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1.xml" ContentType="application/vnd.openxmlformats-officedocument.spreadsheetml.pivotTable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822" firstSheet="9" activeTab="15" autoFilterDateGrouping="1"/>
  </bookViews>
  <sheets>
    <sheet xmlns:r="http://schemas.openxmlformats.org/officeDocument/2006/relationships" name="Listing" sheetId="1" state="hidden" r:id="rId1"/>
    <sheet xmlns:r="http://schemas.openxmlformats.org/officeDocument/2006/relationships" name="Search" sheetId="2" state="visible" r:id="rId2"/>
    <sheet xmlns:r="http://schemas.openxmlformats.org/officeDocument/2006/relationships" name="Input" sheetId="3" state="visible" r:id="rId3"/>
    <sheet xmlns:r="http://schemas.openxmlformats.org/officeDocument/2006/relationships" name="Ideal measurements" sheetId="4" state="hidden" r:id="rId4"/>
    <sheet xmlns:r="http://schemas.openxmlformats.org/officeDocument/2006/relationships" name="Extra Input" sheetId="5" state="visible" r:id="rId5"/>
    <sheet xmlns:r="http://schemas.openxmlformats.org/officeDocument/2006/relationships" name="Sticker tab" sheetId="6" state="visible" r:id="rId6"/>
    <sheet xmlns:r="http://schemas.openxmlformats.org/officeDocument/2006/relationships" name="O1 revised" sheetId="7" state="visible" r:id="rId7"/>
    <sheet xmlns:r="http://schemas.openxmlformats.org/officeDocument/2006/relationships" name="Summary" sheetId="8" state="visible" r:id="rId8"/>
    <sheet xmlns:r="http://schemas.openxmlformats.org/officeDocument/2006/relationships" name="Box sheet" sheetId="9" state="visible" r:id="rId9"/>
    <sheet xmlns:r="http://schemas.openxmlformats.org/officeDocument/2006/relationships" name="Shipment summary" sheetId="10" state="visible" r:id="rId10"/>
    <sheet xmlns:r="http://schemas.openxmlformats.org/officeDocument/2006/relationships" name="PrintSheet" sheetId="11" state="visible" r:id="rId11"/>
    <sheet xmlns:r="http://schemas.openxmlformats.org/officeDocument/2006/relationships" name="Addresses" sheetId="12" state="visible" r:id="rId12"/>
    <sheet xmlns:r="http://schemas.openxmlformats.org/officeDocument/2006/relationships" name="Prior NoticeA" sheetId="13" state="visible" r:id="rId13"/>
    <sheet xmlns:r="http://schemas.openxmlformats.org/officeDocument/2006/relationships" name="States" sheetId="14" state="visible" r:id="rId14"/>
    <sheet xmlns:r="http://schemas.openxmlformats.org/officeDocument/2006/relationships" name="Shipment labels summary" sheetId="15" state="visible" r:id="rId15"/>
    <sheet xmlns:r="http://schemas.openxmlformats.org/officeDocument/2006/relationships" name="dyk_manifest_template" sheetId="16" state="visible" r:id="rId16"/>
    <sheet xmlns:r="http://schemas.openxmlformats.org/officeDocument/2006/relationships" name="dyk_manifest_template3" sheetId="17" state="hidden" r:id="rId17"/>
    <sheet xmlns:r="http://schemas.openxmlformats.org/officeDocument/2006/relationships" name="Check" sheetId="18" state="visible" r:id="rId18"/>
    <sheet xmlns:r="http://schemas.openxmlformats.org/officeDocument/2006/relationships" name="Labels" sheetId="19" state="visible" r:id="rId19"/>
    <sheet xmlns:r="http://schemas.openxmlformats.org/officeDocument/2006/relationships" name="Pivot" sheetId="20" state="visible" r:id="rId20"/>
    <sheet xmlns:r="http://schemas.openxmlformats.org/officeDocument/2006/relationships" name="StickersTemplate" sheetId="21" state="hidden" r:id="rId21"/>
    <sheet xmlns:r="http://schemas.openxmlformats.org/officeDocument/2006/relationships" name="TmpCommInvoice" sheetId="22" state="hidden" r:id="rId22"/>
    <sheet xmlns:r="http://schemas.openxmlformats.org/officeDocument/2006/relationships" name="MacroVariables" sheetId="23" state="hidden" r:id="rId23"/>
  </sheets>
  <externalReferences>
    <externalReference xmlns:r="http://schemas.openxmlformats.org/officeDocument/2006/relationships" r:id="rId25"/>
  </externalReferences>
  <definedNames>
    <definedName name="Countrylist" localSheetId="0">#REF!</definedName>
    <definedName name="Countrylist" localSheetId="12">#REF!</definedName>
    <definedName name="Countrylist" localSheetId="1">#REF!</definedName>
    <definedName name="Countrylist" localSheetId="13">#REF!</definedName>
    <definedName name="CurrentRowID">MacroVariables!$A$2</definedName>
    <definedName name="D" localSheetId="0">#REF!</definedName>
    <definedName name="D" localSheetId="12">#REF!</definedName>
    <definedName name="D" localSheetId="1">#REF!</definedName>
    <definedName name="D" localSheetId="13">#REF!</definedName>
    <definedName name="DateOfOrder">'O1 revised'!$D$2</definedName>
    <definedName name="Max_cost_allowed_per_shipment">MacroVariables!$B$2</definedName>
    <definedName name="one" localSheetId="0">#REF!</definedName>
    <definedName name="one" localSheetId="12">#REF!</definedName>
    <definedName name="one" localSheetId="1">#REF!</definedName>
    <definedName name="_xlnm._FilterDatabase" localSheetId="2" hidden="1">'Input'!$A$9:$AB$367</definedName>
    <definedName name="_xlnm.Print_Area" localSheetId="5">'Sticker tab'!$A$1:$E$42</definedName>
    <definedName name="_xlnm._FilterDatabase" localSheetId="6" hidden="1">'O1 revised'!$A$9:$P$30</definedName>
    <definedName name="_xlnm._FilterDatabase" localSheetId="7" hidden="1">'Summary'!$A$1:$J$72</definedName>
    <definedName name="_xlnm.Print_Area" localSheetId="10">'PrintSheet'!$A$1:$H$1024</definedName>
    <definedName name="_xlnm._FilterDatabase" localSheetId="12" hidden="1">'Prior NoticeA'!$A$1:$Z$79</definedName>
    <definedName name="_xlnm.Print_Area" localSheetId="20">'StickersTemplate'!$A$1:$E$60</definedName>
    <definedName name="_xlnm.Print_Area" localSheetId="21">'TmpCommInvoice'!$A$1:$H$51</definedName>
  </definedNames>
  <calcPr calcId="191028" fullCalcOnLoad="1"/>
  <pivotCaches>
    <pivotCache xmlns:r="http://schemas.openxmlformats.org/officeDocument/2006/relationships" cacheId="0" r:id="rId24"/>
  </pivotCaches>
</workbook>
</file>

<file path=xl/sharedStrings.xml><?xml version="1.0" encoding="utf-8"?>
<sst xmlns="http://schemas.openxmlformats.org/spreadsheetml/2006/main" count="16027" uniqueCount="7728">
  <si>
    <t>SKU</t>
  </si>
  <si>
    <t>Description</t>
  </si>
  <si>
    <t>Store</t>
  </si>
  <si>
    <t>Code</t>
  </si>
  <si>
    <t>Special Instructions</t>
  </si>
  <si>
    <t>Store Code</t>
  </si>
  <si>
    <t>U1</t>
  </si>
  <si>
    <t>U2</t>
  </si>
  <si>
    <t>U3</t>
  </si>
  <si>
    <t>U4</t>
  </si>
  <si>
    <t>U5</t>
  </si>
  <si>
    <t>U6</t>
  </si>
  <si>
    <t>U7</t>
  </si>
  <si>
    <t>U8</t>
  </si>
  <si>
    <t>U9</t>
  </si>
  <si>
    <t>U10</t>
  </si>
  <si>
    <t>U11</t>
  </si>
  <si>
    <t>U12</t>
  </si>
  <si>
    <t>U13</t>
  </si>
  <si>
    <t>U14</t>
  </si>
  <si>
    <t>U15</t>
  </si>
  <si>
    <t>U16</t>
  </si>
  <si>
    <t>U17</t>
  </si>
  <si>
    <t>U18</t>
  </si>
  <si>
    <t>U19</t>
  </si>
  <si>
    <t>U20</t>
  </si>
  <si>
    <t>U21</t>
  </si>
  <si>
    <t>U22</t>
  </si>
  <si>
    <t>U23</t>
  </si>
  <si>
    <t>U24</t>
  </si>
  <si>
    <t>U25</t>
  </si>
  <si>
    <t>U26</t>
  </si>
  <si>
    <t>U27</t>
  </si>
  <si>
    <t>U28</t>
  </si>
  <si>
    <t>U29</t>
  </si>
  <si>
    <t>U30</t>
  </si>
  <si>
    <t>U31</t>
  </si>
  <si>
    <t>U32</t>
  </si>
  <si>
    <t>U33</t>
  </si>
  <si>
    <t>U34</t>
  </si>
  <si>
    <t>U35</t>
  </si>
  <si>
    <t>U36</t>
  </si>
  <si>
    <t>U37</t>
  </si>
  <si>
    <t>U38</t>
  </si>
  <si>
    <t>U39</t>
  </si>
  <si>
    <t>U40</t>
  </si>
  <si>
    <t>U41</t>
  </si>
  <si>
    <t>U42</t>
  </si>
  <si>
    <t>U43</t>
  </si>
  <si>
    <t>U44</t>
  </si>
  <si>
    <t>U45</t>
  </si>
  <si>
    <t>U46</t>
  </si>
  <si>
    <t>U47</t>
  </si>
  <si>
    <t>U48</t>
  </si>
  <si>
    <t>U49</t>
  </si>
  <si>
    <t>U50</t>
  </si>
  <si>
    <t>U51</t>
  </si>
  <si>
    <t>U52</t>
  </si>
  <si>
    <t>U53</t>
  </si>
  <si>
    <t>U54</t>
  </si>
  <si>
    <t>U55</t>
  </si>
  <si>
    <t>U56</t>
  </si>
  <si>
    <t>U57</t>
  </si>
  <si>
    <t>U58</t>
  </si>
  <si>
    <t>U59</t>
  </si>
  <si>
    <t>U60</t>
  </si>
  <si>
    <t>U61</t>
  </si>
  <si>
    <t>U62</t>
  </si>
  <si>
    <t>U63</t>
  </si>
  <si>
    <t>U64</t>
  </si>
  <si>
    <t>U65</t>
  </si>
  <si>
    <t>U66</t>
  </si>
  <si>
    <t>U67</t>
  </si>
  <si>
    <t>U68</t>
  </si>
  <si>
    <t>U69</t>
  </si>
  <si>
    <t>U70</t>
  </si>
  <si>
    <t>U71</t>
  </si>
  <si>
    <t>U72</t>
  </si>
  <si>
    <t>U73</t>
  </si>
  <si>
    <t>U74</t>
  </si>
  <si>
    <t>U75</t>
  </si>
  <si>
    <t>U76</t>
  </si>
  <si>
    <t>U77</t>
  </si>
  <si>
    <t>U78</t>
  </si>
  <si>
    <t>U79</t>
  </si>
  <si>
    <t>U80</t>
  </si>
  <si>
    <t>U81</t>
  </si>
  <si>
    <t>U82</t>
  </si>
  <si>
    <t>U83</t>
  </si>
  <si>
    <t>U84</t>
  </si>
  <si>
    <t>U85</t>
  </si>
  <si>
    <t>U86</t>
  </si>
  <si>
    <t>U87</t>
  </si>
  <si>
    <t>U88</t>
  </si>
  <si>
    <t>U89</t>
  </si>
  <si>
    <t>U90</t>
  </si>
  <si>
    <t>U91</t>
  </si>
  <si>
    <t>U92</t>
  </si>
  <si>
    <t>U93</t>
  </si>
  <si>
    <t>U94</t>
  </si>
  <si>
    <t>U95</t>
  </si>
  <si>
    <t>U96</t>
  </si>
  <si>
    <t>U97</t>
  </si>
  <si>
    <t>U98</t>
  </si>
  <si>
    <t>U99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</si>
  <si>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</si>
  <si>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</si>
  <si>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</si>
  <si>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</si>
  <si>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</si>
  <si>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</si>
  <si>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</si>
  <si>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</si>
  <si>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</si>
  <si>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t>U109</t>
  </si>
  <si>
    <t>U110</t>
  </si>
  <si>
    <t>U111</t>
  </si>
  <si>
    <t>U112</t>
  </si>
  <si>
    <t>U113</t>
  </si>
  <si>
    <t>U114</t>
  </si>
  <si>
    <t>U115</t>
  </si>
  <si>
    <t>U116</t>
  </si>
  <si>
    <t>U117</t>
  </si>
  <si>
    <t>U118</t>
  </si>
  <si>
    <t>U119</t>
  </si>
  <si>
    <t>U120</t>
  </si>
  <si>
    <t>U121</t>
  </si>
  <si>
    <t>U122</t>
  </si>
  <si>
    <t>U123</t>
  </si>
  <si>
    <t>U124</t>
  </si>
  <si>
    <t>U125</t>
  </si>
  <si>
    <t>U126</t>
  </si>
  <si>
    <t>U127</t>
  </si>
  <si>
    <t>U128</t>
  </si>
  <si>
    <t>U129</t>
  </si>
  <si>
    <t>U130</t>
  </si>
  <si>
    <t>U131</t>
  </si>
  <si>
    <t>U132</t>
  </si>
  <si>
    <t>U133</t>
  </si>
  <si>
    <t>U134</t>
  </si>
  <si>
    <t>U135</t>
  </si>
  <si>
    <t>U136</t>
  </si>
  <si>
    <t>U137</t>
  </si>
  <si>
    <t>U138</t>
  </si>
  <si>
    <t>U139</t>
  </si>
  <si>
    <t>U140</t>
  </si>
  <si>
    <t>U141</t>
  </si>
  <si>
    <t>U142</t>
  </si>
  <si>
    <t>U143</t>
  </si>
  <si>
    <t>U144</t>
  </si>
  <si>
    <t>U145</t>
  </si>
  <si>
    <t>U146</t>
  </si>
  <si>
    <t>U147</t>
  </si>
  <si>
    <t>U148</t>
  </si>
  <si>
    <t>U149</t>
  </si>
  <si>
    <t>U150</t>
  </si>
  <si>
    <t>U151</t>
  </si>
  <si>
    <t>U152</t>
  </si>
  <si>
    <t>U153</t>
  </si>
  <si>
    <t>U154</t>
  </si>
  <si>
    <t>U155</t>
  </si>
  <si>
    <t>U156</t>
  </si>
  <si>
    <t>U157</t>
  </si>
  <si>
    <t>U158</t>
  </si>
  <si>
    <t>U159</t>
  </si>
  <si>
    <t>U160</t>
  </si>
  <si>
    <t>U161</t>
  </si>
  <si>
    <t>U162</t>
  </si>
  <si>
    <t>U163</t>
  </si>
  <si>
    <t>U164</t>
  </si>
  <si>
    <t>U165</t>
  </si>
  <si>
    <t>U166</t>
  </si>
  <si>
    <t>U167</t>
  </si>
  <si>
    <t>U168</t>
  </si>
  <si>
    <t>U169</t>
  </si>
  <si>
    <t>U170</t>
  </si>
  <si>
    <t>U171</t>
  </si>
  <si>
    <t>U172</t>
  </si>
  <si>
    <t>U173</t>
  </si>
  <si>
    <t>U174</t>
  </si>
  <si>
    <t>U175</t>
  </si>
  <si>
    <t>U176</t>
  </si>
  <si>
    <t>U177</t>
  </si>
  <si>
    <t>U178</t>
  </si>
  <si>
    <t>U179</t>
  </si>
  <si>
    <t>U180</t>
  </si>
  <si>
    <t>U181</t>
  </si>
  <si>
    <t>U182</t>
  </si>
  <si>
    <t>U183</t>
  </si>
  <si>
    <t>U184</t>
  </si>
  <si>
    <t>U185</t>
  </si>
  <si>
    <t>U186</t>
  </si>
  <si>
    <t>U187</t>
  </si>
  <si>
    <t>U188</t>
  </si>
  <si>
    <t>U189</t>
  </si>
  <si>
    <t>U190</t>
  </si>
  <si>
    <t>U191</t>
  </si>
  <si>
    <t>U192</t>
  </si>
  <si>
    <t>U193</t>
  </si>
  <si>
    <t>U194</t>
  </si>
  <si>
    <t>U195</t>
  </si>
  <si>
    <t>U196</t>
  </si>
  <si>
    <t>U197</t>
  </si>
  <si>
    <t>U198</t>
  </si>
  <si>
    <t>U199</t>
  </si>
  <si>
    <t>U200</t>
  </si>
  <si>
    <t>U201</t>
  </si>
  <si>
    <t>U202</t>
  </si>
  <si>
    <t>U203</t>
  </si>
  <si>
    <t>U204</t>
  </si>
  <si>
    <t>U205</t>
  </si>
  <si>
    <t>U206</t>
  </si>
  <si>
    <t>U207</t>
  </si>
  <si>
    <t>U208</t>
  </si>
  <si>
    <t>U209</t>
  </si>
  <si>
    <t>U210</t>
  </si>
  <si>
    <t>U211</t>
  </si>
  <si>
    <t>U212</t>
  </si>
  <si>
    <t>U213</t>
  </si>
  <si>
    <t>U214</t>
  </si>
  <si>
    <t>U215</t>
  </si>
  <si>
    <t>U216</t>
  </si>
  <si>
    <t>U217</t>
  </si>
  <si>
    <t>U218</t>
  </si>
  <si>
    <t>U219</t>
  </si>
  <si>
    <t>U220</t>
  </si>
  <si>
    <t>U221</t>
  </si>
  <si>
    <t>U222</t>
  </si>
  <si>
    <t>U223</t>
  </si>
  <si>
    <t>U224</t>
  </si>
  <si>
    <t>U225</t>
  </si>
  <si>
    <t>U226</t>
  </si>
  <si>
    <t>U227</t>
  </si>
  <si>
    <t>U228</t>
  </si>
  <si>
    <t>U229</t>
  </si>
  <si>
    <t>U230</t>
  </si>
  <si>
    <t>U231</t>
  </si>
  <si>
    <t>U232</t>
  </si>
  <si>
    <t>U233</t>
  </si>
  <si>
    <t>U234</t>
  </si>
  <si>
    <t>U235</t>
  </si>
  <si>
    <t>U236</t>
  </si>
  <si>
    <t>U237</t>
  </si>
  <si>
    <t>U238</t>
  </si>
  <si>
    <t>U239</t>
  </si>
  <si>
    <t>U240</t>
  </si>
  <si>
    <t>U241</t>
  </si>
  <si>
    <t>U242</t>
  </si>
  <si>
    <t>U243</t>
  </si>
  <si>
    <t>U244</t>
  </si>
  <si>
    <t>U245</t>
  </si>
  <si>
    <t>U246</t>
  </si>
  <si>
    <t>U247</t>
  </si>
  <si>
    <t>U248</t>
  </si>
  <si>
    <t>U249</t>
  </si>
  <si>
    <t>U250</t>
  </si>
  <si>
    <t>U251</t>
  </si>
  <si>
    <t>U252</t>
  </si>
  <si>
    <t>U253</t>
  </si>
  <si>
    <t>U254</t>
  </si>
  <si>
    <t>U255</t>
  </si>
  <si>
    <t>U256</t>
  </si>
  <si>
    <t>U257</t>
  </si>
  <si>
    <t>U258</t>
  </si>
  <si>
    <t>U259</t>
  </si>
  <si>
    <t>U260</t>
  </si>
  <si>
    <t>U261</t>
  </si>
  <si>
    <t>U262</t>
  </si>
  <si>
    <t>U263</t>
  </si>
  <si>
    <t>U264</t>
  </si>
  <si>
    <t>U265</t>
  </si>
  <si>
    <t>U266</t>
  </si>
  <si>
    <t>U267</t>
  </si>
  <si>
    <t>U268</t>
  </si>
  <si>
    <t>U269</t>
  </si>
  <si>
    <t>U270</t>
  </si>
  <si>
    <t>U271</t>
  </si>
  <si>
    <t>U272</t>
  </si>
  <si>
    <t>U273</t>
  </si>
  <si>
    <t>U274</t>
  </si>
  <si>
    <t>U275</t>
  </si>
  <si>
    <t>U276</t>
  </si>
  <si>
    <t>U277</t>
  </si>
  <si>
    <t>U278</t>
  </si>
  <si>
    <t>U279</t>
  </si>
  <si>
    <t>U280</t>
  </si>
  <si>
    <t>U281</t>
  </si>
  <si>
    <t>U282</t>
  </si>
  <si>
    <t>U283</t>
  </si>
  <si>
    <t>U284</t>
  </si>
  <si>
    <t>U285</t>
  </si>
  <si>
    <t>U286</t>
  </si>
  <si>
    <t>U287</t>
  </si>
  <si>
    <t>U288</t>
  </si>
  <si>
    <t>U289</t>
  </si>
  <si>
    <t>U290</t>
  </si>
  <si>
    <t>U291</t>
  </si>
  <si>
    <t>U292</t>
  </si>
  <si>
    <t>U293</t>
  </si>
  <si>
    <t>U294</t>
  </si>
  <si>
    <t>U295</t>
  </si>
  <si>
    <t>U296</t>
  </si>
  <si>
    <t>U297</t>
  </si>
  <si>
    <t>U298</t>
  </si>
  <si>
    <t>U299</t>
  </si>
  <si>
    <t>U300</t>
  </si>
  <si>
    <t>U301</t>
  </si>
  <si>
    <t>U302</t>
  </si>
  <si>
    <t>U303</t>
  </si>
  <si>
    <t>U304</t>
  </si>
  <si>
    <t>U305</t>
  </si>
  <si>
    <t>U306</t>
  </si>
  <si>
    <t>U307</t>
  </si>
  <si>
    <t>U308</t>
  </si>
  <si>
    <t>U309</t>
  </si>
  <si>
    <t>U310</t>
  </si>
  <si>
    <t>U311</t>
  </si>
  <si>
    <t>U312</t>
  </si>
  <si>
    <t>U313</t>
  </si>
  <si>
    <t>U314</t>
  </si>
  <si>
    <t>U315</t>
  </si>
  <si>
    <t>U316</t>
  </si>
  <si>
    <t>U317</t>
  </si>
  <si>
    <t>U318</t>
  </si>
  <si>
    <t>U319</t>
  </si>
  <si>
    <t>U320</t>
  </si>
  <si>
    <t>U321</t>
  </si>
  <si>
    <t>U322</t>
  </si>
  <si>
    <t>U323</t>
  </si>
  <si>
    <t>U324</t>
  </si>
  <si>
    <t>U325</t>
  </si>
  <si>
    <t>U326</t>
  </si>
  <si>
    <t>U327</t>
  </si>
  <si>
    <t>U328</t>
  </si>
  <si>
    <t>U329</t>
  </si>
  <si>
    <t>U330</t>
  </si>
  <si>
    <t>U331</t>
  </si>
  <si>
    <t>U332</t>
  </si>
  <si>
    <t>U333</t>
  </si>
  <si>
    <t>U334</t>
  </si>
  <si>
    <t>U335</t>
  </si>
  <si>
    <t>U336</t>
  </si>
  <si>
    <t>U337</t>
  </si>
  <si>
    <t>U338</t>
  </si>
  <si>
    <t>U339</t>
  </si>
  <si>
    <t>U340</t>
  </si>
  <si>
    <t>U341</t>
  </si>
  <si>
    <t>U342</t>
  </si>
  <si>
    <t>U343</t>
  </si>
  <si>
    <t>U344</t>
  </si>
  <si>
    <t>U345</t>
  </si>
  <si>
    <t>U346</t>
  </si>
  <si>
    <t>U347</t>
  </si>
  <si>
    <t>U348</t>
  </si>
  <si>
    <t>U349</t>
  </si>
  <si>
    <t>U350</t>
  </si>
  <si>
    <t>U351</t>
  </si>
  <si>
    <t>U352</t>
  </si>
  <si>
    <t>U353</t>
  </si>
  <si>
    <t>U354</t>
  </si>
  <si>
    <t>U355</t>
  </si>
  <si>
    <t>U356</t>
  </si>
  <si>
    <t>U357</t>
  </si>
  <si>
    <t>U358</t>
  </si>
  <si>
    <t>U359</t>
  </si>
  <si>
    <t>U360</t>
  </si>
  <si>
    <t>U361</t>
  </si>
  <si>
    <t>U362</t>
  </si>
  <si>
    <t>U363</t>
  </si>
  <si>
    <t>U364</t>
  </si>
  <si>
    <t>U365</t>
  </si>
  <si>
    <t>U366</t>
  </si>
  <si>
    <t>U367</t>
  </si>
  <si>
    <t>U368</t>
  </si>
  <si>
    <t>U369</t>
  </si>
  <si>
    <t>U370</t>
  </si>
  <si>
    <t>U371</t>
  </si>
  <si>
    <t>U372</t>
  </si>
  <si>
    <t>U373</t>
  </si>
  <si>
    <t>U374</t>
  </si>
  <si>
    <t>U375</t>
  </si>
  <si>
    <t>U376</t>
  </si>
  <si>
    <t>U377</t>
  </si>
  <si>
    <t>U378</t>
  </si>
  <si>
    <t>U379</t>
  </si>
  <si>
    <t>U380</t>
  </si>
  <si>
    <t>U381</t>
  </si>
  <si>
    <t>U382</t>
  </si>
  <si>
    <t>U383</t>
  </si>
  <si>
    <t>U384</t>
  </si>
  <si>
    <t>U385</t>
  </si>
  <si>
    <t>U386</t>
  </si>
  <si>
    <t>U387</t>
  </si>
  <si>
    <t>U388</t>
  </si>
  <si>
    <t>U389</t>
  </si>
  <si>
    <t>U390</t>
  </si>
  <si>
    <t>U391</t>
  </si>
  <si>
    <t>U392</t>
  </si>
  <si>
    <t>U393</t>
  </si>
  <si>
    <t>U394</t>
  </si>
  <si>
    <t>U395</t>
  </si>
  <si>
    <t>U396</t>
  </si>
  <si>
    <t>U397</t>
  </si>
  <si>
    <t>U398</t>
  </si>
  <si>
    <t>U399</t>
  </si>
  <si>
    <t>U400</t>
  </si>
  <si>
    <t>U401</t>
  </si>
  <si>
    <t>U402</t>
  </si>
  <si>
    <t>U403</t>
  </si>
  <si>
    <t>U404</t>
  </si>
  <si>
    <t>U405</t>
  </si>
  <si>
    <t>U406</t>
  </si>
  <si>
    <t>U407</t>
  </si>
  <si>
    <t>U408</t>
  </si>
  <si>
    <t>U409</t>
  </si>
  <si>
    <t>U410</t>
  </si>
  <si>
    <t>U411</t>
  </si>
  <si>
    <t>U412</t>
  </si>
  <si>
    <t>U413</t>
  </si>
  <si>
    <t>U414</t>
  </si>
  <si>
    <t>U415</t>
  </si>
  <si>
    <t>U416</t>
  </si>
  <si>
    <t>U417</t>
  </si>
  <si>
    <t>U418</t>
  </si>
  <si>
    <t>U419</t>
  </si>
  <si>
    <t>U420</t>
  </si>
  <si>
    <t>U421</t>
  </si>
  <si>
    <t>U422</t>
  </si>
  <si>
    <t>U423</t>
  </si>
  <si>
    <t>U424</t>
  </si>
  <si>
    <t>U425</t>
  </si>
  <si>
    <t>U426</t>
  </si>
  <si>
    <t>U427</t>
  </si>
  <si>
    <t>U428</t>
  </si>
  <si>
    <t>U429</t>
  </si>
  <si>
    <t>U430</t>
  </si>
  <si>
    <t>U431</t>
  </si>
  <si>
    <t>U432</t>
  </si>
  <si>
    <t>U433</t>
  </si>
  <si>
    <t>U434</t>
  </si>
  <si>
    <t>U435</t>
  </si>
  <si>
    <t>U436</t>
  </si>
  <si>
    <t>U437</t>
  </si>
  <si>
    <t>U438</t>
  </si>
  <si>
    <t>U439</t>
  </si>
  <si>
    <t>U440</t>
  </si>
  <si>
    <t>U441</t>
  </si>
  <si>
    <t>U442</t>
  </si>
  <si>
    <t>U443</t>
  </si>
  <si>
    <t>U444</t>
  </si>
  <si>
    <t>U445</t>
  </si>
  <si>
    <t>U446</t>
  </si>
  <si>
    <t>U447</t>
  </si>
  <si>
    <t>U448</t>
  </si>
  <si>
    <t>U449</t>
  </si>
  <si>
    <t>U450</t>
  </si>
  <si>
    <t>U451</t>
  </si>
  <si>
    <t>U452</t>
  </si>
  <si>
    <t>U453</t>
  </si>
  <si>
    <t>U454</t>
  </si>
  <si>
    <t>U455</t>
  </si>
  <si>
    <t>U456</t>
  </si>
  <si>
    <t>U457</t>
  </si>
  <si>
    <t>U458</t>
  </si>
  <si>
    <t>U459</t>
  </si>
  <si>
    <t>U460</t>
  </si>
  <si>
    <t>U461</t>
  </si>
  <si>
    <t>U462</t>
  </si>
  <si>
    <t>U463</t>
  </si>
  <si>
    <t>U464</t>
  </si>
  <si>
    <t>U465</t>
  </si>
  <si>
    <t>U466</t>
  </si>
  <si>
    <t>U467</t>
  </si>
  <si>
    <t>U468</t>
  </si>
  <si>
    <t>U469</t>
  </si>
  <si>
    <t>U470</t>
  </si>
  <si>
    <t>U471</t>
  </si>
  <si>
    <t>U472</t>
  </si>
  <si>
    <t>U473</t>
  </si>
  <si>
    <t>U474</t>
  </si>
  <si>
    <t>U475</t>
  </si>
  <si>
    <t>U476</t>
  </si>
  <si>
    <t>U477</t>
  </si>
  <si>
    <t>U478</t>
  </si>
  <si>
    <t>U479</t>
  </si>
  <si>
    <t>U480</t>
  </si>
  <si>
    <t>U481</t>
  </si>
  <si>
    <t>U482</t>
  </si>
  <si>
    <t>U483</t>
  </si>
  <si>
    <t>U484</t>
  </si>
  <si>
    <t>U485</t>
  </si>
  <si>
    <t>U486</t>
  </si>
  <si>
    <t>U487</t>
  </si>
  <si>
    <t>U488</t>
  </si>
  <si>
    <t>U489</t>
  </si>
  <si>
    <t>U490</t>
  </si>
  <si>
    <t>U491</t>
  </si>
  <si>
    <t>U492</t>
  </si>
  <si>
    <t>U493</t>
  </si>
  <si>
    <t>U494</t>
  </si>
  <si>
    <t>U495</t>
  </si>
  <si>
    <t>U496</t>
  </si>
  <si>
    <t>U497</t>
  </si>
  <si>
    <t>U498</t>
  </si>
  <si>
    <t>U499</t>
  </si>
  <si>
    <t>U500</t>
  </si>
  <si>
    <t>U501</t>
  </si>
  <si>
    <t>U502</t>
  </si>
  <si>
    <t>U503</t>
  </si>
  <si>
    <t>U504</t>
  </si>
  <si>
    <t>U505</t>
  </si>
  <si>
    <t>U506</t>
  </si>
  <si>
    <t>U507</t>
  </si>
  <si>
    <t>U508</t>
  </si>
  <si>
    <t>U509</t>
  </si>
  <si>
    <t>U510</t>
  </si>
  <si>
    <t>U511</t>
  </si>
  <si>
    <t>U512</t>
  </si>
  <si>
    <t>U513</t>
  </si>
  <si>
    <t>U514</t>
  </si>
  <si>
    <t>U515</t>
  </si>
  <si>
    <t>U516</t>
  </si>
  <si>
    <t>U517</t>
  </si>
  <si>
    <t>U518</t>
  </si>
  <si>
    <t>U519</t>
  </si>
  <si>
    <t>U520</t>
  </si>
  <si>
    <t>U521</t>
  </si>
  <si>
    <t>U522</t>
  </si>
  <si>
    <t>U523</t>
  </si>
  <si>
    <t>U524</t>
  </si>
  <si>
    <t>U525</t>
  </si>
  <si>
    <t>U526</t>
  </si>
  <si>
    <t>U527</t>
  </si>
  <si>
    <t>U528</t>
  </si>
  <si>
    <t>U529</t>
  </si>
  <si>
    <t>U530</t>
  </si>
  <si>
    <t>U531</t>
  </si>
  <si>
    <t>U532</t>
  </si>
  <si>
    <t>U533</t>
  </si>
  <si>
    <t>U534</t>
  </si>
  <si>
    <t>U535</t>
  </si>
  <si>
    <t>U536</t>
  </si>
  <si>
    <t>U537</t>
  </si>
  <si>
    <t>U538</t>
  </si>
  <si>
    <t>U539</t>
  </si>
  <si>
    <t>U540</t>
  </si>
  <si>
    <t>U541</t>
  </si>
  <si>
    <t>U542</t>
  </si>
  <si>
    <t>U543</t>
  </si>
  <si>
    <t>U544</t>
  </si>
  <si>
    <t>U545</t>
  </si>
  <si>
    <t>U546</t>
  </si>
  <si>
    <t>U547</t>
  </si>
  <si>
    <t>U548</t>
  </si>
  <si>
    <t>U549</t>
  </si>
  <si>
    <t>U550</t>
  </si>
  <si>
    <t>U551</t>
  </si>
  <si>
    <t>U552</t>
  </si>
  <si>
    <t>U553</t>
  </si>
  <si>
    <t>U554</t>
  </si>
  <si>
    <t>U555</t>
  </si>
  <si>
    <t>U556</t>
  </si>
  <si>
    <t>U557</t>
  </si>
  <si>
    <t>U558</t>
  </si>
  <si>
    <t>U559</t>
  </si>
  <si>
    <t>U560</t>
  </si>
  <si>
    <t>U561</t>
  </si>
  <si>
    <t>U562</t>
  </si>
  <si>
    <t>U563</t>
  </si>
  <si>
    <t>U564</t>
  </si>
  <si>
    <t>U565</t>
  </si>
  <si>
    <t>U566</t>
  </si>
  <si>
    <t>U567</t>
  </si>
  <si>
    <t>U568</t>
  </si>
  <si>
    <t>U569</t>
  </si>
  <si>
    <t>U570</t>
  </si>
  <si>
    <t>U571</t>
  </si>
  <si>
    <t>U572</t>
  </si>
  <si>
    <t>U573</t>
  </si>
  <si>
    <t>U574</t>
  </si>
  <si>
    <t>U575</t>
  </si>
  <si>
    <t>U576</t>
  </si>
  <si>
    <t>U577</t>
  </si>
  <si>
    <t>U578</t>
  </si>
  <si>
    <t>U579</t>
  </si>
  <si>
    <t>U580</t>
  </si>
  <si>
    <t>U581</t>
  </si>
  <si>
    <t>U582</t>
  </si>
  <si>
    <t>U583</t>
  </si>
  <si>
    <t>U584</t>
  </si>
  <si>
    <t>U585</t>
  </si>
  <si>
    <t>U586</t>
  </si>
  <si>
    <t>U587</t>
  </si>
  <si>
    <t>U588</t>
  </si>
  <si>
    <t>U589</t>
  </si>
  <si>
    <t>U590</t>
  </si>
  <si>
    <t>U591</t>
  </si>
  <si>
    <t>U592</t>
  </si>
  <si>
    <t>U593</t>
  </si>
  <si>
    <t>U594</t>
  </si>
  <si>
    <t>U595</t>
  </si>
  <si>
    <t>U596</t>
  </si>
  <si>
    <t>U597</t>
  </si>
  <si>
    <t>U598</t>
  </si>
  <si>
    <t>U599</t>
  </si>
  <si>
    <t>U600</t>
  </si>
  <si>
    <t>U601</t>
  </si>
  <si>
    <t>U602</t>
  </si>
  <si>
    <t>U603</t>
  </si>
  <si>
    <t>U604</t>
  </si>
  <si>
    <t>U605</t>
  </si>
  <si>
    <t>U606</t>
  </si>
  <si>
    <t>U607</t>
  </si>
  <si>
    <t>U608</t>
  </si>
  <si>
    <t>U609</t>
  </si>
  <si>
    <t>U610</t>
  </si>
  <si>
    <t>U611</t>
  </si>
  <si>
    <t>U612</t>
  </si>
  <si>
    <t>U613</t>
  </si>
  <si>
    <t>U614</t>
  </si>
  <si>
    <t>U615</t>
  </si>
  <si>
    <t>U616</t>
  </si>
  <si>
    <t>U617</t>
  </si>
  <si>
    <t>U618</t>
  </si>
  <si>
    <t>U619</t>
  </si>
  <si>
    <t>U620</t>
  </si>
  <si>
    <t>U621</t>
  </si>
  <si>
    <t>U622</t>
  </si>
  <si>
    <t>U623</t>
  </si>
  <si>
    <t>U624</t>
  </si>
  <si>
    <t>U625</t>
  </si>
  <si>
    <t>U626</t>
  </si>
  <si>
    <t>U627</t>
  </si>
  <si>
    <t>U628</t>
  </si>
  <si>
    <t>U629</t>
  </si>
  <si>
    <t>U630</t>
  </si>
  <si>
    <t>U631</t>
  </si>
  <si>
    <t>U632</t>
  </si>
  <si>
    <t>U633</t>
  </si>
  <si>
    <t>U634</t>
  </si>
  <si>
    <t>U635</t>
  </si>
  <si>
    <t>U636</t>
  </si>
  <si>
    <t>U637</t>
  </si>
  <si>
    <t>U638</t>
  </si>
  <si>
    <t>U639</t>
  </si>
  <si>
    <t>U640</t>
  </si>
  <si>
    <t>U641</t>
  </si>
  <si>
    <t>U642</t>
  </si>
  <si>
    <t>U643</t>
  </si>
  <si>
    <t>U644</t>
  </si>
  <si>
    <t>U645</t>
  </si>
  <si>
    <t>U646</t>
  </si>
  <si>
    <t>U647</t>
  </si>
  <si>
    <t>U648</t>
  </si>
  <si>
    <t>U649</t>
  </si>
  <si>
    <t>U650</t>
  </si>
  <si>
    <t>U651</t>
  </si>
  <si>
    <t>U652</t>
  </si>
  <si>
    <t>U653</t>
  </si>
  <si>
    <t>U654</t>
  </si>
  <si>
    <t>U655</t>
  </si>
  <si>
    <t>U656</t>
  </si>
  <si>
    <t>U657</t>
  </si>
  <si>
    <t>U658</t>
  </si>
  <si>
    <t>U659</t>
  </si>
  <si>
    <t>U660</t>
  </si>
  <si>
    <t>U661</t>
  </si>
  <si>
    <t>U662</t>
  </si>
  <si>
    <t>U663</t>
  </si>
  <si>
    <t>U664</t>
  </si>
  <si>
    <t>U665</t>
  </si>
  <si>
    <t>U666</t>
  </si>
  <si>
    <t>U667</t>
  </si>
  <si>
    <t>U668</t>
  </si>
  <si>
    <t>U669</t>
  </si>
  <si>
    <t>U670</t>
  </si>
  <si>
    <t>U671</t>
  </si>
  <si>
    <t>U672</t>
  </si>
  <si>
    <t>U673</t>
  </si>
  <si>
    <t>U674</t>
  </si>
  <si>
    <t>U675</t>
  </si>
  <si>
    <t>U676</t>
  </si>
  <si>
    <t>U677</t>
  </si>
  <si>
    <t>U678</t>
  </si>
  <si>
    <t>U679</t>
  </si>
  <si>
    <t>U680</t>
  </si>
  <si>
    <t>U681</t>
  </si>
  <si>
    <t>U682</t>
  </si>
  <si>
    <t>U683</t>
  </si>
  <si>
    <t>U684</t>
  </si>
  <si>
    <t>U685</t>
  </si>
  <si>
    <t>U686</t>
  </si>
  <si>
    <t>U687</t>
  </si>
  <si>
    <t>U688</t>
  </si>
  <si>
    <t>U689</t>
  </si>
  <si>
    <t>U690</t>
  </si>
  <si>
    <t>U691</t>
  </si>
  <si>
    <t>U692</t>
  </si>
  <si>
    <t>U693</t>
  </si>
  <si>
    <t>U694</t>
  </si>
  <si>
    <t>U695</t>
  </si>
  <si>
    <t>U696</t>
  </si>
  <si>
    <t>U697</t>
  </si>
  <si>
    <t>U698</t>
  </si>
  <si>
    <t>U699</t>
  </si>
  <si>
    <t>U700</t>
  </si>
  <si>
    <t>U701</t>
  </si>
  <si>
    <t>U702</t>
  </si>
  <si>
    <t>U703</t>
  </si>
  <si>
    <t>U704</t>
  </si>
  <si>
    <t>U705</t>
  </si>
  <si>
    <t>U706</t>
  </si>
  <si>
    <t>U707</t>
  </si>
  <si>
    <t>U708</t>
  </si>
  <si>
    <t>U709</t>
  </si>
  <si>
    <t>U710</t>
  </si>
  <si>
    <t>U711</t>
  </si>
  <si>
    <t>U712</t>
  </si>
  <si>
    <t>U713</t>
  </si>
  <si>
    <t>U714</t>
  </si>
  <si>
    <t>U715</t>
  </si>
  <si>
    <t>U716</t>
  </si>
  <si>
    <t>U717</t>
  </si>
  <si>
    <t>U718</t>
  </si>
  <si>
    <t>U719</t>
  </si>
  <si>
    <t>U720</t>
  </si>
  <si>
    <t>U721</t>
  </si>
  <si>
    <t>U722</t>
  </si>
  <si>
    <t>U723</t>
  </si>
  <si>
    <t>U724</t>
  </si>
  <si>
    <t>U725</t>
  </si>
  <si>
    <t>U726</t>
  </si>
  <si>
    <t>U727</t>
  </si>
  <si>
    <t>U728</t>
  </si>
  <si>
    <t>U729</t>
  </si>
  <si>
    <t>U730</t>
  </si>
  <si>
    <t>U731</t>
  </si>
  <si>
    <t>U732</t>
  </si>
  <si>
    <t>U733</t>
  </si>
  <si>
    <t>U734</t>
  </si>
  <si>
    <t>U735</t>
  </si>
  <si>
    <t>U736</t>
  </si>
  <si>
    <t>U737</t>
  </si>
  <si>
    <t>U738</t>
  </si>
  <si>
    <t>U739</t>
  </si>
  <si>
    <t>U740</t>
  </si>
  <si>
    <t>U741</t>
  </si>
  <si>
    <t>U742</t>
  </si>
  <si>
    <t>U743</t>
  </si>
  <si>
    <t>U744</t>
  </si>
  <si>
    <t>U745</t>
  </si>
  <si>
    <t>U746</t>
  </si>
  <si>
    <t>U747</t>
  </si>
  <si>
    <t>U748</t>
  </si>
  <si>
    <t>U749</t>
  </si>
  <si>
    <t>U750</t>
  </si>
  <si>
    <t>U751</t>
  </si>
  <si>
    <t>U752</t>
  </si>
  <si>
    <t>U753</t>
  </si>
  <si>
    <t>U754</t>
  </si>
  <si>
    <t>U755</t>
  </si>
  <si>
    <t>U756</t>
  </si>
  <si>
    <t>U757</t>
  </si>
  <si>
    <t>U758</t>
  </si>
  <si>
    <t>U759</t>
  </si>
  <si>
    <t>U760</t>
  </si>
  <si>
    <t>U761</t>
  </si>
  <si>
    <t>U762</t>
  </si>
  <si>
    <t>U763</t>
  </si>
  <si>
    <t>U764</t>
  </si>
  <si>
    <t>U765</t>
  </si>
  <si>
    <t>U766</t>
  </si>
  <si>
    <t>U767</t>
  </si>
  <si>
    <t>U768</t>
  </si>
  <si>
    <t>U769</t>
  </si>
  <si>
    <t>U770</t>
  </si>
  <si>
    <t>U771</t>
  </si>
  <si>
    <t>U772</t>
  </si>
  <si>
    <t>U773</t>
  </si>
  <si>
    <t>U774</t>
  </si>
  <si>
    <t>U775</t>
  </si>
  <si>
    <t>U776</t>
  </si>
  <si>
    <t>U777</t>
  </si>
  <si>
    <t>U778</t>
  </si>
  <si>
    <t>U779</t>
  </si>
  <si>
    <t>U780</t>
  </si>
  <si>
    <t>U781</t>
  </si>
  <si>
    <t>U782</t>
  </si>
  <si>
    <t>U783</t>
  </si>
  <si>
    <t>U784</t>
  </si>
  <si>
    <t>U785</t>
  </si>
  <si>
    <t>U786</t>
  </si>
  <si>
    <t>U787</t>
  </si>
  <si>
    <t>U788</t>
  </si>
  <si>
    <t>U789</t>
  </si>
  <si>
    <t>U790</t>
  </si>
  <si>
    <t>U791</t>
  </si>
  <si>
    <t>U792</t>
  </si>
  <si>
    <t>U793</t>
  </si>
  <si>
    <t>U794</t>
  </si>
  <si>
    <t>U795</t>
  </si>
  <si>
    <t>U796</t>
  </si>
  <si>
    <t>U797</t>
  </si>
  <si>
    <t>U798</t>
  </si>
  <si>
    <t>U799</t>
  </si>
  <si>
    <t>U800</t>
  </si>
  <si>
    <t>U801</t>
  </si>
  <si>
    <t>U802</t>
  </si>
  <si>
    <t>U803</t>
  </si>
  <si>
    <t>U804</t>
  </si>
  <si>
    <t>U805</t>
  </si>
  <si>
    <t>U806</t>
  </si>
  <si>
    <t>U807</t>
  </si>
  <si>
    <t>U808</t>
  </si>
  <si>
    <t>U809</t>
  </si>
  <si>
    <t>U810</t>
  </si>
  <si>
    <t>U811</t>
  </si>
  <si>
    <t>U812</t>
  </si>
  <si>
    <t>U813</t>
  </si>
  <si>
    <t>U814</t>
  </si>
  <si>
    <t>U815</t>
  </si>
  <si>
    <t>U816</t>
  </si>
  <si>
    <t>U817</t>
  </si>
  <si>
    <t>U818</t>
  </si>
  <si>
    <t>U819</t>
  </si>
  <si>
    <t>U820</t>
  </si>
  <si>
    <t>U821</t>
  </si>
  <si>
    <t>U822</t>
  </si>
  <si>
    <t>U823</t>
  </si>
  <si>
    <t>U824</t>
  </si>
  <si>
    <t>U825</t>
  </si>
  <si>
    <t>U826</t>
  </si>
  <si>
    <t>U827</t>
  </si>
  <si>
    <t>U828</t>
  </si>
  <si>
    <t>U829</t>
  </si>
  <si>
    <t>U830</t>
  </si>
  <si>
    <t>U831</t>
  </si>
  <si>
    <t>U832</t>
  </si>
  <si>
    <t>U833</t>
  </si>
  <si>
    <t>U834</t>
  </si>
  <si>
    <t>U835</t>
  </si>
  <si>
    <t>U836</t>
  </si>
  <si>
    <t>U837</t>
  </si>
  <si>
    <t>U838</t>
  </si>
  <si>
    <t>U839</t>
  </si>
  <si>
    <t>U840</t>
  </si>
  <si>
    <t>U841</t>
  </si>
  <si>
    <t>U842</t>
  </si>
  <si>
    <t>U843</t>
  </si>
  <si>
    <t>U844</t>
  </si>
  <si>
    <t>U845</t>
  </si>
  <si>
    <t>U846</t>
  </si>
  <si>
    <t>U847</t>
  </si>
  <si>
    <t>U848</t>
  </si>
  <si>
    <t>U849</t>
  </si>
  <si>
    <t>U850</t>
  </si>
  <si>
    <t>U851</t>
  </si>
  <si>
    <t>U852</t>
  </si>
  <si>
    <t>U853</t>
  </si>
  <si>
    <t>U854</t>
  </si>
  <si>
    <t>U855</t>
  </si>
  <si>
    <t>U856</t>
  </si>
  <si>
    <t>U857</t>
  </si>
  <si>
    <t>U858</t>
  </si>
  <si>
    <t>U859</t>
  </si>
  <si>
    <t>U860</t>
  </si>
  <si>
    <t>U861</t>
  </si>
  <si>
    <t>U862</t>
  </si>
  <si>
    <t>U863</t>
  </si>
  <si>
    <t>U864</t>
  </si>
  <si>
    <t>U865</t>
  </si>
  <si>
    <t>U866</t>
  </si>
  <si>
    <t>U867</t>
  </si>
  <si>
    <t>U868</t>
  </si>
  <si>
    <t>U869</t>
  </si>
  <si>
    <t>U870</t>
  </si>
  <si>
    <t>U871</t>
  </si>
  <si>
    <t>U872</t>
  </si>
  <si>
    <t>U873</t>
  </si>
  <si>
    <t>U874</t>
  </si>
  <si>
    <t>U875</t>
  </si>
  <si>
    <t>U876</t>
  </si>
  <si>
    <t>U877</t>
  </si>
  <si>
    <t>U878</t>
  </si>
  <si>
    <t>U879</t>
  </si>
  <si>
    <t>U880</t>
  </si>
  <si>
    <t>U881</t>
  </si>
  <si>
    <t>U882</t>
  </si>
  <si>
    <t>U883</t>
  </si>
  <si>
    <t>U884</t>
  </si>
  <si>
    <t>U885</t>
  </si>
  <si>
    <t>U886</t>
  </si>
  <si>
    <t>U887</t>
  </si>
  <si>
    <t>U888</t>
  </si>
  <si>
    <t>U889</t>
  </si>
  <si>
    <t>U890</t>
  </si>
  <si>
    <t>U891</t>
  </si>
  <si>
    <t>U892</t>
  </si>
  <si>
    <t>U893</t>
  </si>
  <si>
    <t>U894</t>
  </si>
  <si>
    <t>U895</t>
  </si>
  <si>
    <t>U896</t>
  </si>
  <si>
    <t>U897</t>
  </si>
  <si>
    <t>U898</t>
  </si>
  <si>
    <t>U899</t>
  </si>
  <si>
    <t>U900</t>
  </si>
  <si>
    <t>U901</t>
  </si>
  <si>
    <t>U902</t>
  </si>
  <si>
    <t>U903</t>
  </si>
  <si>
    <t>U904</t>
  </si>
  <si>
    <t>U905</t>
  </si>
  <si>
    <t>U906</t>
  </si>
  <si>
    <t>U907</t>
  </si>
  <si>
    <t>U908</t>
  </si>
  <si>
    <t>U909</t>
  </si>
  <si>
    <t>U910</t>
  </si>
  <si>
    <t>U911</t>
  </si>
  <si>
    <t>U912</t>
  </si>
  <si>
    <t>U913</t>
  </si>
  <si>
    <t>U914</t>
  </si>
  <si>
    <t>U915</t>
  </si>
  <si>
    <t>U916</t>
  </si>
  <si>
    <t>U917</t>
  </si>
  <si>
    <t>U918</t>
  </si>
  <si>
    <t>U919</t>
  </si>
  <si>
    <t>U920</t>
  </si>
  <si>
    <t>U921</t>
  </si>
  <si>
    <t>U922</t>
  </si>
  <si>
    <t>U923</t>
  </si>
  <si>
    <t>U924</t>
  </si>
  <si>
    <t>U925</t>
  </si>
  <si>
    <t>U926</t>
  </si>
  <si>
    <t>U927</t>
  </si>
  <si>
    <t>U928</t>
  </si>
  <si>
    <t>U929</t>
  </si>
  <si>
    <t>U930</t>
  </si>
  <si>
    <t>U931</t>
  </si>
  <si>
    <t>U932</t>
  </si>
  <si>
    <t>U933</t>
  </si>
  <si>
    <t>U934</t>
  </si>
  <si>
    <t>U935</t>
  </si>
  <si>
    <t>U936</t>
  </si>
  <si>
    <t>U937</t>
  </si>
  <si>
    <t>U938</t>
  </si>
  <si>
    <t>U939</t>
  </si>
  <si>
    <t>U940</t>
  </si>
  <si>
    <t>U941</t>
  </si>
  <si>
    <t>U942</t>
  </si>
  <si>
    <t>U943</t>
  </si>
  <si>
    <t>U944</t>
  </si>
  <si>
    <t>U945</t>
  </si>
  <si>
    <t>U946</t>
  </si>
  <si>
    <t>U947</t>
  </si>
  <si>
    <t>U948</t>
  </si>
  <si>
    <t>U949</t>
  </si>
  <si>
    <t>U950</t>
  </si>
  <si>
    <t>U951</t>
  </si>
  <si>
    <t>U952</t>
  </si>
  <si>
    <t>U953</t>
  </si>
  <si>
    <t>U954</t>
  </si>
  <si>
    <t>U955</t>
  </si>
  <si>
    <t>U956</t>
  </si>
  <si>
    <t>U957</t>
  </si>
  <si>
    <t>U958</t>
  </si>
  <si>
    <t>U959</t>
  </si>
  <si>
    <t>U960</t>
  </si>
  <si>
    <t>U961</t>
  </si>
  <si>
    <t>U962</t>
  </si>
  <si>
    <t>U963</t>
  </si>
  <si>
    <t>U964</t>
  </si>
  <si>
    <t>U965</t>
  </si>
  <si>
    <t>U966</t>
  </si>
  <si>
    <t>U967</t>
  </si>
  <si>
    <t>U968</t>
  </si>
  <si>
    <t>U969</t>
  </si>
  <si>
    <t>U970</t>
  </si>
  <si>
    <t>U971</t>
  </si>
  <si>
    <t>U972</t>
  </si>
  <si>
    <t>U973</t>
  </si>
  <si>
    <t>U974</t>
  </si>
  <si>
    <t>U975</t>
  </si>
  <si>
    <t>U976</t>
  </si>
  <si>
    <t>U977</t>
  </si>
  <si>
    <t>U978</t>
  </si>
  <si>
    <t>U979</t>
  </si>
  <si>
    <t>U980</t>
  </si>
  <si>
    <t>U981</t>
  </si>
  <si>
    <t>U982</t>
  </si>
  <si>
    <t>U983</t>
  </si>
  <si>
    <t>U984</t>
  </si>
  <si>
    <t>U985</t>
  </si>
  <si>
    <t>U986</t>
  </si>
  <si>
    <t>U987</t>
  </si>
  <si>
    <t>U988</t>
  </si>
  <si>
    <t>U989</t>
  </si>
  <si>
    <t>U990</t>
  </si>
  <si>
    <t>U991</t>
  </si>
  <si>
    <t>U992</t>
  </si>
  <si>
    <t>U993</t>
  </si>
  <si>
    <t>U994</t>
  </si>
  <si>
    <t>U995</t>
  </si>
  <si>
    <t>U996</t>
  </si>
  <si>
    <t>U997</t>
  </si>
  <si>
    <t>U998</t>
  </si>
  <si>
    <t>U999</t>
  </si>
  <si>
    <t>U1000</t>
  </si>
  <si>
    <t>U1001</t>
  </si>
  <si>
    <t>U1002</t>
  </si>
  <si>
    <t>U1003</t>
  </si>
  <si>
    <t>U1004</t>
  </si>
  <si>
    <t>U1005</t>
  </si>
  <si>
    <t>U1006</t>
  </si>
  <si>
    <t>U1007</t>
  </si>
  <si>
    <t>U1008</t>
  </si>
  <si>
    <t>U1009</t>
  </si>
  <si>
    <t>U1010</t>
  </si>
  <si>
    <t>U1011</t>
  </si>
  <si>
    <t>U1012</t>
  </si>
  <si>
    <t>U1013</t>
  </si>
  <si>
    <t>U1014</t>
  </si>
  <si>
    <t>U1015</t>
  </si>
  <si>
    <t>U1016</t>
  </si>
  <si>
    <t>U1017</t>
  </si>
  <si>
    <t>U1018</t>
  </si>
  <si>
    <t>U1019</t>
  </si>
  <si>
    <t>U1020</t>
  </si>
  <si>
    <t>U1021</t>
  </si>
  <si>
    <t>U1022</t>
  </si>
  <si>
    <t>U1023</t>
  </si>
  <si>
    <t>U1024</t>
  </si>
  <si>
    <t>U1025</t>
  </si>
  <si>
    <t>U1026</t>
  </si>
  <si>
    <t>U1027</t>
  </si>
  <si>
    <t>U1028</t>
  </si>
  <si>
    <t>U1029</t>
  </si>
  <si>
    <t>U1030</t>
  </si>
  <si>
    <t>U1031</t>
  </si>
  <si>
    <t>U1032</t>
  </si>
  <si>
    <t>U1033</t>
  </si>
  <si>
    <t>U1034</t>
  </si>
  <si>
    <t>U1035</t>
  </si>
  <si>
    <t>U1036</t>
  </si>
  <si>
    <t>U1037</t>
  </si>
  <si>
    <t>U1038</t>
  </si>
  <si>
    <t>U1039</t>
  </si>
  <si>
    <t>U1040</t>
  </si>
  <si>
    <t>U1041</t>
  </si>
  <si>
    <t>U1042</t>
  </si>
  <si>
    <t>U1043</t>
  </si>
  <si>
    <t>U1044</t>
  </si>
  <si>
    <t>U1045</t>
  </si>
  <si>
    <t>U1046</t>
  </si>
  <si>
    <t>U1047</t>
  </si>
  <si>
    <t>U1048</t>
  </si>
  <si>
    <t>U1049</t>
  </si>
  <si>
    <t>U1050</t>
  </si>
  <si>
    <t>U1051</t>
  </si>
  <si>
    <t>U1052</t>
  </si>
  <si>
    <t>U1053</t>
  </si>
  <si>
    <t>U1054</t>
  </si>
  <si>
    <t>U1055</t>
  </si>
  <si>
    <t>U1056</t>
  </si>
  <si>
    <t>U1057</t>
  </si>
  <si>
    <t>U1058</t>
  </si>
  <si>
    <t>U1059</t>
  </si>
  <si>
    <t>U1060</t>
  </si>
  <si>
    <t>U1061</t>
  </si>
  <si>
    <t>U1062</t>
  </si>
  <si>
    <t>U1063</t>
  </si>
  <si>
    <t>U1064</t>
  </si>
  <si>
    <t>U1065</t>
  </si>
  <si>
    <t>U1066</t>
  </si>
  <si>
    <t>U1067</t>
  </si>
  <si>
    <t>U1068</t>
  </si>
  <si>
    <t>U1069</t>
  </si>
  <si>
    <t>U1070</t>
  </si>
  <si>
    <t>U1071</t>
  </si>
  <si>
    <t>U1072</t>
  </si>
  <si>
    <t>U1073</t>
  </si>
  <si>
    <t>U1074</t>
  </si>
  <si>
    <t>U1075</t>
  </si>
  <si>
    <t>U1076</t>
  </si>
  <si>
    <t>U1077</t>
  </si>
  <si>
    <t>U1078</t>
  </si>
  <si>
    <t>U1079</t>
  </si>
  <si>
    <t>U1080</t>
  </si>
  <si>
    <t>U1081</t>
  </si>
  <si>
    <t>U1082</t>
  </si>
  <si>
    <t>U1083</t>
  </si>
  <si>
    <t>U1084</t>
  </si>
  <si>
    <t>U1085</t>
  </si>
  <si>
    <t>U1086</t>
  </si>
  <si>
    <t>U1087</t>
  </si>
  <si>
    <t>U1088</t>
  </si>
  <si>
    <t>U1089</t>
  </si>
  <si>
    <t>U1090</t>
  </si>
  <si>
    <t>U1091</t>
  </si>
  <si>
    <t>U1092</t>
  </si>
  <si>
    <t>U1093</t>
  </si>
  <si>
    <t>U1094</t>
  </si>
  <si>
    <t>U1095</t>
  </si>
  <si>
    <t>U1096</t>
  </si>
  <si>
    <t>U1097</t>
  </si>
  <si>
    <t>U1098</t>
  </si>
  <si>
    <t>U1099</t>
  </si>
  <si>
    <t>U1100</t>
  </si>
  <si>
    <t>U1101</t>
  </si>
  <si>
    <t>U1102</t>
  </si>
  <si>
    <t>U1103</t>
  </si>
  <si>
    <t>U1104</t>
  </si>
  <si>
    <t>U1105</t>
  </si>
  <si>
    <t>U1106</t>
  </si>
  <si>
    <t>U1107</t>
  </si>
  <si>
    <t>U1108</t>
  </si>
  <si>
    <t>U1109</t>
  </si>
  <si>
    <t>U1110</t>
  </si>
  <si>
    <t>U1111</t>
  </si>
  <si>
    <t>U1112</t>
  </si>
  <si>
    <t>U1113</t>
  </si>
  <si>
    <t>U1114</t>
  </si>
  <si>
    <t>U1115</t>
  </si>
  <si>
    <t>U1116</t>
  </si>
  <si>
    <t>U1117</t>
  </si>
  <si>
    <t>U1118</t>
  </si>
  <si>
    <t>U1119</t>
  </si>
  <si>
    <t>U1120</t>
  </si>
  <si>
    <t>U1121</t>
  </si>
  <si>
    <t>U1122</t>
  </si>
  <si>
    <t>U1123</t>
  </si>
  <si>
    <t>U1124</t>
  </si>
  <si>
    <t>U1125</t>
  </si>
  <si>
    <t>U1126</t>
  </si>
  <si>
    <t>U1127</t>
  </si>
  <si>
    <t>U1128</t>
  </si>
  <si>
    <t>U1129</t>
  </si>
  <si>
    <t>U1130</t>
  </si>
  <si>
    <t>U1131</t>
  </si>
  <si>
    <t>U1132</t>
  </si>
  <si>
    <t>U1133</t>
  </si>
  <si>
    <t>U1134</t>
  </si>
  <si>
    <t>U1135</t>
  </si>
  <si>
    <t>U1136</t>
  </si>
  <si>
    <t>U1137</t>
  </si>
  <si>
    <t>U1138</t>
  </si>
  <si>
    <t>U1139</t>
  </si>
  <si>
    <t>U1140</t>
  </si>
  <si>
    <t>U1141</t>
  </si>
  <si>
    <t>U1142</t>
  </si>
  <si>
    <t>U1143</t>
  </si>
  <si>
    <t>U1144</t>
  </si>
  <si>
    <t>U1145</t>
  </si>
  <si>
    <t>U1146</t>
  </si>
  <si>
    <t>U1147</t>
  </si>
  <si>
    <t>U1148</t>
  </si>
  <si>
    <t>U1149</t>
  </si>
  <si>
    <t>U1150</t>
  </si>
  <si>
    <t>U1151</t>
  </si>
  <si>
    <t>U1152</t>
  </si>
  <si>
    <t>U1153</t>
  </si>
  <si>
    <t>U1154</t>
  </si>
  <si>
    <t>U1155</t>
  </si>
  <si>
    <t>U1156</t>
  </si>
  <si>
    <t>U1157</t>
  </si>
  <si>
    <t>U1158</t>
  </si>
  <si>
    <t>U1159</t>
  </si>
  <si>
    <t>U1160</t>
  </si>
  <si>
    <t>U1161</t>
  </si>
  <si>
    <t>U1162</t>
  </si>
  <si>
    <t>U1163</t>
  </si>
  <si>
    <t>U1164</t>
  </si>
  <si>
    <t>U1165</t>
  </si>
  <si>
    <t>U1166</t>
  </si>
  <si>
    <t>U1167</t>
  </si>
  <si>
    <t>U1168</t>
  </si>
  <si>
    <t>U1169</t>
  </si>
  <si>
    <t>U1170</t>
  </si>
  <si>
    <t>U1171</t>
  </si>
  <si>
    <t>U1172</t>
  </si>
  <si>
    <t>U1173</t>
  </si>
  <si>
    <t>U1174</t>
  </si>
  <si>
    <t>U1175</t>
  </si>
  <si>
    <t>U1176</t>
  </si>
  <si>
    <t>U1177</t>
  </si>
  <si>
    <t>U1178</t>
  </si>
  <si>
    <t>U1179</t>
  </si>
  <si>
    <t>U1180</t>
  </si>
  <si>
    <t>U1181</t>
  </si>
  <si>
    <t>U1182</t>
  </si>
  <si>
    <t>U1183</t>
  </si>
  <si>
    <t>U1184</t>
  </si>
  <si>
    <t>U1185</t>
  </si>
  <si>
    <t>U1186</t>
  </si>
  <si>
    <t>U1187</t>
  </si>
  <si>
    <t>U1188</t>
  </si>
  <si>
    <t>U1189</t>
  </si>
  <si>
    <t>U1190</t>
  </si>
  <si>
    <t>U1191</t>
  </si>
  <si>
    <t>U1192</t>
  </si>
  <si>
    <t>U1193</t>
  </si>
  <si>
    <t>U1194</t>
  </si>
  <si>
    <t>U1195</t>
  </si>
  <si>
    <t>U1196</t>
  </si>
  <si>
    <t>U1197</t>
  </si>
  <si>
    <t>U1198</t>
  </si>
  <si>
    <t>U1199</t>
  </si>
  <si>
    <t>U1200</t>
  </si>
  <si>
    <t>U1201</t>
  </si>
  <si>
    <t>U1202</t>
  </si>
  <si>
    <t>U1203</t>
  </si>
  <si>
    <t>U1204</t>
  </si>
  <si>
    <t>U1205</t>
  </si>
  <si>
    <t>U1206</t>
  </si>
  <si>
    <t>U1207</t>
  </si>
  <si>
    <t>U1208</t>
  </si>
  <si>
    <t>U1209</t>
  </si>
  <si>
    <t>U1210</t>
  </si>
  <si>
    <t>U1211</t>
  </si>
  <si>
    <t>U1212</t>
  </si>
  <si>
    <t>U1213</t>
  </si>
  <si>
    <t>U1214</t>
  </si>
  <si>
    <t>U1215</t>
  </si>
  <si>
    <t>U1216</t>
  </si>
  <si>
    <t>U1217</t>
  </si>
  <si>
    <t>U1218</t>
  </si>
  <si>
    <t>U1219</t>
  </si>
  <si>
    <t>U1220</t>
  </si>
  <si>
    <t>U1221</t>
  </si>
  <si>
    <t>U1222</t>
  </si>
  <si>
    <t>U1223</t>
  </si>
  <si>
    <t>U1224</t>
  </si>
  <si>
    <t>U1225</t>
  </si>
  <si>
    <t>U1226</t>
  </si>
  <si>
    <t>U1227</t>
  </si>
  <si>
    <t>U1228</t>
  </si>
  <si>
    <t>U1229</t>
  </si>
  <si>
    <t>U1230</t>
  </si>
  <si>
    <t>U1231</t>
  </si>
  <si>
    <t>U1232</t>
  </si>
  <si>
    <t>U1233</t>
  </si>
  <si>
    <t>U1234</t>
  </si>
  <si>
    <t>U1235</t>
  </si>
  <si>
    <t>U1236</t>
  </si>
  <si>
    <t>U1237</t>
  </si>
  <si>
    <t>U1238</t>
  </si>
  <si>
    <t>U1239</t>
  </si>
  <si>
    <t>U1240</t>
  </si>
  <si>
    <t>U1241</t>
  </si>
  <si>
    <t>U1242</t>
  </si>
  <si>
    <t>U1243</t>
  </si>
  <si>
    <t>U1244</t>
  </si>
  <si>
    <t>U1245</t>
  </si>
  <si>
    <t>U1246</t>
  </si>
  <si>
    <t>U1247</t>
  </si>
  <si>
    <t>U1248</t>
  </si>
  <si>
    <t>U1249</t>
  </si>
  <si>
    <t>U1250</t>
  </si>
  <si>
    <t>U1251</t>
  </si>
  <si>
    <t>U1252</t>
  </si>
  <si>
    <t>U1253</t>
  </si>
  <si>
    <t>U1254</t>
  </si>
  <si>
    <t>U1255</t>
  </si>
  <si>
    <t>U1256</t>
  </si>
  <si>
    <t>U1257</t>
  </si>
  <si>
    <t>U1258</t>
  </si>
  <si>
    <t>U1259</t>
  </si>
  <si>
    <t>U1260</t>
  </si>
  <si>
    <t>U1261</t>
  </si>
  <si>
    <t>U1262</t>
  </si>
  <si>
    <t>U1263</t>
  </si>
  <si>
    <t>U1264</t>
  </si>
  <si>
    <t>U1265</t>
  </si>
  <si>
    <t>U1266</t>
  </si>
  <si>
    <t>U1267</t>
  </si>
  <si>
    <t>U1268</t>
  </si>
  <si>
    <t>U1269</t>
  </si>
  <si>
    <t>U1270</t>
  </si>
  <si>
    <t>U1271</t>
  </si>
  <si>
    <t>U1272</t>
  </si>
  <si>
    <t>U1273</t>
  </si>
  <si>
    <t>U1274</t>
  </si>
  <si>
    <t>U1275</t>
  </si>
  <si>
    <t>U1276</t>
  </si>
  <si>
    <t>U1277</t>
  </si>
  <si>
    <t>U1278</t>
  </si>
  <si>
    <t>U1279</t>
  </si>
  <si>
    <t>U1280</t>
  </si>
  <si>
    <t>U1281</t>
  </si>
  <si>
    <t>U1282</t>
  </si>
  <si>
    <t>U1283</t>
  </si>
  <si>
    <t>U1284</t>
  </si>
  <si>
    <t>U1285</t>
  </si>
  <si>
    <t>U1286</t>
  </si>
  <si>
    <t>U1287</t>
  </si>
  <si>
    <t>U1288</t>
  </si>
  <si>
    <t>U1289</t>
  </si>
  <si>
    <t>U1290</t>
  </si>
  <si>
    <t>U1291</t>
  </si>
  <si>
    <t>U1292</t>
  </si>
  <si>
    <t>U1293</t>
  </si>
  <si>
    <t>U1294</t>
  </si>
  <si>
    <t>U1295</t>
  </si>
  <si>
    <t>U1296</t>
  </si>
  <si>
    <t>U1297</t>
  </si>
  <si>
    <t>U1298</t>
  </si>
  <si>
    <t>U1299</t>
  </si>
  <si>
    <t>U1300</t>
  </si>
  <si>
    <t>U1301</t>
  </si>
  <si>
    <t>U1302</t>
  </si>
  <si>
    <t>U1303</t>
  </si>
  <si>
    <t>U1304</t>
  </si>
  <si>
    <t>U1305</t>
  </si>
  <si>
    <t>U1306</t>
  </si>
  <si>
    <t>U1307</t>
  </si>
  <si>
    <t>U1308</t>
  </si>
  <si>
    <t>U1309</t>
  </si>
  <si>
    <t>U1310</t>
  </si>
  <si>
    <t>U1311</t>
  </si>
  <si>
    <t>U1312</t>
  </si>
  <si>
    <t>U1313</t>
  </si>
  <si>
    <t>U1314</t>
  </si>
  <si>
    <t>U1315</t>
  </si>
  <si>
    <t>U1316</t>
  </si>
  <si>
    <t>U1317</t>
  </si>
  <si>
    <t>U1318</t>
  </si>
  <si>
    <t>U1319</t>
  </si>
  <si>
    <t>U1320</t>
  </si>
  <si>
    <t>U1321</t>
  </si>
  <si>
    <t>U1322</t>
  </si>
  <si>
    <t>U1323</t>
  </si>
  <si>
    <t>U1324</t>
  </si>
  <si>
    <t>U1325</t>
  </si>
  <si>
    <t>U1326</t>
  </si>
  <si>
    <t>U1327</t>
  </si>
  <si>
    <t>U1328</t>
  </si>
  <si>
    <t>U1329</t>
  </si>
  <si>
    <t>U1330</t>
  </si>
  <si>
    <t>U1331</t>
  </si>
  <si>
    <t>U1332</t>
  </si>
  <si>
    <t>U1333</t>
  </si>
  <si>
    <t>U1334</t>
  </si>
  <si>
    <t>U1335</t>
  </si>
  <si>
    <t>U1336</t>
  </si>
  <si>
    <t>U1337</t>
  </si>
  <si>
    <t>U1338</t>
  </si>
  <si>
    <t>U1339</t>
  </si>
  <si>
    <t>U1340</t>
  </si>
  <si>
    <t>U1341</t>
  </si>
  <si>
    <t>U1342</t>
  </si>
  <si>
    <t>U1343</t>
  </si>
  <si>
    <t>U1344</t>
  </si>
  <si>
    <t>U1345</t>
  </si>
  <si>
    <t>U1346</t>
  </si>
  <si>
    <t>U1347</t>
  </si>
  <si>
    <t>U1348</t>
  </si>
  <si>
    <t>U1349</t>
  </si>
  <si>
    <t>U1350</t>
  </si>
  <si>
    <t>U1351</t>
  </si>
  <si>
    <t>U1352</t>
  </si>
  <si>
    <t>U1353</t>
  </si>
  <si>
    <t>U1354</t>
  </si>
  <si>
    <t>U1355</t>
  </si>
  <si>
    <t>U1356</t>
  </si>
  <si>
    <t>U1357</t>
  </si>
  <si>
    <t>U1358</t>
  </si>
  <si>
    <t>U1359</t>
  </si>
  <si>
    <t>U1360</t>
  </si>
  <si>
    <t>U1361</t>
  </si>
  <si>
    <t>U1362</t>
  </si>
  <si>
    <t>U1363</t>
  </si>
  <si>
    <t>U1364</t>
  </si>
  <si>
    <t>U1365</t>
  </si>
  <si>
    <t>U1366</t>
  </si>
  <si>
    <t>U1367</t>
  </si>
  <si>
    <t>U1368</t>
  </si>
  <si>
    <t>U1369</t>
  </si>
  <si>
    <t>U1370</t>
  </si>
  <si>
    <t>U1371</t>
  </si>
  <si>
    <t>U1372</t>
  </si>
  <si>
    <t>U1373</t>
  </si>
  <si>
    <t>U1374</t>
  </si>
  <si>
    <t>U1375</t>
  </si>
  <si>
    <t>U1376</t>
  </si>
  <si>
    <t>U1377</t>
  </si>
  <si>
    <t>U1378</t>
  </si>
  <si>
    <t>U1379</t>
  </si>
  <si>
    <t>U1380</t>
  </si>
  <si>
    <t>U1381</t>
  </si>
  <si>
    <t>U1382</t>
  </si>
  <si>
    <t>U1383</t>
  </si>
  <si>
    <t>U1384</t>
  </si>
  <si>
    <t>U1385</t>
  </si>
  <si>
    <t>U1386</t>
  </si>
  <si>
    <t>U1387</t>
  </si>
  <si>
    <t>U1388</t>
  </si>
  <si>
    <t>U1389</t>
  </si>
  <si>
    <t>U1390</t>
  </si>
  <si>
    <t>U1391</t>
  </si>
  <si>
    <t>U1392</t>
  </si>
  <si>
    <t>U1393</t>
  </si>
  <si>
    <t>U1394</t>
  </si>
  <si>
    <t>U1395</t>
  </si>
  <si>
    <t>U1396</t>
  </si>
  <si>
    <t>U1397</t>
  </si>
  <si>
    <t>U1398</t>
  </si>
  <si>
    <t>U1399</t>
  </si>
  <si>
    <t>U1400</t>
  </si>
  <si>
    <t>U1401</t>
  </si>
  <si>
    <t>U1402</t>
  </si>
  <si>
    <t>U1403</t>
  </si>
  <si>
    <t>U1404</t>
  </si>
  <si>
    <t>U1405</t>
  </si>
  <si>
    <t>U1406</t>
  </si>
  <si>
    <t>U1407</t>
  </si>
  <si>
    <t>U1408</t>
  </si>
  <si>
    <t>U1409</t>
  </si>
  <si>
    <t>U1410</t>
  </si>
  <si>
    <t>U1411</t>
  </si>
  <si>
    <t>U1412</t>
  </si>
  <si>
    <t>U1413</t>
  </si>
  <si>
    <t>U1414</t>
  </si>
  <si>
    <t>U1415</t>
  </si>
  <si>
    <t>U1416</t>
  </si>
  <si>
    <t>U1417</t>
  </si>
  <si>
    <t>U1418</t>
  </si>
  <si>
    <t>U1419</t>
  </si>
  <si>
    <t>U1420</t>
  </si>
  <si>
    <t>U1421</t>
  </si>
  <si>
    <t>U1422</t>
  </si>
  <si>
    <t>U1423</t>
  </si>
  <si>
    <t>U1424</t>
  </si>
  <si>
    <t>U1425</t>
  </si>
  <si>
    <t>U1426</t>
  </si>
  <si>
    <t>U1427</t>
  </si>
  <si>
    <t>U1428</t>
  </si>
  <si>
    <t>U1429</t>
  </si>
  <si>
    <t>U1430</t>
  </si>
  <si>
    <t>U1431</t>
  </si>
  <si>
    <t>U1432</t>
  </si>
  <si>
    <t>U1433</t>
  </si>
  <si>
    <t>U1434</t>
  </si>
  <si>
    <t>U1435</t>
  </si>
  <si>
    <t>U1436</t>
  </si>
  <si>
    <t>U1437</t>
  </si>
  <si>
    <t>U1438</t>
  </si>
  <si>
    <t>U1439</t>
  </si>
  <si>
    <t>U1440</t>
  </si>
  <si>
    <t>U1441</t>
  </si>
  <si>
    <t>U1442</t>
  </si>
  <si>
    <t>U1443</t>
  </si>
  <si>
    <t>U1444</t>
  </si>
  <si>
    <t>U1445</t>
  </si>
  <si>
    <t>U1446</t>
  </si>
  <si>
    <t>U1447</t>
  </si>
  <si>
    <t>U1448</t>
  </si>
  <si>
    <t>U1449</t>
  </si>
  <si>
    <t>U1450</t>
  </si>
  <si>
    <t>U1451</t>
  </si>
  <si>
    <t>U1452</t>
  </si>
  <si>
    <t>U1453</t>
  </si>
  <si>
    <t>U1454</t>
  </si>
  <si>
    <t>U1455</t>
  </si>
  <si>
    <t>U1456</t>
  </si>
  <si>
    <t>U1457</t>
  </si>
  <si>
    <t>U1458</t>
  </si>
  <si>
    <t>U1459</t>
  </si>
  <si>
    <t>U1460</t>
  </si>
  <si>
    <t>U1461</t>
  </si>
  <si>
    <t>U1462</t>
  </si>
  <si>
    <t>U1463</t>
  </si>
  <si>
    <t>U1464</t>
  </si>
  <si>
    <t>U1465</t>
  </si>
  <si>
    <t>U1466</t>
  </si>
  <si>
    <t>U1467</t>
  </si>
  <si>
    <t>U1468</t>
  </si>
  <si>
    <t>U1469</t>
  </si>
  <si>
    <t>U1470</t>
  </si>
  <si>
    <t>U1471</t>
  </si>
  <si>
    <t>U1472</t>
  </si>
  <si>
    <t>U1473</t>
  </si>
  <si>
    <t>U1474</t>
  </si>
  <si>
    <t>U1475</t>
  </si>
  <si>
    <t>U1476</t>
  </si>
  <si>
    <t>U1477</t>
  </si>
  <si>
    <t>U1478</t>
  </si>
  <si>
    <t>U1479</t>
  </si>
  <si>
    <t>U1480</t>
  </si>
  <si>
    <t>U1481</t>
  </si>
  <si>
    <t>U1482</t>
  </si>
  <si>
    <t>U1483</t>
  </si>
  <si>
    <t>U1484</t>
  </si>
  <si>
    <t>U1485</t>
  </si>
  <si>
    <t>U1486</t>
  </si>
  <si>
    <t>U1487</t>
  </si>
  <si>
    <t>U1488</t>
  </si>
  <si>
    <t>U1489</t>
  </si>
  <si>
    <t>U1490</t>
  </si>
  <si>
    <t>U1491</t>
  </si>
  <si>
    <t>U1492</t>
  </si>
  <si>
    <t>U1493</t>
  </si>
  <si>
    <t>U1494</t>
  </si>
  <si>
    <t>U1495</t>
  </si>
  <si>
    <t>U1496</t>
  </si>
  <si>
    <t>U1497</t>
  </si>
  <si>
    <t>U1498</t>
  </si>
  <si>
    <t>U1499</t>
  </si>
  <si>
    <t>U1500</t>
  </si>
  <si>
    <t>U1501</t>
  </si>
  <si>
    <t>U1502</t>
  </si>
  <si>
    <t>U1503</t>
  </si>
  <si>
    <t>U1504</t>
  </si>
  <si>
    <t>U1505</t>
  </si>
  <si>
    <t>U1506</t>
  </si>
  <si>
    <t>U1507</t>
  </si>
  <si>
    <t>U1508</t>
  </si>
  <si>
    <t>U1509</t>
  </si>
  <si>
    <t>U1510</t>
  </si>
  <si>
    <t>U1511</t>
  </si>
  <si>
    <t>U1512</t>
  </si>
  <si>
    <t>U1513</t>
  </si>
  <si>
    <t>U1514</t>
  </si>
  <si>
    <t>U1515</t>
  </si>
  <si>
    <t>U1516</t>
  </si>
  <si>
    <t>B1517</t>
  </si>
  <si>
    <t>U1518</t>
  </si>
  <si>
    <t>U1519</t>
  </si>
  <si>
    <t>U1520</t>
  </si>
  <si>
    <t>U1521</t>
  </si>
  <si>
    <t>U1522</t>
  </si>
  <si>
    <t>U1523</t>
  </si>
  <si>
    <t>U1524</t>
  </si>
  <si>
    <t>U1525</t>
  </si>
  <si>
    <t>U1526</t>
  </si>
  <si>
    <t>U1527</t>
  </si>
  <si>
    <t>U1528</t>
  </si>
  <si>
    <t>U1529</t>
  </si>
  <si>
    <t>U1530</t>
  </si>
  <si>
    <t>U1531</t>
  </si>
  <si>
    <t>U1532</t>
  </si>
  <si>
    <t>U1533</t>
  </si>
  <si>
    <t>U1534</t>
  </si>
  <si>
    <t>U1535</t>
  </si>
  <si>
    <t>U1536</t>
  </si>
  <si>
    <t>U1537</t>
  </si>
  <si>
    <t>U1538</t>
  </si>
  <si>
    <t>U1539</t>
  </si>
  <si>
    <t>U1540</t>
  </si>
  <si>
    <t>U1541</t>
  </si>
  <si>
    <t>U1542</t>
  </si>
  <si>
    <t>U1543</t>
  </si>
  <si>
    <t>U1544</t>
  </si>
  <si>
    <t>U1545</t>
  </si>
  <si>
    <t>U1546</t>
  </si>
  <si>
    <t>U1547</t>
  </si>
  <si>
    <t>U1548</t>
  </si>
  <si>
    <t>U1549</t>
  </si>
  <si>
    <t>U1550</t>
  </si>
  <si>
    <t>U1551</t>
  </si>
  <si>
    <t>U1552</t>
  </si>
  <si>
    <t>U1553</t>
  </si>
  <si>
    <t>U1554</t>
  </si>
  <si>
    <t>U1555</t>
  </si>
  <si>
    <t>U1556</t>
  </si>
  <si>
    <t>U1557</t>
  </si>
  <si>
    <t>U1558</t>
  </si>
  <si>
    <t>U1559</t>
  </si>
  <si>
    <t>U1560</t>
  </si>
  <si>
    <t>U1561</t>
  </si>
  <si>
    <t>U1562</t>
  </si>
  <si>
    <t>U1563</t>
  </si>
  <si>
    <t>U1564</t>
  </si>
  <si>
    <t>U1565</t>
  </si>
  <si>
    <t>U1566</t>
  </si>
  <si>
    <t>U1567</t>
  </si>
  <si>
    <t>U1568</t>
  </si>
  <si>
    <t>U1569</t>
  </si>
  <si>
    <t>U1570</t>
  </si>
  <si>
    <t>U1571</t>
  </si>
  <si>
    <t>U1572</t>
  </si>
  <si>
    <t>U1573</t>
  </si>
  <si>
    <t>U1574</t>
  </si>
  <si>
    <t>U1575</t>
  </si>
  <si>
    <t>U1576</t>
  </si>
  <si>
    <t>U1577</t>
  </si>
  <si>
    <t>U1578</t>
  </si>
  <si>
    <t>U1579</t>
  </si>
  <si>
    <t>U1580</t>
  </si>
  <si>
    <t>U1581</t>
  </si>
  <si>
    <t>U1582</t>
  </si>
  <si>
    <t>U1583</t>
  </si>
  <si>
    <t>U1584</t>
  </si>
  <si>
    <t>U1585</t>
  </si>
  <si>
    <t>U1586</t>
  </si>
  <si>
    <t>U1587</t>
  </si>
  <si>
    <t>U1588</t>
  </si>
  <si>
    <t>U1589</t>
  </si>
  <si>
    <t>U1590</t>
  </si>
  <si>
    <t>U1591</t>
  </si>
  <si>
    <t>U1592</t>
  </si>
  <si>
    <t>U1593</t>
  </si>
  <si>
    <t>U1594</t>
  </si>
  <si>
    <t>U1595</t>
  </si>
  <si>
    <t>U1596</t>
  </si>
  <si>
    <t>U1597</t>
  </si>
  <si>
    <t>U1598</t>
  </si>
  <si>
    <t>U1599</t>
  </si>
  <si>
    <t>U1600</t>
  </si>
  <si>
    <t>U1601</t>
  </si>
  <si>
    <t>U1602</t>
  </si>
  <si>
    <t>U1603</t>
  </si>
  <si>
    <t>U1604</t>
  </si>
  <si>
    <t>U1605</t>
  </si>
  <si>
    <t>U1606</t>
  </si>
  <si>
    <t>U1607</t>
  </si>
  <si>
    <t>U1608</t>
  </si>
  <si>
    <t>U1609</t>
  </si>
  <si>
    <t>U1610</t>
  </si>
  <si>
    <t>U1611</t>
  </si>
  <si>
    <t>U1612</t>
  </si>
  <si>
    <t>U1613</t>
  </si>
  <si>
    <t>U1614</t>
  </si>
  <si>
    <t>U1615</t>
  </si>
  <si>
    <t>U1616</t>
  </si>
  <si>
    <t>U1617</t>
  </si>
  <si>
    <t>U1618</t>
  </si>
  <si>
    <t>U1619</t>
  </si>
  <si>
    <t>U1620</t>
  </si>
  <si>
    <t>U1621</t>
  </si>
  <si>
    <t>U1622</t>
  </si>
  <si>
    <t>U1623</t>
  </si>
  <si>
    <t>U1624</t>
  </si>
  <si>
    <t>U1625</t>
  </si>
  <si>
    <t>U1626</t>
  </si>
  <si>
    <t>U1627</t>
  </si>
  <si>
    <t>U1628</t>
  </si>
  <si>
    <t>U1629</t>
  </si>
  <si>
    <t>U1630</t>
  </si>
  <si>
    <t>U1631</t>
  </si>
  <si>
    <t>U1632</t>
  </si>
  <si>
    <t>U1633</t>
  </si>
  <si>
    <t>U1634</t>
  </si>
  <si>
    <t>U1635</t>
  </si>
  <si>
    <t>U1636</t>
  </si>
  <si>
    <t>U1637</t>
  </si>
  <si>
    <t>U1638</t>
  </si>
  <si>
    <t>U1639</t>
  </si>
  <si>
    <t>U1640</t>
  </si>
  <si>
    <t>U1641</t>
  </si>
  <si>
    <t>U1642</t>
  </si>
  <si>
    <t>U1643</t>
  </si>
  <si>
    <t>U1644</t>
  </si>
  <si>
    <t>U1645</t>
  </si>
  <si>
    <t>U1646</t>
  </si>
  <si>
    <t>U1647</t>
  </si>
  <si>
    <t>U1648</t>
  </si>
  <si>
    <t>U1649</t>
  </si>
  <si>
    <t>U1650</t>
  </si>
  <si>
    <t>U1651</t>
  </si>
  <si>
    <t>U1652</t>
  </si>
  <si>
    <t>U1653</t>
  </si>
  <si>
    <t>U1654</t>
  </si>
  <si>
    <t>U1655</t>
  </si>
  <si>
    <t>U1656</t>
  </si>
  <si>
    <t>U1657</t>
  </si>
  <si>
    <t>U1658</t>
  </si>
  <si>
    <t>U1659</t>
  </si>
  <si>
    <t>U1660</t>
  </si>
  <si>
    <t>U1661</t>
  </si>
  <si>
    <t>U1662</t>
  </si>
  <si>
    <t>U1663</t>
  </si>
  <si>
    <t>U1664</t>
  </si>
  <si>
    <t>U1665</t>
  </si>
  <si>
    <t>U1666</t>
  </si>
  <si>
    <t>U1667</t>
  </si>
  <si>
    <t>U1668</t>
  </si>
  <si>
    <t>U1669</t>
  </si>
  <si>
    <t>U1670</t>
  </si>
  <si>
    <t>U1671</t>
  </si>
  <si>
    <t>U1672</t>
  </si>
  <si>
    <t>U1673</t>
  </si>
  <si>
    <t>U1674</t>
  </si>
  <si>
    <t>U1675</t>
  </si>
  <si>
    <t>U1676</t>
  </si>
  <si>
    <t>U1677</t>
  </si>
  <si>
    <t>U1678</t>
  </si>
  <si>
    <t>U1679</t>
  </si>
  <si>
    <t>U1680</t>
  </si>
  <si>
    <t>U1681</t>
  </si>
  <si>
    <t>U1682</t>
  </si>
  <si>
    <t>U1683</t>
  </si>
  <si>
    <t>U1684</t>
  </si>
  <si>
    <t>U1685</t>
  </si>
  <si>
    <t>U1686</t>
  </si>
  <si>
    <t>U1687</t>
  </si>
  <si>
    <t>U1688</t>
  </si>
  <si>
    <t>U1689</t>
  </si>
  <si>
    <t>U1690</t>
  </si>
  <si>
    <t>U1691</t>
  </si>
  <si>
    <t>U1692</t>
  </si>
  <si>
    <t>U1693</t>
  </si>
  <si>
    <t>U1694</t>
  </si>
  <si>
    <t>U1695</t>
  </si>
  <si>
    <t>U1696</t>
  </si>
  <si>
    <t>U1697</t>
  </si>
  <si>
    <t>U1698</t>
  </si>
  <si>
    <t>U1699</t>
  </si>
  <si>
    <t>U1700</t>
  </si>
  <si>
    <t>U1701</t>
  </si>
  <si>
    <t>U1702</t>
  </si>
  <si>
    <t>U1703</t>
  </si>
  <si>
    <t>U1704</t>
  </si>
  <si>
    <t>U1705</t>
  </si>
  <si>
    <t>U1706</t>
  </si>
  <si>
    <t>U1707</t>
  </si>
  <si>
    <t>U1708</t>
  </si>
  <si>
    <t>U1709</t>
  </si>
  <si>
    <t>U1710</t>
  </si>
  <si>
    <t>U1711</t>
  </si>
  <si>
    <t>U1712</t>
  </si>
  <si>
    <t>U1713</t>
  </si>
  <si>
    <t>U1714</t>
  </si>
  <si>
    <t>U1715</t>
  </si>
  <si>
    <t>U1716</t>
  </si>
  <si>
    <t>U1717</t>
  </si>
  <si>
    <t>U1718</t>
  </si>
  <si>
    <t>U1719</t>
  </si>
  <si>
    <t>U1720</t>
  </si>
  <si>
    <t>U1721</t>
  </si>
  <si>
    <t>U1722</t>
  </si>
  <si>
    <t>U1723</t>
  </si>
  <si>
    <t>U1724</t>
  </si>
  <si>
    <t>U1725</t>
  </si>
  <si>
    <t>U1726</t>
  </si>
  <si>
    <t>U1727</t>
  </si>
  <si>
    <t>U1728</t>
  </si>
  <si>
    <t>U1729</t>
  </si>
  <si>
    <t>U1730</t>
  </si>
  <si>
    <t>U1731</t>
  </si>
  <si>
    <t>U1732</t>
  </si>
  <si>
    <t>U1733</t>
  </si>
  <si>
    <t>U1734</t>
  </si>
  <si>
    <t>U1735</t>
  </si>
  <si>
    <t>U1736</t>
  </si>
  <si>
    <t>U1737</t>
  </si>
  <si>
    <t>U1738</t>
  </si>
  <si>
    <t>U1739</t>
  </si>
  <si>
    <t>U1740</t>
  </si>
  <si>
    <t>U1741</t>
  </si>
  <si>
    <t>U1742</t>
  </si>
  <si>
    <t>U1743</t>
  </si>
  <si>
    <t>U1744</t>
  </si>
  <si>
    <t>U1745</t>
  </si>
  <si>
    <t>U1746</t>
  </si>
  <si>
    <t>U1747</t>
  </si>
  <si>
    <t>U1748</t>
  </si>
  <si>
    <t>U1749</t>
  </si>
  <si>
    <t>U1750</t>
  </si>
  <si>
    <t>U1751</t>
  </si>
  <si>
    <t>U1752</t>
  </si>
  <si>
    <t>U1753</t>
  </si>
  <si>
    <t>U1754</t>
  </si>
  <si>
    <t>U1755</t>
  </si>
  <si>
    <t>U1756</t>
  </si>
  <si>
    <t>U1757</t>
  </si>
  <si>
    <t>U1758</t>
  </si>
  <si>
    <t>U1759</t>
  </si>
  <si>
    <t>U1760</t>
  </si>
  <si>
    <t>U1761</t>
  </si>
  <si>
    <t>U1762</t>
  </si>
  <si>
    <t>U1763</t>
  </si>
  <si>
    <t>U1764</t>
  </si>
  <si>
    <t>U1765</t>
  </si>
  <si>
    <t>U1766</t>
  </si>
  <si>
    <t>U1767</t>
  </si>
  <si>
    <t>U1768</t>
  </si>
  <si>
    <t>U1769</t>
  </si>
  <si>
    <t>U1770</t>
  </si>
  <si>
    <t>U1771</t>
  </si>
  <si>
    <t>U1772</t>
  </si>
  <si>
    <t>U1773</t>
  </si>
  <si>
    <t>U1774</t>
  </si>
  <si>
    <t>U1775</t>
  </si>
  <si>
    <t>U1776</t>
  </si>
  <si>
    <t>U1777</t>
  </si>
  <si>
    <t>U1778</t>
  </si>
  <si>
    <t>U1779</t>
  </si>
  <si>
    <t>U1780</t>
  </si>
  <si>
    <t>U1781</t>
  </si>
  <si>
    <t>U1782</t>
  </si>
  <si>
    <t>U1783</t>
  </si>
  <si>
    <t>U1784</t>
  </si>
  <si>
    <t>U1785</t>
  </si>
  <si>
    <t>U1786</t>
  </si>
  <si>
    <t>U1787</t>
  </si>
  <si>
    <t>U1788</t>
  </si>
  <si>
    <t>U1789</t>
  </si>
  <si>
    <t>U1790</t>
  </si>
  <si>
    <t>U1791</t>
  </si>
  <si>
    <t>U1792</t>
  </si>
  <si>
    <t>U1793</t>
  </si>
  <si>
    <t>U1794</t>
  </si>
  <si>
    <t>U1795</t>
  </si>
  <si>
    <t>U1796</t>
  </si>
  <si>
    <t>U1797</t>
  </si>
  <si>
    <t>U1798</t>
  </si>
  <si>
    <t>U1799</t>
  </si>
  <si>
    <t>U1800</t>
  </si>
  <si>
    <t>U1801</t>
  </si>
  <si>
    <t>U1802</t>
  </si>
  <si>
    <t>U1803</t>
  </si>
  <si>
    <t>U1804</t>
  </si>
  <si>
    <t>U1805</t>
  </si>
  <si>
    <t>U1806</t>
  </si>
  <si>
    <t>U1807</t>
  </si>
  <si>
    <t>U1808</t>
  </si>
  <si>
    <t>U1809</t>
  </si>
  <si>
    <t>U1810</t>
  </si>
  <si>
    <t>U1811</t>
  </si>
  <si>
    <t>U1812</t>
  </si>
  <si>
    <t>U1813</t>
  </si>
  <si>
    <t>U1814</t>
  </si>
  <si>
    <t>U1815</t>
  </si>
  <si>
    <t>U1816</t>
  </si>
  <si>
    <t>U1817</t>
  </si>
  <si>
    <t>U1818</t>
  </si>
  <si>
    <t>U1819</t>
  </si>
  <si>
    <t>U1820</t>
  </si>
  <si>
    <t>U1821</t>
  </si>
  <si>
    <t>U1822</t>
  </si>
  <si>
    <t>U1823</t>
  </si>
  <si>
    <t>U1824</t>
  </si>
  <si>
    <t>U1825</t>
  </si>
  <si>
    <t>U1826</t>
  </si>
  <si>
    <t>U1827</t>
  </si>
  <si>
    <t>U1828</t>
  </si>
  <si>
    <t>U1829</t>
  </si>
  <si>
    <t>U1830</t>
  </si>
  <si>
    <t>U1831</t>
  </si>
  <si>
    <t>U1832</t>
  </si>
  <si>
    <t>U1833</t>
  </si>
  <si>
    <t>U1834</t>
  </si>
  <si>
    <t>U1835</t>
  </si>
  <si>
    <t>U1836</t>
  </si>
  <si>
    <t>U1837</t>
  </si>
  <si>
    <t>U1838</t>
  </si>
  <si>
    <t>U1839</t>
  </si>
  <si>
    <t>U1840</t>
  </si>
  <si>
    <t>U1841</t>
  </si>
  <si>
    <t>U1842</t>
  </si>
  <si>
    <t>U1843</t>
  </si>
  <si>
    <t>U1844</t>
  </si>
  <si>
    <t>U1845</t>
  </si>
  <si>
    <t>U1846</t>
  </si>
  <si>
    <t>U1847</t>
  </si>
  <si>
    <t>U1848</t>
  </si>
  <si>
    <t>U1849</t>
  </si>
  <si>
    <t>U1850</t>
  </si>
  <si>
    <t>U1851</t>
  </si>
  <si>
    <t>U1852</t>
  </si>
  <si>
    <t>U1853</t>
  </si>
  <si>
    <t>U1854</t>
  </si>
  <si>
    <t>U1855</t>
  </si>
  <si>
    <t>U1856</t>
  </si>
  <si>
    <t>U1857</t>
  </si>
  <si>
    <t>U1858</t>
  </si>
  <si>
    <t>U1859</t>
  </si>
  <si>
    <t>U1860</t>
  </si>
  <si>
    <t>U1861</t>
  </si>
  <si>
    <t>U1862</t>
  </si>
  <si>
    <t>U1863</t>
  </si>
  <si>
    <t>U1864</t>
  </si>
  <si>
    <t>U1865</t>
  </si>
  <si>
    <t>U1866</t>
  </si>
  <si>
    <t>U1867</t>
  </si>
  <si>
    <t>U1868</t>
  </si>
  <si>
    <t>U1869</t>
  </si>
  <si>
    <t>U1870</t>
  </si>
  <si>
    <t>U1871</t>
  </si>
  <si>
    <t>U1872</t>
  </si>
  <si>
    <t>U1873</t>
  </si>
  <si>
    <t>U1874</t>
  </si>
  <si>
    <t>U1875</t>
  </si>
  <si>
    <t>U1876</t>
  </si>
  <si>
    <t>U1877</t>
  </si>
  <si>
    <t>U1878</t>
  </si>
  <si>
    <t>U1879</t>
  </si>
  <si>
    <t>U1880</t>
  </si>
  <si>
    <t>U1881</t>
  </si>
  <si>
    <t>U1882</t>
  </si>
  <si>
    <t>U1883</t>
  </si>
  <si>
    <t>U1884</t>
  </si>
  <si>
    <t>U1885</t>
  </si>
  <si>
    <t>U1886</t>
  </si>
  <si>
    <t>U1887</t>
  </si>
  <si>
    <t>U1888</t>
  </si>
  <si>
    <t>U1889</t>
  </si>
  <si>
    <t>U1890</t>
  </si>
  <si>
    <t>U1891</t>
  </si>
  <si>
    <t>U1892</t>
  </si>
  <si>
    <t>U1893</t>
  </si>
  <si>
    <t>U1894</t>
  </si>
  <si>
    <t>U1895</t>
  </si>
  <si>
    <t>U1896</t>
  </si>
  <si>
    <t>U1897</t>
  </si>
  <si>
    <t>U1898</t>
  </si>
  <si>
    <t>U1899</t>
  </si>
  <si>
    <t>U1900</t>
  </si>
  <si>
    <t>U1901</t>
  </si>
  <si>
    <t>U1902</t>
  </si>
  <si>
    <t>U1903</t>
  </si>
  <si>
    <t>U1904</t>
  </si>
  <si>
    <t>U1905</t>
  </si>
  <si>
    <t>U1906</t>
  </si>
  <si>
    <t>U1907</t>
  </si>
  <si>
    <t>U1908</t>
  </si>
  <si>
    <t>U1909</t>
  </si>
  <si>
    <t>U1910</t>
  </si>
  <si>
    <t>U1911</t>
  </si>
  <si>
    <t>U1912</t>
  </si>
  <si>
    <t>U1913</t>
  </si>
  <si>
    <t>U1914</t>
  </si>
  <si>
    <t>U1915</t>
  </si>
  <si>
    <t>U1916</t>
  </si>
  <si>
    <t>U1917</t>
  </si>
  <si>
    <t>U1918</t>
  </si>
  <si>
    <t>U1919</t>
  </si>
  <si>
    <t>U1920</t>
  </si>
  <si>
    <t>U1921</t>
  </si>
  <si>
    <t>U1922</t>
  </si>
  <si>
    <t>U1923</t>
  </si>
  <si>
    <t>U1924</t>
  </si>
  <si>
    <t>U1925</t>
  </si>
  <si>
    <t>U1926</t>
  </si>
  <si>
    <t>U1927</t>
  </si>
  <si>
    <t>U1928</t>
  </si>
  <si>
    <t>U1929</t>
  </si>
  <si>
    <t>U1930</t>
  </si>
  <si>
    <t>U1931</t>
  </si>
  <si>
    <t>U1932</t>
  </si>
  <si>
    <t>U1933</t>
  </si>
  <si>
    <t>U1934</t>
  </si>
  <si>
    <t>U1935</t>
  </si>
  <si>
    <t>U1936</t>
  </si>
  <si>
    <t>U1937</t>
  </si>
  <si>
    <t>U1938</t>
  </si>
  <si>
    <t>U1939</t>
  </si>
  <si>
    <t>U1940</t>
  </si>
  <si>
    <t>U1941</t>
  </si>
  <si>
    <t>U1942</t>
  </si>
  <si>
    <t>U1943</t>
  </si>
  <si>
    <t>U1944</t>
  </si>
  <si>
    <t>U1945</t>
  </si>
  <si>
    <t>U1946</t>
  </si>
  <si>
    <t>U1947</t>
  </si>
  <si>
    <t>U1948</t>
  </si>
  <si>
    <t>U1949</t>
  </si>
  <si>
    <t>U1950</t>
  </si>
  <si>
    <t>U1951</t>
  </si>
  <si>
    <t>U1952</t>
  </si>
  <si>
    <t>U1953</t>
  </si>
  <si>
    <t>U1954</t>
  </si>
  <si>
    <t>U1955</t>
  </si>
  <si>
    <t>U1956</t>
  </si>
  <si>
    <t>U1957</t>
  </si>
  <si>
    <t>U1958</t>
  </si>
  <si>
    <t>U1959</t>
  </si>
  <si>
    <t>U1960</t>
  </si>
  <si>
    <t>U1961</t>
  </si>
  <si>
    <t>U1962</t>
  </si>
  <si>
    <t>U1963</t>
  </si>
  <si>
    <t>U1964</t>
  </si>
  <si>
    <t>U1965</t>
  </si>
  <si>
    <t>U1966</t>
  </si>
  <si>
    <t>U1967</t>
  </si>
  <si>
    <t>U1968</t>
  </si>
  <si>
    <t>U1969</t>
  </si>
  <si>
    <t>U1970</t>
  </si>
  <si>
    <t>U1971</t>
  </si>
  <si>
    <t>U1972</t>
  </si>
  <si>
    <t>U1973</t>
  </si>
  <si>
    <t>U1974</t>
  </si>
  <si>
    <t>U1975</t>
  </si>
  <si>
    <t>U1976</t>
  </si>
  <si>
    <t>U1977</t>
  </si>
  <si>
    <t>U1978</t>
  </si>
  <si>
    <t>U1979</t>
  </si>
  <si>
    <t>U1980</t>
  </si>
  <si>
    <t>U1981</t>
  </si>
  <si>
    <t>U1982</t>
  </si>
  <si>
    <t>U1983</t>
  </si>
  <si>
    <t>U1984</t>
  </si>
  <si>
    <t>U1985</t>
  </si>
  <si>
    <t>U1986</t>
  </si>
  <si>
    <t>U1987</t>
  </si>
  <si>
    <t>U1988</t>
  </si>
  <si>
    <t>U1989</t>
  </si>
  <si>
    <t>U1990</t>
  </si>
  <si>
    <t>U1991</t>
  </si>
  <si>
    <t>U1992</t>
  </si>
  <si>
    <t>U1993</t>
  </si>
  <si>
    <t>U1994</t>
  </si>
  <si>
    <t>U1995</t>
  </si>
  <si>
    <t>U1996</t>
  </si>
  <si>
    <t>U1997</t>
  </si>
  <si>
    <t>U1998</t>
  </si>
  <si>
    <t>U1999</t>
  </si>
  <si>
    <t>U2000</t>
  </si>
  <si>
    <t>U2001</t>
  </si>
  <si>
    <t>U2002</t>
  </si>
  <si>
    <t>U2003</t>
  </si>
  <si>
    <t>U2004</t>
  </si>
  <si>
    <t>U2005</t>
  </si>
  <si>
    <t>U2006</t>
  </si>
  <si>
    <t>U2007</t>
  </si>
  <si>
    <t>U2008</t>
  </si>
  <si>
    <t>U2009</t>
  </si>
  <si>
    <t>U2010</t>
  </si>
  <si>
    <t>U2011</t>
  </si>
  <si>
    <t>U2012</t>
  </si>
  <si>
    <t>U2013</t>
  </si>
  <si>
    <t>U2014</t>
  </si>
  <si>
    <t>U2015</t>
  </si>
  <si>
    <t>U2016</t>
  </si>
  <si>
    <t>U2017</t>
  </si>
  <si>
    <t>U2018</t>
  </si>
  <si>
    <t>U2019</t>
  </si>
  <si>
    <t>U2020</t>
  </si>
  <si>
    <t>U2021</t>
  </si>
  <si>
    <t>U2022</t>
  </si>
  <si>
    <t>U2023</t>
  </si>
  <si>
    <t>U2024</t>
  </si>
  <si>
    <t>U2025</t>
  </si>
  <si>
    <t>U2026</t>
  </si>
  <si>
    <t>U2027</t>
  </si>
  <si>
    <t>U2028</t>
  </si>
  <si>
    <t>U2029</t>
  </si>
  <si>
    <t>U2030</t>
  </si>
  <si>
    <t>U2031</t>
  </si>
  <si>
    <t>U2032</t>
  </si>
  <si>
    <t>U2033</t>
  </si>
  <si>
    <t>U2034</t>
  </si>
  <si>
    <t>U2035</t>
  </si>
  <si>
    <t>U2036</t>
  </si>
  <si>
    <t>U2037</t>
  </si>
  <si>
    <t>U2038</t>
  </si>
  <si>
    <t>U2039</t>
  </si>
  <si>
    <t>U2040</t>
  </si>
  <si>
    <t>U2041</t>
  </si>
  <si>
    <t>U2042</t>
  </si>
  <si>
    <t>U2043</t>
  </si>
  <si>
    <t>U2044</t>
  </si>
  <si>
    <t>U2045</t>
  </si>
  <si>
    <t>U2046</t>
  </si>
  <si>
    <t>U2047</t>
  </si>
  <si>
    <t>U2048</t>
  </si>
  <si>
    <t>U2049</t>
  </si>
  <si>
    <t>U2050</t>
  </si>
  <si>
    <t>U2051</t>
  </si>
  <si>
    <t>U2052</t>
  </si>
  <si>
    <t>U2053</t>
  </si>
  <si>
    <t>U2054</t>
  </si>
  <si>
    <t>U2055</t>
  </si>
  <si>
    <t>U2056</t>
  </si>
  <si>
    <t>U2057</t>
  </si>
  <si>
    <t>U2058</t>
  </si>
  <si>
    <t>U2059</t>
  </si>
  <si>
    <t>U2060</t>
  </si>
  <si>
    <t>U2061</t>
  </si>
  <si>
    <t>U2062</t>
  </si>
  <si>
    <t>U2063</t>
  </si>
  <si>
    <t>U2064</t>
  </si>
  <si>
    <t>U2065</t>
  </si>
  <si>
    <t>U2066</t>
  </si>
  <si>
    <t>U2067</t>
  </si>
  <si>
    <t>U2068</t>
  </si>
  <si>
    <t>U2069</t>
  </si>
  <si>
    <t>U2070</t>
  </si>
  <si>
    <t>U2071</t>
  </si>
  <si>
    <t>U2072</t>
  </si>
  <si>
    <t>U2073</t>
  </si>
  <si>
    <t>U2074</t>
  </si>
  <si>
    <t>U2075</t>
  </si>
  <si>
    <t>U2076</t>
  </si>
  <si>
    <t>U2077</t>
  </si>
  <si>
    <t>U2078</t>
  </si>
  <si>
    <t>U2079</t>
  </si>
  <si>
    <t>U2080</t>
  </si>
  <si>
    <t>U2081</t>
  </si>
  <si>
    <t>U2082</t>
  </si>
  <si>
    <t>U2083</t>
  </si>
  <si>
    <t>U2084</t>
  </si>
  <si>
    <t>U2085</t>
  </si>
  <si>
    <t>U2086</t>
  </si>
  <si>
    <t>U2087</t>
  </si>
  <si>
    <t>U2088</t>
  </si>
  <si>
    <t>U2089</t>
  </si>
  <si>
    <t>U2090</t>
  </si>
  <si>
    <t>U2091</t>
  </si>
  <si>
    <t>U2092</t>
  </si>
  <si>
    <t>U2093</t>
  </si>
  <si>
    <t>U2094</t>
  </si>
  <si>
    <t>U2095</t>
  </si>
  <si>
    <t>U2096</t>
  </si>
  <si>
    <t>U2097</t>
  </si>
  <si>
    <t>U2098</t>
  </si>
  <si>
    <t>U2099</t>
  </si>
  <si>
    <t>U2100</t>
  </si>
  <si>
    <t>U2101</t>
  </si>
  <si>
    <t>U2102</t>
  </si>
  <si>
    <t>U2103</t>
  </si>
  <si>
    <t>U2104</t>
  </si>
  <si>
    <t>U2105</t>
  </si>
  <si>
    <t>U2106</t>
  </si>
  <si>
    <t>U2107</t>
  </si>
  <si>
    <t>U2108</t>
  </si>
  <si>
    <t>U2109</t>
  </si>
  <si>
    <t>U2110</t>
  </si>
  <si>
    <t>U2111</t>
  </si>
  <si>
    <t>U2112</t>
  </si>
  <si>
    <t>U2113</t>
  </si>
  <si>
    <t>U2114</t>
  </si>
  <si>
    <t>U2115</t>
  </si>
  <si>
    <t>U2116</t>
  </si>
  <si>
    <t>U2117</t>
  </si>
  <si>
    <t>U2118</t>
  </si>
  <si>
    <t>U2119</t>
  </si>
  <si>
    <t>U2120</t>
  </si>
  <si>
    <t>U2121</t>
  </si>
  <si>
    <t>U2122</t>
  </si>
  <si>
    <t>U2123</t>
  </si>
  <si>
    <t>U2124</t>
  </si>
  <si>
    <t>U2125</t>
  </si>
  <si>
    <t>U2126</t>
  </si>
  <si>
    <t>U2127</t>
  </si>
  <si>
    <t>U2128</t>
  </si>
  <si>
    <t>U2129</t>
  </si>
  <si>
    <t>U2130</t>
  </si>
  <si>
    <t>U2131</t>
  </si>
  <si>
    <t>U2132</t>
  </si>
  <si>
    <t>U2133</t>
  </si>
  <si>
    <t>U2134</t>
  </si>
  <si>
    <t>U2135</t>
  </si>
  <si>
    <t>U2136</t>
  </si>
  <si>
    <t>U2137</t>
  </si>
  <si>
    <t>U2138</t>
  </si>
  <si>
    <t>U2139</t>
  </si>
  <si>
    <t>U2140</t>
  </si>
  <si>
    <t>U2141</t>
  </si>
  <si>
    <t>U2142</t>
  </si>
  <si>
    <t>U2143</t>
  </si>
  <si>
    <t>U2144</t>
  </si>
  <si>
    <t>U2145</t>
  </si>
  <si>
    <t>U2146</t>
  </si>
  <si>
    <t>U2147</t>
  </si>
  <si>
    <t>U2148</t>
  </si>
  <si>
    <t>U2149</t>
  </si>
  <si>
    <t>U2150</t>
  </si>
  <si>
    <t>U2151</t>
  </si>
  <si>
    <t>U2152</t>
  </si>
  <si>
    <t>U2153</t>
  </si>
  <si>
    <t>U2154</t>
  </si>
  <si>
    <t>U2155</t>
  </si>
  <si>
    <t>U2156</t>
  </si>
  <si>
    <t>U2157</t>
  </si>
  <si>
    <t>U2158</t>
  </si>
  <si>
    <t>U2159</t>
  </si>
  <si>
    <t>U2160</t>
  </si>
  <si>
    <t>U2161</t>
  </si>
  <si>
    <t>U2162</t>
  </si>
  <si>
    <t>U2163</t>
  </si>
  <si>
    <t>U2164</t>
  </si>
  <si>
    <t>U2165</t>
  </si>
  <si>
    <t>U2166</t>
  </si>
  <si>
    <t>U2167</t>
  </si>
  <si>
    <t>U2168</t>
  </si>
  <si>
    <t>U2169</t>
  </si>
  <si>
    <t>U2170</t>
  </si>
  <si>
    <t>U2171</t>
  </si>
  <si>
    <t>U2172</t>
  </si>
  <si>
    <t>U2173</t>
  </si>
  <si>
    <t>U2174</t>
  </si>
  <si>
    <t>U2175</t>
  </si>
  <si>
    <t>U2176</t>
  </si>
  <si>
    <t>U2177</t>
  </si>
  <si>
    <t>U2178</t>
  </si>
  <si>
    <t>U2179</t>
  </si>
  <si>
    <t>U2180</t>
  </si>
  <si>
    <t>U2181</t>
  </si>
  <si>
    <t>U2182</t>
  </si>
  <si>
    <t>U2183</t>
  </si>
  <si>
    <t>U2184</t>
  </si>
  <si>
    <t>U2185</t>
  </si>
  <si>
    <t>U2186</t>
  </si>
  <si>
    <t>U2187</t>
  </si>
  <si>
    <t>U2188</t>
  </si>
  <si>
    <t>U2189</t>
  </si>
  <si>
    <t>U2190</t>
  </si>
  <si>
    <t>U2191</t>
  </si>
  <si>
    <t>U2192</t>
  </si>
  <si>
    <t>U2193</t>
  </si>
  <si>
    <t>U2194</t>
  </si>
  <si>
    <t>U2195</t>
  </si>
  <si>
    <t>U2196</t>
  </si>
  <si>
    <t>U2197</t>
  </si>
  <si>
    <t>U2198</t>
  </si>
  <si>
    <t>U2199</t>
  </si>
  <si>
    <t>U2200</t>
  </si>
  <si>
    <t>U2201</t>
  </si>
  <si>
    <t>U2202</t>
  </si>
  <si>
    <t>U2203</t>
  </si>
  <si>
    <t>U2204</t>
  </si>
  <si>
    <t>U2205</t>
  </si>
  <si>
    <t>U2206</t>
  </si>
  <si>
    <t>U2207</t>
  </si>
  <si>
    <t>U2208</t>
  </si>
  <si>
    <t>U2209</t>
  </si>
  <si>
    <t>U2210</t>
  </si>
  <si>
    <t>U2211</t>
  </si>
  <si>
    <t>U2212</t>
  </si>
  <si>
    <t>U2213</t>
  </si>
  <si>
    <t>U2214</t>
  </si>
  <si>
    <t>U2215</t>
  </si>
  <si>
    <t>U2216</t>
  </si>
  <si>
    <t>U2217</t>
  </si>
  <si>
    <t>U2218</t>
  </si>
  <si>
    <t>U2219</t>
  </si>
  <si>
    <t>U2220</t>
  </si>
  <si>
    <t>U2221</t>
  </si>
  <si>
    <t>U2222</t>
  </si>
  <si>
    <t>U2223</t>
  </si>
  <si>
    <t>U2224</t>
  </si>
  <si>
    <t>U2225</t>
  </si>
  <si>
    <t>U2226</t>
  </si>
  <si>
    <t>U2227</t>
  </si>
  <si>
    <t>U2228</t>
  </si>
  <si>
    <t>U2229</t>
  </si>
  <si>
    <t>U2230</t>
  </si>
  <si>
    <t>U2231</t>
  </si>
  <si>
    <t>U2232</t>
  </si>
  <si>
    <t>U2233</t>
  </si>
  <si>
    <t>U2234</t>
  </si>
  <si>
    <t>U2235</t>
  </si>
  <si>
    <t>U2236</t>
  </si>
  <si>
    <t>U2237</t>
  </si>
  <si>
    <t>U2238</t>
  </si>
  <si>
    <t>U2239</t>
  </si>
  <si>
    <t>U2240</t>
  </si>
  <si>
    <t>U2241</t>
  </si>
  <si>
    <t>U2242</t>
  </si>
  <si>
    <t>U2243</t>
  </si>
  <si>
    <t>U2244</t>
  </si>
  <si>
    <t>U2245</t>
  </si>
  <si>
    <t>U2246</t>
  </si>
  <si>
    <t>U2247</t>
  </si>
  <si>
    <t>U2248</t>
  </si>
  <si>
    <t>U2249</t>
  </si>
  <si>
    <t>U2250</t>
  </si>
  <si>
    <t>U2251</t>
  </si>
  <si>
    <t>U2252</t>
  </si>
  <si>
    <t>U2253</t>
  </si>
  <si>
    <t>U2254</t>
  </si>
  <si>
    <t>U2255</t>
  </si>
  <si>
    <t>U2256</t>
  </si>
  <si>
    <t>U2257</t>
  </si>
  <si>
    <t>U2258</t>
  </si>
  <si>
    <t>U2259</t>
  </si>
  <si>
    <t>U2260</t>
  </si>
  <si>
    <t>U2261</t>
  </si>
  <si>
    <t>U2262</t>
  </si>
  <si>
    <t>U2263</t>
  </si>
  <si>
    <t>U2264</t>
  </si>
  <si>
    <t>U2265</t>
  </si>
  <si>
    <t>U2266</t>
  </si>
  <si>
    <t>U2267</t>
  </si>
  <si>
    <t>U2268</t>
  </si>
  <si>
    <t>U2269</t>
  </si>
  <si>
    <t>U2270</t>
  </si>
  <si>
    <t>U2271</t>
  </si>
  <si>
    <t>U2272</t>
  </si>
  <si>
    <t>U2273</t>
  </si>
  <si>
    <t>U2274</t>
  </si>
  <si>
    <t>U2275</t>
  </si>
  <si>
    <t>U2276</t>
  </si>
  <si>
    <t>U2277</t>
  </si>
  <si>
    <t>U2278</t>
  </si>
  <si>
    <t>U2279</t>
  </si>
  <si>
    <t>U2280</t>
  </si>
  <si>
    <t>U2281</t>
  </si>
  <si>
    <t>U2282</t>
  </si>
  <si>
    <t>U2283</t>
  </si>
  <si>
    <t>U2284</t>
  </si>
  <si>
    <t>U2285</t>
  </si>
  <si>
    <t>U2286</t>
  </si>
  <si>
    <t>U2287</t>
  </si>
  <si>
    <t>U2288</t>
  </si>
  <si>
    <t>U2289</t>
  </si>
  <si>
    <t>U2290</t>
  </si>
  <si>
    <t>U2291</t>
  </si>
  <si>
    <t>U2292</t>
  </si>
  <si>
    <t>U2293</t>
  </si>
  <si>
    <t>U2294</t>
  </si>
  <si>
    <t>U2295</t>
  </si>
  <si>
    <t>U2296</t>
  </si>
  <si>
    <t>U2297</t>
  </si>
  <si>
    <t>U2298</t>
  </si>
  <si>
    <t>U2299</t>
  </si>
  <si>
    <t>U2300</t>
  </si>
  <si>
    <t>U2301</t>
  </si>
  <si>
    <t>U2302</t>
  </si>
  <si>
    <t>U2303</t>
  </si>
  <si>
    <t>U2304</t>
  </si>
  <si>
    <t>U2305</t>
  </si>
  <si>
    <t>U2306</t>
  </si>
  <si>
    <t>U2307</t>
  </si>
  <si>
    <t>U2308</t>
  </si>
  <si>
    <t>U2309</t>
  </si>
  <si>
    <t>U2310</t>
  </si>
  <si>
    <t>U2311</t>
  </si>
  <si>
    <t>U2312</t>
  </si>
  <si>
    <t>U2313</t>
  </si>
  <si>
    <t>U2314</t>
  </si>
  <si>
    <t>U2315</t>
  </si>
  <si>
    <t>U2316</t>
  </si>
  <si>
    <t>U2317</t>
  </si>
  <si>
    <t>U2318</t>
  </si>
  <si>
    <t>U2319</t>
  </si>
  <si>
    <t>U2320</t>
  </si>
  <si>
    <t>U2321</t>
  </si>
  <si>
    <t>U2322</t>
  </si>
  <si>
    <t>U2323</t>
  </si>
  <si>
    <t>U2324</t>
  </si>
  <si>
    <t>U2325</t>
  </si>
  <si>
    <t>U2326</t>
  </si>
  <si>
    <t>U2327</t>
  </si>
  <si>
    <t>U2328</t>
  </si>
  <si>
    <t>U2329</t>
  </si>
  <si>
    <t>U2330</t>
  </si>
  <si>
    <t>U2331</t>
  </si>
  <si>
    <t>U2332</t>
  </si>
  <si>
    <t>U2333</t>
  </si>
  <si>
    <t>U2334</t>
  </si>
  <si>
    <t>U2335</t>
  </si>
  <si>
    <t>U2336</t>
  </si>
  <si>
    <t>U2337</t>
  </si>
  <si>
    <t>U2338</t>
  </si>
  <si>
    <t>U2339</t>
  </si>
  <si>
    <t>U2340</t>
  </si>
  <si>
    <t>U2341</t>
  </si>
  <si>
    <t>U2342</t>
  </si>
  <si>
    <t>U2343</t>
  </si>
  <si>
    <t>U2344</t>
  </si>
  <si>
    <t>U2345</t>
  </si>
  <si>
    <t>U2346</t>
  </si>
  <si>
    <t>U2347</t>
  </si>
  <si>
    <t>U2348</t>
  </si>
  <si>
    <t>U2349</t>
  </si>
  <si>
    <t>U2350</t>
  </si>
  <si>
    <t>U2351</t>
  </si>
  <si>
    <t>U2352</t>
  </si>
  <si>
    <t>U2353</t>
  </si>
  <si>
    <t>U2354</t>
  </si>
  <si>
    <t>U2355</t>
  </si>
  <si>
    <t>U2356</t>
  </si>
  <si>
    <t>U2357</t>
  </si>
  <si>
    <t>U2358</t>
  </si>
  <si>
    <t>U2359</t>
  </si>
  <si>
    <t>U2360</t>
  </si>
  <si>
    <t>U2361</t>
  </si>
  <si>
    <t>U2362</t>
  </si>
  <si>
    <t>U2363</t>
  </si>
  <si>
    <t>U2364</t>
  </si>
  <si>
    <t>U2365</t>
  </si>
  <si>
    <t>U2366</t>
  </si>
  <si>
    <t>U2367</t>
  </si>
  <si>
    <t>U2368</t>
  </si>
  <si>
    <t>U2369</t>
  </si>
  <si>
    <t>U2370</t>
  </si>
  <si>
    <t>U2371</t>
  </si>
  <si>
    <t>U2372</t>
  </si>
  <si>
    <t>U2373</t>
  </si>
  <si>
    <t>U2374</t>
  </si>
  <si>
    <t>U2375</t>
  </si>
  <si>
    <t>U2376</t>
  </si>
  <si>
    <t>U2377</t>
  </si>
  <si>
    <t>U2378</t>
  </si>
  <si>
    <t>U2379</t>
  </si>
  <si>
    <t>U2380</t>
  </si>
  <si>
    <t>U2381</t>
  </si>
  <si>
    <t>U2382</t>
  </si>
  <si>
    <t>U2383</t>
  </si>
  <si>
    <t>U2384</t>
  </si>
  <si>
    <t>U2385</t>
  </si>
  <si>
    <t>U2386</t>
  </si>
  <si>
    <t>U2387</t>
  </si>
  <si>
    <t>U2388</t>
  </si>
  <si>
    <t>U2389</t>
  </si>
  <si>
    <t>U2390</t>
  </si>
  <si>
    <t>U2391</t>
  </si>
  <si>
    <t>U2392</t>
  </si>
  <si>
    <t>U2393</t>
  </si>
  <si>
    <t>U2394</t>
  </si>
  <si>
    <t>U2395</t>
  </si>
  <si>
    <t>U2396</t>
  </si>
  <si>
    <t>U2397</t>
  </si>
  <si>
    <t>U2398</t>
  </si>
  <si>
    <t>U2399</t>
  </si>
  <si>
    <t>U2400</t>
  </si>
  <si>
    <t>U2401</t>
  </si>
  <si>
    <t>U2402</t>
  </si>
  <si>
    <t>U2403</t>
  </si>
  <si>
    <t>U2404</t>
  </si>
  <si>
    <t>U2405</t>
  </si>
  <si>
    <t>U2406</t>
  </si>
  <si>
    <t>U2407</t>
  </si>
  <si>
    <t>U2408</t>
  </si>
  <si>
    <t>U2409</t>
  </si>
  <si>
    <t>U2410</t>
  </si>
  <si>
    <t>U2411</t>
  </si>
  <si>
    <t>U2412</t>
  </si>
  <si>
    <t>U2413</t>
  </si>
  <si>
    <t>U2414</t>
  </si>
  <si>
    <t>U2415</t>
  </si>
  <si>
    <t>U2416</t>
  </si>
  <si>
    <t>U2417</t>
  </si>
  <si>
    <t>U2418</t>
  </si>
  <si>
    <t>U2419</t>
  </si>
  <si>
    <t>U2420</t>
  </si>
  <si>
    <t>U2421</t>
  </si>
  <si>
    <t>U2422</t>
  </si>
  <si>
    <t>U2423</t>
  </si>
  <si>
    <t>U2424</t>
  </si>
  <si>
    <t>U2425</t>
  </si>
  <si>
    <t>U2426</t>
  </si>
  <si>
    <t>U2427</t>
  </si>
  <si>
    <t>U2428</t>
  </si>
  <si>
    <t>U2429</t>
  </si>
  <si>
    <t>U2430</t>
  </si>
  <si>
    <t>U2431</t>
  </si>
  <si>
    <t>U2432</t>
  </si>
  <si>
    <t>U2433</t>
  </si>
  <si>
    <t>U2434</t>
  </si>
  <si>
    <t>U2435</t>
  </si>
  <si>
    <t>U2436</t>
  </si>
  <si>
    <t>U2437</t>
  </si>
  <si>
    <t>U2438</t>
  </si>
  <si>
    <t>U2439</t>
  </si>
  <si>
    <t>U2440</t>
  </si>
  <si>
    <t>U2441</t>
  </si>
  <si>
    <t>U2442</t>
  </si>
  <si>
    <t>U2443</t>
  </si>
  <si>
    <t>U2444</t>
  </si>
  <si>
    <t>U2445</t>
  </si>
  <si>
    <t>U2446</t>
  </si>
  <si>
    <t>U2447</t>
  </si>
  <si>
    <t>U2448</t>
  </si>
  <si>
    <t>U2449</t>
  </si>
  <si>
    <t>U2450</t>
  </si>
  <si>
    <t>U2451</t>
  </si>
  <si>
    <t>U2452</t>
  </si>
  <si>
    <t>U2453</t>
  </si>
  <si>
    <t>U2454</t>
  </si>
  <si>
    <t>U2455</t>
  </si>
  <si>
    <t>U2456</t>
  </si>
  <si>
    <t>U2457</t>
  </si>
  <si>
    <t>U2458</t>
  </si>
  <si>
    <t>U2459</t>
  </si>
  <si>
    <t>U2460</t>
  </si>
  <si>
    <t>U2461</t>
  </si>
  <si>
    <t>U2462</t>
  </si>
  <si>
    <t>U2463</t>
  </si>
  <si>
    <t>U2464</t>
  </si>
  <si>
    <t>U2465</t>
  </si>
  <si>
    <t>U2466</t>
  </si>
  <si>
    <t>U2467</t>
  </si>
  <si>
    <t>U2468</t>
  </si>
  <si>
    <t>U2469</t>
  </si>
  <si>
    <t>U2470</t>
  </si>
  <si>
    <t>U2471</t>
  </si>
  <si>
    <t>U2472</t>
  </si>
  <si>
    <t>U2473</t>
  </si>
  <si>
    <t>U2474</t>
  </si>
  <si>
    <t>U2475</t>
  </si>
  <si>
    <t>U2476</t>
  </si>
  <si>
    <t>U2477</t>
  </si>
  <si>
    <t>U2478</t>
  </si>
  <si>
    <t>U2479</t>
  </si>
  <si>
    <t>U2480</t>
  </si>
  <si>
    <t>U2481</t>
  </si>
  <si>
    <t>U2482</t>
  </si>
  <si>
    <t>U2483</t>
  </si>
  <si>
    <t>U2484</t>
  </si>
  <si>
    <t>U2485</t>
  </si>
  <si>
    <t>U2486</t>
  </si>
  <si>
    <t>U2487</t>
  </si>
  <si>
    <t>U2488</t>
  </si>
  <si>
    <t>U2489</t>
  </si>
  <si>
    <t>U2490</t>
  </si>
  <si>
    <t>U2491</t>
  </si>
  <si>
    <t>U2492</t>
  </si>
  <si>
    <t>U2493</t>
  </si>
  <si>
    <t>U2494</t>
  </si>
  <si>
    <t>U2495</t>
  </si>
  <si>
    <t>U2496</t>
  </si>
  <si>
    <t>U2497</t>
  </si>
  <si>
    <t>U2498</t>
  </si>
  <si>
    <t>U2499</t>
  </si>
  <si>
    <t>U2500</t>
  </si>
  <si>
    <t>U2501</t>
  </si>
  <si>
    <t>U2502</t>
  </si>
  <si>
    <t>U2503</t>
  </si>
  <si>
    <t>U2504</t>
  </si>
  <si>
    <t>U2505</t>
  </si>
  <si>
    <t>U2506</t>
  </si>
  <si>
    <t>U2507</t>
  </si>
  <si>
    <t>U2508</t>
  </si>
  <si>
    <t>U2509</t>
  </si>
  <si>
    <t>U2510</t>
  </si>
  <si>
    <t>U2511</t>
  </si>
  <si>
    <t>U2512</t>
  </si>
  <si>
    <t>U2513</t>
  </si>
  <si>
    <t>U2514</t>
  </si>
  <si>
    <t>U2515</t>
  </si>
  <si>
    <t>U2516</t>
  </si>
  <si>
    <t>U2517</t>
  </si>
  <si>
    <t>U2518</t>
  </si>
  <si>
    <t>U2519</t>
  </si>
  <si>
    <t>U2520</t>
  </si>
  <si>
    <t>U2521</t>
  </si>
  <si>
    <t>U2522</t>
  </si>
  <si>
    <t>U2523</t>
  </si>
  <si>
    <t>U2524</t>
  </si>
  <si>
    <t>U2525</t>
  </si>
  <si>
    <t>U2526</t>
  </si>
  <si>
    <t>U2527</t>
  </si>
  <si>
    <t>U2528</t>
  </si>
  <si>
    <t>U2529</t>
  </si>
  <si>
    <t>U2530</t>
  </si>
  <si>
    <t>U2531</t>
  </si>
  <si>
    <t>U2532</t>
  </si>
  <si>
    <t>U2533</t>
  </si>
  <si>
    <t>U2534</t>
  </si>
  <si>
    <t>U2535</t>
  </si>
  <si>
    <t>U2536</t>
  </si>
  <si>
    <t>U2537</t>
  </si>
  <si>
    <t>U2538</t>
  </si>
  <si>
    <t>U2539</t>
  </si>
  <si>
    <t>U2540</t>
  </si>
  <si>
    <t>U2541</t>
  </si>
  <si>
    <t>U2542</t>
  </si>
  <si>
    <t>U2543</t>
  </si>
  <si>
    <t>U2544</t>
  </si>
  <si>
    <t>U2545</t>
  </si>
  <si>
    <t>U2546</t>
  </si>
  <si>
    <t>U2547</t>
  </si>
  <si>
    <t>U2548</t>
  </si>
  <si>
    <t>U2549</t>
  </si>
  <si>
    <t>U2550</t>
  </si>
  <si>
    <t>U2551</t>
  </si>
  <si>
    <t>U2552</t>
  </si>
  <si>
    <t>U2553</t>
  </si>
  <si>
    <t>U2554</t>
  </si>
  <si>
    <t>U2555</t>
  </si>
  <si>
    <t>U2556</t>
  </si>
  <si>
    <t>U2557</t>
  </si>
  <si>
    <t>U2558</t>
  </si>
  <si>
    <t>U2559</t>
  </si>
  <si>
    <t>U2560</t>
  </si>
  <si>
    <t>U2561</t>
  </si>
  <si>
    <t>U2562</t>
  </si>
  <si>
    <t>U2563</t>
  </si>
  <si>
    <t>U2564</t>
  </si>
  <si>
    <t>U2565</t>
  </si>
  <si>
    <t>U2566</t>
  </si>
  <si>
    <t>U2567</t>
  </si>
  <si>
    <t>U2568</t>
  </si>
  <si>
    <t>U2569</t>
  </si>
  <si>
    <t>U2570</t>
  </si>
  <si>
    <t>U2571</t>
  </si>
  <si>
    <t>U2572</t>
  </si>
  <si>
    <t>U2573</t>
  </si>
  <si>
    <t>U2574</t>
  </si>
  <si>
    <t>U2575</t>
  </si>
  <si>
    <t>U2576</t>
  </si>
  <si>
    <t>U2577</t>
  </si>
  <si>
    <t>U2578</t>
  </si>
  <si>
    <t>U2579</t>
  </si>
  <si>
    <t>U2580</t>
  </si>
  <si>
    <t>U2581</t>
  </si>
  <si>
    <t>U2582</t>
  </si>
  <si>
    <t>U2583</t>
  </si>
  <si>
    <t>U2584</t>
  </si>
  <si>
    <t>U2585</t>
  </si>
  <si>
    <t>U2586</t>
  </si>
  <si>
    <t>U2587</t>
  </si>
  <si>
    <t>U2588</t>
  </si>
  <si>
    <t>U2589</t>
  </si>
  <si>
    <t>U2590</t>
  </si>
  <si>
    <t>U2591</t>
  </si>
  <si>
    <t>U2592</t>
  </si>
  <si>
    <t>U2593</t>
  </si>
  <si>
    <t>U2594</t>
  </si>
  <si>
    <t>U2595</t>
  </si>
  <si>
    <t>U2596</t>
  </si>
  <si>
    <t>U2597</t>
  </si>
  <si>
    <t>U2598</t>
  </si>
  <si>
    <t>U2599</t>
  </si>
  <si>
    <t>U2600</t>
  </si>
  <si>
    <t>U2601</t>
  </si>
  <si>
    <t>U2602</t>
  </si>
  <si>
    <t>U2603</t>
  </si>
  <si>
    <t>U2604</t>
  </si>
  <si>
    <t>U2605</t>
  </si>
  <si>
    <t>U2606</t>
  </si>
  <si>
    <t>U2607</t>
  </si>
  <si>
    <t>U2608</t>
  </si>
  <si>
    <t>U2609</t>
  </si>
  <si>
    <t>U2610</t>
  </si>
  <si>
    <t>U2611</t>
  </si>
  <si>
    <t>U2612</t>
  </si>
  <si>
    <t>U2613</t>
  </si>
  <si>
    <t>U2614</t>
  </si>
  <si>
    <t>U2615</t>
  </si>
  <si>
    <t>U2616</t>
  </si>
  <si>
    <t>U2617</t>
  </si>
  <si>
    <t>U2618</t>
  </si>
  <si>
    <t>U2619</t>
  </si>
  <si>
    <t>U2620</t>
  </si>
  <si>
    <t>U2621</t>
  </si>
  <si>
    <t>U2622</t>
  </si>
  <si>
    <t>U2623</t>
  </si>
  <si>
    <t>U2624</t>
  </si>
  <si>
    <t>U2625</t>
  </si>
  <si>
    <t>U2626</t>
  </si>
  <si>
    <t>U2627</t>
  </si>
  <si>
    <t>U2628</t>
  </si>
  <si>
    <t>U2629</t>
  </si>
  <si>
    <t>U2630</t>
  </si>
  <si>
    <t>U2631</t>
  </si>
  <si>
    <t>U2632</t>
  </si>
  <si>
    <t>U2633</t>
  </si>
  <si>
    <t>U2634</t>
  </si>
  <si>
    <t>U2635</t>
  </si>
  <si>
    <t>U2636</t>
  </si>
  <si>
    <t>U2637</t>
  </si>
  <si>
    <t>U2638</t>
  </si>
  <si>
    <t>U2639</t>
  </si>
  <si>
    <t>U2640</t>
  </si>
  <si>
    <t>U2641</t>
  </si>
  <si>
    <t>U2642</t>
  </si>
  <si>
    <t>U2643</t>
  </si>
  <si>
    <t>U2644</t>
  </si>
  <si>
    <t>U2645</t>
  </si>
  <si>
    <t>U2646</t>
  </si>
  <si>
    <t>U2647</t>
  </si>
  <si>
    <t>U2648</t>
  </si>
  <si>
    <t>U2649</t>
  </si>
  <si>
    <t>U2650</t>
  </si>
  <si>
    <t>U2651</t>
  </si>
  <si>
    <t>U2652</t>
  </si>
  <si>
    <t>U2653</t>
  </si>
  <si>
    <t>U2654</t>
  </si>
  <si>
    <t>U2655</t>
  </si>
  <si>
    <t>U2656</t>
  </si>
  <si>
    <t>U2657</t>
  </si>
  <si>
    <t>U2658</t>
  </si>
  <si>
    <t>U2659</t>
  </si>
  <si>
    <t>U2660</t>
  </si>
  <si>
    <t>U2661</t>
  </si>
  <si>
    <t>U2662</t>
  </si>
  <si>
    <t>U2663</t>
  </si>
  <si>
    <t>U2664</t>
  </si>
  <si>
    <t>U2665</t>
  </si>
  <si>
    <t>U2666</t>
  </si>
  <si>
    <t>U2667</t>
  </si>
  <si>
    <t>U2668</t>
  </si>
  <si>
    <t>U2669</t>
  </si>
  <si>
    <t>U2670</t>
  </si>
  <si>
    <t>U2671</t>
  </si>
  <si>
    <t>U2672</t>
  </si>
  <si>
    <t>U2673</t>
  </si>
  <si>
    <t>U2674</t>
  </si>
  <si>
    <t>U2675</t>
  </si>
  <si>
    <t>U2676</t>
  </si>
  <si>
    <t>U2677</t>
  </si>
  <si>
    <t>U2678</t>
  </si>
  <si>
    <t>U2679</t>
  </si>
  <si>
    <t>U2680</t>
  </si>
  <si>
    <t>U2681</t>
  </si>
  <si>
    <t>U2682</t>
  </si>
  <si>
    <t>U2683</t>
  </si>
  <si>
    <t>U2684</t>
  </si>
  <si>
    <t>U2685</t>
  </si>
  <si>
    <t>U2686</t>
  </si>
  <si>
    <t>U2687</t>
  </si>
  <si>
    <t>U2688</t>
  </si>
  <si>
    <t>U2689</t>
  </si>
  <si>
    <t>U2690</t>
  </si>
  <si>
    <t>U2691</t>
  </si>
  <si>
    <t>U2692</t>
  </si>
  <si>
    <t>U2693</t>
  </si>
  <si>
    <t>U2694</t>
  </si>
  <si>
    <t>U2695</t>
  </si>
  <si>
    <t>U2696</t>
  </si>
  <si>
    <t>U2697</t>
  </si>
  <si>
    <t>U2698</t>
  </si>
  <si>
    <t>U2699</t>
  </si>
  <si>
    <t>U2700</t>
  </si>
  <si>
    <t>U2701</t>
  </si>
  <si>
    <t>U2702</t>
  </si>
  <si>
    <t>U2703</t>
  </si>
  <si>
    <t>U2704</t>
  </si>
  <si>
    <t>U2705</t>
  </si>
  <si>
    <t>U2706</t>
  </si>
  <si>
    <t>U2707</t>
  </si>
  <si>
    <t>U2708</t>
  </si>
  <si>
    <t>U2709</t>
  </si>
  <si>
    <t>U2710</t>
  </si>
  <si>
    <t>U2711</t>
  </si>
  <si>
    <t>U2712</t>
  </si>
  <si>
    <t>U2713</t>
  </si>
  <si>
    <t>U2714</t>
  </si>
  <si>
    <t>U2715</t>
  </si>
  <si>
    <t>U2716</t>
  </si>
  <si>
    <t>U2717</t>
  </si>
  <si>
    <t>U2718</t>
  </si>
  <si>
    <t>U2719</t>
  </si>
  <si>
    <t>U2720</t>
  </si>
  <si>
    <t>U2721</t>
  </si>
  <si>
    <t>U2722</t>
  </si>
  <si>
    <t>U2723</t>
  </si>
  <si>
    <t>U2724</t>
  </si>
  <si>
    <t>U2725</t>
  </si>
  <si>
    <t>U2726</t>
  </si>
  <si>
    <t>U2727</t>
  </si>
  <si>
    <t>U2728</t>
  </si>
  <si>
    <t>U2729</t>
  </si>
  <si>
    <t>U2730</t>
  </si>
  <si>
    <t>U2731</t>
  </si>
  <si>
    <t>U2732</t>
  </si>
  <si>
    <t>U2733</t>
  </si>
  <si>
    <t>U2734</t>
  </si>
  <si>
    <t>U2735</t>
  </si>
  <si>
    <t>U2736</t>
  </si>
  <si>
    <t>U2737</t>
  </si>
  <si>
    <t>U2738</t>
  </si>
  <si>
    <t>U2739</t>
  </si>
  <si>
    <t>U2740</t>
  </si>
  <si>
    <t>U2741</t>
  </si>
  <si>
    <t>U2742</t>
  </si>
  <si>
    <t>U2743</t>
  </si>
  <si>
    <t>U2744</t>
  </si>
  <si>
    <t>U2745</t>
  </si>
  <si>
    <t>U2746</t>
  </si>
  <si>
    <t>U2747</t>
  </si>
  <si>
    <t>U2748</t>
  </si>
  <si>
    <t>U2749</t>
  </si>
  <si>
    <t>U2750</t>
  </si>
  <si>
    <t>U2751</t>
  </si>
  <si>
    <t>U2752</t>
  </si>
  <si>
    <t>U2753</t>
  </si>
  <si>
    <t>U2754</t>
  </si>
  <si>
    <t>U2755</t>
  </si>
  <si>
    <t>U2756</t>
  </si>
  <si>
    <t>U2757</t>
  </si>
  <si>
    <t>U2758</t>
  </si>
  <si>
    <t>U2759</t>
  </si>
  <si>
    <t>U2760</t>
  </si>
  <si>
    <t>U2761</t>
  </si>
  <si>
    <t>U2762</t>
  </si>
  <si>
    <t>U2763</t>
  </si>
  <si>
    <t>U2764</t>
  </si>
  <si>
    <t>U2765</t>
  </si>
  <si>
    <t>U2766</t>
  </si>
  <si>
    <t>U2767</t>
  </si>
  <si>
    <t>U2768</t>
  </si>
  <si>
    <t>U2769</t>
  </si>
  <si>
    <t>U2770</t>
  </si>
  <si>
    <t>U2771</t>
  </si>
  <si>
    <t>U2772</t>
  </si>
  <si>
    <t>U2773</t>
  </si>
  <si>
    <t>U2774</t>
  </si>
  <si>
    <t>U2775</t>
  </si>
  <si>
    <t>U2776</t>
  </si>
  <si>
    <t>U2777</t>
  </si>
  <si>
    <t>U2778</t>
  </si>
  <si>
    <t>U2779</t>
  </si>
  <si>
    <t>U2780</t>
  </si>
  <si>
    <t>U2781</t>
  </si>
  <si>
    <t>U2782</t>
  </si>
  <si>
    <t>U2783</t>
  </si>
  <si>
    <t>U2784</t>
  </si>
  <si>
    <t>U2785</t>
  </si>
  <si>
    <t>U2786</t>
  </si>
  <si>
    <t>U2787</t>
  </si>
  <si>
    <t>U2788</t>
  </si>
  <si>
    <t>U2789</t>
  </si>
  <si>
    <t>U2790</t>
  </si>
  <si>
    <t>U2791</t>
  </si>
  <si>
    <t>U2792</t>
  </si>
  <si>
    <t>U2793</t>
  </si>
  <si>
    <t>U2794</t>
  </si>
  <si>
    <t>U2795</t>
  </si>
  <si>
    <t>U2796</t>
  </si>
  <si>
    <t>U2797</t>
  </si>
  <si>
    <t>U2798</t>
  </si>
  <si>
    <t>U2799</t>
  </si>
  <si>
    <t>U2800</t>
  </si>
  <si>
    <t>U2801</t>
  </si>
  <si>
    <t>U2802</t>
  </si>
  <si>
    <t>U2803</t>
  </si>
  <si>
    <t>U2804</t>
  </si>
  <si>
    <t>U2805</t>
  </si>
  <si>
    <t>U2806</t>
  </si>
  <si>
    <t>U2807</t>
  </si>
  <si>
    <t>U2808</t>
  </si>
  <si>
    <t>U2809</t>
  </si>
  <si>
    <t>U2810</t>
  </si>
  <si>
    <t>U2811</t>
  </si>
  <si>
    <t>U2812</t>
  </si>
  <si>
    <t>U2813</t>
  </si>
  <si>
    <t>U2814</t>
  </si>
  <si>
    <t>U2815</t>
  </si>
  <si>
    <t>U2816</t>
  </si>
  <si>
    <t>U2817</t>
  </si>
  <si>
    <t>U2818</t>
  </si>
  <si>
    <t>U2819</t>
  </si>
  <si>
    <t>U2820</t>
  </si>
  <si>
    <t>U2821</t>
  </si>
  <si>
    <t>U2822</t>
  </si>
  <si>
    <t>U2823</t>
  </si>
  <si>
    <t>U2824</t>
  </si>
  <si>
    <t>U2825</t>
  </si>
  <si>
    <t>U2826</t>
  </si>
  <si>
    <t>U2827</t>
  </si>
  <si>
    <t>U2828</t>
  </si>
  <si>
    <t>U2829</t>
  </si>
  <si>
    <t>U2830</t>
  </si>
  <si>
    <t>U2831</t>
  </si>
  <si>
    <t>U2832</t>
  </si>
  <si>
    <t>U2833</t>
  </si>
  <si>
    <t>U2834</t>
  </si>
  <si>
    <t>U2835</t>
  </si>
  <si>
    <t>U2836</t>
  </si>
  <si>
    <t>U2837</t>
  </si>
  <si>
    <t>U2838</t>
  </si>
  <si>
    <t>U2839</t>
  </si>
  <si>
    <t>U2840</t>
  </si>
  <si>
    <t>U2841</t>
  </si>
  <si>
    <t>U2842</t>
  </si>
  <si>
    <t>U2843</t>
  </si>
  <si>
    <t>U2844</t>
  </si>
  <si>
    <t>U2845</t>
  </si>
  <si>
    <t>U2846</t>
  </si>
  <si>
    <t>U2847</t>
  </si>
  <si>
    <t>U2848</t>
  </si>
  <si>
    <t>U2849</t>
  </si>
  <si>
    <t>U2850</t>
  </si>
  <si>
    <t>U2851</t>
  </si>
  <si>
    <t>U2852</t>
  </si>
  <si>
    <t>U2853</t>
  </si>
  <si>
    <t>U2854</t>
  </si>
  <si>
    <t>U2855</t>
  </si>
  <si>
    <t>U2856</t>
  </si>
  <si>
    <t>U2857</t>
  </si>
  <si>
    <t>U2858</t>
  </si>
  <si>
    <t>U2859</t>
  </si>
  <si>
    <t>U2860</t>
  </si>
  <si>
    <t>U2861</t>
  </si>
  <si>
    <t>U2862</t>
  </si>
  <si>
    <t>U2863</t>
  </si>
  <si>
    <t>U2864</t>
  </si>
  <si>
    <t>U2865</t>
  </si>
  <si>
    <t>U2866</t>
  </si>
  <si>
    <t>U2867</t>
  </si>
  <si>
    <t>U2868</t>
  </si>
  <si>
    <t>U2869</t>
  </si>
  <si>
    <t>U2870</t>
  </si>
  <si>
    <t>U2871</t>
  </si>
  <si>
    <t>U2872</t>
  </si>
  <si>
    <t>U2873</t>
  </si>
  <si>
    <t>U2874</t>
  </si>
  <si>
    <t>U2875</t>
  </si>
  <si>
    <t>U2876</t>
  </si>
  <si>
    <t>U2877</t>
  </si>
  <si>
    <t>U2878</t>
  </si>
  <si>
    <t>U2879</t>
  </si>
  <si>
    <t>U2880</t>
  </si>
  <si>
    <t>U2881</t>
  </si>
  <si>
    <t>U2882</t>
  </si>
  <si>
    <t>U2883</t>
  </si>
  <si>
    <t>U2884</t>
  </si>
  <si>
    <t>U2885</t>
  </si>
  <si>
    <t>U2886</t>
  </si>
  <si>
    <t>U2887</t>
  </si>
  <si>
    <t>U2888</t>
  </si>
  <si>
    <t>U2889</t>
  </si>
  <si>
    <t>U2890</t>
  </si>
  <si>
    <t>U2891</t>
  </si>
  <si>
    <t>U2892</t>
  </si>
  <si>
    <t>U2893</t>
  </si>
  <si>
    <t>U2894</t>
  </si>
  <si>
    <t>U2895</t>
  </si>
  <si>
    <t>U2896</t>
  </si>
  <si>
    <t>U2897</t>
  </si>
  <si>
    <t>U2898</t>
  </si>
  <si>
    <t>U2899</t>
  </si>
  <si>
    <t>U2900</t>
  </si>
  <si>
    <t>U2901</t>
  </si>
  <si>
    <t>U2902</t>
  </si>
  <si>
    <t>U2903</t>
  </si>
  <si>
    <t>U2904</t>
  </si>
  <si>
    <t>U2905</t>
  </si>
  <si>
    <t>U2906</t>
  </si>
  <si>
    <t>U2907</t>
  </si>
  <si>
    <t>U2908</t>
  </si>
  <si>
    <t>U2909</t>
  </si>
  <si>
    <t>U2910</t>
  </si>
  <si>
    <t>U2911</t>
  </si>
  <si>
    <t>U2912</t>
  </si>
  <si>
    <t>U2913</t>
  </si>
  <si>
    <t>U2914</t>
  </si>
  <si>
    <t>U2915</t>
  </si>
  <si>
    <t>U2916</t>
  </si>
  <si>
    <t>U2917</t>
  </si>
  <si>
    <t>U2918</t>
  </si>
  <si>
    <t>U2919</t>
  </si>
  <si>
    <t>U2920</t>
  </si>
  <si>
    <t>U2921</t>
  </si>
  <si>
    <t>U2922</t>
  </si>
  <si>
    <t>U2923</t>
  </si>
  <si>
    <t>U2924</t>
  </si>
  <si>
    <t>U2925</t>
  </si>
  <si>
    <t>U2926</t>
  </si>
  <si>
    <t>U2927</t>
  </si>
  <si>
    <t>U2928</t>
  </si>
  <si>
    <t>U2929</t>
  </si>
  <si>
    <t>U2930</t>
  </si>
  <si>
    <t>U2931</t>
  </si>
  <si>
    <t>U2932</t>
  </si>
  <si>
    <t>U2933</t>
  </si>
  <si>
    <t>U2934</t>
  </si>
  <si>
    <t>U2935</t>
  </si>
  <si>
    <t>U2936</t>
  </si>
  <si>
    <t>U2937</t>
  </si>
  <si>
    <t>U2938</t>
  </si>
  <si>
    <t>U2939</t>
  </si>
  <si>
    <t>U2940</t>
  </si>
  <si>
    <t>U2941</t>
  </si>
  <si>
    <t>U2942</t>
  </si>
  <si>
    <t>U2943</t>
  </si>
  <si>
    <t>U2944</t>
  </si>
  <si>
    <t>U2945</t>
  </si>
  <si>
    <t>U2946</t>
  </si>
  <si>
    <t>U2947</t>
  </si>
  <si>
    <t>U2948</t>
  </si>
  <si>
    <t>U2949</t>
  </si>
  <si>
    <t>U2950</t>
  </si>
  <si>
    <t>U2951</t>
  </si>
  <si>
    <t>U2952</t>
  </si>
  <si>
    <t>U2953</t>
  </si>
  <si>
    <t>U2954</t>
  </si>
  <si>
    <t>U2955</t>
  </si>
  <si>
    <t>U2956</t>
  </si>
  <si>
    <t>U2957</t>
  </si>
  <si>
    <t>U2958</t>
  </si>
  <si>
    <t>U2959</t>
  </si>
  <si>
    <t>U2960</t>
  </si>
  <si>
    <t>U2961</t>
  </si>
  <si>
    <t>U2962</t>
  </si>
  <si>
    <t>U2963</t>
  </si>
  <si>
    <t>U2964</t>
  </si>
  <si>
    <t>U2965</t>
  </si>
  <si>
    <t>U2966</t>
  </si>
  <si>
    <t>U2967</t>
  </si>
  <si>
    <t>U2968</t>
  </si>
  <si>
    <t>U2969</t>
  </si>
  <si>
    <t>U2970</t>
  </si>
  <si>
    <t>U2971</t>
  </si>
  <si>
    <t>U2972</t>
  </si>
  <si>
    <t>U2973</t>
  </si>
  <si>
    <t>U2974</t>
  </si>
  <si>
    <t>U2975</t>
  </si>
  <si>
    <t>U2976</t>
  </si>
  <si>
    <t>U2977</t>
  </si>
  <si>
    <t>U2978</t>
  </si>
  <si>
    <t>U2979</t>
  </si>
  <si>
    <t>U2980</t>
  </si>
  <si>
    <t>U2981</t>
  </si>
  <si>
    <t>U2982</t>
  </si>
  <si>
    <t>U2983</t>
  </si>
  <si>
    <t>U2984</t>
  </si>
  <si>
    <t>U2985</t>
  </si>
  <si>
    <t>U2986</t>
  </si>
  <si>
    <t>U2987</t>
  </si>
  <si>
    <t>U2988</t>
  </si>
  <si>
    <t>U2989</t>
  </si>
  <si>
    <t>U2990</t>
  </si>
  <si>
    <t>U2991</t>
  </si>
  <si>
    <t>U2992</t>
  </si>
  <si>
    <t>U2993</t>
  </si>
  <si>
    <t>U2994</t>
  </si>
  <si>
    <t>U2995</t>
  </si>
  <si>
    <t>U2996</t>
  </si>
  <si>
    <t>U2997</t>
  </si>
  <si>
    <t>U2998</t>
  </si>
  <si>
    <t>U2999</t>
  </si>
  <si>
    <t>U3000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</si>
  <si>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</si>
  <si>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</si>
  <si>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</si>
  <si>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</si>
  <si>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</si>
  <si>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</si>
  <si>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</si>
  <si>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</si>
  <si>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</si>
  <si>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</si>
  <si>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</si>
  <si>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</si>
  <si>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</si>
  <si>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</si>
  <si>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</si>
  <si>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</si>
  <si>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</si>
  <si>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</si>
  <si>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</si>
  <si>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</si>
  <si>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</si>
  <si>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T6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</si>
  <si>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</si>
  <si>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</si>
  <si>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</si>
  <si>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</si>
  <si>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</si>
  <si>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</si>
  <si>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</si>
  <si>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</si>
  <si>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</si>
  <si>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</si>
  <si>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</si>
  <si>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</si>
  <si>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</si>
  <si>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</si>
  <si>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</si>
  <si>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</si>
  <si>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</si>
  <si>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</si>
  <si>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</si>
  <si>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</si>
  <si>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</si>
  <si>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</si>
  <si>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</si>
  <si>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</si>
  <si>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</si>
  <si>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</si>
  <si>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</si>
  <si>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</si>
  <si>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</si>
  <si>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</si>
  <si>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</si>
  <si>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</si>
  <si>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</si>
  <si>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</si>
  <si>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</si>
  <si>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</si>
  <si>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</si>
  <si>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</si>
  <si>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</si>
  <si>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</si>
  <si>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</si>
  <si>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</si>
  <si>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</si>
  <si>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</si>
  <si>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</si>
  <si>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</si>
  <si>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</si>
  <si>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</si>
  <si>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</si>
  <si>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</si>
  <si>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</si>
  <si>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</si>
  <si>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</si>
  <si>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</si>
  <si>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</si>
  <si>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</si>
  <si>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</si>
  <si>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</si>
  <si>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</si>
  <si>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</si>
  <si>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B82</t>
  </si>
  <si>
    <t>B83</t>
  </si>
  <si>
    <t>B84</t>
  </si>
  <si>
    <t>B85</t>
  </si>
  <si>
    <t>B86</t>
  </si>
  <si>
    <t>B87</t>
  </si>
  <si>
    <t>B88</t>
  </si>
  <si>
    <t>B89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</si>
  <si>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</si>
  <si>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</si>
  <si>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</si>
  <si>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</si>
  <si>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</si>
  <si>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</si>
  <si>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</si>
  <si>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</si>
  <si>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</si>
  <si>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</si>
  <si>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B100</t>
  </si>
  <si>
    <t>B101</t>
  </si>
  <si>
    <t>B102</t>
  </si>
  <si>
    <t>B103</t>
  </si>
  <si>
    <t>T7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</si>
  <si>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</si>
  <si>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</si>
  <si>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</si>
  <si>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</si>
  <si>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</si>
  <si>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</si>
  <si>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</si>
  <si>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</si>
  <si>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</si>
  <si>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</si>
  <si>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</si>
  <si>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</si>
  <si>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</si>
  <si>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</si>
  <si>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</si>
  <si>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</si>
  <si>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</si>
  <si>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</si>
  <si>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</si>
  <si>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</si>
  <si>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</si>
  <si>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</si>
  <si>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</si>
  <si>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</si>
  <si>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</si>
  <si>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</si>
  <si>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</si>
  <si>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</si>
  <si>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</si>
  <si>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</si>
  <si>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</si>
  <si>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</si>
  <si>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</si>
  <si>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</si>
  <si>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</si>
  <si>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</si>
  <si>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</si>
  <si>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</si>
  <si>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</si>
  <si>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</si>
  <si>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</si>
  <si>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</si>
  <si>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</si>
  <si>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B147</t>
  </si>
  <si>
    <t>B148</t>
  </si>
  <si>
    <t>B149</t>
  </si>
  <si>
    <t>B150</t>
  </si>
  <si>
    <t>B151</t>
  </si>
  <si>
    <t>B152</t>
  </si>
  <si>
    <t>B153</t>
  </si>
  <si>
    <t>B154</t>
  </si>
  <si>
    <t>B155</t>
  </si>
  <si>
    <t>B156</t>
  </si>
  <si>
    <t>B157</t>
  </si>
  <si>
    <t/>
  </si>
  <si>
    <t>Search</t>
  </si>
  <si>
    <t>Special Packing</t>
  </si>
  <si>
    <t>Order Sheet</t>
  </si>
  <si>
    <t>Date of order</t>
  </si>
  <si>
    <t>Expiry Cutoff</t>
  </si>
  <si>
    <t>Total Items</t>
  </si>
  <si>
    <t>Total SKUs</t>
  </si>
  <si>
    <t xml:space="preserve">Description </t>
  </si>
  <si>
    <t>Price info</t>
  </si>
  <si>
    <t>Price</t>
  </si>
  <si>
    <t>Actual</t>
  </si>
  <si>
    <t>RowID</t>
  </si>
  <si>
    <t>Amount Requested</t>
  </si>
  <si>
    <t>Special packing?</t>
  </si>
  <si>
    <t>Notes</t>
  </si>
  <si>
    <t>Box</t>
  </si>
  <si>
    <t>Expiry 1</t>
  </si>
  <si>
    <t>Amount</t>
  </si>
  <si>
    <t>Box #</t>
  </si>
  <si>
    <t>Expiry 2</t>
  </si>
  <si>
    <t>Expiry 3</t>
  </si>
  <si>
    <t>Expiry 4</t>
  </si>
  <si>
    <t>Expiry 5</t>
  </si>
  <si>
    <t>Total</t>
  </si>
  <si>
    <t>Difference</t>
  </si>
  <si>
    <t>Shipment</t>
  </si>
  <si>
    <t>Missing Manufacturer info?</t>
  </si>
  <si>
    <t>Amount 1</t>
  </si>
  <si>
    <t>Ext1</t>
  </si>
  <si>
    <t>Code1</t>
  </si>
  <si>
    <t>Verrrrrrrrrrrrr                                                  ertretretertrter  erytrytytryetyrtyt y ry tey ty tr tye                               hgfggfd   rrrrrrrrrry long Description 1</t>
  </si>
  <si>
    <t>10/7/2021</t>
  </si>
  <si>
    <t>Ext2</t>
  </si>
  <si>
    <t>Code2</t>
  </si>
  <si>
    <t>Short description</t>
  </si>
  <si>
    <t>10/7/2022</t>
  </si>
  <si>
    <t>Item</t>
  </si>
  <si>
    <t>Shipper</t>
  </si>
  <si>
    <t>Address</t>
  </si>
  <si>
    <t>Expiry to be used</t>
  </si>
  <si>
    <t>Difference2</t>
  </si>
  <si>
    <t>#</t>
  </si>
  <si>
    <t>Quantity</t>
  </si>
  <si>
    <t>Row ID</t>
  </si>
  <si>
    <t>Box#</t>
  </si>
  <si>
    <t>Shipment assigned</t>
  </si>
  <si>
    <t>Price to correct</t>
  </si>
  <si>
    <t>Actual price</t>
  </si>
  <si>
    <t>Coeff (without VAT??)??</t>
  </si>
  <si>
    <t>Pounds (NOT KG)</t>
  </si>
  <si>
    <t>Size of box in inches</t>
  </si>
  <si>
    <t>L</t>
  </si>
  <si>
    <t>W</t>
  </si>
  <si>
    <t>H</t>
  </si>
  <si>
    <t>Total Weight (pounds)</t>
  </si>
  <si>
    <t>18X18X18</t>
  </si>
  <si>
    <t>16X16X16</t>
  </si>
  <si>
    <t>15X15X15</t>
  </si>
  <si>
    <t>14X14X14</t>
  </si>
  <si>
    <t>Box A</t>
  </si>
  <si>
    <t>Box B</t>
  </si>
  <si>
    <t>Box C</t>
  </si>
  <si>
    <t>Box D</t>
  </si>
  <si>
    <t>Box E</t>
  </si>
  <si>
    <t>Box F</t>
  </si>
  <si>
    <t>Box G</t>
  </si>
  <si>
    <t>Box H</t>
  </si>
  <si>
    <t>Box I</t>
  </si>
  <si>
    <t>Box J</t>
  </si>
  <si>
    <t>Box K</t>
  </si>
  <si>
    <t>Box L</t>
  </si>
  <si>
    <t>Box M</t>
  </si>
  <si>
    <t>Expiry</t>
  </si>
  <si>
    <t>Shipment 1</t>
  </si>
  <si>
    <t>DMT Distributors (102 Central Avenue)</t>
  </si>
  <si>
    <t>SCK4 (102 Central Ave Ste 6540)</t>
  </si>
  <si>
    <t>Box total</t>
  </si>
  <si>
    <t>Weight</t>
  </si>
  <si>
    <t>Dimensions</t>
  </si>
  <si>
    <t>18x18x18</t>
  </si>
  <si>
    <t>16x16x16</t>
  </si>
  <si>
    <t>Shipment ID</t>
  </si>
  <si>
    <t>Tracking Number</t>
  </si>
  <si>
    <t>Shipment 2</t>
  </si>
  <si>
    <t>FTW1 (4160 Feathergrass Ln Prosper,  TX  75078)</t>
  </si>
  <si>
    <t>14x14x14</t>
  </si>
  <si>
    <t>Shipment 3</t>
  </si>
  <si>
    <t>MQJ1 (2005 Kansas Avenue, Flint, MI, 48502)</t>
  </si>
  <si>
    <t>15x15x15</t>
  </si>
  <si>
    <t>Shipment 4</t>
  </si>
  <si>
    <t>LAS1 (4020 west cambridge avenue Phoenix,  AZ  85009)</t>
  </si>
  <si>
    <t>Shipment 5</t>
  </si>
  <si>
    <t>CLT2 (746 NW 7th Ave Florida City,  FL  33034)</t>
  </si>
  <si>
    <t>Shipment 6</t>
  </si>
  <si>
    <t>ABE8 (118 Whitmore Ave Wayne,  NJ  07470)</t>
  </si>
  <si>
    <t>Shipment 7</t>
  </si>
  <si>
    <t>MEM1 (248 Cargile Ln Nashville,  TN  37205)</t>
  </si>
  <si>
    <t>Shipment 8</t>
  </si>
  <si>
    <t>Douglas Tsang (102 Central Avenue)</t>
  </si>
  <si>
    <t>Shipment 9</t>
  </si>
  <si>
    <t>Shipment 10</t>
  </si>
  <si>
    <t>Shipment 11</t>
  </si>
  <si>
    <t>Shipment 12</t>
  </si>
  <si>
    <t>Shipment 13</t>
  </si>
  <si>
    <t>Shipment 14</t>
  </si>
  <si>
    <t>Shipment 15</t>
  </si>
  <si>
    <t>DRCR (102 Central Avenue)</t>
  </si>
  <si>
    <t>Shipment 16</t>
  </si>
  <si>
    <t>Shipment 17</t>
  </si>
  <si>
    <t>Shipment 18</t>
  </si>
  <si>
    <t>Shipment 19</t>
  </si>
  <si>
    <t>Shipment 20</t>
  </si>
  <si>
    <t>Shipment 21</t>
  </si>
  <si>
    <t>Shipment 22</t>
  </si>
  <si>
    <t xml:space="preserve">1993162 Alberta Ltd. </t>
  </si>
  <si>
    <t>Shipment 23</t>
  </si>
  <si>
    <t>Shipment 24</t>
  </si>
  <si>
    <t>Shipment 25</t>
  </si>
  <si>
    <t>Shipment 26</t>
  </si>
  <si>
    <t>Shipment 27</t>
  </si>
  <si>
    <t>Shipment 28</t>
  </si>
  <si>
    <t>Shipment 29</t>
  </si>
  <si>
    <t>Snowbird Sweets</t>
  </si>
  <si>
    <t>Shipment 30</t>
  </si>
  <si>
    <t>Shipment 31</t>
  </si>
  <si>
    <t>Shipment 32</t>
  </si>
  <si>
    <t>Shipment 33</t>
  </si>
  <si>
    <t>Shipment 34</t>
  </si>
  <si>
    <t>Shipment 35</t>
  </si>
  <si>
    <t>Shipment 36</t>
  </si>
  <si>
    <t>Shipment 37</t>
  </si>
  <si>
    <t>Shipment 38</t>
  </si>
  <si>
    <t>Shipment 39</t>
  </si>
  <si>
    <t>Shipment 40</t>
  </si>
  <si>
    <t>Shipment 41</t>
  </si>
  <si>
    <t>Shipment 42</t>
  </si>
  <si>
    <t>Shipment 43</t>
  </si>
  <si>
    <t>Shipment 44</t>
  </si>
  <si>
    <t>Shipment 45</t>
  </si>
  <si>
    <t>Shipment 46</t>
  </si>
  <si>
    <t>Shipment 47</t>
  </si>
  <si>
    <t>Shipment 48</t>
  </si>
  <si>
    <t>Shipment 49</t>
  </si>
  <si>
    <t>Shipment 50</t>
  </si>
  <si>
    <t>Shipment 51</t>
  </si>
  <si>
    <t>Commercial Invoice</t>
  </si>
  <si>
    <t>Date of Export</t>
  </si>
  <si>
    <t>Ship from:</t>
  </si>
  <si>
    <t>Ship To:</t>
  </si>
  <si>
    <t>Shipper/Exporter</t>
  </si>
  <si>
    <t>DMT Distributors Ltd.</t>
  </si>
  <si>
    <t>Consignee</t>
  </si>
  <si>
    <t>LAS1</t>
  </si>
  <si>
    <t>328 Dunluce Road NW</t>
  </si>
  <si>
    <t>12300 Bermuda Road</t>
  </si>
  <si>
    <t>City/State/Zip Code</t>
  </si>
  <si>
    <t>Edmonton/AB/T5X4P3</t>
  </si>
  <si>
    <t>Henderson, NV 89044</t>
  </si>
  <si>
    <t>Country</t>
  </si>
  <si>
    <t>Canada</t>
  </si>
  <si>
    <t>US</t>
  </si>
  <si>
    <t>Phone/Fax</t>
  </si>
  <si>
    <t>Currency</t>
  </si>
  <si>
    <t>USD</t>
  </si>
  <si>
    <t>No.</t>
  </si>
  <si>
    <t xml:space="preserve"> Description of Goods</t>
  </si>
  <si>
    <t>Country of</t>
  </si>
  <si>
    <t>Unit</t>
  </si>
  <si>
    <t>Units</t>
  </si>
  <si>
    <t>Origin</t>
  </si>
  <si>
    <t>Value</t>
  </si>
  <si>
    <t>All Charges listed above are in USD</t>
  </si>
  <si>
    <t xml:space="preserve"> </t>
  </si>
  <si>
    <t>Method of Transport (check one)</t>
  </si>
  <si>
    <t xml:space="preserve">   Land Freight</t>
  </si>
  <si>
    <t>a</t>
  </si>
  <si>
    <t>Total Weight</t>
  </si>
  <si>
    <t>Pounds</t>
  </si>
  <si>
    <t xml:space="preserve">   Air Freight</t>
  </si>
  <si>
    <t xml:space="preserve">   Ocean Freight</t>
  </si>
  <si>
    <t>Kilograms</t>
  </si>
  <si>
    <t xml:space="preserve">These Commodities, technology or software were exported from the United States in accordance with the Export Administration Regulations.  </t>
  </si>
  <si>
    <t>Diverstion contrary to U.S. law is prohibited.</t>
  </si>
  <si>
    <t>Shippers Name</t>
  </si>
  <si>
    <t>Shipper's Signature</t>
  </si>
  <si>
    <t>Date</t>
  </si>
  <si>
    <t>MEM1</t>
  </si>
  <si>
    <t>3292 E Holmes Rd</t>
  </si>
  <si>
    <t>Memphis, TN 38118</t>
  </si>
  <si>
    <t>MDW2</t>
  </si>
  <si>
    <t>250 Emerald Drive</t>
  </si>
  <si>
    <t>Joliet, IL 60433</t>
  </si>
  <si>
    <t>FWA4</t>
  </si>
  <si>
    <t>9798 SMITH RD</t>
  </si>
  <si>
    <t>FORT WAYNE, IN, 46809-9771</t>
  </si>
  <si>
    <t>GYR3</t>
  </si>
  <si>
    <t>8181 W ROOSEVELT ST</t>
  </si>
  <si>
    <t>PHOENIX, AZ, 85043-2356</t>
  </si>
  <si>
    <t>Address Assignment</t>
  </si>
  <si>
    <t>Addresses identifier</t>
  </si>
  <si>
    <t xml:space="preserve">City </t>
  </si>
  <si>
    <t>State</t>
  </si>
  <si>
    <t>Zip code</t>
  </si>
  <si>
    <t>For Shipment Summary</t>
  </si>
  <si>
    <t>Shipper/Exporter as it is in "Shipment Summary" added for macro search (v12.03)</t>
  </si>
  <si>
    <t>Joliet</t>
  </si>
  <si>
    <t>IL</t>
  </si>
  <si>
    <t>USA</t>
  </si>
  <si>
    <t>DMT</t>
  </si>
  <si>
    <t>FTW1</t>
  </si>
  <si>
    <t>33333 LBJ FWY</t>
  </si>
  <si>
    <t>Dallas, TX 75241</t>
  </si>
  <si>
    <t>Dallas</t>
  </si>
  <si>
    <t>TX</t>
  </si>
  <si>
    <t>Douglas Tsang</t>
  </si>
  <si>
    <t>17143 47 Street</t>
  </si>
  <si>
    <t>Edmonton/AB/T5Y3P4</t>
  </si>
  <si>
    <t>SMF3</t>
  </si>
  <si>
    <t>3923 S B ST</t>
  </si>
  <si>
    <t>Stockton, CA 95206</t>
  </si>
  <si>
    <t>Stockton</t>
  </si>
  <si>
    <t>CA</t>
  </si>
  <si>
    <t>DRCR Industries</t>
  </si>
  <si>
    <t>Henderson</t>
  </si>
  <si>
    <t>NV</t>
  </si>
  <si>
    <t>12155 129 Street</t>
  </si>
  <si>
    <t>Edmonton/AB/T5L1H3</t>
  </si>
  <si>
    <t>1993162 Alberta Ltd.</t>
  </si>
  <si>
    <t>CLT2</t>
  </si>
  <si>
    <t>10240 Old Dowd Rd</t>
  </si>
  <si>
    <t>Charlotte, NC 28214</t>
  </si>
  <si>
    <t>Charlotte</t>
  </si>
  <si>
    <t>NC</t>
  </si>
  <si>
    <t>ABE8</t>
  </si>
  <si>
    <t>401 Independence Road</t>
  </si>
  <si>
    <t>Florence, NJ 08518</t>
  </si>
  <si>
    <t>Florence</t>
  </si>
  <si>
    <t>NJ</t>
  </si>
  <si>
    <t>08518</t>
  </si>
  <si>
    <t>Memphis</t>
  </si>
  <si>
    <t>TN</t>
  </si>
  <si>
    <t>GYR1</t>
  </si>
  <si>
    <t>605 143rd Avenue</t>
  </si>
  <si>
    <t>Goodyear, AZ, 85338</t>
  </si>
  <si>
    <t>Goodyear</t>
  </si>
  <si>
    <t>AZ</t>
  </si>
  <si>
    <t>Doug</t>
  </si>
  <si>
    <t>SLC1</t>
  </si>
  <si>
    <t>777N 5600 W</t>
  </si>
  <si>
    <t>Salt Lake City, UT, 84116</t>
  </si>
  <si>
    <t>Salt Lake City</t>
  </si>
  <si>
    <t>UT</t>
  </si>
  <si>
    <t>SMF1</t>
  </si>
  <si>
    <t>4900 W Elkhorn Blvd</t>
  </si>
  <si>
    <t>Sacramento, CA, 95835</t>
  </si>
  <si>
    <t>Sacramento</t>
  </si>
  <si>
    <t>MKE1</t>
  </si>
  <si>
    <t>3501 120th Avenue</t>
  </si>
  <si>
    <t>Kenosha, WI, 53144</t>
  </si>
  <si>
    <t>Kenosha</t>
  </si>
  <si>
    <t>WI</t>
  </si>
  <si>
    <t>MSP1</t>
  </si>
  <si>
    <t>2601 4th Avenue E</t>
  </si>
  <si>
    <t>Shakopee, MN, 55379</t>
  </si>
  <si>
    <t>Shakopee</t>
  </si>
  <si>
    <t>MN</t>
  </si>
  <si>
    <t>TEB9</t>
  </si>
  <si>
    <t>601 Randolph Road</t>
  </si>
  <si>
    <t>Somerset, NJ, 00873</t>
  </si>
  <si>
    <t>Somerset</t>
  </si>
  <si>
    <t>00873</t>
  </si>
  <si>
    <t>PDX9</t>
  </si>
  <si>
    <t>1250 NW Swigert Way</t>
  </si>
  <si>
    <t>Troutdale, OR, 97060</t>
  </si>
  <si>
    <t>Troutdale</t>
  </si>
  <si>
    <t>OR</t>
  </si>
  <si>
    <t>GEG1</t>
  </si>
  <si>
    <t>10010 W Geiger Blvd</t>
  </si>
  <si>
    <t>Spokane, WA, 99224</t>
  </si>
  <si>
    <t>Spokane</t>
  </si>
  <si>
    <t>WA</t>
  </si>
  <si>
    <t>DRCR</t>
  </si>
  <si>
    <t>STL8</t>
  </si>
  <si>
    <t>4000 Premier Pkwy</t>
  </si>
  <si>
    <t>St Charles, MO, 63301</t>
  </si>
  <si>
    <t>St Charles</t>
  </si>
  <si>
    <t>MO</t>
  </si>
  <si>
    <t>BWI2</t>
  </si>
  <si>
    <t>2010 Broening Hwy</t>
  </si>
  <si>
    <t>Baltimore, MD, 21224</t>
  </si>
  <si>
    <t>Baltimore</t>
  </si>
  <si>
    <t>MD</t>
  </si>
  <si>
    <t>TUS2</t>
  </si>
  <si>
    <t>6701 S Kolb Rd</t>
  </si>
  <si>
    <t>Tucson, AZ, 85756</t>
  </si>
  <si>
    <t>Tucson</t>
  </si>
  <si>
    <t>ATL2</t>
  </si>
  <si>
    <t>2255 W Park Pl. Blvd</t>
  </si>
  <si>
    <t>Stone Mountain, GA, 30087</t>
  </si>
  <si>
    <t>Stone Mountain</t>
  </si>
  <si>
    <t>GA</t>
  </si>
  <si>
    <t>DFW7</t>
  </si>
  <si>
    <t>700 Westport Pkwy</t>
  </si>
  <si>
    <t>Fort Worth, TX, 76177</t>
  </si>
  <si>
    <t>Fort Worth</t>
  </si>
  <si>
    <t>MGE3</t>
  </si>
  <si>
    <t>808 Hog Mountain Rd</t>
  </si>
  <si>
    <t>Jefferson, GA, 30549</t>
  </si>
  <si>
    <t>Jefferson</t>
  </si>
  <si>
    <t>JVL1</t>
  </si>
  <si>
    <t>1255 Gateway Blvd</t>
  </si>
  <si>
    <t>Beloit, WI, 53511</t>
  </si>
  <si>
    <t>Beloit</t>
  </si>
  <si>
    <t>MIA1</t>
  </si>
  <si>
    <t>14000 NW 37th Ave</t>
  </si>
  <si>
    <t>Opa-locka, FL, 33054</t>
  </si>
  <si>
    <t>Opa-locka</t>
  </si>
  <si>
    <t>FL</t>
  </si>
  <si>
    <t>DAL3</t>
  </si>
  <si>
    <t>1301 Chalk Hill Rd</t>
  </si>
  <si>
    <t>Dallas, TX, 75212</t>
  </si>
  <si>
    <t>TPA1</t>
  </si>
  <si>
    <t>3350 Laurel Ridge Ave</t>
  </si>
  <si>
    <t>Ruskin, FL, 33570</t>
  </si>
  <si>
    <t>Ruskin</t>
  </si>
  <si>
    <t>MCO1</t>
  </si>
  <si>
    <t>12340 Boggy Creek Rd</t>
  </si>
  <si>
    <t>Orlando , FL, 32824</t>
  </si>
  <si>
    <t xml:space="preserve">Orlando </t>
  </si>
  <si>
    <t>BFL1</t>
  </si>
  <si>
    <t>1601 Petrol Road</t>
  </si>
  <si>
    <t>Bakersfield, CA, 93308</t>
  </si>
  <si>
    <t>Bakersfield</t>
  </si>
  <si>
    <t>SAT1</t>
  </si>
  <si>
    <t>6000 Schertz Pkwy</t>
  </si>
  <si>
    <t>Schertz, TX, 78154</t>
  </si>
  <si>
    <t>Schertz</t>
  </si>
  <si>
    <t>BFI3</t>
  </si>
  <si>
    <t>2700 Center Drive</t>
  </si>
  <si>
    <t>DuPont, WA, 98327</t>
  </si>
  <si>
    <t>DuPont</t>
  </si>
  <si>
    <t>TPA2</t>
  </si>
  <si>
    <t>1760 County Line Rd</t>
  </si>
  <si>
    <t>Lakeland, FL, 33811</t>
  </si>
  <si>
    <t>Lakeland</t>
  </si>
  <si>
    <t>DEN3</t>
  </si>
  <si>
    <t>14601 Grant St</t>
  </si>
  <si>
    <t>Thornton, CO, 80023</t>
  </si>
  <si>
    <t>Thornton</t>
  </si>
  <si>
    <t>CO</t>
  </si>
  <si>
    <t>CLT3</t>
  </si>
  <si>
    <t>6500 Davidson Hwy</t>
  </si>
  <si>
    <t>Concord, NC, 28027</t>
  </si>
  <si>
    <t>Concord</t>
  </si>
  <si>
    <t>ALB1</t>
  </si>
  <si>
    <t>1835 US Route 1</t>
  </si>
  <si>
    <t>Castleton, NY, 12033</t>
  </si>
  <si>
    <t>Castleton</t>
  </si>
  <si>
    <t>NY</t>
  </si>
  <si>
    <t>GYR2</t>
  </si>
  <si>
    <t>17341 W Minnezona Avenue</t>
  </si>
  <si>
    <t>Goodyear, AZ, 85395</t>
  </si>
  <si>
    <t>ACY1</t>
  </si>
  <si>
    <t>240 Mantua Grove Road</t>
  </si>
  <si>
    <t>West Deptford, NJ, 08066</t>
  </si>
  <si>
    <t>West Deptford</t>
  </si>
  <si>
    <t>08066</t>
  </si>
  <si>
    <t>GRR1</t>
  </si>
  <si>
    <t>4500 68th Street SE</t>
  </si>
  <si>
    <t>Caledonia, MI, 49316</t>
  </si>
  <si>
    <t>Caledonia</t>
  </si>
  <si>
    <t>MI</t>
  </si>
  <si>
    <t>EWR4</t>
  </si>
  <si>
    <t>50 New Canton Way</t>
  </si>
  <si>
    <t>Robbinsville, NJ, 08691</t>
  </si>
  <si>
    <t>Robbinsville</t>
  </si>
  <si>
    <t>08691</t>
  </si>
  <si>
    <t>PHX5</t>
  </si>
  <si>
    <t>16920 W Commerce Drive</t>
  </si>
  <si>
    <t>RDU1</t>
  </si>
  <si>
    <t>4851 Jones Sausage Road</t>
  </si>
  <si>
    <t>Garner, NC, 27529</t>
  </si>
  <si>
    <t>Garner</t>
  </si>
  <si>
    <t>RDG1</t>
  </si>
  <si>
    <t>3563 Mountain Rd</t>
  </si>
  <si>
    <t>Hamburg, PA, 19526</t>
  </si>
  <si>
    <t>Hamburg</t>
  </si>
  <si>
    <t>PA</t>
  </si>
  <si>
    <t>BDL3</t>
  </si>
  <si>
    <t>409 Washington Avenue</t>
  </si>
  <si>
    <t>North Haven, CT, 06473</t>
  </si>
  <si>
    <t>North Haven</t>
  </si>
  <si>
    <t>CT</t>
  </si>
  <si>
    <t>06473</t>
  </si>
  <si>
    <t>BFI4</t>
  </si>
  <si>
    <t>21005 64th Avenue S</t>
  </si>
  <si>
    <t>Kent, WA, 98032</t>
  </si>
  <si>
    <t>Kent</t>
  </si>
  <si>
    <t>TPA3</t>
  </si>
  <si>
    <t>676 C Fred Jones Blvd</t>
  </si>
  <si>
    <t>Auburndale, FL, 33823</t>
  </si>
  <si>
    <t>Auburndale</t>
  </si>
  <si>
    <t>DFW6</t>
  </si>
  <si>
    <t>940 W Bethel Road</t>
  </si>
  <si>
    <t>Coppell, TX, 75019</t>
  </si>
  <si>
    <t>Coppell</t>
  </si>
  <si>
    <t>BWI4</t>
  </si>
  <si>
    <t>165 Business Blvd</t>
  </si>
  <si>
    <t>Clear Brook, VA, 22624</t>
  </si>
  <si>
    <t>Clear Brook</t>
  </si>
  <si>
    <t>VA</t>
  </si>
  <si>
    <t>STL3</t>
  </si>
  <si>
    <t>3200 E Sawyer Rd</t>
  </si>
  <si>
    <t>Republic, MO, 65738</t>
  </si>
  <si>
    <t>Republic</t>
  </si>
  <si>
    <t>GSP1</t>
  </si>
  <si>
    <t>402 John Dodd Rd</t>
  </si>
  <si>
    <t>Spartanburg, SC, 29303</t>
  </si>
  <si>
    <t>Spartanburg</t>
  </si>
  <si>
    <t>SC</t>
  </si>
  <si>
    <t>IGQ2</t>
  </si>
  <si>
    <t>23257 S. Central Avenue</t>
  </si>
  <si>
    <t>University Park, IL, 60484</t>
  </si>
  <si>
    <t>University Park</t>
  </si>
  <si>
    <t>CHA2</t>
  </si>
  <si>
    <t>225 Infinity Dr NW</t>
  </si>
  <si>
    <t>Charleston , TN, 37310</t>
  </si>
  <si>
    <t xml:space="preserve">Charleston </t>
  </si>
  <si>
    <t>FAT1</t>
  </si>
  <si>
    <t>3575 S. Orange Avenue</t>
  </si>
  <si>
    <t>Fresno, CA, 93725</t>
  </si>
  <si>
    <t>Fresno</t>
  </si>
  <si>
    <t>SAT2</t>
  </si>
  <si>
    <t>1401 E Mccarty Lane</t>
  </si>
  <si>
    <t>San Marcos, TX, 78666</t>
  </si>
  <si>
    <t>San Marcos</t>
  </si>
  <si>
    <t>CLE2</t>
  </si>
  <si>
    <t>21500 Emery rd</t>
  </si>
  <si>
    <t>Randall, OH, 44128</t>
  </si>
  <si>
    <t>Randall</t>
  </si>
  <si>
    <t>OH</t>
  </si>
  <si>
    <t>FTW6</t>
  </si>
  <si>
    <t>2601 W Bethel Road</t>
  </si>
  <si>
    <t>Grapevine, TX, 76051</t>
  </si>
  <si>
    <t>Grapevine</t>
  </si>
  <si>
    <t>BOI2</t>
  </si>
  <si>
    <t>5295 E Franklin Rd</t>
  </si>
  <si>
    <t>Nappa, ID, 83867</t>
  </si>
  <si>
    <t>Nappa</t>
  </si>
  <si>
    <t>ID</t>
  </si>
  <si>
    <t>FTW5</t>
  </si>
  <si>
    <t>1475 Akron Way</t>
  </si>
  <si>
    <t>Forney, TX, 75126</t>
  </si>
  <si>
    <t>Forney</t>
  </si>
  <si>
    <t>PHX7</t>
  </si>
  <si>
    <t>800 N 75th Ave</t>
  </si>
  <si>
    <t>Phoenix, AZ, 85043</t>
  </si>
  <si>
    <t>Phoenix</t>
  </si>
  <si>
    <t>GEG2</t>
  </si>
  <si>
    <t>18007 Garland Ave</t>
  </si>
  <si>
    <t>Spokane Valley, WA, 99216</t>
  </si>
  <si>
    <t>Spokane Valley</t>
  </si>
  <si>
    <t>SUHB</t>
  </si>
  <si>
    <t>4675 Appaloosa Dr</t>
  </si>
  <si>
    <t>Irondale, AL, 35210</t>
  </si>
  <si>
    <t>Irondale</t>
  </si>
  <si>
    <t>AL</t>
  </si>
  <si>
    <t>SUHD</t>
  </si>
  <si>
    <t>4675 Appaloosa Drive</t>
  </si>
  <si>
    <t>MOB9</t>
  </si>
  <si>
    <t>6735 Trippel Rd.</t>
  </si>
  <si>
    <t>Theodore, AL, 36582</t>
  </si>
  <si>
    <t>Theodore</t>
  </si>
  <si>
    <t>Goodyear, AZ, 85338-3620</t>
  </si>
  <si>
    <t>85338-3620</t>
  </si>
  <si>
    <t>PHX3</t>
  </si>
  <si>
    <t>6835 West Buckeye Road</t>
  </si>
  <si>
    <t>Phoenix, AZ, 85043-4428</t>
  </si>
  <si>
    <t>85043-4428</t>
  </si>
  <si>
    <t>Phoenix, AZ, 85043-2101</t>
  </si>
  <si>
    <t>85043-2101</t>
  </si>
  <si>
    <t>PHX6</t>
  </si>
  <si>
    <t>4750 West Mohave St</t>
  </si>
  <si>
    <t>Phoenix, AZ, 85043-8305</t>
  </si>
  <si>
    <t>85043-8305</t>
  </si>
  <si>
    <t>TFC1</t>
  </si>
  <si>
    <t>5050 West Mohave St</t>
  </si>
  <si>
    <t>XUSH</t>
  </si>
  <si>
    <t>7037 West Van Buren Street</t>
  </si>
  <si>
    <t>Phoenix, AZ, 85043-3313</t>
  </si>
  <si>
    <t>85043-3313</t>
  </si>
  <si>
    <t>AZA6</t>
  </si>
  <si>
    <t>2150 East Riverview Drive</t>
  </si>
  <si>
    <t>Phoenix, AZ, 85034</t>
  </si>
  <si>
    <t>TUS1</t>
  </si>
  <si>
    <t>5333 W. Lower Buckeye Road</t>
  </si>
  <si>
    <t>TAZ1</t>
  </si>
  <si>
    <t>500 S 48th St</t>
  </si>
  <si>
    <t>SUPR</t>
  </si>
  <si>
    <t>9414 E San Salvador Dr</t>
  </si>
  <si>
    <t>Scottsdale, AZ, 85258</t>
  </si>
  <si>
    <t>Scottsdale</t>
  </si>
  <si>
    <t>SUBJ</t>
  </si>
  <si>
    <t>1104 W Geneva Dr</t>
  </si>
  <si>
    <t>Tempe, AZ, 85281</t>
  </si>
  <si>
    <t>Tempe</t>
  </si>
  <si>
    <t>SUBW</t>
  </si>
  <si>
    <t>PHX9</t>
  </si>
  <si>
    <t>777 S 79th Ave</t>
  </si>
  <si>
    <t>Tolleson, AZ, 85353-3140</t>
  </si>
  <si>
    <t>Tolleson</t>
  </si>
  <si>
    <t>85353-3140</t>
  </si>
  <si>
    <t>XUSO</t>
  </si>
  <si>
    <t>657 Nance Street</t>
  </si>
  <si>
    <t>Perris, CA, 92571</t>
  </si>
  <si>
    <t>Perris</t>
  </si>
  <si>
    <t>OAK8</t>
  </si>
  <si>
    <t>1 Middleton Way</t>
  </si>
  <si>
    <t>American Canyon, CA, 94503</t>
  </si>
  <si>
    <t>American Canyon</t>
  </si>
  <si>
    <t>BEK1</t>
  </si>
  <si>
    <t>2495 Bancroft Way Room 235</t>
  </si>
  <si>
    <t>Berkeley, CA, 94720</t>
  </si>
  <si>
    <t>Berkeley</t>
  </si>
  <si>
    <t>SUPL</t>
  </si>
  <si>
    <t>587 Apollo St</t>
  </si>
  <si>
    <t>Brea, CA, 92821</t>
  </si>
  <si>
    <t>Brea</t>
  </si>
  <si>
    <t>SUFD</t>
  </si>
  <si>
    <t>SUFC</t>
  </si>
  <si>
    <t>SJC9</t>
  </si>
  <si>
    <t>1455 valley drive</t>
  </si>
  <si>
    <t>Brisbane, CA, 94005</t>
  </si>
  <si>
    <t>Brisbane</t>
  </si>
  <si>
    <t>TCA0</t>
  </si>
  <si>
    <t>455 Valley Drive</t>
  </si>
  <si>
    <t>SUPE</t>
  </si>
  <si>
    <t>7886 Deering Ave.</t>
  </si>
  <si>
    <t>Canoga Park, CA, 91304</t>
  </si>
  <si>
    <t>Canoga Park</t>
  </si>
  <si>
    <t>VUKF</t>
  </si>
  <si>
    <t>18120 Bishop Ave</t>
  </si>
  <si>
    <t>Carson, CA, 90746-4032</t>
  </si>
  <si>
    <t>Carson</t>
  </si>
  <si>
    <t>90746-4032</t>
  </si>
  <si>
    <t>SUNC</t>
  </si>
  <si>
    <t>1113 E 230th Street</t>
  </si>
  <si>
    <t>Carson, CA, 90745</t>
  </si>
  <si>
    <t>SUAR</t>
  </si>
  <si>
    <t>9207 Eton Avenue Unit B</t>
  </si>
  <si>
    <t>Chatsworth, CA, 91311</t>
  </si>
  <si>
    <t>Chatsworth</t>
  </si>
  <si>
    <t>SUPK</t>
  </si>
  <si>
    <t>9851 Owensmouth Ave</t>
  </si>
  <si>
    <t>XBC1</t>
  </si>
  <si>
    <t>15750 Mountain Avenue</t>
  </si>
  <si>
    <t>Chino, CA, 91708</t>
  </si>
  <si>
    <t>Chino</t>
  </si>
  <si>
    <t>SUOK</t>
  </si>
  <si>
    <t>437 Baldwin Park Blvd</t>
  </si>
  <si>
    <t>City of Industry, CA, 91746</t>
  </si>
  <si>
    <t>City of Industry</t>
  </si>
  <si>
    <t>DAV1</t>
  </si>
  <si>
    <t>1 Shields Ave</t>
  </si>
  <si>
    <t>Davis, CA, 95616-8662</t>
  </si>
  <si>
    <t>Davis</t>
  </si>
  <si>
    <t>95616-8662</t>
  </si>
  <si>
    <t>SUJB</t>
  </si>
  <si>
    <t>706 North Diamond Bar Blvd</t>
  </si>
  <si>
    <t>Diamond Bar, CA, 91765</t>
  </si>
  <si>
    <t>Diamond Bar</t>
  </si>
  <si>
    <t>LGB3</t>
  </si>
  <si>
    <t>4950 Goodman way</t>
  </si>
  <si>
    <t>Eastvale, CA, 92880</t>
  </si>
  <si>
    <t>Eastvale</t>
  </si>
  <si>
    <t>SNA6</t>
  </si>
  <si>
    <t>5250 Goodman Road</t>
  </si>
  <si>
    <t>SNA9</t>
  </si>
  <si>
    <t>VUWC</t>
  </si>
  <si>
    <t>4700 E Nestle Purina Ave</t>
  </si>
  <si>
    <t>Flagstaff, CA, 86004</t>
  </si>
  <si>
    <t>Flagstaff</t>
  </si>
  <si>
    <t>VUBG</t>
  </si>
  <si>
    <t>8365 Sultana Ave</t>
  </si>
  <si>
    <t>Fontana, CA, 92335</t>
  </si>
  <si>
    <t>Fontana</t>
  </si>
  <si>
    <t>VUPQ</t>
  </si>
  <si>
    <t>9211 Kaiser Way</t>
  </si>
  <si>
    <t>VUBH</t>
  </si>
  <si>
    <t>9950 Calabash Ave</t>
  </si>
  <si>
    <t>Fontana, CA, 92335-5210</t>
  </si>
  <si>
    <t>92335-5210</t>
  </si>
  <si>
    <t>SUPI</t>
  </si>
  <si>
    <t>2325 Raymer Avenue</t>
  </si>
  <si>
    <t>Fullerton, CA, 92833</t>
  </si>
  <si>
    <t>Fullerton</t>
  </si>
  <si>
    <t>SUHW</t>
  </si>
  <si>
    <t>2325 Raymer Ave</t>
  </si>
  <si>
    <t>XFI1</t>
  </si>
  <si>
    <t>6351 Cameron Boulevard</t>
  </si>
  <si>
    <t>Gilroy, CA, 95020</t>
  </si>
  <si>
    <t>Gilroy</t>
  </si>
  <si>
    <t>SUOO</t>
  </si>
  <si>
    <t>16792 Burke Lane</t>
  </si>
  <si>
    <t>Huntington Beach, CA, 92647</t>
  </si>
  <si>
    <t>Huntington Beach</t>
  </si>
  <si>
    <t>SUSH</t>
  </si>
  <si>
    <t>IRV1</t>
  </si>
  <si>
    <t>4139 Campus Drive</t>
  </si>
  <si>
    <t>Irvine, CA, 92612</t>
  </si>
  <si>
    <t>Irvine</t>
  </si>
  <si>
    <t>TCA4</t>
  </si>
  <si>
    <t>2006 McGaw Avenue</t>
  </si>
  <si>
    <t>Irvine, CA, 92614</t>
  </si>
  <si>
    <t>CSD1</t>
  </si>
  <si>
    <t>9500 Gilman Drive #0102</t>
  </si>
  <si>
    <t>La Jolla, CA, 92093</t>
  </si>
  <si>
    <t>La Jolla</t>
  </si>
  <si>
    <t>LGB1</t>
  </si>
  <si>
    <t>2417 E. Carson, St.</t>
  </si>
  <si>
    <t>Long Beach, CA, 90810</t>
  </si>
  <si>
    <t>Long Beach</t>
  </si>
  <si>
    <t>LGB2</t>
  </si>
  <si>
    <t>6049 E 7th St</t>
  </si>
  <si>
    <t>Long Beach, CA, 90840</t>
  </si>
  <si>
    <t>SUOQ</t>
  </si>
  <si>
    <t>3700 Cover St</t>
  </si>
  <si>
    <t>Long Beach, CA, 90808</t>
  </si>
  <si>
    <t>BUR2</t>
  </si>
  <si>
    <t>925 Westwood Boulevard</t>
  </si>
  <si>
    <t>Los Angeles, CA, 90024</t>
  </si>
  <si>
    <t>Los Angeles</t>
  </si>
  <si>
    <t>HCA3</t>
  </si>
  <si>
    <t>3334 N San Fernando Rd Bldg E</t>
  </si>
  <si>
    <t>Los Angeles, CA, 90065-1417</t>
  </si>
  <si>
    <t>90065-1417</t>
  </si>
  <si>
    <t>LAX6</t>
  </si>
  <si>
    <t>5119 District Blvd</t>
  </si>
  <si>
    <t>Los Angeles, CA, 90058</t>
  </si>
  <si>
    <t>TCA5</t>
  </si>
  <si>
    <t>Los Angeles, CA, 90065</t>
  </si>
  <si>
    <t>UCA5</t>
  </si>
  <si>
    <t>3334 N. San Fernando Road</t>
  </si>
  <si>
    <t>ABE7</t>
  </si>
  <si>
    <t>12510 Micro Dr</t>
  </si>
  <si>
    <t>Mira Loma, CA, 91752</t>
  </si>
  <si>
    <t>Mira Loma</t>
  </si>
  <si>
    <t>VUGE</t>
  </si>
  <si>
    <t>3450 Dulles Dr</t>
  </si>
  <si>
    <t>Mira Loma, CA, 91752-3242</t>
  </si>
  <si>
    <t>91752-3242</t>
  </si>
  <si>
    <t>VUWE</t>
  </si>
  <si>
    <t>736 Garner Rd</t>
  </si>
  <si>
    <t>Modesto, CA, 95357</t>
  </si>
  <si>
    <t>Modesto</t>
  </si>
  <si>
    <t>ONT6</t>
  </si>
  <si>
    <t>24208 San Michele Rd</t>
  </si>
  <si>
    <t>Moreno Valley, CA, 92551</t>
  </si>
  <si>
    <t>Moreno Valley</t>
  </si>
  <si>
    <t>ONT8</t>
  </si>
  <si>
    <t>24300 Nandina Ave</t>
  </si>
  <si>
    <t>VUPG</t>
  </si>
  <si>
    <t>16110 Cosmos Street</t>
  </si>
  <si>
    <t>OAK7</t>
  </si>
  <si>
    <t>38811 Cherry St</t>
  </si>
  <si>
    <t>Newark, CA, 94560</t>
  </si>
  <si>
    <t>Newark</t>
  </si>
  <si>
    <t>SUBV</t>
  </si>
  <si>
    <t>810 E 8th St</t>
  </si>
  <si>
    <t>Oakland, CA, 94606</t>
  </si>
  <si>
    <t>Oakland</t>
  </si>
  <si>
    <t>SUAM</t>
  </si>
  <si>
    <t>5400 Ontario Mills Parkway</t>
  </si>
  <si>
    <t>Ontario, CA, 91764</t>
  </si>
  <si>
    <t>Ontario</t>
  </si>
  <si>
    <t>XLAA</t>
  </si>
  <si>
    <t>5691 E Philadelphia</t>
  </si>
  <si>
    <t>Ontario, CA, 91761</t>
  </si>
  <si>
    <t>SUAC</t>
  </si>
  <si>
    <t>100 S Wineville Ave</t>
  </si>
  <si>
    <t>VUVB</t>
  </si>
  <si>
    <t>2053 East Jay St</t>
  </si>
  <si>
    <t>SUJF</t>
  </si>
  <si>
    <t>VUWH</t>
  </si>
  <si>
    <t>5725 Jurupa St</t>
  </si>
  <si>
    <t>OAK3</t>
  </si>
  <si>
    <t>255 Park Center Drive</t>
  </si>
  <si>
    <t>Patterson, CA, 95363-8876</t>
  </si>
  <si>
    <t>Patterson</t>
  </si>
  <si>
    <t>95363-8876</t>
  </si>
  <si>
    <t>VUGK</t>
  </si>
  <si>
    <t>4120 Indian Ave</t>
  </si>
  <si>
    <t>Perris, CA, 92571-7413</t>
  </si>
  <si>
    <t>92571-7413</t>
  </si>
  <si>
    <t>VUTD</t>
  </si>
  <si>
    <t>8291 Milliken Avenue</t>
  </si>
  <si>
    <t>Rancho Cucamonga, CA, 91730</t>
  </si>
  <si>
    <t>Rancho Cucamonga</t>
  </si>
  <si>
    <t>LAX8</t>
  </si>
  <si>
    <t>30142 Avenida De Las Banderas</t>
  </si>
  <si>
    <t>Rancho Santa Margarita, CA, 92688-2116</t>
  </si>
  <si>
    <t>Rancho Santa Margarita</t>
  </si>
  <si>
    <t>92688-2116</t>
  </si>
  <si>
    <t>ONT9</t>
  </si>
  <si>
    <t>2125 West San Bernardino Ave</t>
  </si>
  <si>
    <t>Redlands, CA, 92374</t>
  </si>
  <si>
    <t>Redlands</t>
  </si>
  <si>
    <t>LGB4</t>
  </si>
  <si>
    <t>27517 Pioneer Avenue</t>
  </si>
  <si>
    <t>VUPX</t>
  </si>
  <si>
    <t>2300 W San Bernardino Ave</t>
  </si>
  <si>
    <t>XUSV</t>
  </si>
  <si>
    <t>2255 W. Lugonia Avenue</t>
  </si>
  <si>
    <t>Redlands, CA, 92374-5049</t>
  </si>
  <si>
    <t>92374-5049</t>
  </si>
  <si>
    <t>TCA2</t>
  </si>
  <si>
    <t>2400 Marine Avenue</t>
  </si>
  <si>
    <t>Redondo Beach, CA, 90278</t>
  </si>
  <si>
    <t>Redondo Beach</t>
  </si>
  <si>
    <t>SNA4</t>
  </si>
  <si>
    <t>2496 W Walnut Ave</t>
  </si>
  <si>
    <t>Rialto, CA, 92376-3009</t>
  </si>
  <si>
    <t>Rialto</t>
  </si>
  <si>
    <t>92376-3009</t>
  </si>
  <si>
    <t>XUSJ</t>
  </si>
  <si>
    <t>1590 Tamarind Ave</t>
  </si>
  <si>
    <t>Rialto, CA, 92376</t>
  </si>
  <si>
    <t>LGB8</t>
  </si>
  <si>
    <t>1568 N Linden Ave</t>
  </si>
  <si>
    <t>VUMD</t>
  </si>
  <si>
    <t>548 W Merrill Ave</t>
  </si>
  <si>
    <t>Rialto, CA, 92376-9101</t>
  </si>
  <si>
    <t>92376-9101</t>
  </si>
  <si>
    <t>LGB6</t>
  </si>
  <si>
    <t>20901 Krameria Ave</t>
  </si>
  <si>
    <t>Riverside, CA, 92518</t>
  </si>
  <si>
    <t>Riverside</t>
  </si>
  <si>
    <t>Sacramento, CA, 95837</t>
  </si>
  <si>
    <t>TCA9</t>
  </si>
  <si>
    <t>2934 Ramona Ave</t>
  </si>
  <si>
    <t>Sacramento, CA, 95826</t>
  </si>
  <si>
    <t>SNA7</t>
  </si>
  <si>
    <t>555 East Orange Show Rd</t>
  </si>
  <si>
    <t>San Bernadino, CA, 92408</t>
  </si>
  <si>
    <t>San Bernadino</t>
  </si>
  <si>
    <t>SNA8</t>
  </si>
  <si>
    <t>XIX2</t>
  </si>
  <si>
    <t>2020 E Central Ave</t>
  </si>
  <si>
    <t>San Bernardino, CA, 92408-0123</t>
  </si>
  <si>
    <t>San Bernardino</t>
  </si>
  <si>
    <t>92408-0123</t>
  </si>
  <si>
    <t>ONT2</t>
  </si>
  <si>
    <t>1910 E Central Ave</t>
  </si>
  <si>
    <t>ONT4</t>
  </si>
  <si>
    <t>ONT7</t>
  </si>
  <si>
    <t>San Bernardino, CA, 92408-2606</t>
  </si>
  <si>
    <t>92408-2606</t>
  </si>
  <si>
    <t>PCA2</t>
  </si>
  <si>
    <t>4501 PATTERSON AVE</t>
  </si>
  <si>
    <t>PERRIS, CA, 92571-9722</t>
  </si>
  <si>
    <t>PERRIS</t>
  </si>
  <si>
    <t>92571-9722</t>
  </si>
  <si>
    <t>VUBJ</t>
  </si>
  <si>
    <t>1456 Harry Shepard Blvd</t>
  </si>
  <si>
    <t>San Bernardino, CA, 92408</t>
  </si>
  <si>
    <t>SUBA</t>
  </si>
  <si>
    <t>2215 Paseo De Las Americas</t>
  </si>
  <si>
    <t>San Diego, CA, 92154</t>
  </si>
  <si>
    <t>San Diego</t>
  </si>
  <si>
    <t>TCA6</t>
  </si>
  <si>
    <t>2727 Kurtz St</t>
  </si>
  <si>
    <t>San Diego, CA, 92110</t>
  </si>
  <si>
    <t>HCA6</t>
  </si>
  <si>
    <t>2821 MARION DR</t>
  </si>
  <si>
    <t>Las Vegas, NV, 89115-3423</t>
  </si>
  <si>
    <t>Las Vegas</t>
  </si>
  <si>
    <t>89115-3423</t>
  </si>
  <si>
    <t>RELO</t>
  </si>
  <si>
    <t>201 Spear St</t>
  </si>
  <si>
    <t>San Francisco, CA, 94105-1630</t>
  </si>
  <si>
    <t>San Francisco</t>
  </si>
  <si>
    <t>94105-1630</t>
  </si>
  <si>
    <t>TCA1</t>
  </si>
  <si>
    <t>888 Tennessee St</t>
  </si>
  <si>
    <t>San Francisco, CA, 94107</t>
  </si>
  <si>
    <t>XUSD</t>
  </si>
  <si>
    <t>1909 Zephyr St</t>
  </si>
  <si>
    <t>Stockton, CA, 95206</t>
  </si>
  <si>
    <t>XLAG</t>
  </si>
  <si>
    <t>2115 S Sinclair Ave</t>
  </si>
  <si>
    <t>Stockton, CA, 95215</t>
  </si>
  <si>
    <t>TCA7</t>
  </si>
  <si>
    <t>222 Commercial St</t>
  </si>
  <si>
    <t>Sunnyvale, CA, 94085</t>
  </si>
  <si>
    <t>Sunnyvale</t>
  </si>
  <si>
    <t>VUKJ</t>
  </si>
  <si>
    <t>19270 S. Western Avenue</t>
  </si>
  <si>
    <t>Torrance, CA, 90501</t>
  </si>
  <si>
    <t>Torrance</t>
  </si>
  <si>
    <t>OAK6</t>
  </si>
  <si>
    <t>1350 N. MacArthur Drive</t>
  </si>
  <si>
    <t>Tracy, CA, 95304-9370</t>
  </si>
  <si>
    <t>Tracy</t>
  </si>
  <si>
    <t>95304-9370</t>
  </si>
  <si>
    <t>OAK4</t>
  </si>
  <si>
    <t>1555 N. Chrisman Rd</t>
  </si>
  <si>
    <t>PCA1</t>
  </si>
  <si>
    <t>7700 W Fillmore St</t>
  </si>
  <si>
    <t>SJC7</t>
  </si>
  <si>
    <t>188 Mountain House Parkway</t>
  </si>
  <si>
    <t>Tracy, CA, 95391</t>
  </si>
  <si>
    <t>VUBD</t>
  </si>
  <si>
    <t>17182 Nevada Avenue</t>
  </si>
  <si>
    <t>Victorville, CA, 92345</t>
  </si>
  <si>
    <t>Victorville</t>
  </si>
  <si>
    <t>VUWA</t>
  </si>
  <si>
    <t>13243 Nutro Way</t>
  </si>
  <si>
    <t>Victorville, CA, 92395</t>
  </si>
  <si>
    <t>SUFA</t>
  </si>
  <si>
    <t>8246 W. Mineral King Ave.</t>
  </si>
  <si>
    <t>Visalia, CA, 93291</t>
  </si>
  <si>
    <t>Visalia</t>
  </si>
  <si>
    <t>SUAK</t>
  </si>
  <si>
    <t>1170 Centre Drive</t>
  </si>
  <si>
    <t>Walnut, CA, 91789</t>
  </si>
  <si>
    <t>Walnut</t>
  </si>
  <si>
    <t>SMF2</t>
  </si>
  <si>
    <t>2935 Ramco St.</t>
  </si>
  <si>
    <t>West Sacramento, CA, 95691</t>
  </si>
  <si>
    <t>West Sacramento</t>
  </si>
  <si>
    <t>VUMX</t>
  </si>
  <si>
    <t>241 E Pacific Coast Hwy</t>
  </si>
  <si>
    <t>Wilmington, CA, 90744-2920</t>
  </si>
  <si>
    <t>Wilmington</t>
  </si>
  <si>
    <t>90744-2920</t>
  </si>
  <si>
    <t>HCA7</t>
  </si>
  <si>
    <t>Vernon, CA, 90058-5512</t>
  </si>
  <si>
    <t>Vernon</t>
  </si>
  <si>
    <t>90058-5512</t>
  </si>
  <si>
    <t>3575 S. Orange Ave.</t>
  </si>
  <si>
    <t>PCA3</t>
  </si>
  <si>
    <t>10681 Production Ave</t>
  </si>
  <si>
    <t>Fontana, CA, 92337-8006</t>
  </si>
  <si>
    <t>92337-8006</t>
  </si>
  <si>
    <t>3923 B St.</t>
  </si>
  <si>
    <t>IST1</t>
  </si>
  <si>
    <t>BRISBANE, CA, 94005</t>
  </si>
  <si>
    <t>BRISBANE</t>
  </si>
  <si>
    <t>SMF9</t>
  </si>
  <si>
    <t>300 Crocker Dr</t>
  </si>
  <si>
    <t>Vacaville, CA, 95688</t>
  </si>
  <si>
    <t>Vacaville</t>
  </si>
  <si>
    <t>HCA8</t>
  </si>
  <si>
    <t>Tracy, CA, 95304</t>
  </si>
  <si>
    <t>DEN2</t>
  </si>
  <si>
    <t>22205 East 19th Ave</t>
  </si>
  <si>
    <t>Aurora, CO, 80019</t>
  </si>
  <si>
    <t>Aurora</t>
  </si>
  <si>
    <t>UCO2</t>
  </si>
  <si>
    <t>3434 47th Street</t>
  </si>
  <si>
    <t>Boulder, CO, 80301</t>
  </si>
  <si>
    <t>Boulder</t>
  </si>
  <si>
    <t>SUHQ</t>
  </si>
  <si>
    <t>4635 NAUTILUS CT S</t>
  </si>
  <si>
    <t>XLAK</t>
  </si>
  <si>
    <t>18875 E BROMLEY LN</t>
  </si>
  <si>
    <t>BRIGHTON, CO, 80601</t>
  </si>
  <si>
    <t>BRIGHTON</t>
  </si>
  <si>
    <t>DEN6</t>
  </si>
  <si>
    <t>480 E 55th Ave</t>
  </si>
  <si>
    <t>Denver, CO, 80216</t>
  </si>
  <si>
    <t>Denver</t>
  </si>
  <si>
    <t>UCO1</t>
  </si>
  <si>
    <t>480 E. 55th Avenue</t>
  </si>
  <si>
    <t>TCO1</t>
  </si>
  <si>
    <t>480 E 55th Avenue</t>
  </si>
  <si>
    <t>SUEA</t>
  </si>
  <si>
    <t>1821 Lefthand Circle, Unit D</t>
  </si>
  <si>
    <t>Longmont, CO, 80501</t>
  </si>
  <si>
    <t>Longmont</t>
  </si>
  <si>
    <t>14601 Grant St.</t>
  </si>
  <si>
    <t>LGB7</t>
  </si>
  <si>
    <t>1660 N. Linden Avenue</t>
  </si>
  <si>
    <t>SUJD</t>
  </si>
  <si>
    <t>47 Industrial Park Rd</t>
  </si>
  <si>
    <t>Centerbrook, CT, 6409</t>
  </si>
  <si>
    <t>Centerbrook</t>
  </si>
  <si>
    <t>CON1</t>
  </si>
  <si>
    <t>40 Wilbur Cross Way</t>
  </si>
  <si>
    <t>Mansfield, CT, 6268</t>
  </si>
  <si>
    <t>Mansfield</t>
  </si>
  <si>
    <t>BDL2</t>
  </si>
  <si>
    <t>200 Old Iron Ore Rd</t>
  </si>
  <si>
    <t>Windsor, CT, 6095</t>
  </si>
  <si>
    <t>Windsor</t>
  </si>
  <si>
    <t>BDL1</t>
  </si>
  <si>
    <t>PHL7</t>
  </si>
  <si>
    <t>560 Merrimac Ave</t>
  </si>
  <si>
    <t>Middletown, DE, 19709-4652</t>
  </si>
  <si>
    <t>Middletown</t>
  </si>
  <si>
    <t>DE</t>
  </si>
  <si>
    <t>19709-4652</t>
  </si>
  <si>
    <t>PHL1</t>
  </si>
  <si>
    <t>1 Centerpoint Blvd.</t>
  </si>
  <si>
    <t>New Castle, DE, 19720-4172</t>
  </si>
  <si>
    <t>New Castle</t>
  </si>
  <si>
    <t>19720-4172</t>
  </si>
  <si>
    <t>PHL3</t>
  </si>
  <si>
    <t>1600 Johnson W ay</t>
  </si>
  <si>
    <t>New Castle, DE, 19720-8111</t>
  </si>
  <si>
    <t>19720-8111</t>
  </si>
  <si>
    <t>SUPP</t>
  </si>
  <si>
    <t>230 Centerpoint BLVD</t>
  </si>
  <si>
    <t>New Castle, DE, 19720</t>
  </si>
  <si>
    <t>SUPQ</t>
  </si>
  <si>
    <t>SUHC</t>
  </si>
  <si>
    <t>18 Dixon St</t>
  </si>
  <si>
    <t>Selbyville, DE, 19975</t>
  </si>
  <si>
    <t>Selbyville</t>
  </si>
  <si>
    <t>SUHS</t>
  </si>
  <si>
    <t>PFL1</t>
  </si>
  <si>
    <t>1001 13th Avenue East</t>
  </si>
  <si>
    <t>Bradenton, FL, 34208-2656</t>
  </si>
  <si>
    <t>Bradenton</t>
  </si>
  <si>
    <t>34208-2656</t>
  </si>
  <si>
    <t>JAX2</t>
  </si>
  <si>
    <t>12900 Pecan Park Road</t>
  </si>
  <si>
    <t>Jacksonville, FL, 32218</t>
  </si>
  <si>
    <t>Jacksonville</t>
  </si>
  <si>
    <t>JAX3</t>
  </si>
  <si>
    <t>13333 103rd Street</t>
  </si>
  <si>
    <t>Jacksonville, FL, 32221</t>
  </si>
  <si>
    <t>SUPD</t>
  </si>
  <si>
    <t>8320 Baycenter Rd</t>
  </si>
  <si>
    <t>Jacksonville, FL, 32256</t>
  </si>
  <si>
    <t>1760 County Line Rd.</t>
  </si>
  <si>
    <t>MIA6</t>
  </si>
  <si>
    <t>3200 NW 67th Avenue</t>
  </si>
  <si>
    <t>Miami, FL, 33122</t>
  </si>
  <si>
    <t>Miami</t>
  </si>
  <si>
    <t>TFL2</t>
  </si>
  <si>
    <t>101 NE 23rd Street</t>
  </si>
  <si>
    <t>Miami, FL, 33137</t>
  </si>
  <si>
    <t>UFL2</t>
  </si>
  <si>
    <t>MIA7</t>
  </si>
  <si>
    <t>1900 NW 132nd Place</t>
  </si>
  <si>
    <t>Miami, FL, 33182</t>
  </si>
  <si>
    <t>SUJC</t>
  </si>
  <si>
    <t>325 NW 28TH ST</t>
  </si>
  <si>
    <t>Miami, FL, 33127</t>
  </si>
  <si>
    <t>SUJA</t>
  </si>
  <si>
    <t>14000 NW 37th Avenue</t>
  </si>
  <si>
    <t>Opa-Locka, FL, 33054</t>
  </si>
  <si>
    <t>Opa-Locka</t>
  </si>
  <si>
    <t>CFL1</t>
  </si>
  <si>
    <t>4225 East Plaza Drive</t>
  </si>
  <si>
    <t>Orlando, FL, 32816</t>
  </si>
  <si>
    <t>Orlando</t>
  </si>
  <si>
    <t>XUSF</t>
  </si>
  <si>
    <t>901 West Landstreet Road</t>
  </si>
  <si>
    <t>Orlando, FL, 32824</t>
  </si>
  <si>
    <t>MCO6</t>
  </si>
  <si>
    <t>800 ARLINGTON BLVD</t>
  </si>
  <si>
    <t>SWEDESBORO, NJ, 08085-2594</t>
  </si>
  <si>
    <t>SWEDESBORO</t>
  </si>
  <si>
    <t>08085-2594</t>
  </si>
  <si>
    <t>TFL4</t>
  </si>
  <si>
    <t>7469 Kingspointe Parkway</t>
  </si>
  <si>
    <t>ORLANDO, FL, 32819</t>
  </si>
  <si>
    <t>ORLANDO</t>
  </si>
  <si>
    <t>SUAV</t>
  </si>
  <si>
    <t>8870 Boggy Creek Rd</t>
  </si>
  <si>
    <t>SUAW</t>
  </si>
  <si>
    <t>SUAQ</t>
  </si>
  <si>
    <t>SUBT</t>
  </si>
  <si>
    <t>7070 NW 75th St</t>
  </si>
  <si>
    <t>Parkland, FL, 33067</t>
  </si>
  <si>
    <t>Parkland</t>
  </si>
  <si>
    <t>SUOD</t>
  </si>
  <si>
    <t>121 Kelsey Ln</t>
  </si>
  <si>
    <t>Tampa, FL, 33619-4348</t>
  </si>
  <si>
    <t>Tampa</t>
  </si>
  <si>
    <t>33619-4348</t>
  </si>
  <si>
    <t>UFL3</t>
  </si>
  <si>
    <t>4430 East Adamo</t>
  </si>
  <si>
    <t>Tampa, FL, 33605</t>
  </si>
  <si>
    <t>TFL3</t>
  </si>
  <si>
    <t>4430 E ADAMO DR</t>
  </si>
  <si>
    <t>SUBI</t>
  </si>
  <si>
    <t>2213 VISTA PKWY</t>
  </si>
  <si>
    <t>West Palm Beach, FL, 33411</t>
  </si>
  <si>
    <t>West Palm Beach</t>
  </si>
  <si>
    <t>SUBU</t>
  </si>
  <si>
    <t>CLE3</t>
  </si>
  <si>
    <t>1155 Babbitt Road</t>
  </si>
  <si>
    <t>Euclid, OH, 44132-2703</t>
  </si>
  <si>
    <t>Euclid</t>
  </si>
  <si>
    <t>44132-2703</t>
  </si>
  <si>
    <t>SUGE</t>
  </si>
  <si>
    <t>5975 Shiloh Road</t>
  </si>
  <si>
    <t>Alpharetta, GA, 30005</t>
  </si>
  <si>
    <t>Alpharetta</t>
  </si>
  <si>
    <t>SUAX</t>
  </si>
  <si>
    <t>394 COMMERCE BLVD</t>
  </si>
  <si>
    <t>Athens, GA, 30606</t>
  </si>
  <si>
    <t>Athens</t>
  </si>
  <si>
    <t>GAT1</t>
  </si>
  <si>
    <t>86 5th St NW</t>
  </si>
  <si>
    <t>Atlanta, GA, 30308</t>
  </si>
  <si>
    <t>Atlanta</t>
  </si>
  <si>
    <t>PGA1</t>
  </si>
  <si>
    <t>429 Toy Wright Rd</t>
  </si>
  <si>
    <t>Jefferson, GA, 30549-1614</t>
  </si>
  <si>
    <t>30549-1614</t>
  </si>
  <si>
    <t>TJA2</t>
  </si>
  <si>
    <t>2302 MARIETTA BLVD NW</t>
  </si>
  <si>
    <t>Atlanta, GA, 30318</t>
  </si>
  <si>
    <t>SUOL</t>
  </si>
  <si>
    <t>305 Bucknell Court</t>
  </si>
  <si>
    <t>Atlanta, GA, 30336</t>
  </si>
  <si>
    <t>VUGH</t>
  </si>
  <si>
    <t>7875 White Road</t>
  </si>
  <si>
    <t>Austell, GA, 30168</t>
  </si>
  <si>
    <t>Austell</t>
  </si>
  <si>
    <t>VUGO</t>
  </si>
  <si>
    <t>300 Interstate West Parkway</t>
  </si>
  <si>
    <t>SUAG</t>
  </si>
  <si>
    <t>150 Leo Taylor Ln</t>
  </si>
  <si>
    <t>Ball Ground, GA, 30107</t>
  </si>
  <si>
    <t>Ball Ground</t>
  </si>
  <si>
    <t>MGE1</t>
  </si>
  <si>
    <t>650 Broadway Avenue</t>
  </si>
  <si>
    <t>Braselton, GA, 30517</t>
  </si>
  <si>
    <t>Braselton</t>
  </si>
  <si>
    <t>MGE7</t>
  </si>
  <si>
    <t>650 Braselton Avenue</t>
  </si>
  <si>
    <t>ATL9</t>
  </si>
  <si>
    <t>2232 Northmont Parkway</t>
  </si>
  <si>
    <t>Duluth, GA, 30096</t>
  </si>
  <si>
    <t>Duluth</t>
  </si>
  <si>
    <t>VUKG</t>
  </si>
  <si>
    <t>3201 Centre Parkway</t>
  </si>
  <si>
    <t>East Point, GA, 30344</t>
  </si>
  <si>
    <t>East Point</t>
  </si>
  <si>
    <t>SAV1</t>
  </si>
  <si>
    <t>Georgia Ports Authority</t>
  </si>
  <si>
    <t>Garden City, GA, 31408</t>
  </si>
  <si>
    <t>Garden City</t>
  </si>
  <si>
    <t>808 Hog Mountain Road</t>
  </si>
  <si>
    <t>UGA3</t>
  </si>
  <si>
    <t>2160 Breckinridge Blvd Bldg 100</t>
  </si>
  <si>
    <t>Lawrenceville, GA, 30043</t>
  </si>
  <si>
    <t>Lawrenceville</t>
  </si>
  <si>
    <t>ATL8</t>
  </si>
  <si>
    <t>2201 Thornton Road</t>
  </si>
  <si>
    <t>Lithia Springs, GA, 30122-3895</t>
  </si>
  <si>
    <t>Lithia Springs</t>
  </si>
  <si>
    <t>30122-3895</t>
  </si>
  <si>
    <t>VUPY</t>
  </si>
  <si>
    <t>2501 Rockhouse Road</t>
  </si>
  <si>
    <t>Lithia Springs, GA, 30122</t>
  </si>
  <si>
    <t>SAV3</t>
  </si>
  <si>
    <t>7001 Skipper Rd</t>
  </si>
  <si>
    <t>Macon, GA, 31216</t>
  </si>
  <si>
    <t>Macon</t>
  </si>
  <si>
    <t>VUOJ</t>
  </si>
  <si>
    <t>250 Declaration Avenue</t>
  </si>
  <si>
    <t>McDonough, GA, 30253</t>
  </si>
  <si>
    <t>McDonough</t>
  </si>
  <si>
    <t>VUPN</t>
  </si>
  <si>
    <t>340 Westridge Parkway</t>
  </si>
  <si>
    <t>XLAH</t>
  </si>
  <si>
    <t>580 Raco Pkwy</t>
  </si>
  <si>
    <t>Pendergrass, GA, 30567</t>
  </si>
  <si>
    <t>Pendergrass</t>
  </si>
  <si>
    <t>VUTE</t>
  </si>
  <si>
    <t>1020 SH Morgan Pkwy</t>
  </si>
  <si>
    <t>Pooler, GA, 31322</t>
  </si>
  <si>
    <t>Pooler</t>
  </si>
  <si>
    <t>SUNB</t>
  </si>
  <si>
    <t>320 Telfair Rd</t>
  </si>
  <si>
    <t>Savannah, GA, 31415</t>
  </si>
  <si>
    <t>Savannah</t>
  </si>
  <si>
    <t>SULE</t>
  </si>
  <si>
    <t>100 Solutions Parkway</t>
  </si>
  <si>
    <t>Thomaston, GA, 30286</t>
  </si>
  <si>
    <t>Thomaston</t>
  </si>
  <si>
    <t>ATL7</t>
  </si>
  <si>
    <t>6855 Shannon Pkwy</t>
  </si>
  <si>
    <t>Union City, GA, 30291-2091</t>
  </si>
  <si>
    <t>Union City</t>
  </si>
  <si>
    <t>30291-2091</t>
  </si>
  <si>
    <t>VUAT</t>
  </si>
  <si>
    <t>Union City, GA, 30291</t>
  </si>
  <si>
    <t>VUPK</t>
  </si>
  <si>
    <t>6720 Oakley Industrial Blvd</t>
  </si>
  <si>
    <t>HGA3</t>
  </si>
  <si>
    <t>2160 Breckenridge Blvd</t>
  </si>
  <si>
    <t>MDW9</t>
  </si>
  <si>
    <t>2865 Duke parkway</t>
  </si>
  <si>
    <t>Aurora, IL, 60563</t>
  </si>
  <si>
    <t>XUSN</t>
  </si>
  <si>
    <t>4200 Ferry Rd</t>
  </si>
  <si>
    <t>Aurora, IL, 60502</t>
  </si>
  <si>
    <t>SUON</t>
  </si>
  <si>
    <t>1703 S Veterans Pkwy</t>
  </si>
  <si>
    <t>Bloomington, IL, 61701</t>
  </si>
  <si>
    <t>Bloomington</t>
  </si>
  <si>
    <t>CMI1</t>
  </si>
  <si>
    <t>809S Wright Street</t>
  </si>
  <si>
    <t>Champaign, IL, 61820</t>
  </si>
  <si>
    <t>Champaign</t>
  </si>
  <si>
    <t>CHI3</t>
  </si>
  <si>
    <t>2720 N Clark St</t>
  </si>
  <si>
    <t>Chicago, IL, 60614</t>
  </si>
  <si>
    <t>Chicago</t>
  </si>
  <si>
    <t>HIL1</t>
  </si>
  <si>
    <t>1111 Cherry Street</t>
  </si>
  <si>
    <t>Chicago, IL, 60642</t>
  </si>
  <si>
    <t>HIL2</t>
  </si>
  <si>
    <t>1111 N Cherry Ave</t>
  </si>
  <si>
    <t>Chicago, IL, 60642-4204</t>
  </si>
  <si>
    <t>60642-4204</t>
  </si>
  <si>
    <t>CHI1</t>
  </si>
  <si>
    <t>750 S Halsted St</t>
  </si>
  <si>
    <t>Chicago, IL, 60607</t>
  </si>
  <si>
    <t>TIL1</t>
  </si>
  <si>
    <t>SUGD</t>
  </si>
  <si>
    <t>6033 N Sheridan Rd</t>
  </si>
  <si>
    <t>Chicago, IL, 60660</t>
  </si>
  <si>
    <t>STL4</t>
  </si>
  <si>
    <t>3050 Gateway Commerce Center DR S</t>
  </si>
  <si>
    <t>Edwardsville, IL, 62025-2815</t>
  </si>
  <si>
    <t>Edwardsville</t>
  </si>
  <si>
    <t>62025-2815</t>
  </si>
  <si>
    <t>STL6</t>
  </si>
  <si>
    <t>3931 Lakeview Corporate Drive</t>
  </si>
  <si>
    <t>Edwardsville, IL, 62025</t>
  </si>
  <si>
    <t>STL7</t>
  </si>
  <si>
    <t>VUPS</t>
  </si>
  <si>
    <t>3049 Westway Drive</t>
  </si>
  <si>
    <t>VUOK</t>
  </si>
  <si>
    <t>21837 W. Mississippi Ave</t>
  </si>
  <si>
    <t>Elwood, IL, 60421</t>
  </si>
  <si>
    <t>Elwood</t>
  </si>
  <si>
    <t>XIX1</t>
  </si>
  <si>
    <t>18 APPLEGATE DR</t>
  </si>
  <si>
    <t>ROBBINSVILLE, NJ, 8691</t>
  </si>
  <si>
    <t>ROBBINSVILLE</t>
  </si>
  <si>
    <t>KIL1</t>
  </si>
  <si>
    <t>3900 S Brandon Rd</t>
  </si>
  <si>
    <t>SUEJ</t>
  </si>
  <si>
    <t>9462 Franklin Avenue</t>
  </si>
  <si>
    <t>Franklin Park, IL, 60131</t>
  </si>
  <si>
    <t>Franklin Park</t>
  </si>
  <si>
    <t>Joliet, IL, 60433</t>
  </si>
  <si>
    <t>MDW4</t>
  </si>
  <si>
    <t>201 EMERALD DR</t>
  </si>
  <si>
    <t>JOLIET, IL, 60433-3281</t>
  </si>
  <si>
    <t>JOLIET</t>
  </si>
  <si>
    <t>60433-3281</t>
  </si>
  <si>
    <t>PIL1</t>
  </si>
  <si>
    <t>1615 COMMERCE PKWY N</t>
  </si>
  <si>
    <t>HORN LAKE, MS, 38637-2313</t>
  </si>
  <si>
    <t>HORN LAKE</t>
  </si>
  <si>
    <t>MS</t>
  </si>
  <si>
    <t>38637-2313</t>
  </si>
  <si>
    <t>MDW7</t>
  </si>
  <si>
    <t>6605 Monee Manhattan Road</t>
  </si>
  <si>
    <t>Monee, IL, 60449</t>
  </si>
  <si>
    <t>Monee</t>
  </si>
  <si>
    <t>SUAP</t>
  </si>
  <si>
    <t>23824 W. Andrew Rd.</t>
  </si>
  <si>
    <t>Plainfield, IL, 60585</t>
  </si>
  <si>
    <t>Plainfield</t>
  </si>
  <si>
    <t>MDW6</t>
  </si>
  <si>
    <t>1125 W REMINGTON BLVD</t>
  </si>
  <si>
    <t>ROMEOVILLE, IL, 60446-6529</t>
  </si>
  <si>
    <t>ROMEOVILLE</t>
  </si>
  <si>
    <t>60446-6529</t>
  </si>
  <si>
    <t>XLAB</t>
  </si>
  <si>
    <t>1701 Normantown Rd</t>
  </si>
  <si>
    <t>Romeoville, IL, 60446</t>
  </si>
  <si>
    <t>Romeoville</t>
  </si>
  <si>
    <t>SUPG</t>
  </si>
  <si>
    <t>3725 Swenson Rd</t>
  </si>
  <si>
    <t>St Charles, IL, 60174</t>
  </si>
  <si>
    <t>MDW8</t>
  </si>
  <si>
    <t>1750 Bridge Drive</t>
  </si>
  <si>
    <t>Waukegan, IL, 60085</t>
  </si>
  <si>
    <t>Waukegan</t>
  </si>
  <si>
    <t>SUSF</t>
  </si>
  <si>
    <t>840 Wheeling Rd</t>
  </si>
  <si>
    <t>Wheeling, IL, 60090</t>
  </si>
  <si>
    <t>Wheeling</t>
  </si>
  <si>
    <t>ORD6</t>
  </si>
  <si>
    <t>1250 N Mittel Blvd</t>
  </si>
  <si>
    <t>Wood Dale, IL, 60191</t>
  </si>
  <si>
    <t>Wood Dale</t>
  </si>
  <si>
    <t>UIL2</t>
  </si>
  <si>
    <t>ICT1</t>
  </si>
  <si>
    <t>SUEI</t>
  </si>
  <si>
    <t>8 GALAXY WAY</t>
  </si>
  <si>
    <t>Woodstock, IL, 60098</t>
  </si>
  <si>
    <t>Woodstock</t>
  </si>
  <si>
    <t>SUOJ</t>
  </si>
  <si>
    <t>1615 Fletcher Ave</t>
  </si>
  <si>
    <t>FORT WAYNE, IN, 46803</t>
  </si>
  <si>
    <t>FORT WAYNE</t>
  </si>
  <si>
    <t>IN</t>
  </si>
  <si>
    <t>VUHA</t>
  </si>
  <si>
    <t>700 Chase Street</t>
  </si>
  <si>
    <t>Gary, IN, 46404</t>
  </si>
  <si>
    <t>Gary</t>
  </si>
  <si>
    <t>VUMC</t>
  </si>
  <si>
    <t>650 Commerce Pkwy W Drive</t>
  </si>
  <si>
    <t>Greenwood, IN, 46143</t>
  </si>
  <si>
    <t>Greenwood</t>
  </si>
  <si>
    <t>IND7</t>
  </si>
  <si>
    <t>9101 Orly Drive</t>
  </si>
  <si>
    <t>Indianapolis, IN, 46241-9605</t>
  </si>
  <si>
    <t>Indianapolis</t>
  </si>
  <si>
    <t>46241-9605</t>
  </si>
  <si>
    <t>IND4</t>
  </si>
  <si>
    <t>710 S. Girls School Rd</t>
  </si>
  <si>
    <t>Indianapolis, IN, 46231-1132</t>
  </si>
  <si>
    <t>46231-1132</t>
  </si>
  <si>
    <t>PIN1</t>
  </si>
  <si>
    <t>5510 EXPLORATION DR</t>
  </si>
  <si>
    <t>Indianapolis, IN, 46241-9007</t>
  </si>
  <si>
    <t>46241-9007</t>
  </si>
  <si>
    <t>TIN1</t>
  </si>
  <si>
    <t>710 S. Girls School Road</t>
  </si>
  <si>
    <t>Indianapolis, IN, 46231</t>
  </si>
  <si>
    <t>PISA</t>
  </si>
  <si>
    <t>900 Patrol Rd</t>
  </si>
  <si>
    <t>Jeffersonville, IN, 47130-7716</t>
  </si>
  <si>
    <t>Jeffersonville</t>
  </si>
  <si>
    <t>47130-7716</t>
  </si>
  <si>
    <t>SDF8</t>
  </si>
  <si>
    <t>VUQF</t>
  </si>
  <si>
    <t>2100 Innovation Blvd</t>
  </si>
  <si>
    <t>Mooresville, IN, 46158</t>
  </si>
  <si>
    <t>Mooresville</t>
  </si>
  <si>
    <t>VUQD</t>
  </si>
  <si>
    <t>3101 IN-62</t>
  </si>
  <si>
    <t>Mt Vernon, IN, 47620</t>
  </si>
  <si>
    <t>Mt Vernon</t>
  </si>
  <si>
    <t>VUQH</t>
  </si>
  <si>
    <t>381 Airtech Pkwy</t>
  </si>
  <si>
    <t>Plainfeild, IN, 46168</t>
  </si>
  <si>
    <t>Plainfeild</t>
  </si>
  <si>
    <t>IND2</t>
  </si>
  <si>
    <t>715 Airtech Pkwy</t>
  </si>
  <si>
    <t>Plainfield, IN, 46168-7442</t>
  </si>
  <si>
    <t>46168-7442</t>
  </si>
  <si>
    <t>IND3</t>
  </si>
  <si>
    <t>715 Airtech Parkway Suite 195</t>
  </si>
  <si>
    <t>Plainfield, IN, 46032</t>
  </si>
  <si>
    <t>IND5</t>
  </si>
  <si>
    <t>800 Perry Road</t>
  </si>
  <si>
    <t>Plainfield, IN, 46168-7637</t>
  </si>
  <si>
    <t>46168-7637</t>
  </si>
  <si>
    <t>PUR1</t>
  </si>
  <si>
    <t>1198 Third Street</t>
  </si>
  <si>
    <t>West Lafayette, IN, 47907</t>
  </si>
  <si>
    <t>West Lafayette</t>
  </si>
  <si>
    <t>IND1</t>
  </si>
  <si>
    <t>4255 Anson Blvd</t>
  </si>
  <si>
    <t>Whitestown, IN, 46075-4412</t>
  </si>
  <si>
    <t>Whitestown</t>
  </si>
  <si>
    <t>46075-4412</t>
  </si>
  <si>
    <t>XUSE</t>
  </si>
  <si>
    <t>5490 Industrial Court</t>
  </si>
  <si>
    <t>Whitestown, IN, 46075</t>
  </si>
  <si>
    <t>LAS7</t>
  </si>
  <si>
    <t>6001 East Tropical Parkway</t>
  </si>
  <si>
    <t>North Las Vegas, NV, 89115</t>
  </si>
  <si>
    <t>North Las Vegas</t>
  </si>
  <si>
    <t>IND8</t>
  </si>
  <si>
    <t>712 S. Girls School Rd.</t>
  </si>
  <si>
    <t>Marion, IN, 46231</t>
  </si>
  <si>
    <t>Marion</t>
  </si>
  <si>
    <t>TUL1</t>
  </si>
  <si>
    <t>2654 North Highway 169</t>
  </si>
  <si>
    <t>Coffeyville, KS, 67337-9254</t>
  </si>
  <si>
    <t>Coffeyville</t>
  </si>
  <si>
    <t>KS</t>
  </si>
  <si>
    <t>67337-9254</t>
  </si>
  <si>
    <t>MKC4</t>
  </si>
  <si>
    <t>19645 Waverly Rd</t>
  </si>
  <si>
    <t>Edgerton, KS, 66021-9588</t>
  </si>
  <si>
    <t>Edgerton</t>
  </si>
  <si>
    <t>66021-9588</t>
  </si>
  <si>
    <t>XUSK</t>
  </si>
  <si>
    <t>31450 W 196th St.</t>
  </si>
  <si>
    <t>Edgerton, KS, 66021</t>
  </si>
  <si>
    <t>MKC6</t>
  </si>
  <si>
    <t>6925 Riverview Avenue</t>
  </si>
  <si>
    <t>Kansas City, KS, 66102</t>
  </si>
  <si>
    <t>Kansas City</t>
  </si>
  <si>
    <t>MCI7</t>
  </si>
  <si>
    <t>27200 W157th St</t>
  </si>
  <si>
    <t>New Century, KS, 66031</t>
  </si>
  <si>
    <t>New Century</t>
  </si>
  <si>
    <t>SDF1</t>
  </si>
  <si>
    <t>1050 South Columbia</t>
  </si>
  <si>
    <t>Campbellsville, KY, 42718-2454</t>
  </si>
  <si>
    <t>Campbellsville</t>
  </si>
  <si>
    <t>KY</t>
  </si>
  <si>
    <t>42718-2454</t>
  </si>
  <si>
    <t>IVSA</t>
  </si>
  <si>
    <t>4620 Olympic Blvd</t>
  </si>
  <si>
    <t>Erlanger, KY, 41018</t>
  </si>
  <si>
    <t>Erlanger</t>
  </si>
  <si>
    <t>CVG8</t>
  </si>
  <si>
    <t>7968 Kentucky Drive</t>
  </si>
  <si>
    <t>Florence, KY, 41042</t>
  </si>
  <si>
    <t>SUDA</t>
  </si>
  <si>
    <t>8179 Dixie Hwy</t>
  </si>
  <si>
    <t>SUDB</t>
  </si>
  <si>
    <t>8179 Dixie Highway</t>
  </si>
  <si>
    <t>IVSB</t>
  </si>
  <si>
    <t>3521 Point Pleasant Rd</t>
  </si>
  <si>
    <t>Hebron, KY, 41048</t>
  </si>
  <si>
    <t>Hebron</t>
  </si>
  <si>
    <t>PICV</t>
  </si>
  <si>
    <t>1155 Worldwide Blvd</t>
  </si>
  <si>
    <t>SUAA</t>
  </si>
  <si>
    <t>1201 Aviation Blvd</t>
  </si>
  <si>
    <t>CVG7</t>
  </si>
  <si>
    <t>2285 Litton Lane</t>
  </si>
  <si>
    <t>Hebron, KY, 41048-8435</t>
  </si>
  <si>
    <t>41048-8435</t>
  </si>
  <si>
    <t>CVG2</t>
  </si>
  <si>
    <t>1600 Worldwide Blvd.</t>
  </si>
  <si>
    <t>Hebron, KY, 41048-8640</t>
  </si>
  <si>
    <t>41048-8640</t>
  </si>
  <si>
    <t>CVG3</t>
  </si>
  <si>
    <t>3680 Langley Dr.</t>
  </si>
  <si>
    <t>Hebron, KY, 41048-9135</t>
  </si>
  <si>
    <t>41048-9135</t>
  </si>
  <si>
    <t>CVG1</t>
  </si>
  <si>
    <t>1155 Worldwide Blvd.</t>
  </si>
  <si>
    <t>SU2A</t>
  </si>
  <si>
    <t>LEX2</t>
  </si>
  <si>
    <t>172 Trade St.</t>
  </si>
  <si>
    <t>Lexington, KY, 40511-2607</t>
  </si>
  <si>
    <t>Lexington</t>
  </si>
  <si>
    <t>40511-2607</t>
  </si>
  <si>
    <t>LEX1</t>
  </si>
  <si>
    <t>1850 Mercer Drive</t>
  </si>
  <si>
    <t>Lexington, KY, 40511-1013</t>
  </si>
  <si>
    <t>40511-1013</t>
  </si>
  <si>
    <t>SUBH</t>
  </si>
  <si>
    <t>817 Winchester Rd, Suite 130</t>
  </si>
  <si>
    <t>Lexington, KY, 40505</t>
  </si>
  <si>
    <t>SDF2</t>
  </si>
  <si>
    <t>4360 Robards Ln</t>
  </si>
  <si>
    <t>Louisville, KY, 40218-4512</t>
  </si>
  <si>
    <t>Louisville</t>
  </si>
  <si>
    <t>40218-4512</t>
  </si>
  <si>
    <t>SUSA</t>
  </si>
  <si>
    <t>7201 Intermodal Dr</t>
  </si>
  <si>
    <t>Louisville, KY, 40258</t>
  </si>
  <si>
    <t>VUVC</t>
  </si>
  <si>
    <t>2500 Export Dr</t>
  </si>
  <si>
    <t>Louisville, KY, 40219</t>
  </si>
  <si>
    <t>PISB</t>
  </si>
  <si>
    <t>376 Zappos.com Blvd</t>
  </si>
  <si>
    <t>Shepherdsville, KY, 40165</t>
  </si>
  <si>
    <t>Shepherdsville</t>
  </si>
  <si>
    <t>PISC</t>
  </si>
  <si>
    <t>271 Omega Parkway</t>
  </si>
  <si>
    <t>SDF9</t>
  </si>
  <si>
    <t>100 W. Thomas P. Echols Lane</t>
  </si>
  <si>
    <t>SDF6</t>
  </si>
  <si>
    <t>271 Omega Pkwy</t>
  </si>
  <si>
    <t>Shepherdsville, KY, 40165-8505</t>
  </si>
  <si>
    <t>40165-8505</t>
  </si>
  <si>
    <t>SDF4</t>
  </si>
  <si>
    <t>Shepherdsville, KY, 40165-8556</t>
  </si>
  <si>
    <t>40165-8556</t>
  </si>
  <si>
    <t>MAS1</t>
  </si>
  <si>
    <t>220 Campus Center</t>
  </si>
  <si>
    <t>Amherst, MA, 1003</t>
  </si>
  <si>
    <t>Amherst</t>
  </si>
  <si>
    <t>MA</t>
  </si>
  <si>
    <t>TMA3</t>
  </si>
  <si>
    <t>30 Northampton Street</t>
  </si>
  <si>
    <t>Boston, MA, 2118</t>
  </si>
  <si>
    <t>Boston</t>
  </si>
  <si>
    <t>UMA3</t>
  </si>
  <si>
    <t>BOS8</t>
  </si>
  <si>
    <t>870 Commonwealth Ave</t>
  </si>
  <si>
    <t>Brookline, MA, 2215</t>
  </si>
  <si>
    <t>Brookline</t>
  </si>
  <si>
    <t>SUSL</t>
  </si>
  <si>
    <t>153 Washington St</t>
  </si>
  <si>
    <t>East Walpole, MA, 2032</t>
  </si>
  <si>
    <t>East Walpole</t>
  </si>
  <si>
    <t>SUSK</t>
  </si>
  <si>
    <t>BOS6</t>
  </si>
  <si>
    <t>201 Beacham St</t>
  </si>
  <si>
    <t>Everett, MA, 02149-5518</t>
  </si>
  <si>
    <t>Everett</t>
  </si>
  <si>
    <t>02149-5518</t>
  </si>
  <si>
    <t>BOS7</t>
  </si>
  <si>
    <t>1180 Innovation Way</t>
  </si>
  <si>
    <t>Fall River, MA, 2722</t>
  </si>
  <si>
    <t>Fall River</t>
  </si>
  <si>
    <t>SUHM</t>
  </si>
  <si>
    <t>142 Franklin St</t>
  </si>
  <si>
    <t>Melrose, MA, 1276</t>
  </si>
  <si>
    <t>Melrose</t>
  </si>
  <si>
    <t>BOS9</t>
  </si>
  <si>
    <t>750 Everett St</t>
  </si>
  <si>
    <t>Norwood, MA, 02062-2618</t>
  </si>
  <si>
    <t>Norwood</t>
  </si>
  <si>
    <t>02062-2618</t>
  </si>
  <si>
    <t>XUSL</t>
  </si>
  <si>
    <t>610 Chelsea Rd</t>
  </si>
  <si>
    <t>Aberdeen, MD, 21001</t>
  </si>
  <si>
    <t>Aberdeen</t>
  </si>
  <si>
    <t>XUSM</t>
  </si>
  <si>
    <t>610 Chelsea Road</t>
  </si>
  <si>
    <t>XUSP</t>
  </si>
  <si>
    <t>XUSP - 3PL Kuehne-Nagel</t>
  </si>
  <si>
    <t>2010 Broening Hwy.</t>
  </si>
  <si>
    <t>TMD1</t>
  </si>
  <si>
    <t>5501 Holabird Ave</t>
  </si>
  <si>
    <t>4200 Guilford Dr, Suite B1</t>
  </si>
  <si>
    <t>College Park, MD, 20740</t>
  </si>
  <si>
    <t>College Park</t>
  </si>
  <si>
    <t>MDT2</t>
  </si>
  <si>
    <t>600 Principio Parkway West</t>
  </si>
  <si>
    <t>North East, MD, 21901</t>
  </si>
  <si>
    <t>North East</t>
  </si>
  <si>
    <t>SUOC</t>
  </si>
  <si>
    <t>8750 Larkin Rd</t>
  </si>
  <si>
    <t>Savage, MD, 20763-3200</t>
  </si>
  <si>
    <t>Savage</t>
  </si>
  <si>
    <t>20763-3200</t>
  </si>
  <si>
    <t>DCA1</t>
  </si>
  <si>
    <t>1700 Sparrows Point Boulevard</t>
  </si>
  <si>
    <t>Sparrows Point, MD, 21219</t>
  </si>
  <si>
    <t>Sparrows Point</t>
  </si>
  <si>
    <t>SUHX</t>
  </si>
  <si>
    <t>104A GLENN ST</t>
  </si>
  <si>
    <t>LAWRENCE, ME, 1843</t>
  </si>
  <si>
    <t>LAWRENCE</t>
  </si>
  <si>
    <t>ME</t>
  </si>
  <si>
    <t>SUSI</t>
  </si>
  <si>
    <t>7194 Big Sky Drive Suite 5</t>
  </si>
  <si>
    <t>Holly, MI, 48442</t>
  </si>
  <si>
    <t>Holly</t>
  </si>
  <si>
    <t>SUTA</t>
  </si>
  <si>
    <t>4503 Airwest DR SE</t>
  </si>
  <si>
    <t>Kentwood, MI, 49512</t>
  </si>
  <si>
    <t>Kentwood</t>
  </si>
  <si>
    <t>DET1</t>
  </si>
  <si>
    <t>39000 Amrhein Road</t>
  </si>
  <si>
    <t>Livonia, MI, 48150</t>
  </si>
  <si>
    <t>Livonia</t>
  </si>
  <si>
    <t>XUSR</t>
  </si>
  <si>
    <t>5425 Dixie Highway</t>
  </si>
  <si>
    <t>Saginaw, MI, 48601</t>
  </si>
  <si>
    <t>Saginaw</t>
  </si>
  <si>
    <t>DET2</t>
  </si>
  <si>
    <t>50500 Mound Rd</t>
  </si>
  <si>
    <t>Shelby Charter Township, MI, 48317</t>
  </si>
  <si>
    <t>Shelby Charter Township</t>
  </si>
  <si>
    <t>UMI2</t>
  </si>
  <si>
    <t>999 Chicago Road</t>
  </si>
  <si>
    <t>Troy, MI, 48083</t>
  </si>
  <si>
    <t>Troy</t>
  </si>
  <si>
    <t>SUHH</t>
  </si>
  <si>
    <t>45410 Van Dyke</t>
  </si>
  <si>
    <t>Utica, MI, 48314</t>
  </si>
  <si>
    <t>Utica</t>
  </si>
  <si>
    <t>DTW1</t>
  </si>
  <si>
    <t>32801 Ecorse Rd.</t>
  </si>
  <si>
    <t>Romulus, MI, 48174</t>
  </si>
  <si>
    <t>Romulus</t>
  </si>
  <si>
    <t>SUHV</t>
  </si>
  <si>
    <t>10335 Naples ST NE</t>
  </si>
  <si>
    <t>Blaine, MN, 55449</t>
  </si>
  <si>
    <t>Blaine</t>
  </si>
  <si>
    <t>SUVA</t>
  </si>
  <si>
    <t>8933 Lyndale Ave S</t>
  </si>
  <si>
    <t>Bloomington, MN, 55420</t>
  </si>
  <si>
    <t>MIN1</t>
  </si>
  <si>
    <t>311 SE Harvard Street</t>
  </si>
  <si>
    <t>Minneapolis, MN, 55414</t>
  </si>
  <si>
    <t>Minneapolis</t>
  </si>
  <si>
    <t>TMN1</t>
  </si>
  <si>
    <t>763 Kasota Ave</t>
  </si>
  <si>
    <t>2601 4th Avenue East</t>
  </si>
  <si>
    <t>VUPU</t>
  </si>
  <si>
    <t>14916 STATE HIGHWAY 177</t>
  </si>
  <si>
    <t>Jackson, MO, 63755</t>
  </si>
  <si>
    <t>Jackson</t>
  </si>
  <si>
    <t>VUPV</t>
  </si>
  <si>
    <t>2001 Premier Pkwy</t>
  </si>
  <si>
    <t>Saint Peters, MO, 63376</t>
  </si>
  <si>
    <t>Saint Peters</t>
  </si>
  <si>
    <t>SUEH</t>
  </si>
  <si>
    <t>1760 West Terra Lane</t>
  </si>
  <si>
    <t>OFallon, MT, 63366</t>
  </si>
  <si>
    <t>OFallon</t>
  </si>
  <si>
    <t>MT</t>
  </si>
  <si>
    <t>SUHL</t>
  </si>
  <si>
    <t>1213 Maple Avenue</t>
  </si>
  <si>
    <t>Burlington, NC, 27215</t>
  </si>
  <si>
    <t>Burlington</t>
  </si>
  <si>
    <t>Charlotte, NC, 28214-8082</t>
  </si>
  <si>
    <t>28214-8082</t>
  </si>
  <si>
    <t>XLBA</t>
  </si>
  <si>
    <t>1123 4th ST SW</t>
  </si>
  <si>
    <t>Conover, NC, 28613</t>
  </si>
  <si>
    <t>Conover</t>
  </si>
  <si>
    <t>SUSG</t>
  </si>
  <si>
    <t>500 S Main Street</t>
  </si>
  <si>
    <t>Mooresville, NC, 28117</t>
  </si>
  <si>
    <t>LAS2</t>
  </si>
  <si>
    <t>3837 Bay Lake Trail</t>
  </si>
  <si>
    <t>North Las Vegas, NC, 89030-4428</t>
  </si>
  <si>
    <t>89030-4428</t>
  </si>
  <si>
    <t>SUHI</t>
  </si>
  <si>
    <t>870 S. 16th St.</t>
  </si>
  <si>
    <t>Aurora, NE, 68818</t>
  </si>
  <si>
    <t>NE</t>
  </si>
  <si>
    <t>SUHA</t>
  </si>
  <si>
    <t>9203 J Street</t>
  </si>
  <si>
    <t>Omaha, NE, 68127</t>
  </si>
  <si>
    <t>Omaha</t>
  </si>
  <si>
    <t>VFSN</t>
  </si>
  <si>
    <t>7401 F ST</t>
  </si>
  <si>
    <t>OMAHA, NE, 68127</t>
  </si>
  <si>
    <t>OMAHA</t>
  </si>
  <si>
    <t>PFL2</t>
  </si>
  <si>
    <t>8060 State Rd 33 North</t>
  </si>
  <si>
    <t>Lakeland, FL, 33809-1704</t>
  </si>
  <si>
    <t>33809-1704</t>
  </si>
  <si>
    <t>BUF9</t>
  </si>
  <si>
    <t>4201 Walden Ave</t>
  </si>
  <si>
    <t>Lancaster, NY, 14086</t>
  </si>
  <si>
    <t>Lancaster</t>
  </si>
  <si>
    <t>JFK8</t>
  </si>
  <si>
    <t>546 Gulf Ave.</t>
  </si>
  <si>
    <t>Staten Island, NY, 10314</t>
  </si>
  <si>
    <t>Staten Island</t>
  </si>
  <si>
    <t>SUOM</t>
  </si>
  <si>
    <t>1230 Highway 34</t>
  </si>
  <si>
    <t>Aberdeen, NJ, 7747</t>
  </si>
  <si>
    <t>EWR6</t>
  </si>
  <si>
    <t>275 Omar Avenue</t>
  </si>
  <si>
    <t>Avenel, NJ, 07001-2240</t>
  </si>
  <si>
    <t>Avenel</t>
  </si>
  <si>
    <t>07001-2240</t>
  </si>
  <si>
    <t>EWR7</t>
  </si>
  <si>
    <t>275 Omar Ave</t>
  </si>
  <si>
    <t>Avenel, NJ, 7001</t>
  </si>
  <si>
    <t>SUPM</t>
  </si>
  <si>
    <t>1-AB Terminal Way</t>
  </si>
  <si>
    <t>LGA6</t>
  </si>
  <si>
    <t>8003 Industrial Avenue</t>
  </si>
  <si>
    <t>Cartaret, NJ, 07008-3529</t>
  </si>
  <si>
    <t>Cartaret</t>
  </si>
  <si>
    <t>07008-3529</t>
  </si>
  <si>
    <t>EWR9</t>
  </si>
  <si>
    <t>8003 Industrial Parkway</t>
  </si>
  <si>
    <t>Carteret, NJ, 07008-3529</t>
  </si>
  <si>
    <t>Carteret</t>
  </si>
  <si>
    <t>LGA7</t>
  </si>
  <si>
    <t>380 Middlesex Avenue</t>
  </si>
  <si>
    <t>Carteret, NJ, 7008</t>
  </si>
  <si>
    <t>LGA8</t>
  </si>
  <si>
    <t>TEB6</t>
  </si>
  <si>
    <t>22 Hightstown Cranbury State Road</t>
  </si>
  <si>
    <t>Cranbury, NJ, 8512</t>
  </si>
  <si>
    <t>Cranbury</t>
  </si>
  <si>
    <t>LGA9</t>
  </si>
  <si>
    <t>2170 Route 27</t>
  </si>
  <si>
    <t>Edison, NJ, 8817</t>
  </si>
  <si>
    <t>Edison</t>
  </si>
  <si>
    <t>SUEG</t>
  </si>
  <si>
    <t>86 Mayfield Ave</t>
  </si>
  <si>
    <t>Edison, NJ, 8837</t>
  </si>
  <si>
    <t>SUCD</t>
  </si>
  <si>
    <t>80 Carter Dr.</t>
  </si>
  <si>
    <t>Florence, NJ, 8518</t>
  </si>
  <si>
    <t>XUSQ</t>
  </si>
  <si>
    <t>152 Route 206</t>
  </si>
  <si>
    <t>Hillsborough, NJ, 8844</t>
  </si>
  <si>
    <t>Hillsborough</t>
  </si>
  <si>
    <t>HNJ2</t>
  </si>
  <si>
    <t>13905 Crayton Blvd</t>
  </si>
  <si>
    <t>Hagerstown, MD, 21742</t>
  </si>
  <si>
    <t>Hagerstown</t>
  </si>
  <si>
    <t>UNJ1</t>
  </si>
  <si>
    <t>940 Monroe Street</t>
  </si>
  <si>
    <t>Hoboken, NJ, 7030</t>
  </si>
  <si>
    <t>Hoboken</t>
  </si>
  <si>
    <t>TEB3</t>
  </si>
  <si>
    <t>2651 Oldmans Creek Rd</t>
  </si>
  <si>
    <t>Logan Township, NJ, 8085</t>
  </si>
  <si>
    <t>Logan Township</t>
  </si>
  <si>
    <t>VUKZ</t>
  </si>
  <si>
    <t>400 Arlington Blvd</t>
  </si>
  <si>
    <t>SUPH</t>
  </si>
  <si>
    <t>4201 tonelle ave</t>
  </si>
  <si>
    <t>North Bergen, NJ, 7047</t>
  </si>
  <si>
    <t>North Bergen</t>
  </si>
  <si>
    <t>SUPN</t>
  </si>
  <si>
    <t>SUMA</t>
  </si>
  <si>
    <t>1201 Jersey Avenue</t>
  </si>
  <si>
    <t>North Brunswick, NJ, 8902</t>
  </si>
  <si>
    <t>North Brunswick</t>
  </si>
  <si>
    <t>SUHE</t>
  </si>
  <si>
    <t>239 Old New Brunswick Road Dock 7&amp;8</t>
  </si>
  <si>
    <t>Piscataway, NJ, 8854</t>
  </si>
  <si>
    <t>Piscataway</t>
  </si>
  <si>
    <t>SUWB</t>
  </si>
  <si>
    <t>150 Ethel Road West</t>
  </si>
  <si>
    <t>Robbinsville, NJ, 08691-2350</t>
  </si>
  <si>
    <t>08691-2350</t>
  </si>
  <si>
    <t>PNE2</t>
  </si>
  <si>
    <t>18 Applegate Dr.</t>
  </si>
  <si>
    <t>Robbinsville, NJ, 08691-2342</t>
  </si>
  <si>
    <t>08691-2342</t>
  </si>
  <si>
    <t>SUOE</t>
  </si>
  <si>
    <t>74 Kenny Pl</t>
  </si>
  <si>
    <t>Saddle Brook, NJ, 07663-5916</t>
  </si>
  <si>
    <t>Saddle Brook</t>
  </si>
  <si>
    <t>07663-5916</t>
  </si>
  <si>
    <t>VUME</t>
  </si>
  <si>
    <t>200 Docks Corner Road</t>
  </si>
  <si>
    <t>South Brunswick, NJ, 8810</t>
  </si>
  <si>
    <t>South Brunswick</t>
  </si>
  <si>
    <t>VUKI</t>
  </si>
  <si>
    <t>Swedesboro, NJ, 8085</t>
  </si>
  <si>
    <t>Swedesboro</t>
  </si>
  <si>
    <t>IVSD</t>
  </si>
  <si>
    <t>800 Arlington Blvd</t>
  </si>
  <si>
    <t>West Deptford, NJ, 8066</t>
  </si>
  <si>
    <t>IVSC</t>
  </si>
  <si>
    <t>1225 Forest Parkway</t>
  </si>
  <si>
    <t>RNO1</t>
  </si>
  <si>
    <t>1600 East Newlands Drive</t>
  </si>
  <si>
    <t>Fernley, NV, 89408-8903</t>
  </si>
  <si>
    <t>Fernley</t>
  </si>
  <si>
    <t>89408-8903</t>
  </si>
  <si>
    <t>LAS6</t>
  </si>
  <si>
    <t>4550 Nexus Way</t>
  </si>
  <si>
    <t>Las Vegas, NV, 89115</t>
  </si>
  <si>
    <t>ICSF</t>
  </si>
  <si>
    <t>2821 MARION DR STE 109</t>
  </si>
  <si>
    <t>LAS VEGAS, NV, 89115</t>
  </si>
  <si>
    <t>LAS VEGAS</t>
  </si>
  <si>
    <t>IVSE</t>
  </si>
  <si>
    <t>2951 MARION DR UNIT 101</t>
  </si>
  <si>
    <t>RNO3</t>
  </si>
  <si>
    <t>555 Milan Drive</t>
  </si>
  <si>
    <t>McCarran, NV, 89434</t>
  </si>
  <si>
    <t>McCarran</t>
  </si>
  <si>
    <t>RNO4</t>
  </si>
  <si>
    <t>8000 North Virginia Street</t>
  </si>
  <si>
    <t>Reno, NV, 89506</t>
  </si>
  <si>
    <t>Reno</t>
  </si>
  <si>
    <t>JFK9</t>
  </si>
  <si>
    <t>80 Grumman Rd W</t>
  </si>
  <si>
    <t>Bethpage, NY, 11714-5000</t>
  </si>
  <si>
    <t>Bethpage</t>
  </si>
  <si>
    <t>11714-5000</t>
  </si>
  <si>
    <t>TNY1</t>
  </si>
  <si>
    <t>850 3rd Ave.</t>
  </si>
  <si>
    <t>Brooklyn, NY, 11232</t>
  </si>
  <si>
    <t>Brooklyn</t>
  </si>
  <si>
    <t>SUGC</t>
  </si>
  <si>
    <t>175 Van Dyke St.</t>
  </si>
  <si>
    <t>Brooklyn, NY, 11231-1079</t>
  </si>
  <si>
    <t>11231-1079</t>
  </si>
  <si>
    <t>SUAZ</t>
  </si>
  <si>
    <t>1189 McDonald Ave</t>
  </si>
  <si>
    <t>Brooklyn, NY, 11230</t>
  </si>
  <si>
    <t>SUHP</t>
  </si>
  <si>
    <t>45 Leone Lane</t>
  </si>
  <si>
    <t>CHESTER, NY, 10918</t>
  </si>
  <si>
    <t>CHESTER</t>
  </si>
  <si>
    <t>SUOP</t>
  </si>
  <si>
    <t>1673 NY-17M</t>
  </si>
  <si>
    <t>Chester, NY, 10918</t>
  </si>
  <si>
    <t>Chester</t>
  </si>
  <si>
    <t>SUPJ</t>
  </si>
  <si>
    <t>4737 van dam street</t>
  </si>
  <si>
    <t>Long island City, NY, 11101</t>
  </si>
  <si>
    <t>Long island City</t>
  </si>
  <si>
    <t>SUOG</t>
  </si>
  <si>
    <t>19 Robert Pitt Drive</t>
  </si>
  <si>
    <t>Monsey, NY, 10952</t>
  </si>
  <si>
    <t>Monsey</t>
  </si>
  <si>
    <t>SUOX</t>
  </si>
  <si>
    <t>19 Robert Pitt Drive STE 103</t>
  </si>
  <si>
    <t>JFK2</t>
  </si>
  <si>
    <t>7 W 34th St</t>
  </si>
  <si>
    <t>New York, NY, 10001</t>
  </si>
  <si>
    <t>New York</t>
  </si>
  <si>
    <t>TNYA</t>
  </si>
  <si>
    <t>7 W 34th Street</t>
  </si>
  <si>
    <t>SUEB</t>
  </si>
  <si>
    <t>135 West 36th Street FL 13</t>
  </si>
  <si>
    <t>New York, NY, 10018</t>
  </si>
  <si>
    <t>VUQC</t>
  </si>
  <si>
    <t>2020 Ocean Avenue</t>
  </si>
  <si>
    <t>Ronkonkoma, NY, 11779</t>
  </si>
  <si>
    <t>Ronkonkoma</t>
  </si>
  <si>
    <t>SUGA</t>
  </si>
  <si>
    <t>4060 Hylan Blvd</t>
  </si>
  <si>
    <t>Staten Island, NY, 10308</t>
  </si>
  <si>
    <t>SUBD</t>
  </si>
  <si>
    <t>81 Christopher St</t>
  </si>
  <si>
    <t>Staten Island, NY, 10303</t>
  </si>
  <si>
    <t>SBU1</t>
  </si>
  <si>
    <t>100 Nicolas Road</t>
  </si>
  <si>
    <t>Stony Brook, NY, 11794</t>
  </si>
  <si>
    <t>Stony Brook</t>
  </si>
  <si>
    <t>CAK1</t>
  </si>
  <si>
    <t>290 E Exchange Street</t>
  </si>
  <si>
    <t>Akron, OH, 44304</t>
  </si>
  <si>
    <t>Akron</t>
  </si>
  <si>
    <t>CLE6</t>
  </si>
  <si>
    <t>23371 Aurora Road</t>
  </si>
  <si>
    <t>Bedford Heights, OH, 44146</t>
  </si>
  <si>
    <t>Bedford Heights</t>
  </si>
  <si>
    <t>CIN1</t>
  </si>
  <si>
    <t>241 Calhoun St</t>
  </si>
  <si>
    <t>Cincinnati, OH, 45219</t>
  </si>
  <si>
    <t>Cincinnati</t>
  </si>
  <si>
    <t>CLE1</t>
  </si>
  <si>
    <t>2020 Euclid Ave</t>
  </si>
  <si>
    <t>Cleveland, OH, 44115</t>
  </si>
  <si>
    <t>Cleveland</t>
  </si>
  <si>
    <t>SUAB</t>
  </si>
  <si>
    <t>2800 CORPORATE EXCHANGE DRIVE</t>
  </si>
  <si>
    <t>Columbus, OH, 43231</t>
  </si>
  <si>
    <t>Columbus</t>
  </si>
  <si>
    <t>OSU1</t>
  </si>
  <si>
    <t>2114 N. High Street</t>
  </si>
  <si>
    <t>Columbus, OH, 43201</t>
  </si>
  <si>
    <t>UOH2</t>
  </si>
  <si>
    <t>3563 Interchange Rd</t>
  </si>
  <si>
    <t>Columbus, OH, 43204</t>
  </si>
  <si>
    <t>XLAE</t>
  </si>
  <si>
    <t>5330 Crosswind Dr</t>
  </si>
  <si>
    <t>Columbus, OH, 43228</t>
  </si>
  <si>
    <t>SUAS</t>
  </si>
  <si>
    <t>2800 Corporate Exchange Drive</t>
  </si>
  <si>
    <t>CMH1</t>
  </si>
  <si>
    <t>11903 National Road SW</t>
  </si>
  <si>
    <t>Etna, OH, 43062</t>
  </si>
  <si>
    <t>Etna</t>
  </si>
  <si>
    <t>CMH2</t>
  </si>
  <si>
    <t>6050 Gateway Court</t>
  </si>
  <si>
    <t>Groveport, OH, 43125-9016</t>
  </si>
  <si>
    <t>Groveport</t>
  </si>
  <si>
    <t>43125-9016</t>
  </si>
  <si>
    <t>SUPC</t>
  </si>
  <si>
    <t>503 West High St</t>
  </si>
  <si>
    <t>Hicksville, OH, 43526</t>
  </si>
  <si>
    <t>Hicksville</t>
  </si>
  <si>
    <t>SUHO</t>
  </si>
  <si>
    <t>355 Tomahawk Drive Suite3</t>
  </si>
  <si>
    <t>Maumee, OH, 43537</t>
  </si>
  <si>
    <t>Maumee</t>
  </si>
  <si>
    <t>CMH3</t>
  </si>
  <si>
    <t>700 GATEWAY BLVD MONROE</t>
  </si>
  <si>
    <t>Monroe, OH, 45050</t>
  </si>
  <si>
    <t>Monroe</t>
  </si>
  <si>
    <t>POH1</t>
  </si>
  <si>
    <t>1901 BEGGROW RD</t>
  </si>
  <si>
    <t>LOCKBOURNE, OH, 43137-7566</t>
  </si>
  <si>
    <t>LOCKBOURNE</t>
  </si>
  <si>
    <t>43137-7566</t>
  </si>
  <si>
    <t>VUHG</t>
  </si>
  <si>
    <t>28625 Fountain Parkway</t>
  </si>
  <si>
    <t>Solon, OH, 44139</t>
  </si>
  <si>
    <t>Solon</t>
  </si>
  <si>
    <t>VUPW</t>
  </si>
  <si>
    <t>8778 Le St Dr</t>
  </si>
  <si>
    <t>West Chester, OH, 45014-2260</t>
  </si>
  <si>
    <t>West Chester</t>
  </si>
  <si>
    <t>45014-2260</t>
  </si>
  <si>
    <t>SUJE</t>
  </si>
  <si>
    <t>5124 Cleveland Rd</t>
  </si>
  <si>
    <t>Wooster, OH, 44691</t>
  </si>
  <si>
    <t>Wooster</t>
  </si>
  <si>
    <t>OKC9</t>
  </si>
  <si>
    <t>1155 Babbitt Rd.</t>
  </si>
  <si>
    <t>Euclid, OH, 44132</t>
  </si>
  <si>
    <t>21500 Emery Rd</t>
  </si>
  <si>
    <t>North Haven, CT, 6473</t>
  </si>
  <si>
    <t>SUOW</t>
  </si>
  <si>
    <t>9655 SW Sunshine CT</t>
  </si>
  <si>
    <t>Beaverton, OR, 97005</t>
  </si>
  <si>
    <t>Beaverton</t>
  </si>
  <si>
    <t>SUOS</t>
  </si>
  <si>
    <t>9655 SW SUNSHINE CT</t>
  </si>
  <si>
    <t>BEAVERTON, OR, 97005</t>
  </si>
  <si>
    <t>BEAVERTON</t>
  </si>
  <si>
    <t>SUAY</t>
  </si>
  <si>
    <t>10020 S Gibson Rd</t>
  </si>
  <si>
    <t>Molalla, OR, 97038</t>
  </si>
  <si>
    <t>Molalla</t>
  </si>
  <si>
    <t>POR1</t>
  </si>
  <si>
    <t>1131 SW Jefferson</t>
  </si>
  <si>
    <t>Portland, OR, 97201</t>
  </si>
  <si>
    <t>Portland</t>
  </si>
  <si>
    <t>VUOL</t>
  </si>
  <si>
    <t>14005 North Lombard</t>
  </si>
  <si>
    <t>Portland, OR, 97203</t>
  </si>
  <si>
    <t>TOR1</t>
  </si>
  <si>
    <t>2104 NW York Street</t>
  </si>
  <si>
    <t>Portland, OR, 97210</t>
  </si>
  <si>
    <t>HIO9</t>
  </si>
  <si>
    <t>23677 NM Huffman St.</t>
  </si>
  <si>
    <t>Hillsboro, OR, 97124</t>
  </si>
  <si>
    <t>Hillsboro</t>
  </si>
  <si>
    <t>PDX6</t>
  </si>
  <si>
    <t>15000 N. Lombard St</t>
  </si>
  <si>
    <t>PDX7</t>
  </si>
  <si>
    <t>4775 Depot Ct SE</t>
  </si>
  <si>
    <t>Salem, OR, 97317-8983</t>
  </si>
  <si>
    <t>Salem</t>
  </si>
  <si>
    <t>97317-8983</t>
  </si>
  <si>
    <t>VUGJ</t>
  </si>
  <si>
    <t>4275 Fritch Dr</t>
  </si>
  <si>
    <t>Bethlehem, PA, 18020</t>
  </si>
  <si>
    <t>Bethlehem</t>
  </si>
  <si>
    <t>ABE3</t>
  </si>
  <si>
    <t>650 Boulder Drive</t>
  </si>
  <si>
    <t>Breinigsville, PA, 18031-1536</t>
  </si>
  <si>
    <t>Breinigsville</t>
  </si>
  <si>
    <t>18031-1536</t>
  </si>
  <si>
    <t>ABE2</t>
  </si>
  <si>
    <t>705 Boulder Drive</t>
  </si>
  <si>
    <t>Breinigsville, PA, 18031-1533</t>
  </si>
  <si>
    <t>18031-1533</t>
  </si>
  <si>
    <t>XUSC</t>
  </si>
  <si>
    <t>40 Logistics Dr</t>
  </si>
  <si>
    <t>Carlisle, PA, 17013-7901</t>
  </si>
  <si>
    <t>Carlisle</t>
  </si>
  <si>
    <t>17013-7901</t>
  </si>
  <si>
    <t>MDT1</t>
  </si>
  <si>
    <t>2 Ames Drive</t>
  </si>
  <si>
    <t>Carlisle, PA, 17015</t>
  </si>
  <si>
    <t>PHL6</t>
  </si>
  <si>
    <t>675 Allen Rd.</t>
  </si>
  <si>
    <t>Carlisle, PA, 17015-7788</t>
  </si>
  <si>
    <t>17015-7788</t>
  </si>
  <si>
    <t>PHL4</t>
  </si>
  <si>
    <t>21 Roadway Dr</t>
  </si>
  <si>
    <t>Carlisle, PA, 17015-8806</t>
  </si>
  <si>
    <t>17015-8806</t>
  </si>
  <si>
    <t>VUGM</t>
  </si>
  <si>
    <t>597 Alexander Spring Rd.</t>
  </si>
  <si>
    <t>VUGL</t>
  </si>
  <si>
    <t>1200 Distribution Drive</t>
  </si>
  <si>
    <t>Carlisle, PA, 17013</t>
  </si>
  <si>
    <t>ABE4</t>
  </si>
  <si>
    <t>1610 Van Buren Road</t>
  </si>
  <si>
    <t>Easton, PA, 18045</t>
  </si>
  <si>
    <t>Easton</t>
  </si>
  <si>
    <t>AVP3</t>
  </si>
  <si>
    <t>298 1st Ave</t>
  </si>
  <si>
    <t>Gouldsboro, PA, 18424-9492</t>
  </si>
  <si>
    <t>Gouldsboro</t>
  </si>
  <si>
    <t>18424-9492</t>
  </si>
  <si>
    <t>ABE9</t>
  </si>
  <si>
    <t>100 Quality Circle</t>
  </si>
  <si>
    <t>Harrisburg, PA, 17112</t>
  </si>
  <si>
    <t>Harrisburg</t>
  </si>
  <si>
    <t>ABE5</t>
  </si>
  <si>
    <t>AVP1</t>
  </si>
  <si>
    <t>550 Oak Ridge Road</t>
  </si>
  <si>
    <t>Hazleton, PA, 18202-9361</t>
  </si>
  <si>
    <t>Hazleton</t>
  </si>
  <si>
    <t>18202-9361</t>
  </si>
  <si>
    <t>VUQE</t>
  </si>
  <si>
    <t>69 Green Mountain Road</t>
  </si>
  <si>
    <t>Hazleton, PA, 18202</t>
  </si>
  <si>
    <t>XUSG</t>
  </si>
  <si>
    <t>9645 West Hills Court</t>
  </si>
  <si>
    <t>Kutztown, PA, 19530</t>
  </si>
  <si>
    <t>Kutztown</t>
  </si>
  <si>
    <t>PHL5</t>
  </si>
  <si>
    <t>500 McCarthy Dr.</t>
  </si>
  <si>
    <t>Lewisberry, PA, 17339-8725</t>
  </si>
  <si>
    <t>Lewisberry</t>
  </si>
  <si>
    <t>17339-8725</t>
  </si>
  <si>
    <t>VUWB</t>
  </si>
  <si>
    <t>6373 Brackbill Blvd</t>
  </si>
  <si>
    <t>Mechanicsburg, PA, 17050-2876</t>
  </si>
  <si>
    <t>Mechanicsburg</t>
  </si>
  <si>
    <t>17050-2876</t>
  </si>
  <si>
    <t>PPA1</t>
  </si>
  <si>
    <t>545 Oak Hill Road</t>
  </si>
  <si>
    <t>Mountaintop, PA, 18707-2141</t>
  </si>
  <si>
    <t>Mountaintop</t>
  </si>
  <si>
    <t>18707-2141</t>
  </si>
  <si>
    <t>SUOT</t>
  </si>
  <si>
    <t>3820 Hempland Rd</t>
  </si>
  <si>
    <t>Mountville, PA, 17544</t>
  </si>
  <si>
    <t>Mountville</t>
  </si>
  <si>
    <t>SUOR</t>
  </si>
  <si>
    <t>SUBE</t>
  </si>
  <si>
    <t>921 E. Tolna Rd.</t>
  </si>
  <si>
    <t>New Freedom, PA, 17349</t>
  </si>
  <si>
    <t>New Freedom</t>
  </si>
  <si>
    <t>PEN1</t>
  </si>
  <si>
    <t>3800 Locust Walk</t>
  </si>
  <si>
    <t>Philadelphia, PA, 19104</t>
  </si>
  <si>
    <t>Philadelphia</t>
  </si>
  <si>
    <t>TPAA</t>
  </si>
  <si>
    <t>4101 Sansom St</t>
  </si>
  <si>
    <t>SUAH</t>
  </si>
  <si>
    <t>2901 Grant Ave</t>
  </si>
  <si>
    <t>Philadelphia, PA, 19114</t>
  </si>
  <si>
    <t>SULX</t>
  </si>
  <si>
    <t>1728 Smallman St.</t>
  </si>
  <si>
    <t>Pittsburgh, PA, 15222</t>
  </si>
  <si>
    <t>Pittsburgh</t>
  </si>
  <si>
    <t>SUOY</t>
  </si>
  <si>
    <t>AVP8</t>
  </si>
  <si>
    <t>250 Enterprise Way</t>
  </si>
  <si>
    <t>Pittston, PA, 18640-5000</t>
  </si>
  <si>
    <t>Pittston</t>
  </si>
  <si>
    <t>18640-5000</t>
  </si>
  <si>
    <t>VAVP</t>
  </si>
  <si>
    <t>VUAV</t>
  </si>
  <si>
    <t>1 Commerce Road</t>
  </si>
  <si>
    <t>Pittston, PA, 18640</t>
  </si>
  <si>
    <t>AVP6</t>
  </si>
  <si>
    <t>1 Commerce Rd</t>
  </si>
  <si>
    <t>Pittston, PA, 18640-9509</t>
  </si>
  <si>
    <t>18640-9509</t>
  </si>
  <si>
    <t>VUGP</t>
  </si>
  <si>
    <t>234 Walnut Bottom Road</t>
  </si>
  <si>
    <t>Shippensburg, PA, 17257</t>
  </si>
  <si>
    <t>Shippensburg</t>
  </si>
  <si>
    <t>VUPH</t>
  </si>
  <si>
    <t>9300 Olde Scotland Road</t>
  </si>
  <si>
    <t>SCE1</t>
  </si>
  <si>
    <t>134 South Allen St</t>
  </si>
  <si>
    <t>State College, PA, 16801</t>
  </si>
  <si>
    <t>State College</t>
  </si>
  <si>
    <t>VUBF</t>
  </si>
  <si>
    <t>575 Old Forge Road</t>
  </si>
  <si>
    <t>Union Township, PA, 17963</t>
  </si>
  <si>
    <t>Union Township</t>
  </si>
  <si>
    <t>VUGA</t>
  </si>
  <si>
    <t>508 Delaware Ave</t>
  </si>
  <si>
    <t>West Pittston, PA, 18643</t>
  </si>
  <si>
    <t>West Pittston</t>
  </si>
  <si>
    <t>SULF</t>
  </si>
  <si>
    <t>170 Longs Pond Rd</t>
  </si>
  <si>
    <t>Lexington, SC, 29072</t>
  </si>
  <si>
    <t>XUSU</t>
  </si>
  <si>
    <t>Rock Hill, SC, 29730</t>
  </si>
  <si>
    <t>Rock Hill</t>
  </si>
  <si>
    <t>Spartanburg, SC, 29303-6312</t>
  </si>
  <si>
    <t>29303-6312</t>
  </si>
  <si>
    <t>CAE3</t>
  </si>
  <si>
    <t>222 Old Wire Road</t>
  </si>
  <si>
    <t>West Columbia, SC, 29172</t>
  </si>
  <si>
    <t>West Columbia</t>
  </si>
  <si>
    <t>CAE1</t>
  </si>
  <si>
    <t>4400 12 Street Extension</t>
  </si>
  <si>
    <t>West Columbia, SC, 29172-3300</t>
  </si>
  <si>
    <t>29172-3300</t>
  </si>
  <si>
    <t>3292 E. Holmes Rd</t>
  </si>
  <si>
    <t>Memphis, TN, 38118</t>
  </si>
  <si>
    <t>Charleston, TN, 37310-1400</t>
  </si>
  <si>
    <t>Charleston</t>
  </si>
  <si>
    <t>37310-1400</t>
  </si>
  <si>
    <t>CHA1</t>
  </si>
  <si>
    <t>7200 Discovery Drive</t>
  </si>
  <si>
    <t>Chattanooga, TN, 37416-1757</t>
  </si>
  <si>
    <t>Chattanooga</t>
  </si>
  <si>
    <t>37416-1757</t>
  </si>
  <si>
    <t>BNA1</t>
  </si>
  <si>
    <t>14840 Central Pike</t>
  </si>
  <si>
    <t>Lebanon, TN, 37090-8119</t>
  </si>
  <si>
    <t>Lebanon</t>
  </si>
  <si>
    <t>37090-8119</t>
  </si>
  <si>
    <t>BNA2</t>
  </si>
  <si>
    <t>500 Duke Dr</t>
  </si>
  <si>
    <t>Lebanon, TN, 37090-8123</t>
  </si>
  <si>
    <t>37090-8123</t>
  </si>
  <si>
    <t>XLAJ</t>
  </si>
  <si>
    <t>3440 Meyers Rd</t>
  </si>
  <si>
    <t>Memphis, TN, 38108</t>
  </si>
  <si>
    <t>BNA3</t>
  </si>
  <si>
    <t>2020 Joe B Jackson Pkwy</t>
  </si>
  <si>
    <t>Murfreesboro, TN, 37127-7792</t>
  </si>
  <si>
    <t>Murfreesboro</t>
  </si>
  <si>
    <t>37127-7792</t>
  </si>
  <si>
    <t>TTN1</t>
  </si>
  <si>
    <t>410 Harding Industrial Dr.</t>
  </si>
  <si>
    <t>Nashville, TN, 37211</t>
  </si>
  <si>
    <t>Nashville</t>
  </si>
  <si>
    <t>TTNA</t>
  </si>
  <si>
    <t>XSP1</t>
  </si>
  <si>
    <t>1115 Vaughn Parkway</t>
  </si>
  <si>
    <t>Portland, TN, 37148</t>
  </si>
  <si>
    <t>SUOZ</t>
  </si>
  <si>
    <t>359 Pike Court</t>
  </si>
  <si>
    <t>La Porte, TX, 77571</t>
  </si>
  <si>
    <t>La Porte</t>
  </si>
  <si>
    <t>TEX1</t>
  </si>
  <si>
    <t>Gregory Gym, 2101 Speedway</t>
  </si>
  <si>
    <t>Austin, TX, 78712</t>
  </si>
  <si>
    <t>Austin</t>
  </si>
  <si>
    <t>TTX2</t>
  </si>
  <si>
    <t>2209 Rutland Dr</t>
  </si>
  <si>
    <t>Austin, TX, 78758</t>
  </si>
  <si>
    <t>HOU3</t>
  </si>
  <si>
    <t>31555 Highway 90E</t>
  </si>
  <si>
    <t>Brookshire, TX, 77423</t>
  </si>
  <si>
    <t>Brookshire</t>
  </si>
  <si>
    <t>TAM1</t>
  </si>
  <si>
    <t>2800 South Texas Avenue</t>
  </si>
  <si>
    <t>Bryan, TX, 77802</t>
  </si>
  <si>
    <t>Bryan</t>
  </si>
  <si>
    <t>UTX8</t>
  </si>
  <si>
    <t>2800 S Texas Avenue</t>
  </si>
  <si>
    <t>SUAD</t>
  </si>
  <si>
    <t>100 Syble Jean Dr.</t>
  </si>
  <si>
    <t>Burleson, TX, 76028</t>
  </si>
  <si>
    <t>Burleson</t>
  </si>
  <si>
    <t>SUHT</t>
  </si>
  <si>
    <t>1809 W. Frankford Rd</t>
  </si>
  <si>
    <t>Carrollton, TX, 75007</t>
  </si>
  <si>
    <t>Carrollton</t>
  </si>
  <si>
    <t>Coppell, TX, 75019-4424</t>
  </si>
  <si>
    <t>75019-4424</t>
  </si>
  <si>
    <t>FTW7</t>
  </si>
  <si>
    <t>944 W Sandy Lake Rd</t>
  </si>
  <si>
    <t>TTX4</t>
  </si>
  <si>
    <t>6627 Maple Avenue</t>
  </si>
  <si>
    <t>Dallas, TX, 75235</t>
  </si>
  <si>
    <t>33333 LBJ Freeway</t>
  </si>
  <si>
    <t>Dallas, TX, 75241</t>
  </si>
  <si>
    <t>VUPO</t>
  </si>
  <si>
    <t>4808 Mountain Creek Parkway</t>
  </si>
  <si>
    <t>Dallas, TX, 75236</t>
  </si>
  <si>
    <t>FTW8</t>
  </si>
  <si>
    <t>3351 Balmorhea Dr.</t>
  </si>
  <si>
    <t>Dallas, TX, 75241-7304</t>
  </si>
  <si>
    <t>75241-7304</t>
  </si>
  <si>
    <t>XLAF</t>
  </si>
  <si>
    <t>1600 Roe St</t>
  </si>
  <si>
    <t>Dallas, TX, 75215</t>
  </si>
  <si>
    <t>SUSE</t>
  </si>
  <si>
    <t>188 County Road 4226</t>
  </si>
  <si>
    <t>Decatur, TX, 76234</t>
  </si>
  <si>
    <t>Decatur</t>
  </si>
  <si>
    <t>FTW2</t>
  </si>
  <si>
    <t>2701 West Bethel Road</t>
  </si>
  <si>
    <t>Dallas, TX, 75261</t>
  </si>
  <si>
    <t>DFW1</t>
  </si>
  <si>
    <t>2700 Regent Blvd</t>
  </si>
  <si>
    <t>DFW Airport, TX, 75261</t>
  </si>
  <si>
    <t>DFW Airport</t>
  </si>
  <si>
    <t>DAL6</t>
  </si>
  <si>
    <t>4601 Gold Spike</t>
  </si>
  <si>
    <t>Fort Worth, TX, 76106</t>
  </si>
  <si>
    <t>FTW3</t>
  </si>
  <si>
    <t>15201 Heritage Pkwy</t>
  </si>
  <si>
    <t>Fort Worth, TX, 76177-2517</t>
  </si>
  <si>
    <t>76177-2517</t>
  </si>
  <si>
    <t>UTX7</t>
  </si>
  <si>
    <t>4601 Gold Spike Drive</t>
  </si>
  <si>
    <t>XUSB</t>
  </si>
  <si>
    <t>14900 Frye Rd</t>
  </si>
  <si>
    <t>Fort Worth, TX, 76155-2726</t>
  </si>
  <si>
    <t>76155-2726</t>
  </si>
  <si>
    <t>700 Westport Parkway</t>
  </si>
  <si>
    <t>Fort Worth, TX, 76177-4513</t>
  </si>
  <si>
    <t>76177-4513</t>
  </si>
  <si>
    <t>VUBI</t>
  </si>
  <si>
    <t>501 Meacham Blvd</t>
  </si>
  <si>
    <t>VUPZ</t>
  </si>
  <si>
    <t>4800 Henrietta Creek Rd</t>
  </si>
  <si>
    <t>Dallas, TX, 75261-4034</t>
  </si>
  <si>
    <t>75261-4034</t>
  </si>
  <si>
    <t>ITX1</t>
  </si>
  <si>
    <t>9851 Fallbrook Pines</t>
  </si>
  <si>
    <t>Houston, TX, 77064-3329</t>
  </si>
  <si>
    <t>Houston</t>
  </si>
  <si>
    <t>77064-3329</t>
  </si>
  <si>
    <t>ITX2</t>
  </si>
  <si>
    <t>6811 Fairbanks N Houston Road</t>
  </si>
  <si>
    <t>Houston, TX, 77040-1437</t>
  </si>
  <si>
    <t>77040-1437</t>
  </si>
  <si>
    <t>IAH6</t>
  </si>
  <si>
    <t>8401 Fallbrook Drive</t>
  </si>
  <si>
    <t>Houston, TX, 77064</t>
  </si>
  <si>
    <t>TTX3</t>
  </si>
  <si>
    <t>4221 Way Out West Drive</t>
  </si>
  <si>
    <t>Houston, TX, 77092</t>
  </si>
  <si>
    <t>HTX1</t>
  </si>
  <si>
    <t>HTX2</t>
  </si>
  <si>
    <t>Houston, TX, 77092-1455</t>
  </si>
  <si>
    <t>77092-1455</t>
  </si>
  <si>
    <t>HOU2</t>
  </si>
  <si>
    <t>10550 Ella Boulevard</t>
  </si>
  <si>
    <t>Houston, TX, 77090</t>
  </si>
  <si>
    <t>SUOF</t>
  </si>
  <si>
    <t>6605 Roxburgh Dr. Suite 400</t>
  </si>
  <si>
    <t>Houston, TX, 77041</t>
  </si>
  <si>
    <t>DFW9</t>
  </si>
  <si>
    <t>Irving, TX, 75063</t>
  </si>
  <si>
    <t>Irving</t>
  </si>
  <si>
    <t>SUBG</t>
  </si>
  <si>
    <t>28651 Cranford Sage Ln</t>
  </si>
  <si>
    <t>Katy, TX, 77494</t>
  </si>
  <si>
    <t>Katy</t>
  </si>
  <si>
    <t>PTX1</t>
  </si>
  <si>
    <t>2101 Danieldale Road</t>
  </si>
  <si>
    <t>Lancaster, TX, 75134-1551</t>
  </si>
  <si>
    <t>75134-1551</t>
  </si>
  <si>
    <t>LBB1</t>
  </si>
  <si>
    <t>2407 9th Street</t>
  </si>
  <si>
    <t>Lubbock, TX, 79401</t>
  </si>
  <si>
    <t>Lubbock</t>
  </si>
  <si>
    <t>VUHE</t>
  </si>
  <si>
    <t>3401 Innovative Way</t>
  </si>
  <si>
    <t>Mesquite, TX, 75149</t>
  </si>
  <si>
    <t>Mesquite</t>
  </si>
  <si>
    <t>TTX5</t>
  </si>
  <si>
    <t>4848 Perrin Creek 680</t>
  </si>
  <si>
    <t>San Antonio, TX, 78217</t>
  </si>
  <si>
    <t>San Antonio</t>
  </si>
  <si>
    <t>1401 E McCarty Lane</t>
  </si>
  <si>
    <t>San Marcos, TX, 78666-8969</t>
  </si>
  <si>
    <t>78666-8969</t>
  </si>
  <si>
    <t>6000 Enterprise Avenue</t>
  </si>
  <si>
    <t>Schertz, TX, 78154-1461</t>
  </si>
  <si>
    <t>78154-1461</t>
  </si>
  <si>
    <t>VUPJ</t>
  </si>
  <si>
    <t>101 Mars Road</t>
  </si>
  <si>
    <t>Wilmer, TX, 75172</t>
  </si>
  <si>
    <t>Wilmer</t>
  </si>
  <si>
    <t>SUGB</t>
  </si>
  <si>
    <t>5283 N State Hwy 6</t>
  </si>
  <si>
    <t>Woodway, TX, 76712</t>
  </si>
  <si>
    <t>Woodway</t>
  </si>
  <si>
    <t>SUOI</t>
  </si>
  <si>
    <t>870 North 100 East</t>
  </si>
  <si>
    <t>Lehi, UT, 84043</t>
  </si>
  <si>
    <t>Lehi</t>
  </si>
  <si>
    <t>777 N 5600 W</t>
  </si>
  <si>
    <t>SUSJ</t>
  </si>
  <si>
    <t>8427 South Old Bingham Hwy</t>
  </si>
  <si>
    <t>West Jordan, UT, 84088</t>
  </si>
  <si>
    <t>West Jordan</t>
  </si>
  <si>
    <t>SUCE</t>
  </si>
  <si>
    <t>8427 S. Old Bingham Hwy</t>
  </si>
  <si>
    <t>SUBL</t>
  </si>
  <si>
    <t>582 S 1100 W</t>
  </si>
  <si>
    <t>Woods Cross, UT, 84087</t>
  </si>
  <si>
    <t>Woods Cross</t>
  </si>
  <si>
    <t>SULU</t>
  </si>
  <si>
    <t>ORF1</t>
  </si>
  <si>
    <t>3516 South Military Hwy.</t>
  </si>
  <si>
    <t>Chesapeake, VA, 23323</t>
  </si>
  <si>
    <t>Chesapeake</t>
  </si>
  <si>
    <t>RIC2</t>
  </si>
  <si>
    <t>1901 Meadowville Technology Pkwy</t>
  </si>
  <si>
    <t>Chester, VA, 23836-2841</t>
  </si>
  <si>
    <t>23836-2841</t>
  </si>
  <si>
    <t>RIC1</t>
  </si>
  <si>
    <t>5000 Commerce Way</t>
  </si>
  <si>
    <t>Petersburg, VA, 23803-6917</t>
  </si>
  <si>
    <t>Petersburg</t>
  </si>
  <si>
    <t>23803-6917</t>
  </si>
  <si>
    <t>BWI6</t>
  </si>
  <si>
    <t>5617 Industrial Drive</t>
  </si>
  <si>
    <t>Springfield, VA, 22151-4410</t>
  </si>
  <si>
    <t>Springfield</t>
  </si>
  <si>
    <t>22151-4410</t>
  </si>
  <si>
    <t>BWI1</t>
  </si>
  <si>
    <t>45121 Global Plaza, Sterling</t>
  </si>
  <si>
    <t>Sterling, VA, 20166</t>
  </si>
  <si>
    <t>Sterling</t>
  </si>
  <si>
    <t>SULC</t>
  </si>
  <si>
    <t>1345 Taylor Farms Road</t>
  </si>
  <si>
    <t>Virginia Beach, VA, 23453</t>
  </si>
  <si>
    <t>Virginia Beach</t>
  </si>
  <si>
    <t>RIC9</t>
  </si>
  <si>
    <t>11600 N Lakeridge Pkwy</t>
  </si>
  <si>
    <t>Ashland, VA, 23005</t>
  </si>
  <si>
    <t>Ashland</t>
  </si>
  <si>
    <t>UTX4</t>
  </si>
  <si>
    <t>PO Box 80387</t>
  </si>
  <si>
    <t>Seattle, WA, 98108</t>
  </si>
  <si>
    <t>Seattle</t>
  </si>
  <si>
    <t>ISE2</t>
  </si>
  <si>
    <t>1227 124th Ave NE</t>
  </si>
  <si>
    <t>Bellevue, WA, 98004</t>
  </si>
  <si>
    <t>Bellevue</t>
  </si>
  <si>
    <t>SEA8</t>
  </si>
  <si>
    <t>DuPont, WA, 98327-9607</t>
  </si>
  <si>
    <t>98327-9607</t>
  </si>
  <si>
    <t>SULA</t>
  </si>
  <si>
    <t>1380 Stonegate Way</t>
  </si>
  <si>
    <t>Ferndale, WA, 98248</t>
  </si>
  <si>
    <t>Ferndale</t>
  </si>
  <si>
    <t>SUNA</t>
  </si>
  <si>
    <t>4179 70th Ave East</t>
  </si>
  <si>
    <t>Fife, WA, 98424</t>
  </si>
  <si>
    <t>Fife</t>
  </si>
  <si>
    <t>BFI6</t>
  </si>
  <si>
    <t>20202, 84th Avenue South</t>
  </si>
  <si>
    <t>HWA3</t>
  </si>
  <si>
    <t>20202 84th AVE S</t>
  </si>
  <si>
    <t>ISE5</t>
  </si>
  <si>
    <t>20202 84th Ave South</t>
  </si>
  <si>
    <t>VUPM</t>
  </si>
  <si>
    <t>22001 84th Avenue</t>
  </si>
  <si>
    <t>21005 64th Ave S</t>
  </si>
  <si>
    <t>ISE8</t>
  </si>
  <si>
    <t>XLAI</t>
  </si>
  <si>
    <t>7650 S 228th St</t>
  </si>
  <si>
    <t>HWA1</t>
  </si>
  <si>
    <t>11710 118th Ave NE</t>
  </si>
  <si>
    <t>Kirkland, WA, 98034</t>
  </si>
  <si>
    <t>Kirkland</t>
  </si>
  <si>
    <t>HWA2</t>
  </si>
  <si>
    <t>20529 24th Ave S</t>
  </si>
  <si>
    <t>SeaTac, WA, 98198-5518</t>
  </si>
  <si>
    <t>SeaTac</t>
  </si>
  <si>
    <t>98198-5518</t>
  </si>
  <si>
    <t>TWA0</t>
  </si>
  <si>
    <t>13537 Aurora Ave N</t>
  </si>
  <si>
    <t>Seattle, WA, 98133</t>
  </si>
  <si>
    <t>UWA4</t>
  </si>
  <si>
    <t>76 S Lander Street</t>
  </si>
  <si>
    <t>Seattle, WA, 98134</t>
  </si>
  <si>
    <t>FSE2</t>
  </si>
  <si>
    <t>5100 15th Ave NW</t>
  </si>
  <si>
    <t>Seattle, WA, 98107</t>
  </si>
  <si>
    <t>FSE3</t>
  </si>
  <si>
    <t>76 South Lander Street</t>
  </si>
  <si>
    <t>SEA6</t>
  </si>
  <si>
    <t>2646 Rainier Ave. South</t>
  </si>
  <si>
    <t>Seattle, WA, 98144-5331</t>
  </si>
  <si>
    <t>98144-5331</t>
  </si>
  <si>
    <t>SUXA</t>
  </si>
  <si>
    <t>345 Boren Ave N</t>
  </si>
  <si>
    <t>Seattle, WA, 98109</t>
  </si>
  <si>
    <t>SUXC</t>
  </si>
  <si>
    <t>SUZC</t>
  </si>
  <si>
    <t>SUZB</t>
  </si>
  <si>
    <t>SUZA</t>
  </si>
  <si>
    <t>ISE1</t>
  </si>
  <si>
    <t>2131 7th Ave</t>
  </si>
  <si>
    <t>Seattle, WA, 98121</t>
  </si>
  <si>
    <t>SUED</t>
  </si>
  <si>
    <t>229 N Ella Rd</t>
  </si>
  <si>
    <t>Spokane Valley, WA, 99212</t>
  </si>
  <si>
    <t>BFI1</t>
  </si>
  <si>
    <t>1800 140th Avenue E.</t>
  </si>
  <si>
    <t>Sumner, WA, 98390-9624</t>
  </si>
  <si>
    <t>Sumner</t>
  </si>
  <si>
    <t>98390-9624</t>
  </si>
  <si>
    <t>BFIX</t>
  </si>
  <si>
    <t>1800 140th Ave E</t>
  </si>
  <si>
    <t>BFI7</t>
  </si>
  <si>
    <t>1901 140th Ave E</t>
  </si>
  <si>
    <t>Sumner, WA, 98390</t>
  </si>
  <si>
    <t>PWA1</t>
  </si>
  <si>
    <t>1800 140TH AVE E</t>
  </si>
  <si>
    <t>SUMNER, WA, 98390-9624</t>
  </si>
  <si>
    <t>SUMNER</t>
  </si>
  <si>
    <t>TIW1</t>
  </si>
  <si>
    <t>One Sitcum Plaza</t>
  </si>
  <si>
    <t>Tacoma, WA, 98421</t>
  </si>
  <si>
    <t>Tacoma</t>
  </si>
  <si>
    <t>SULD</t>
  </si>
  <si>
    <t>2020 Prairie Ln</t>
  </si>
  <si>
    <t>Eau Claire, WI, 54703</t>
  </si>
  <si>
    <t>Eau Claire</t>
  </si>
  <si>
    <t>3501 120th Ave</t>
  </si>
  <si>
    <t>MKE9</t>
  </si>
  <si>
    <t>11211 Burlington Road</t>
  </si>
  <si>
    <t>SBX2</t>
  </si>
  <si>
    <t>4718 Helgesen Drive</t>
  </si>
  <si>
    <t>Madison, WI, 53718-6740</t>
  </si>
  <si>
    <t>Madison</t>
  </si>
  <si>
    <t>53718-6740</t>
  </si>
  <si>
    <t>SUPA</t>
  </si>
  <si>
    <t>412 Technology Drive E.</t>
  </si>
  <si>
    <t>Menomonie, WI, 54571</t>
  </si>
  <si>
    <t>Menomonie</t>
  </si>
  <si>
    <t>SUPB</t>
  </si>
  <si>
    <t>Menomonie, WI, 54751</t>
  </si>
  <si>
    <t>UWI1</t>
  </si>
  <si>
    <t>4111 W Mitchell Street</t>
  </si>
  <si>
    <t>Milwaukee, WI, 53215</t>
  </si>
  <si>
    <t>Milwaukee</t>
  </si>
  <si>
    <t>VUHF</t>
  </si>
  <si>
    <t>11111 80TH AVE</t>
  </si>
  <si>
    <t>Pleasant Prairie, WI, 53158</t>
  </si>
  <si>
    <t>Pleasant Prairie</t>
  </si>
  <si>
    <t>UNV2</t>
  </si>
  <si>
    <t>1945 E RUSSELL RD SUITES 201-204</t>
  </si>
  <si>
    <t>Las Vegas, NV, 89119</t>
  </si>
  <si>
    <t>6701 S KOLB RD</t>
  </si>
  <si>
    <t>Tuscon, AZ, 85756</t>
  </si>
  <si>
    <t>Tuscon</t>
  </si>
  <si>
    <t>XBSP</t>
  </si>
  <si>
    <t>15750 Mountain Ave</t>
  </si>
  <si>
    <t>CHINO, CA, 91708</t>
  </si>
  <si>
    <t>CHINO</t>
  </si>
  <si>
    <t>VAEO</t>
  </si>
  <si>
    <t>20526 59th Place S.</t>
  </si>
  <si>
    <t>VUQN</t>
  </si>
  <si>
    <t>1711 S 4650 W</t>
  </si>
  <si>
    <t>Salt Lake City, UT, 84104</t>
  </si>
  <si>
    <t>VUQM</t>
  </si>
  <si>
    <t>441 Masters Boulevard</t>
  </si>
  <si>
    <t>Anderson, SC, 29626</t>
  </si>
  <si>
    <t>Anderson</t>
  </si>
  <si>
    <t>ASE3</t>
  </si>
  <si>
    <t>20526 59th Place South</t>
  </si>
  <si>
    <t>PPH3</t>
  </si>
  <si>
    <t>2306 South Street</t>
  </si>
  <si>
    <t>PHILADELPHIA, PA, 19146-1122</t>
  </si>
  <si>
    <t>PHILADELPHIA</t>
  </si>
  <si>
    <t>19146-1122</t>
  </si>
  <si>
    <t>ISE6</t>
  </si>
  <si>
    <t>307 Fairview Avenue North</t>
  </si>
  <si>
    <t>ICH5</t>
  </si>
  <si>
    <t>111 E Wacker Dr</t>
  </si>
  <si>
    <t>Chicago, IL, 60601</t>
  </si>
  <si>
    <t>DCA2</t>
  </si>
  <si>
    <t>5250 Goodman Way</t>
  </si>
  <si>
    <t>Eastvale, CA, 91752-5088</t>
  </si>
  <si>
    <t>91752-5088</t>
  </si>
  <si>
    <t>DEV1</t>
  </si>
  <si>
    <t>6050 E Marginal Way S</t>
  </si>
  <si>
    <t>SEATTLE, WA, 98108-3235</t>
  </si>
  <si>
    <t>SEATTLE</t>
  </si>
  <si>
    <t>98108-3235</t>
  </si>
  <si>
    <t>DNJ1</t>
  </si>
  <si>
    <t>380 Middlesex Ave</t>
  </si>
  <si>
    <t>CARTERET, NJ, 07008-3445</t>
  </si>
  <si>
    <t>CARTERET</t>
  </si>
  <si>
    <t>07008-3445</t>
  </si>
  <si>
    <t>FTW9??</t>
  </si>
  <si>
    <t>944 West Sandy Lake Road</t>
  </si>
  <si>
    <t>COPPELL, TX, 75019-3989</t>
  </si>
  <si>
    <t>COPPELL</t>
  </si>
  <si>
    <t>75019-3989</t>
  </si>
  <si>
    <t>SDC1??</t>
  </si>
  <si>
    <t>6885 Commercial Dr.</t>
  </si>
  <si>
    <t>SPRINGFIELD, VA, ??22151-4202</t>
  </si>
  <si>
    <t>SPRINGFIELD</t>
  </si>
  <si>
    <t>??22151-4202</t>
  </si>
  <si>
    <t>SIL1??</t>
  </si>
  <si>
    <t>17051 S Cicero Avenue</t>
  </si>
  <si>
    <t>Country Club Hills, IL, 60478</t>
  </si>
  <si>
    <t>Country Club Hills</t>
  </si>
  <si>
    <t>SMA1??</t>
  </si>
  <si>
    <t>10 Creek Brook Drive</t>
  </si>
  <si>
    <t>Haverhill, MA, 01832-1548</t>
  </si>
  <si>
    <t>Haverhill</t>
  </si>
  <si>
    <t>01832-1548</t>
  </si>
  <si>
    <t>STN1??</t>
  </si>
  <si>
    <t>10 Dell Parkway</t>
  </si>
  <si>
    <t>NASHVILLE, TN,, 37217-2830</t>
  </si>
  <si>
    <t>NASHVILLE</t>
  </si>
  <si>
    <t>TN,</t>
  </si>
  <si>
    <t>37217-2830</t>
  </si>
  <si>
    <t>STX2??</t>
  </si>
  <si>
    <t>1625 HUTTON DR</t>
  </si>
  <si>
    <t>CARROLLTON, TX, 75006-6610</t>
  </si>
  <si>
    <t>CARROLLTON</t>
  </si>
  <si>
    <t>75006-6610</t>
  </si>
  <si>
    <t>SWA1??</t>
  </si>
  <si>
    <t>607 Riverside Road</t>
  </si>
  <si>
    <t>EVERETT, WA, 98201-1206</t>
  </si>
  <si>
    <t>EVERETT</t>
  </si>
  <si>
    <t>98201-1206</t>
  </si>
  <si>
    <t>XIX3</t>
  </si>
  <si>
    <t>1400 SOUTHPORT PKWY BLDG 7</t>
  </si>
  <si>
    <t>WILMER, TX, 75172-1265</t>
  </si>
  <si>
    <t>WILMER</t>
  </si>
  <si>
    <t>75172-1265</t>
  </si>
  <si>
    <t>XIX4</t>
  </si>
  <si>
    <t>5155 Citation Drive</t>
  </si>
  <si>
    <t>MEMPHIS, TN, 38118-7830</t>
  </si>
  <si>
    <t>MEMPHIS</t>
  </si>
  <si>
    <t>38118-7830</t>
  </si>
  <si>
    <t>XIX5</t>
  </si>
  <si>
    <t>KENOSHA, WI, 53144-7449</t>
  </si>
  <si>
    <t>KENOSHA</t>
  </si>
  <si>
    <t>53144-7449</t>
  </si>
  <si>
    <t>SAZ1</t>
  </si>
  <si>
    <t>3333 S 7TH ST</t>
  </si>
  <si>
    <t>PHOENIX, AZ, 85040-1182</t>
  </si>
  <si>
    <t>PHOENIX</t>
  </si>
  <si>
    <t>85040-1182</t>
  </si>
  <si>
    <t>ACY2</t>
  </si>
  <si>
    <t>1101 E PEARL ST</t>
  </si>
  <si>
    <t>BURLINGTON, NJ, 08016-1934</t>
  </si>
  <si>
    <t>BURLINGTON</t>
  </si>
  <si>
    <t>08016-1934</t>
  </si>
  <si>
    <t>CMH6</t>
  </si>
  <si>
    <t>3538 TRADEPORT CT</t>
  </si>
  <si>
    <t>LOCKBOURNE, OH, 43137-9670</t>
  </si>
  <si>
    <t>43137-9670</t>
  </si>
  <si>
    <t>CMH4</t>
  </si>
  <si>
    <t>1550 W. Main Street</t>
  </si>
  <si>
    <t>WEST JEFFERSON, OH, 43162-9747</t>
  </si>
  <si>
    <t>WEST JEFFERSON</t>
  </si>
  <si>
    <t>43162-9747</t>
  </si>
  <si>
    <t>XEW1</t>
  </si>
  <si>
    <t>OKC1</t>
  </si>
  <si>
    <t>9201 S Portland Avenue</t>
  </si>
  <si>
    <t>OKLAHOMA CITY, OK, 73159</t>
  </si>
  <si>
    <t>OKLAHOMA CITY</t>
  </si>
  <si>
    <t>OK</t>
  </si>
  <si>
    <t>SLC3</t>
  </si>
  <si>
    <t>355 North JOHN GLENN RD</t>
  </si>
  <si>
    <t>Salt Lake City, UT, 84116-4413</t>
  </si>
  <si>
    <t>84116-4413</t>
  </si>
  <si>
    <t>MDT3</t>
  </si>
  <si>
    <t>460 Research Drive</t>
  </si>
  <si>
    <t>PITTISON, PA, 18640-6152</t>
  </si>
  <si>
    <t>PITTISON</t>
  </si>
  <si>
    <t>18640-6152</t>
  </si>
  <si>
    <t>BHM1</t>
  </si>
  <si>
    <t>975 Powder Plant Rd</t>
  </si>
  <si>
    <t>BESSEMER, AL, 35022-5497</t>
  </si>
  <si>
    <t>BESSEMER</t>
  </si>
  <si>
    <t>35022-5497</t>
  </si>
  <si>
    <t>CLT4</t>
  </si>
  <si>
    <t>8000 TUCKASEEGEE RD</t>
  </si>
  <si>
    <t>CHARLOTTE, NC, 28214</t>
  </si>
  <si>
    <t>CHARLOTTE</t>
  </si>
  <si>
    <t>SFL1</t>
  </si>
  <si>
    <t>7469 KINGSPOINTE PKWY</t>
  </si>
  <si>
    <t>ORLANDO, FL, 32819-8587</t>
  </si>
  <si>
    <t>32819-8587</t>
  </si>
  <si>
    <t>RIC3</t>
  </si>
  <si>
    <t>4949 Commerce Road</t>
  </si>
  <si>
    <t>RICHMOND, VA, 23234-2207</t>
  </si>
  <si>
    <t>RICHMOND</t>
  </si>
  <si>
    <t>23234-2207</t>
  </si>
  <si>
    <t>4199 68th Street SE</t>
  </si>
  <si>
    <t>CALEDONIA, MI, 49316-9191</t>
  </si>
  <si>
    <t>CALEDONIA</t>
  </si>
  <si>
    <t>49316-9191</t>
  </si>
  <si>
    <t>4000 Premier Parkway</t>
  </si>
  <si>
    <t>SAINT PETERS, MO, 63376-3447</t>
  </si>
  <si>
    <t>SAINT PETERS</t>
  </si>
  <si>
    <t>63376-3447</t>
  </si>
  <si>
    <t>SCK1</t>
  </si>
  <si>
    <t>4532 NEWCASTLE RD</t>
  </si>
  <si>
    <t>STOCKTON, CA, 95215-9465</t>
  </si>
  <si>
    <t>STOCKTON</t>
  </si>
  <si>
    <t>95215-9465</t>
  </si>
  <si>
    <t>SFO3</t>
  </si>
  <si>
    <t>5250 NEWCASTLE RD</t>
  </si>
  <si>
    <t>STOCKTON, CA, 95215-8345</t>
  </si>
  <si>
    <t>95215-8345</t>
  </si>
  <si>
    <t>LAX9</t>
  </si>
  <si>
    <t>11263 Oleander Ave</t>
  </si>
  <si>
    <t>FONTANA, CA, 92337</t>
  </si>
  <si>
    <t>FONTANA</t>
  </si>
  <si>
    <t>JAX6</t>
  </si>
  <si>
    <t>2619 IGNITION DR</t>
  </si>
  <si>
    <t>JACKSONVILLE, FL, 32218</t>
  </si>
  <si>
    <t>JACKSONVILLE</t>
  </si>
  <si>
    <t>ORD3</t>
  </si>
  <si>
    <t>24101 S Frontage Rd W</t>
  </si>
  <si>
    <t>CHANNAHON, IL, 60410</t>
  </si>
  <si>
    <t>CHANNAHON</t>
  </si>
  <si>
    <t>IND9</t>
  </si>
  <si>
    <t>1151 S GRAHAM RD</t>
  </si>
  <si>
    <t>GREENWOOD, IN, 46143-7830</t>
  </si>
  <si>
    <t>GREENWOOD</t>
  </si>
  <si>
    <t>46143-7830</t>
  </si>
  <si>
    <t>MEM2</t>
  </si>
  <si>
    <t>191 NORFOLK SOUTHERN WAY</t>
  </si>
  <si>
    <t>BYHALIA, MS, 38611-2306</t>
  </si>
  <si>
    <t>BYHALIA</t>
  </si>
  <si>
    <t>38611-2306</t>
  </si>
  <si>
    <t>1301 Chalk Hill Road</t>
  </si>
  <si>
    <t>DALLAS, TX, 75211</t>
  </si>
  <si>
    <t>DALLAS</t>
  </si>
  <si>
    <t>FDN1</t>
  </si>
  <si>
    <t>80 Grumman Rd</t>
  </si>
  <si>
    <t>BETHPAGE, NY, 11714</t>
  </si>
  <si>
    <t>BETHPAGE</t>
  </si>
  <si>
    <t>VUTH</t>
  </si>
  <si>
    <t>25451 Mountain House Pkwy</t>
  </si>
  <si>
    <t>TRACY, CA, 95377</t>
  </si>
  <si>
    <t>TRACY</t>
  </si>
  <si>
    <t>VUGR</t>
  </si>
  <si>
    <t>1565 N Mac Arthur Dr.</t>
  </si>
  <si>
    <t>TRACY, CA, 95376</t>
  </si>
  <si>
    <t>KUS3</t>
  </si>
  <si>
    <t>No.1, Gangtong Road, Meishan Free Trade Port Area</t>
  </si>
  <si>
    <t>Ningbo, US, 315832</t>
  </si>
  <si>
    <t>Ningbo</t>
  </si>
  <si>
    <t>VUQP</t>
  </si>
  <si>
    <t>655 E Park St</t>
  </si>
  <si>
    <t>LOCK HAVEN, PA, 17745</t>
  </si>
  <si>
    <t>LOCK HAVEN</t>
  </si>
  <si>
    <t>VUCB</t>
  </si>
  <si>
    <t>5197 Commerce Drive</t>
  </si>
  <si>
    <t>YORK, PA, 17408</t>
  </si>
  <si>
    <t>YORK</t>
  </si>
  <si>
    <t>VUQI</t>
  </si>
  <si>
    <t>512 Liberty Expressway</t>
  </si>
  <si>
    <t>Albany, GA, 31705</t>
  </si>
  <si>
    <t>Albany</t>
  </si>
  <si>
    <t>TNC1</t>
  </si>
  <si>
    <t>300 Dalton Ave.</t>
  </si>
  <si>
    <t>CHARLOTTE, NC, 28206-3118</t>
  </si>
  <si>
    <t>28206-3118</t>
  </si>
  <si>
    <t>TNV2</t>
  </si>
  <si>
    <t>1945 E. Russell Rd</t>
  </si>
  <si>
    <t>LAS VEGAS, NV, 89119-2706</t>
  </si>
  <si>
    <t>89119-2706</t>
  </si>
  <si>
    <t>IUSA</t>
  </si>
  <si>
    <t>1001 W Walnut St</t>
  </si>
  <si>
    <t>Compton, CA, 90220-5111</t>
  </si>
  <si>
    <t>Compton</t>
  </si>
  <si>
    <t>90220-5111</t>
  </si>
  <si>
    <t>UGA4</t>
  </si>
  <si>
    <t>DULUTH, GA, 30096</t>
  </si>
  <si>
    <t>DULUTH</t>
  </si>
  <si>
    <t>VUWI</t>
  </si>
  <si>
    <t>4015 Lakeview Corporate Drive</t>
  </si>
  <si>
    <t>EDWARDSVILLE, IL, 62025</t>
  </si>
  <si>
    <t>EDWARDSVILLE</t>
  </si>
  <si>
    <t>UAZ1</t>
  </si>
  <si>
    <t>Phoenix, AZ, 85034-3101</t>
  </si>
  <si>
    <t>85034-3101</t>
  </si>
  <si>
    <t>UMN1</t>
  </si>
  <si>
    <t>Minneapolis, MN, 55414-2842</t>
  </si>
  <si>
    <t>55414-2842</t>
  </si>
  <si>
    <t>UTX3</t>
  </si>
  <si>
    <t>UIN1</t>
  </si>
  <si>
    <t>UCA6</t>
  </si>
  <si>
    <t>San Diego, CA, 92110-3109</t>
  </si>
  <si>
    <t>92110-3109</t>
  </si>
  <si>
    <t>UGA2</t>
  </si>
  <si>
    <t>ATLANTA, GA, 30318-1327</t>
  </si>
  <si>
    <t>ATLANTA</t>
  </si>
  <si>
    <t>30318-1327</t>
  </si>
  <si>
    <t>VUTG</t>
  </si>
  <si>
    <t>100 E MILLSDALE RD</t>
  </si>
  <si>
    <t>HCA9</t>
  </si>
  <si>
    <t>455 VALLEY DR</t>
  </si>
  <si>
    <t>BRISBANE, CA, 94005-1209</t>
  </si>
  <si>
    <t>94005-1209</t>
  </si>
  <si>
    <t>INT2</t>
  </si>
  <si>
    <t>AVENEL, NJ, 07001-2240</t>
  </si>
  <si>
    <t>AVENEL</t>
  </si>
  <si>
    <t>IDT1</t>
  </si>
  <si>
    <t>HAGERSTOWN, WA, 21742-3690</t>
  </si>
  <si>
    <t>HAGERSTOWN</t>
  </si>
  <si>
    <t>21742-3690</t>
  </si>
  <si>
    <t>UTN1</t>
  </si>
  <si>
    <t>UCA4</t>
  </si>
  <si>
    <t>UMA4</t>
  </si>
  <si>
    <t>Chelsea, MA, 2150</t>
  </si>
  <si>
    <t>Chelsea</t>
  </si>
  <si>
    <t>UCA1</t>
  </si>
  <si>
    <t>UNY1</t>
  </si>
  <si>
    <t>UFL4</t>
  </si>
  <si>
    <t>Orlando, FL, 32819</t>
  </si>
  <si>
    <t>UNC2</t>
  </si>
  <si>
    <t>3200 Bush Street</t>
  </si>
  <si>
    <t>Raleigh, NC, 27609</t>
  </si>
  <si>
    <t>Raleigh</t>
  </si>
  <si>
    <t>UWA1</t>
  </si>
  <si>
    <t>11710 118th Ave NE Building B</t>
  </si>
  <si>
    <t>UFL6</t>
  </si>
  <si>
    <t>MIAMI, FL, 33122</t>
  </si>
  <si>
    <t>MIAMI</t>
  </si>
  <si>
    <t>FDL3</t>
  </si>
  <si>
    <t>24208 SAN MICHELE RD</t>
  </si>
  <si>
    <t>MORENO VALLEY, CA, 92551-9561</t>
  </si>
  <si>
    <t>MORENO VALLEY</t>
  </si>
  <si>
    <t>92551-9561</t>
  </si>
  <si>
    <t>UFL5</t>
  </si>
  <si>
    <t>4769 Oak Fair Blvd</t>
  </si>
  <si>
    <t>TAMPA, FL, 33610</t>
  </si>
  <si>
    <t>TAMPA</t>
  </si>
  <si>
    <t>UFL7</t>
  </si>
  <si>
    <t>6843 S Conway Rd</t>
  </si>
  <si>
    <t>ORLANDO, FL, 32812</t>
  </si>
  <si>
    <t>ULA1</t>
  </si>
  <si>
    <t>635 8th St</t>
  </si>
  <si>
    <t>SAN FERNANDO, CA, 91340</t>
  </si>
  <si>
    <t>SAN FERNANDO</t>
  </si>
  <si>
    <t>ULA2</t>
  </si>
  <si>
    <t>4278 N. Harbor Blvd.</t>
  </si>
  <si>
    <t>FULLERTON, CA, 92835</t>
  </si>
  <si>
    <t>FULLERTON</t>
  </si>
  <si>
    <t>UMN2</t>
  </si>
  <si>
    <t>6105 Trenton Ln N</t>
  </si>
  <si>
    <t>MINNEAPOLIS, MN, 55442</t>
  </si>
  <si>
    <t>MINNEAPOLIS</t>
  </si>
  <si>
    <t>UNV3</t>
  </si>
  <si>
    <t>2951 N Marion Dr Suite 101-103</t>
  </si>
  <si>
    <t>UNY2</t>
  </si>
  <si>
    <t>1080 Leggett Ave</t>
  </si>
  <si>
    <t>BRONX, NY, 10474</t>
  </si>
  <si>
    <t>BRONX</t>
  </si>
  <si>
    <t>UNY3</t>
  </si>
  <si>
    <t>57-00 49th Place</t>
  </si>
  <si>
    <t>MASPETH, NY, 11378</t>
  </si>
  <si>
    <t>MASPETH</t>
  </si>
  <si>
    <t>USC2</t>
  </si>
  <si>
    <t>2400 McClellan Park Dr</t>
  </si>
  <si>
    <t>SACRAMENTO, CA, 95838</t>
  </si>
  <si>
    <t>SACRAMENTO</t>
  </si>
  <si>
    <t>USF3</t>
  </si>
  <si>
    <t>1911 Lundy Ave</t>
  </si>
  <si>
    <t>SAN JOSE, CA, 95131</t>
  </si>
  <si>
    <t>SAN JOSE</t>
  </si>
  <si>
    <t>UTX9</t>
  </si>
  <si>
    <t>4616 W Howard Lane</t>
  </si>
  <si>
    <t>AUSTIN, TX, 78728</t>
  </si>
  <si>
    <t>AUSTIN</t>
  </si>
  <si>
    <t>UWA5</t>
  </si>
  <si>
    <t>18323 Andover Park W., Bldg. 6</t>
  </si>
  <si>
    <t>SEATTLE, WA, 98188</t>
  </si>
  <si>
    <t>UNC3</t>
  </si>
  <si>
    <t>4525 Statesville Ave</t>
  </si>
  <si>
    <t>CHARLOTTE, NC, 28269</t>
  </si>
  <si>
    <t>UOH4</t>
  </si>
  <si>
    <t>4401 Equity Dr</t>
  </si>
  <si>
    <t>COLUMBUS, OH, 43228</t>
  </si>
  <si>
    <t>COLUMBUS</t>
  </si>
  <si>
    <t>UOH5</t>
  </si>
  <si>
    <t>8660 Jacquemin Drive</t>
  </si>
  <si>
    <t>West Chester, OH, 45069</t>
  </si>
  <si>
    <t>UOR2</t>
  </si>
  <si>
    <t>5015 NW FRONT AVE</t>
  </si>
  <si>
    <t>PORTLAND, OR, 97210-1105</t>
  </si>
  <si>
    <t>PORTLAND</t>
  </si>
  <si>
    <t>97210-1105</t>
  </si>
  <si>
    <t>USC1</t>
  </si>
  <si>
    <t>3640 Ramos Dr</t>
  </si>
  <si>
    <t>WEST SACRAMENTO, CA, 95691-6401</t>
  </si>
  <si>
    <t>WEST SACRAMENTO</t>
  </si>
  <si>
    <t>95691-6401</t>
  </si>
  <si>
    <t>USF1</t>
  </si>
  <si>
    <t>750 Laurelwood Road</t>
  </si>
  <si>
    <t>SANTA CLARA, CA, 95054</t>
  </si>
  <si>
    <t>SANTA CLARA</t>
  </si>
  <si>
    <t>USF2</t>
  </si>
  <si>
    <t>1700 Fairway Dr</t>
  </si>
  <si>
    <t>SAN LEANDRO, CA, 94577</t>
  </si>
  <si>
    <t>SAN LEANDRO</t>
  </si>
  <si>
    <t>UVA4</t>
  </si>
  <si>
    <t>4100 Tomlynn St</t>
  </si>
  <si>
    <t>RICHMOND, VA, 23230</t>
  </si>
  <si>
    <t>UVA5</t>
  </si>
  <si>
    <t>492 Central Dr</t>
  </si>
  <si>
    <t>VIRGINIA BEACH, VA, 23454</t>
  </si>
  <si>
    <t>VIRGINIA BEACH</t>
  </si>
  <si>
    <t>VUQO</t>
  </si>
  <si>
    <t>1800 Steward Rd</t>
  </si>
  <si>
    <t>Rochelle, IL, 61068</t>
  </si>
  <si>
    <t>Rochelle</t>
  </si>
  <si>
    <t>XIX6</t>
  </si>
  <si>
    <t>San Bernardino, CA, 92337-8006</t>
  </si>
  <si>
    <t>AKC1</t>
  </si>
  <si>
    <t>2450 ROMIG RD</t>
  </si>
  <si>
    <t>AKRON, OH, 44320-3827</t>
  </si>
  <si>
    <t>AKRON</t>
  </si>
  <si>
    <t>44320-3827</t>
  </si>
  <si>
    <t>1835 US ROUTE 9</t>
  </si>
  <si>
    <t>2255 W PARK PLACE BLVD</t>
  </si>
  <si>
    <t>STONE MOUNTAIN, GA, 30087</t>
  </si>
  <si>
    <t>STONE MOUNTAIN</t>
  </si>
  <si>
    <t>BFC1</t>
  </si>
  <si>
    <t>BAKERSFIELD, CA, 93308</t>
  </si>
  <si>
    <t>BAKERSFIELD</t>
  </si>
  <si>
    <t>10010 West Geiger Boulevard</t>
  </si>
  <si>
    <t>GSO1</t>
  </si>
  <si>
    <t>1656 OLD GREENSBORO RD</t>
  </si>
  <si>
    <t>KERNERSVILLE, NC, 27284</t>
  </si>
  <si>
    <t>KERNERSVILLE</t>
  </si>
  <si>
    <t>KRB1</t>
  </si>
  <si>
    <t>555 E ORANGE SHOW RD</t>
  </si>
  <si>
    <t>SAN BERNARDINO, CA, 92408</t>
  </si>
  <si>
    <t>SAN BERNARDINO</t>
  </si>
  <si>
    <t>HENDERSON, NV, 89044</t>
  </si>
  <si>
    <t>HENDERSON</t>
  </si>
  <si>
    <t>MCO2</t>
  </si>
  <si>
    <t>2600 N Normandy Blvd</t>
  </si>
  <si>
    <t>Deltona, FL, 32725-2610</t>
  </si>
  <si>
    <t>Deltona</t>
  </si>
  <si>
    <t>32725-2610</t>
  </si>
  <si>
    <t>MKE2</t>
  </si>
  <si>
    <t>9700 S 13th Street</t>
  </si>
  <si>
    <t>OAK CREEK, WI, 53154</t>
  </si>
  <si>
    <t>OAK CREEK</t>
  </si>
  <si>
    <t>MSP4</t>
  </si>
  <si>
    <t>10608 HUDSON RD</t>
  </si>
  <si>
    <t>WOODBURY, MN, 55129-9113</t>
  </si>
  <si>
    <t>WOODBURY</t>
  </si>
  <si>
    <t>55129-9113</t>
  </si>
  <si>
    <t>PCW1</t>
  </si>
  <si>
    <t>9278 Bass Pro Blvd</t>
  </si>
  <si>
    <t>ROSSFORD, OH, 43551</t>
  </si>
  <si>
    <t>ROSSFORD</t>
  </si>
  <si>
    <t>PIT2</t>
  </si>
  <si>
    <t>101 N CAMPUS DR</t>
  </si>
  <si>
    <t>IMPERIAL, PA, 15126-2402</t>
  </si>
  <si>
    <t>IMPERIAL</t>
  </si>
  <si>
    <t>15126-2402</t>
  </si>
  <si>
    <t>PSP1</t>
  </si>
  <si>
    <t>1010 W Fourth St.</t>
  </si>
  <si>
    <t>BEAUMONT, CA, 92223-2684</t>
  </si>
  <si>
    <t>BEAUMONT</t>
  </si>
  <si>
    <t>92223-2684</t>
  </si>
  <si>
    <t>4851 Jones Sausage Rd</t>
  </si>
  <si>
    <t>GARNER, NC, 27529-9438</t>
  </si>
  <si>
    <t>GARNER</t>
  </si>
  <si>
    <t>27529-9438</t>
  </si>
  <si>
    <t>SAX1</t>
  </si>
  <si>
    <t>4041 PECK RD</t>
  </si>
  <si>
    <t>EL MONTE, CA, 91732-2246</t>
  </si>
  <si>
    <t>EL MONTE</t>
  </si>
  <si>
    <t>91732-2246</t>
  </si>
  <si>
    <t>SAX2</t>
  </si>
  <si>
    <t>2246 S GRAND AVE</t>
  </si>
  <si>
    <t>SANTA ANA, CA, 92705-5210</t>
  </si>
  <si>
    <t>SANTA ANA</t>
  </si>
  <si>
    <t>92705-5210</t>
  </si>
  <si>
    <t>SCA2</t>
  </si>
  <si>
    <t>12453 SAN PABLO AVE</t>
  </si>
  <si>
    <t>RICHMOND, CA, 94805-1954</t>
  </si>
  <si>
    <t>94805-1954</t>
  </si>
  <si>
    <t>SCA3</t>
  </si>
  <si>
    <t>10 N MAIN ST</t>
  </si>
  <si>
    <t>MILPITAS, CA, 95035-4342</t>
  </si>
  <si>
    <t>MILPITAS</t>
  </si>
  <si>
    <t>95035-4342</t>
  </si>
  <si>
    <t>SCA4</t>
  </si>
  <si>
    <t>16915 VIA DEL CAMPO</t>
  </si>
  <si>
    <t>SAN DIEGO, CA, 92127-1717</t>
  </si>
  <si>
    <t>SAN DIEGO</t>
  </si>
  <si>
    <t>92127-1717</t>
  </si>
  <si>
    <t>SCA5</t>
  </si>
  <si>
    <t>1120 EXPOSITION BLVD</t>
  </si>
  <si>
    <t>SACRAMENTO, CA, 95815-4328</t>
  </si>
  <si>
    <t>95815-4328</t>
  </si>
  <si>
    <t>SCA6</t>
  </si>
  <si>
    <t>3096 MCCLINTOCK AVE</t>
  </si>
  <si>
    <t>LOS ANGELES, CA, 90089-3504</t>
  </si>
  <si>
    <t>LOS ANGELES</t>
  </si>
  <si>
    <t>90089-3504</t>
  </si>
  <si>
    <t>XIX7</t>
  </si>
  <si>
    <t>SAN BERNARDINO, CA, 92408-2453</t>
  </si>
  <si>
    <t>92408-2453</t>
  </si>
  <si>
    <t>SCO1</t>
  </si>
  <si>
    <t>6050 Washington Street</t>
  </si>
  <si>
    <t>Denver, CO, 80216-1285</t>
  </si>
  <si>
    <t>80216-1285</t>
  </si>
  <si>
    <t>SDC2</t>
  </si>
  <si>
    <t>2 UNIVERSITY BLVD W</t>
  </si>
  <si>
    <t>SILVER SPRING, MD, 20901-2438</t>
  </si>
  <si>
    <t>SILVER SPRING</t>
  </si>
  <si>
    <t>20901-2438</t>
  </si>
  <si>
    <t>SFL2</t>
  </si>
  <si>
    <t>1125 SE 8th Street, Suite 100</t>
  </si>
  <si>
    <t>Hialeah, FL, 33010</t>
  </si>
  <si>
    <t>Hialeah</t>
  </si>
  <si>
    <t>SFL3</t>
  </si>
  <si>
    <t>6901 N Hiatus Rd</t>
  </si>
  <si>
    <t>Tamarac, FL, 33321</t>
  </si>
  <si>
    <t>Tamarac</t>
  </si>
  <si>
    <t>SGA1</t>
  </si>
  <si>
    <t>4925 Avalon Ridge Parkway</t>
  </si>
  <si>
    <t>Norcross, GA, 30071-1571</t>
  </si>
  <si>
    <t>Norcross</t>
  </si>
  <si>
    <t>30071-1571</t>
  </si>
  <si>
    <t>SIL2</t>
  </si>
  <si>
    <t>7555 Linder Avenue</t>
  </si>
  <si>
    <t>Skokie, IL, 60077</t>
  </si>
  <si>
    <t>Skokie</t>
  </si>
  <si>
    <t>SLA5</t>
  </si>
  <si>
    <t>SLA6</t>
  </si>
  <si>
    <t>5250 GOODMAN WAY</t>
  </si>
  <si>
    <t>EASTVALE, CA, 91752-5088</t>
  </si>
  <si>
    <t>EASTVALE</t>
  </si>
  <si>
    <t>SLC2</t>
  </si>
  <si>
    <t>7148 W OLD BINGHAM HWY</t>
  </si>
  <si>
    <t>West Jordan, UT, 84081</t>
  </si>
  <si>
    <t>SMA2</t>
  </si>
  <si>
    <t>267 MAIN ST</t>
  </si>
  <si>
    <t>MILFORD, MA, 01757-2503</t>
  </si>
  <si>
    <t>MILFORD</t>
  </si>
  <si>
    <t>01757-2503</t>
  </si>
  <si>
    <t>SMD1</t>
  </si>
  <si>
    <t>7200 Dorsey Run Rd</t>
  </si>
  <si>
    <t>ELKRIDGE, MD, 21075-6884</t>
  </si>
  <si>
    <t>ELKRIDGE</t>
  </si>
  <si>
    <t>21075-6884</t>
  </si>
  <si>
    <t>SNJ1</t>
  </si>
  <si>
    <t>5 Dedrick Place</t>
  </si>
  <si>
    <t>West Caldwell, NJ, 07006-6304</t>
  </si>
  <si>
    <t>West Caldwell</t>
  </si>
  <si>
    <t>07006-6304</t>
  </si>
  <si>
    <t>SNY1</t>
  </si>
  <si>
    <t>2294 ADAM CLAYTON POWELL JR BLVD</t>
  </si>
  <si>
    <t>NEW YORK, NY, 10030-2804</t>
  </si>
  <si>
    <t>NEW YORK</t>
  </si>
  <si>
    <t>10030-2804</t>
  </si>
  <si>
    <t>SNY2</t>
  </si>
  <si>
    <t>9210 ATLANTIC AVE</t>
  </si>
  <si>
    <t>OZONE PARK, NY, 11416-1517</t>
  </si>
  <si>
    <t>OZONE PARK</t>
  </si>
  <si>
    <t>11416-1517</t>
  </si>
  <si>
    <t>ULA6</t>
  </si>
  <si>
    <t>LOS ANGELES, CA, 90058-5512</t>
  </si>
  <si>
    <t>USF4</t>
  </si>
  <si>
    <t>UWA6</t>
  </si>
  <si>
    <t>KENT, WA, 98032</t>
  </si>
  <si>
    <t>KENT</t>
  </si>
  <si>
    <t>UCA9</t>
  </si>
  <si>
    <t>Sacramento, CA, 95826-3848</t>
  </si>
  <si>
    <t>95826-3848</t>
  </si>
  <si>
    <t>UVA3</t>
  </si>
  <si>
    <t>2263 Dabney Road</t>
  </si>
  <si>
    <t>Richmond, VA, 23230-3343</t>
  </si>
  <si>
    <t>Richmond</t>
  </si>
  <si>
    <t>23230-3343</t>
  </si>
  <si>
    <t>UTX5</t>
  </si>
  <si>
    <t>4848 Perrin Creek #680</t>
  </si>
  <si>
    <t>San Antonio, TX, 78217-3744</t>
  </si>
  <si>
    <t>78217-3744</t>
  </si>
  <si>
    <t>UTX2</t>
  </si>
  <si>
    <t>2209 Rutland Drive</t>
  </si>
  <si>
    <t>UOR1</t>
  </si>
  <si>
    <t>Los Angeles, CA, 90058-5512</t>
  </si>
  <si>
    <t>TOH1</t>
  </si>
  <si>
    <t>5845 Highland Ridge Drive</t>
  </si>
  <si>
    <t>Cincinnati, OH, 45232-1441</t>
  </si>
  <si>
    <t>45232-1441</t>
  </si>
  <si>
    <t>SWA2</t>
  </si>
  <si>
    <t>1905 Raymond Ave</t>
  </si>
  <si>
    <t>RENTON, WA, 98057-2621</t>
  </si>
  <si>
    <t>RENTON</t>
  </si>
  <si>
    <t>98057-2621</t>
  </si>
  <si>
    <t>SVA1</t>
  </si>
  <si>
    <t>99 S 6TH ST</t>
  </si>
  <si>
    <t>RICHMOND, VA, 23219-3801</t>
  </si>
  <si>
    <t>23219-3801</t>
  </si>
  <si>
    <t>STX5</t>
  </si>
  <si>
    <t>10710 RESEARCH BLVD STE 200</t>
  </si>
  <si>
    <t>AUSTIN, TX, 78759-5780</t>
  </si>
  <si>
    <t>78759-5780</t>
  </si>
  <si>
    <t>STX4</t>
  </si>
  <si>
    <t>10611 Red Bluff Road</t>
  </si>
  <si>
    <t>Pasadena, TX, 77505</t>
  </si>
  <si>
    <t>Pasadena</t>
  </si>
  <si>
    <t>STX3</t>
  </si>
  <si>
    <t>4445 Rock Quarry Rd #400</t>
  </si>
  <si>
    <t>Dallas, TX, 75211-1409</t>
  </si>
  <si>
    <t>75211-1409</t>
  </si>
  <si>
    <t>SPA1</t>
  </si>
  <si>
    <t>1300 N BROAD ST</t>
  </si>
  <si>
    <t>PHILADELPHIA, PA, 19121-4303</t>
  </si>
  <si>
    <t>19121-4303</t>
  </si>
  <si>
    <t>SNY3</t>
  </si>
  <si>
    <t>153 NOTCH RD</t>
  </si>
  <si>
    <t>CLIFTON, NJ, 07013-3234</t>
  </si>
  <si>
    <t>CLIFTON</t>
  </si>
  <si>
    <t>07013-3234</t>
  </si>
  <si>
    <t>TUL2</t>
  </si>
  <si>
    <t>4040 North 125th East Avenue</t>
  </si>
  <si>
    <t>TULSA, OK, 74116-2102</t>
  </si>
  <si>
    <t>TULSA</t>
  </si>
  <si>
    <t>74116-2102</t>
  </si>
  <si>
    <t>UPA1</t>
  </si>
  <si>
    <t>Philadelphia, PA, 19104-3021</t>
  </si>
  <si>
    <t>19104-3021</t>
  </si>
  <si>
    <t>UVA1</t>
  </si>
  <si>
    <t>5617 Industrial Dr</t>
  </si>
  <si>
    <t>UCA2</t>
  </si>
  <si>
    <t>Redondo Beach, CA, 90278-1103</t>
  </si>
  <si>
    <t>90278-1103</t>
  </si>
  <si>
    <t>UIL1</t>
  </si>
  <si>
    <t>1111 N CHERRY AVE</t>
  </si>
  <si>
    <t>CHICAGO, IL, 60642-4204</t>
  </si>
  <si>
    <t>CHICAGO</t>
  </si>
  <si>
    <t>UWA2</t>
  </si>
  <si>
    <t>13537 Aurora Ave N.</t>
  </si>
  <si>
    <t>UCA3</t>
  </si>
  <si>
    <t>11800 West Olympic Blvd</t>
  </si>
  <si>
    <t>Los Angeles, CA, 90064-1100</t>
  </si>
  <si>
    <t>90064-1100</t>
  </si>
  <si>
    <t>UMD1</t>
  </si>
  <si>
    <t>MAB1</t>
  </si>
  <si>
    <t>6245 Topanga Canyon Blvd</t>
  </si>
  <si>
    <t>Woodland Hills, CA, 91367</t>
  </si>
  <si>
    <t>Woodland Hills</t>
  </si>
  <si>
    <t>MAE1</t>
  </si>
  <si>
    <t>399 Fairview Ave North</t>
  </si>
  <si>
    <t>SEATTLE, WA, 98109</t>
  </si>
  <si>
    <t>MAB9</t>
  </si>
  <si>
    <t>13752 Jamboree Rd</t>
  </si>
  <si>
    <t>Irvine, CA, 92602</t>
  </si>
  <si>
    <t>ICH2</t>
  </si>
  <si>
    <t>222 W Merchandise Mart Plaza</t>
  </si>
  <si>
    <t>Chicago, IL, 60654</t>
  </si>
  <si>
    <t>ICH6</t>
  </si>
  <si>
    <t>130 E Randolph St</t>
  </si>
  <si>
    <t>UCA7</t>
  </si>
  <si>
    <t>UCA8</t>
  </si>
  <si>
    <t>3100 San Pablo Ave</t>
  </si>
  <si>
    <t>Berkeley, CA, 94702</t>
  </si>
  <si>
    <t>TMI1</t>
  </si>
  <si>
    <t>900 Oakwood St.</t>
  </si>
  <si>
    <t>YPSILANTI, MI, 48197</t>
  </si>
  <si>
    <t>YPSILANTI</t>
  </si>
  <si>
    <t>IBF1</t>
  </si>
  <si>
    <t>1501 Boylston Ave</t>
  </si>
  <si>
    <t>Seattle, WA, 98122</t>
  </si>
  <si>
    <t>TFL5</t>
  </si>
  <si>
    <t>8792 Ely Rd</t>
  </si>
  <si>
    <t>PENSACOLA, FL, 32514</t>
  </si>
  <si>
    <t>PENSACOLA</t>
  </si>
  <si>
    <t>XUXC</t>
  </si>
  <si>
    <t>12415 OLD LAGRANGE RD</t>
  </si>
  <si>
    <t>LOUISVILLE, KY, 40245-1959</t>
  </si>
  <si>
    <t>LOUISVILLE</t>
  </si>
  <si>
    <t>40245-1959</t>
  </si>
  <si>
    <t>VUCT</t>
  </si>
  <si>
    <t>13401 ASHMORE LN</t>
  </si>
  <si>
    <t>NORTHLAKE, TX, 76262</t>
  </si>
  <si>
    <t>NORTHLAKE</t>
  </si>
  <si>
    <t>VUCG</t>
  </si>
  <si>
    <t>1595 Oakley Industrial Blvd</t>
  </si>
  <si>
    <t>FAIRBURN, GA, 30213</t>
  </si>
  <si>
    <t>FAIRBURN</t>
  </si>
  <si>
    <t>ICH4</t>
  </si>
  <si>
    <t>227 West Monroe St</t>
  </si>
  <si>
    <t>CHICAGO, IL, 60606</t>
  </si>
  <si>
    <t>KNJ2</t>
  </si>
  <si>
    <t>400 ARLINGTON BLVD</t>
  </si>
  <si>
    <t>SWEDESBORO, NJ, 08085-1293</t>
  </si>
  <si>
    <t>08085-1293</t>
  </si>
  <si>
    <t>AFW1</t>
  </si>
  <si>
    <t>1511 W LOOP 820 N</t>
  </si>
  <si>
    <t>FORT WORTH, TX, 76108-9755</t>
  </si>
  <si>
    <t>FORT WORTH</t>
  </si>
  <si>
    <t>76108-9755</t>
  </si>
  <si>
    <t>AZA4</t>
  </si>
  <si>
    <t>3333 N 59TH AVE</t>
  </si>
  <si>
    <t>PHOENIX, AZ, 85043</t>
  </si>
  <si>
    <t>BDL6</t>
  </si>
  <si>
    <t>120 County Line Drive</t>
  </si>
  <si>
    <t>CROMWELL, CT, 6416</t>
  </si>
  <si>
    <t>CROMWELL</t>
  </si>
  <si>
    <t>BFI2</t>
  </si>
  <si>
    <t>1800 140th Avenue E</t>
  </si>
  <si>
    <t>5295 E. Franklin Road</t>
  </si>
  <si>
    <t>NAMPA, ID, 83687</t>
  </si>
  <si>
    <t>NAMPA</t>
  </si>
  <si>
    <t>CSG1</t>
  </si>
  <si>
    <t>280 BRIDGEPORT PKWY</t>
  </si>
  <si>
    <t>MORELAND, GA, 30259-2867</t>
  </si>
  <si>
    <t>MORELAND</t>
  </si>
  <si>
    <t>30259-2867</t>
  </si>
  <si>
    <t>DAL2</t>
  </si>
  <si>
    <t>2601 S. Airfield Drive</t>
  </si>
  <si>
    <t>DFW AIRPORT, TX, 75261</t>
  </si>
  <si>
    <t>DFW AIRPORT</t>
  </si>
  <si>
    <t>DCA6</t>
  </si>
  <si>
    <t>6001 BETHLEHEM BLVD</t>
  </si>
  <si>
    <t>Baltimore, MD, 21219</t>
  </si>
  <si>
    <t>DEN7</t>
  </si>
  <si>
    <t>22300 E 26th Avenue</t>
  </si>
  <si>
    <t>AURORA, CO, 80019</t>
  </si>
  <si>
    <t>AURORA</t>
  </si>
  <si>
    <t>DEV2</t>
  </si>
  <si>
    <t>DSM5</t>
  </si>
  <si>
    <t>500 32nd Street SW</t>
  </si>
  <si>
    <t>BONDURANT, IA, 50035</t>
  </si>
  <si>
    <t>BONDURANT</t>
  </si>
  <si>
    <t>IA</t>
  </si>
  <si>
    <t>605 S BULLARD AVE</t>
  </si>
  <si>
    <t>GOODYEAR, AZ, 85338</t>
  </si>
  <si>
    <t>GOODYEAR</t>
  </si>
  <si>
    <t>85043-2356</t>
  </si>
  <si>
    <t>HOU7</t>
  </si>
  <si>
    <t>16225 TOMBALL PKWY, BLDG A</t>
  </si>
  <si>
    <t>HOUSTON, TX, 77064</t>
  </si>
  <si>
    <t>HOUSTON</t>
  </si>
  <si>
    <t>BELOIT, WI, 53511</t>
  </si>
  <si>
    <t>BELOIT</t>
  </si>
  <si>
    <t>KRB2</t>
  </si>
  <si>
    <t>7000 HARDWARE DR</t>
  </si>
  <si>
    <t>PRINCE GEORGE, VA, 23875-3041</t>
  </si>
  <si>
    <t>PRINCE GEORGE</t>
  </si>
  <si>
    <t>23875-3041</t>
  </si>
  <si>
    <t>LGB9</t>
  </si>
  <si>
    <t>4375 N Perris Blvd</t>
  </si>
  <si>
    <t>PERRIS, CA, 92571</t>
  </si>
  <si>
    <t>MEM4</t>
  </si>
  <si>
    <t>4055 NEW ALLEN RD</t>
  </si>
  <si>
    <t>MEMPHIS, TN, 38128-2712</t>
  </si>
  <si>
    <t>38128-2712</t>
  </si>
  <si>
    <t>MEM6</t>
  </si>
  <si>
    <t>11505 Progress Way</t>
  </si>
  <si>
    <t>OLIVE BRANCH, MS, 38654</t>
  </si>
  <si>
    <t>OLIVE BRANCH</t>
  </si>
  <si>
    <t>MQJ1</t>
  </si>
  <si>
    <t>4412 W 300 N</t>
  </si>
  <si>
    <t>GREENFIELD, IN, 46140-7099</t>
  </si>
  <si>
    <t>GREENFIELD</t>
  </si>
  <si>
    <t>46140-7099</t>
  </si>
  <si>
    <t>ORD2</t>
  </si>
  <si>
    <t>23714 W Amoco Rd</t>
  </si>
  <si>
    <t>CHANNAHON, IL, 60410-8758</t>
  </si>
  <si>
    <t>60410-8758</t>
  </si>
  <si>
    <t>QAE1</t>
  </si>
  <si>
    <t>2121 7th Ave.</t>
  </si>
  <si>
    <t>SEATTLE, WA, 98121-5114</t>
  </si>
  <si>
    <t>98121-5114</t>
  </si>
  <si>
    <t>3530 MOUNTAIN RD</t>
  </si>
  <si>
    <t>HAMBURG, PA, 19526-7948</t>
  </si>
  <si>
    <t>HAMBURG</t>
  </si>
  <si>
    <t>19526-7948</t>
  </si>
  <si>
    <t>SBD2</t>
  </si>
  <si>
    <t>1494 S WATERMAN AVE</t>
  </si>
  <si>
    <t>SAN BERNARDINO, CA, 92408-2805</t>
  </si>
  <si>
    <t>92408-2805</t>
  </si>
  <si>
    <t>SCK3</t>
  </si>
  <si>
    <t>3565 N AIRPORT WAY</t>
  </si>
  <si>
    <t>MANTECA, CA, 95336-8696</t>
  </si>
  <si>
    <t>MANTECA</t>
  </si>
  <si>
    <t>95336-8696</t>
  </si>
  <si>
    <t>TPA6</t>
  </si>
  <si>
    <t>3400 NW 35th Avenue Road</t>
  </si>
  <si>
    <t>OCALA, FL, 34475</t>
  </si>
  <si>
    <t>OCALA</t>
  </si>
  <si>
    <t>XIX8</t>
  </si>
  <si>
    <t>235 HOG MOUNTAIN RD</t>
  </si>
  <si>
    <t>JEFFERSON, GA, 30549-2009</t>
  </si>
  <si>
    <t>JEFFERSON</t>
  </si>
  <si>
    <t>30549-2009</t>
  </si>
  <si>
    <t>XLX1</t>
  </si>
  <si>
    <t>3931 Lakeview Corporate Dr</t>
  </si>
  <si>
    <t>INY3</t>
  </si>
  <si>
    <t>300 Park Ave</t>
  </si>
  <si>
    <t>NEW YORK, NY, 10022</t>
  </si>
  <si>
    <t>VUAC</t>
  </si>
  <si>
    <t>1670 Champagne Ave</t>
  </si>
  <si>
    <t>ONTARIO, CA, 91761-3612</t>
  </si>
  <si>
    <t>ONTARIO</t>
  </si>
  <si>
    <t>91761-3612</t>
  </si>
  <si>
    <t>MQJ2</t>
  </si>
  <si>
    <t>19 BOB GLIDDEN BLVD</t>
  </si>
  <si>
    <t>WHITELAND, IN, 46184-9108</t>
  </si>
  <si>
    <t>WHITELAND</t>
  </si>
  <si>
    <t>46184-9108</t>
  </si>
  <si>
    <t>MAC1</t>
  </si>
  <si>
    <t>3116 S. Rt. 59, suite #104</t>
  </si>
  <si>
    <t>Naperville, IL, 60564</t>
  </si>
  <si>
    <t>Naperville</t>
  </si>
  <si>
    <t>MAB4</t>
  </si>
  <si>
    <t>5101 Lankershim Blvd.</t>
  </si>
  <si>
    <t>Los Angeles, CA, 91601</t>
  </si>
  <si>
    <t>MAB5</t>
  </si>
  <si>
    <t>19340 Rinaldi St.</t>
  </si>
  <si>
    <t>Northridge, CA, 91326</t>
  </si>
  <si>
    <t>Northridge</t>
  </si>
  <si>
    <t>VUCF</t>
  </si>
  <si>
    <t>1467 Perryman Rd</t>
  </si>
  <si>
    <t>ABERDEEN, MD, 21001</t>
  </si>
  <si>
    <t>ABERDEEN</t>
  </si>
  <si>
    <t>VUCA</t>
  </si>
  <si>
    <t>702 Commerce Drive</t>
  </si>
  <si>
    <t>FDP1</t>
  </si>
  <si>
    <t>4000 McClaren Woods Dr,</t>
  </si>
  <si>
    <t>CORAOPOLIS, PA, 15108</t>
  </si>
  <si>
    <t>CORAOPOLIS</t>
  </si>
  <si>
    <t>BFN1</t>
  </si>
  <si>
    <t>SPARROWS POINT, MD, 21219-2504</t>
  </si>
  <si>
    <t>SPARROWS POINT</t>
  </si>
  <si>
    <t>21219-2504</t>
  </si>
  <si>
    <t>HMW1</t>
  </si>
  <si>
    <t>30260 S GRAASKAMP BLVD</t>
  </si>
  <si>
    <t>WILMINGTON, IL, 60481-2007</t>
  </si>
  <si>
    <t>WILMINGTON</t>
  </si>
  <si>
    <t>60481-2007</t>
  </si>
  <si>
    <t>HNE1</t>
  </si>
  <si>
    <t>2205 STATE Rte. 27</t>
  </si>
  <si>
    <t>EDISON, IL, 08817-3313</t>
  </si>
  <si>
    <t>EDISON</t>
  </si>
  <si>
    <t>08817-3313</t>
  </si>
  <si>
    <t>HNW1</t>
  </si>
  <si>
    <t>SEATAC, WA, 98198</t>
  </si>
  <si>
    <t>SEATAC</t>
  </si>
  <si>
    <t>HSE1</t>
  </si>
  <si>
    <t>HAGERSTOWN, MD, 21742-3690</t>
  </si>
  <si>
    <t>RDG2</t>
  </si>
  <si>
    <t>270 MIDWAY RD</t>
  </si>
  <si>
    <t>BETHEL, PA, 19507-9517</t>
  </si>
  <si>
    <t>BETHEL</t>
  </si>
  <si>
    <t>19507-9517</t>
  </si>
  <si>
    <t>SBD3</t>
  </si>
  <si>
    <t>5990 N Cajon Blvd</t>
  </si>
  <si>
    <t>SAN BERNARDINO, CA, 92407</t>
  </si>
  <si>
    <t>TEN1</t>
  </si>
  <si>
    <t>1002 PATRIOT PKWY</t>
  </si>
  <si>
    <t>READING, PA, 19605-2874</t>
  </si>
  <si>
    <t>READING</t>
  </si>
  <si>
    <t>19605-2874</t>
  </si>
  <si>
    <t>TEN2</t>
  </si>
  <si>
    <t>1590 TAMARIND AVE</t>
  </si>
  <si>
    <t>RIALTO, CA, 92376-3008</t>
  </si>
  <si>
    <t>RIALTO</t>
  </si>
  <si>
    <t>92376-3008</t>
  </si>
  <si>
    <t>TTN2</t>
  </si>
  <si>
    <t>343 HALF ACRE RD</t>
  </si>
  <si>
    <t>CRANBURY, NJ, 08512-3253</t>
  </si>
  <si>
    <t>CRANBURY</t>
  </si>
  <si>
    <t>08512-3253</t>
  </si>
  <si>
    <t>XBW1</t>
  </si>
  <si>
    <t>5300 Nottingham Rd.</t>
  </si>
  <si>
    <t>NOTTINGHAM, MD, 21236</t>
  </si>
  <si>
    <t>NOTTINGHAM</t>
  </si>
  <si>
    <t>XEW2</t>
  </si>
  <si>
    <t>6855 SHANNON PKWY</t>
  </si>
  <si>
    <t>UNION CITY, GA, 30291-2009</t>
  </si>
  <si>
    <t>UNION CITY</t>
  </si>
  <si>
    <t>30291-2009</t>
  </si>
  <si>
    <t>XSF1</t>
  </si>
  <si>
    <t>2250 Promontory Pkwy</t>
  </si>
  <si>
    <t>XLA2</t>
  </si>
  <si>
    <t>6725 Kimball Ave</t>
  </si>
  <si>
    <t>VUWR</t>
  </si>
  <si>
    <t>2301 W. Bernardino Ave.</t>
  </si>
  <si>
    <t>REDLANDS, CA, 92374</t>
  </si>
  <si>
    <t>REDLANDS</t>
  </si>
  <si>
    <t>KPA1</t>
  </si>
  <si>
    <t>200 W STEWART HUSTON DR</t>
  </si>
  <si>
    <t>COATESVILLE, PA, L4W 0B2</t>
  </si>
  <si>
    <t>COATESVILLE</t>
  </si>
  <si>
    <t>L4W 0B2</t>
  </si>
  <si>
    <t>VHNA</t>
  </si>
  <si>
    <t>1160 N. Linden Ave</t>
  </si>
  <si>
    <t>RIALTO, CA, 92376</t>
  </si>
  <si>
    <t>VHNB</t>
  </si>
  <si>
    <t>21005 64th Avenue South</t>
  </si>
  <si>
    <t>VHNC</t>
  </si>
  <si>
    <t>11999 National Rd SW</t>
  </si>
  <si>
    <t>VHND</t>
  </si>
  <si>
    <t>1700 SPARROWS POINT BLVD</t>
  </si>
  <si>
    <t>SPARROWS POINT, MD, 21219</t>
  </si>
  <si>
    <t>VHNE</t>
  </si>
  <si>
    <t>2601 West Bethel Rd</t>
  </si>
  <si>
    <t>DFW Airport, TX, 75019</t>
  </si>
  <si>
    <t>VHNF</t>
  </si>
  <si>
    <t>6521 Monee Manhattan Rd</t>
  </si>
  <si>
    <t>MONEE, IL, 60449</t>
  </si>
  <si>
    <t>MONEE</t>
  </si>
  <si>
    <t>MAC7</t>
  </si>
  <si>
    <t>16 E Golf Rd</t>
  </si>
  <si>
    <t>Schaumburg, CA, 91367</t>
  </si>
  <si>
    <t>Schaumburg</t>
  </si>
  <si>
    <t>MAB2</t>
  </si>
  <si>
    <t>3903 Factoria Blvd</t>
  </si>
  <si>
    <t>Bellevue, WA, 98006</t>
  </si>
  <si>
    <t>MAB6</t>
  </si>
  <si>
    <t>2309 S. Jackson St</t>
  </si>
  <si>
    <t>Seattle, WA, 98144</t>
  </si>
  <si>
    <t>MAE6</t>
  </si>
  <si>
    <t>15225 Whittier Blvd</t>
  </si>
  <si>
    <t>Whittier, CA, 90603</t>
  </si>
  <si>
    <t>Whittier</t>
  </si>
  <si>
    <t>MAE4</t>
  </si>
  <si>
    <t>4101 W 95th St</t>
  </si>
  <si>
    <t>Oak Lawn, IL, 60453</t>
  </si>
  <si>
    <t>Oak Lawn</t>
  </si>
  <si>
    <t>ICH1</t>
  </si>
  <si>
    <t>135 S LaSalle St.</t>
  </si>
  <si>
    <t>Chicago, IL, 60603</t>
  </si>
  <si>
    <t>ICH3</t>
  </si>
  <si>
    <t>500 W. Madison</t>
  </si>
  <si>
    <t>Chicago, IL, 60661</t>
  </si>
  <si>
    <t>INY1</t>
  </si>
  <si>
    <t>200 Vesey Street</t>
  </si>
  <si>
    <t>New York, NY, 10281</t>
  </si>
  <si>
    <t>INY4</t>
  </si>
  <si>
    <t>599 Lexington Avenue</t>
  </si>
  <si>
    <t>New York, NY, 10022</t>
  </si>
  <si>
    <t>ILG2</t>
  </si>
  <si>
    <t>405 Lexington Ave</t>
  </si>
  <si>
    <t>New York, NY, 10174</t>
  </si>
  <si>
    <t>INY6</t>
  </si>
  <si>
    <t>30 Rockefeller Plaza</t>
  </si>
  <si>
    <t>New York, NY, 10112</t>
  </si>
  <si>
    <t>INY9</t>
  </si>
  <si>
    <t>165 Broadway</t>
  </si>
  <si>
    <t>New York, NY, 10006</t>
  </si>
  <si>
    <t>INY7</t>
  </si>
  <si>
    <t>11 W. 42nd St.</t>
  </si>
  <si>
    <t>New York, NY, 10036</t>
  </si>
  <si>
    <t>INY5</t>
  </si>
  <si>
    <t>315 Park Avenue South</t>
  </si>
  <si>
    <t>New York, NY, 10010</t>
  </si>
  <si>
    <t>ISF1</t>
  </si>
  <si>
    <t>300 California St.</t>
  </si>
  <si>
    <t>San Francisco, CA, 94104</t>
  </si>
  <si>
    <t>ISF2</t>
  </si>
  <si>
    <t>98 Post St.</t>
  </si>
  <si>
    <t>ISF5</t>
  </si>
  <si>
    <t>575 Market St</t>
  </si>
  <si>
    <t>San Francisco, CA, 94105</t>
  </si>
  <si>
    <t>ISF4</t>
  </si>
  <si>
    <t>3 Embarcadero Center</t>
  </si>
  <si>
    <t>San Francisco, CA, 94111</t>
  </si>
  <si>
    <t>ISF3</t>
  </si>
  <si>
    <t>845 Market St</t>
  </si>
  <si>
    <t>San Francisco, CA, 94103</t>
  </si>
  <si>
    <t>ISE7</t>
  </si>
  <si>
    <t>920 5th Avenue</t>
  </si>
  <si>
    <t>Seattle, WA, 98104</t>
  </si>
  <si>
    <t>ISE9</t>
  </si>
  <si>
    <t>1122 Madison</t>
  </si>
  <si>
    <t>XUXD</t>
  </si>
  <si>
    <t>5000 Shelbyville Rd</t>
  </si>
  <si>
    <t>Louisville, KT, 40207</t>
  </si>
  <si>
    <t>KT</t>
  </si>
  <si>
    <t>VUGT</t>
  </si>
  <si>
    <t>17789 Harvill Avenue</t>
  </si>
  <si>
    <t>PERRIS, CA, 92570</t>
  </si>
  <si>
    <t>XUSI</t>
  </si>
  <si>
    <t>101 Broome Corporate Pkwy Conklin</t>
  </si>
  <si>
    <t>CONKLIN, NY, 13748</t>
  </si>
  <si>
    <t>CONKLIN</t>
  </si>
  <si>
    <t>HSF9</t>
  </si>
  <si>
    <t>44051 OSGOOD RD</t>
  </si>
  <si>
    <t>FREEMONT, CA, 94539</t>
  </si>
  <si>
    <t>FREEMONT</t>
  </si>
  <si>
    <t>FLJ1</t>
  </si>
  <si>
    <t>Plot No-88,89,90, 91 Bamnoli Village</t>
  </si>
  <si>
    <t>New Delhi, WA, 98109</t>
  </si>
  <si>
    <t>New Delhi</t>
  </si>
  <si>
    <t>FLJ2</t>
  </si>
  <si>
    <t>Nishat Nagor</t>
  </si>
  <si>
    <t>Tongi, WA, 98109</t>
  </si>
  <si>
    <t>Tongi</t>
  </si>
  <si>
    <t>XUSS</t>
  </si>
  <si>
    <t>502 10th Ave. Algona</t>
  </si>
  <si>
    <t>AUBURN, WA, 98001</t>
  </si>
  <si>
    <t>AUBURN</t>
  </si>
  <si>
    <t>HJX9</t>
  </si>
  <si>
    <t>2780 LLOYD RD</t>
  </si>
  <si>
    <t>JACKSONVILLE, FL, 32254</t>
  </si>
  <si>
    <t>HDA9</t>
  </si>
  <si>
    <t>2701 W. Bethel Rd.</t>
  </si>
  <si>
    <t>COPPELL, TX, 75019</t>
  </si>
  <si>
    <t>HPH9</t>
  </si>
  <si>
    <t>298 1ST AVE</t>
  </si>
  <si>
    <t>GOULDSBORO, PA, 18424-9492</t>
  </si>
  <si>
    <t>GOULDSBORO</t>
  </si>
  <si>
    <t>HPD9</t>
  </si>
  <si>
    <t>15000 N LOMBARD</t>
  </si>
  <si>
    <t>PORTLAND, OG, 97203-6814</t>
  </si>
  <si>
    <t>OG</t>
  </si>
  <si>
    <t>97203-6814</t>
  </si>
  <si>
    <t>HCM9</t>
  </si>
  <si>
    <t>HAT9</t>
  </si>
  <si>
    <t>2201 Thornton Road,</t>
  </si>
  <si>
    <t>Lithia Springs, GE, 30122-3895</t>
  </si>
  <si>
    <t>GE</t>
  </si>
  <si>
    <t>HLA9</t>
  </si>
  <si>
    <t>4375 N Perris Blvd.</t>
  </si>
  <si>
    <t>HRC9</t>
  </si>
  <si>
    <t>4949 Commerce Rd.</t>
  </si>
  <si>
    <t>HDT9</t>
  </si>
  <si>
    <t>12795 Premier Ctr. Ct</t>
  </si>
  <si>
    <t>PLYMOUTH, MN, 48170</t>
  </si>
  <si>
    <t>PLYMOUTH</t>
  </si>
  <si>
    <t>HTP9</t>
  </si>
  <si>
    <t>3400 NW 35th Ave. Rd.</t>
  </si>
  <si>
    <t>RSC1</t>
  </si>
  <si>
    <t>1651 California St</t>
  </si>
  <si>
    <t>MAB3</t>
  </si>
  <si>
    <t>10354 Fairfax Blvd</t>
  </si>
  <si>
    <t>Fairfax, VA, 22030</t>
  </si>
  <si>
    <t>Fairfax</t>
  </si>
  <si>
    <t>MAG</t>
  </si>
  <si>
    <t>3404 W Army Trail Rd</t>
  </si>
  <si>
    <t>Bloomingdale, IL, 60188</t>
  </si>
  <si>
    <t>Bloomingdale</t>
  </si>
  <si>
    <t>MAC2</t>
  </si>
  <si>
    <t>1100 S Harbor Blvd</t>
  </si>
  <si>
    <t>Fullerton, CA, 92832</t>
  </si>
  <si>
    <t>ABQ1</t>
  </si>
  <si>
    <t>12907 Tempur Pedic Pkwy. NW</t>
  </si>
  <si>
    <t>ALBUQUERQUE, NM, 87120-8674</t>
  </si>
  <si>
    <t>ALBUQUERQUE</t>
  </si>
  <si>
    <t>NM</t>
  </si>
  <si>
    <t>87120-8674</t>
  </si>
  <si>
    <t>AGS1</t>
  </si>
  <si>
    <t>2150 DISCOVERY DR</t>
  </si>
  <si>
    <t>APPLING, Georgia, 30802-0078</t>
  </si>
  <si>
    <t>APPLING</t>
  </si>
  <si>
    <t>Georgia</t>
  </si>
  <si>
    <t>30802-0078</t>
  </si>
  <si>
    <t>AGS2</t>
  </si>
  <si>
    <t>429 Toy Wright Rd.</t>
  </si>
  <si>
    <t>Jefferson, Georgia, 30549-1614</t>
  </si>
  <si>
    <t>ASH1</t>
  </si>
  <si>
    <t>267 LOWELL RD</t>
  </si>
  <si>
    <t>HUDSON, NH, 03051-4937</t>
  </si>
  <si>
    <t>HUDSON</t>
  </si>
  <si>
    <t>NH</t>
  </si>
  <si>
    <t>03051-4937</t>
  </si>
  <si>
    <t>AUS2</t>
  </si>
  <si>
    <t>2000 E PECAN ST</t>
  </si>
  <si>
    <t>PFLUGERVILLE, TX, 78660</t>
  </si>
  <si>
    <t>PFLUGERVILLE</t>
  </si>
  <si>
    <t>AUS3</t>
  </si>
  <si>
    <t>1618 EXCHANGE PKWY</t>
  </si>
  <si>
    <t>WACO, TX, 76712-6903</t>
  </si>
  <si>
    <t>WACO</t>
  </si>
  <si>
    <t>76712-6903</t>
  </si>
  <si>
    <t>BFL2</t>
  </si>
  <si>
    <t>4500 Express Ave</t>
  </si>
  <si>
    <t>SHAFTER, CA, 93263</t>
  </si>
  <si>
    <t>SHAFTER</t>
  </si>
  <si>
    <t>BUR7</t>
  </si>
  <si>
    <t>11200 Iberia St.</t>
  </si>
  <si>
    <t>MIRA LOMA, CA, 91752-3265</t>
  </si>
  <si>
    <t>MIRA LOMA</t>
  </si>
  <si>
    <t>91752-3265</t>
  </si>
  <si>
    <t>DEN4</t>
  </si>
  <si>
    <t>4222 Integration Loop</t>
  </si>
  <si>
    <t>COLORADO SPRINGS, CO, 80916-5766</t>
  </si>
  <si>
    <t>COLORADO SPRINGS</t>
  </si>
  <si>
    <t>80916-5766</t>
  </si>
  <si>
    <t>DET3</t>
  </si>
  <si>
    <t>1200 FEATHERSTONE RD</t>
  </si>
  <si>
    <t>PONTIAC, CI, 48342-1938</t>
  </si>
  <si>
    <t>PONTIAC</t>
  </si>
  <si>
    <t>CI</t>
  </si>
  <si>
    <t>48342-1938</t>
  </si>
  <si>
    <t>DEV3</t>
  </si>
  <si>
    <t>6050 E MARGINAL WAY S</t>
  </si>
  <si>
    <t>DPA7</t>
  </si>
  <si>
    <t>9851 9851 FALLBROOK PINES DR # 150</t>
  </si>
  <si>
    <t>HOUSTON, TX, 77064-3329</t>
  </si>
  <si>
    <t>FAT2</t>
  </si>
  <si>
    <t>2525 N PLAZA DR</t>
  </si>
  <si>
    <t>VISALIA, CA, 93291-9308</t>
  </si>
  <si>
    <t>VISALIA</t>
  </si>
  <si>
    <t>93291-9308</t>
  </si>
  <si>
    <t>FOE1</t>
  </si>
  <si>
    <t>9400 LEAVENWORTH RD</t>
  </si>
  <si>
    <t>KANSAS CITY, KS, 66109-3551</t>
  </si>
  <si>
    <t>KANSAS CITY</t>
  </si>
  <si>
    <t>66109-3551</t>
  </si>
  <si>
    <t>1500 AKRON WAY</t>
  </si>
  <si>
    <t>FORNEY, TX, 75126-2300</t>
  </si>
  <si>
    <t>FORNEY</t>
  </si>
  <si>
    <t>75126-2300</t>
  </si>
  <si>
    <t>17017 W INDIAN SCHOOL RD</t>
  </si>
  <si>
    <t>GOODYEAR, AZ, 85395-9223</t>
  </si>
  <si>
    <t>85395-9223</t>
  </si>
  <si>
    <t>HEA1</t>
  </si>
  <si>
    <t>9 Livingstone St</t>
  </si>
  <si>
    <t>DORCHESTER CENTER, MA, 02124-3903</t>
  </si>
  <si>
    <t>DORCHESTER CENTER</t>
  </si>
  <si>
    <t>02124-3903</t>
  </si>
  <si>
    <t>HEA2</t>
  </si>
  <si>
    <t>311Ella St</t>
  </si>
  <si>
    <t>PITTSBURGH, PA, 15224-1806</t>
  </si>
  <si>
    <t>PITTSBURGH</t>
  </si>
  <si>
    <t>15224-1806</t>
  </si>
  <si>
    <t>HGR2</t>
  </si>
  <si>
    <t>1280 Wessel Blvd</t>
  </si>
  <si>
    <t>HAGERSTOWN, MD, 21740</t>
  </si>
  <si>
    <t>HIL3</t>
  </si>
  <si>
    <t>30260 Graaskamp Blvd</t>
  </si>
  <si>
    <t>HMD3</t>
  </si>
  <si>
    <t>HAGERSTOWN, MD, 21742-2386</t>
  </si>
  <si>
    <t>21742-2386</t>
  </si>
  <si>
    <t>HMW3</t>
  </si>
  <si>
    <t>6651 Chippewa St</t>
  </si>
  <si>
    <t>SAINT LOUIS, MO, 63109-2538</t>
  </si>
  <si>
    <t>SAINT LOUIS</t>
  </si>
  <si>
    <t>63109-2538</t>
  </si>
  <si>
    <t>HMW4</t>
  </si>
  <si>
    <t>263 E Whittier St</t>
  </si>
  <si>
    <t>COLUMBUS, OH, 43206-2323</t>
  </si>
  <si>
    <t>43206-2323</t>
  </si>
  <si>
    <t>HOU6</t>
  </si>
  <si>
    <t>10507 HARLEM RD</t>
  </si>
  <si>
    <t>RICHMOND, TX, 77407-9563</t>
  </si>
  <si>
    <t>77407-9563</t>
  </si>
  <si>
    <t>HOU9</t>
  </si>
  <si>
    <t>22525 CLAY RD</t>
  </si>
  <si>
    <t>KATY, TX, 77449</t>
  </si>
  <si>
    <t>KATY</t>
  </si>
  <si>
    <t>HWE1</t>
  </si>
  <si>
    <t>14 S. Massachusetts st</t>
  </si>
  <si>
    <t>SEATTLE, WA, 98134-1148</t>
  </si>
  <si>
    <t>98134-1148</t>
  </si>
  <si>
    <t>HWE2</t>
  </si>
  <si>
    <t>9830 SE Washington st</t>
  </si>
  <si>
    <t>IAH1</t>
  </si>
  <si>
    <t>9155 SOUTHLINK DR</t>
  </si>
  <si>
    <t>DALLAS, TX, 75241-7510</t>
  </si>
  <si>
    <t>75241-7510</t>
  </si>
  <si>
    <t>IAH2</t>
  </si>
  <si>
    <t>ICT2</t>
  </si>
  <si>
    <t>6960 N BROADWAY AVE</t>
  </si>
  <si>
    <t>PARK CITY, KA, 67219-1402</t>
  </si>
  <si>
    <t>PARK CITY</t>
  </si>
  <si>
    <t>KA</t>
  </si>
  <si>
    <t>67219-1402</t>
  </si>
  <si>
    <t>IGQ1</t>
  </si>
  <si>
    <t>15924 WESTERN AVE</t>
  </si>
  <si>
    <t>MARKHAM, IL, 60428-4849</t>
  </si>
  <si>
    <t>MARKHAM</t>
  </si>
  <si>
    <t>60428-4849</t>
  </si>
  <si>
    <t>23289 S CENTRAL AVE</t>
  </si>
  <si>
    <t>MONEE, IL, 60449-9138</t>
  </si>
  <si>
    <t>60449-9138</t>
  </si>
  <si>
    <t>JAX7</t>
  </si>
  <si>
    <t>10501 Cold Storage Rd</t>
  </si>
  <si>
    <t>KRB4</t>
  </si>
  <si>
    <t>LIT1</t>
  </si>
  <si>
    <t>7200 Zeuber Rd.</t>
  </si>
  <si>
    <t>LITTLE ROCK, AZ, 72206</t>
  </si>
  <si>
    <t>LITTLE ROCK</t>
  </si>
  <si>
    <t>LUK7</t>
  </si>
  <si>
    <t>649 OMEGA PKWY</t>
  </si>
  <si>
    <t>SHEPHERDSVILLE, KY, 40165-8501</t>
  </si>
  <si>
    <t>SHEPHERDSVILLE</t>
  </si>
  <si>
    <t>40165-8501</t>
  </si>
  <si>
    <t>MCI2</t>
  </si>
  <si>
    <t>14500 BOTTS RD</t>
  </si>
  <si>
    <t>KANSAS CITY, MO, 64147-1302</t>
  </si>
  <si>
    <t>64147-1302</t>
  </si>
  <si>
    <t>MEM3</t>
  </si>
  <si>
    <t>HORN LAKE, MI, 38637-2313</t>
  </si>
  <si>
    <t>MMU9</t>
  </si>
  <si>
    <t>698 Rte. 46 W.</t>
  </si>
  <si>
    <t>TETERBORO, NJ, 7608</t>
  </si>
  <si>
    <t>TETERBORO</t>
  </si>
  <si>
    <t>MQY1</t>
  </si>
  <si>
    <t>6060 GOLDEN BEAR GTWY</t>
  </si>
  <si>
    <t>MOUNT JULIET, TN, 37122-1413</t>
  </si>
  <si>
    <t>MOUNT JULIET</t>
  </si>
  <si>
    <t>37122-1413</t>
  </si>
  <si>
    <t>MTN1</t>
  </si>
  <si>
    <t>801 BOXWOOD RD</t>
  </si>
  <si>
    <t>WILMINGTON, DE, 19804-2041</t>
  </si>
  <si>
    <t>19804-2041</t>
  </si>
  <si>
    <t>MTN7</t>
  </si>
  <si>
    <t>913 OLD PHILADELPHIA RD</t>
  </si>
  <si>
    <t>ABERDEEN, MD, 21001-4024</t>
  </si>
  <si>
    <t>21001-4024</t>
  </si>
  <si>
    <t>OAK9</t>
  </si>
  <si>
    <t>6250 PROMONTORY PKWY</t>
  </si>
  <si>
    <t>TRACY, CA, 95377-8457</t>
  </si>
  <si>
    <t>95377-8457</t>
  </si>
  <si>
    <t>ORD5</t>
  </si>
  <si>
    <t>7001 VOLLMER RD</t>
  </si>
  <si>
    <t>MATTESON, IL, 60443-1502</t>
  </si>
  <si>
    <t>MATTESON</t>
  </si>
  <si>
    <t>60443-1502</t>
  </si>
  <si>
    <t>ORF2</t>
  </si>
  <si>
    <t>5045 PORTSMOUTH BLVD</t>
  </si>
  <si>
    <t>CHESAPEAKE, VT, 23321-1425</t>
  </si>
  <si>
    <t>CHESAPEAKE</t>
  </si>
  <si>
    <t>VT</t>
  </si>
  <si>
    <t>23321-1425</t>
  </si>
  <si>
    <t>ORF3</t>
  </si>
  <si>
    <t>2020 NORTHGATE COMMERCE PKWY</t>
  </si>
  <si>
    <t>SUFFOLK, VT, 23435-2142</t>
  </si>
  <si>
    <t>SUFFOLK</t>
  </si>
  <si>
    <t>23435-2142</t>
  </si>
  <si>
    <t>PBI2</t>
  </si>
  <si>
    <t>14680 Pk. of Commerce blvd</t>
  </si>
  <si>
    <t>JUPITER, FL, 33478</t>
  </si>
  <si>
    <t>JUPITER</t>
  </si>
  <si>
    <t>SAN3</t>
  </si>
  <si>
    <t>6971 OTAY MESA RD</t>
  </si>
  <si>
    <t>SAN DIEGO, CA, 92154-5722</t>
  </si>
  <si>
    <t>92154-5722</t>
  </si>
  <si>
    <t>SBD1</t>
  </si>
  <si>
    <t>3388 S Cactus Ave</t>
  </si>
  <si>
    <t>BLOOMINGTON, CA, 92316</t>
  </si>
  <si>
    <t>BLOOMINGTON</t>
  </si>
  <si>
    <t>SCK4</t>
  </si>
  <si>
    <t>6001 S Austin Rd</t>
  </si>
  <si>
    <t>STOCKTON, CA, 95215</t>
  </si>
  <si>
    <t>SFL4</t>
  </si>
  <si>
    <t>6337 Country Road 579</t>
  </si>
  <si>
    <t>Seffner, FL, 33584</t>
  </si>
  <si>
    <t>Seffner</t>
  </si>
  <si>
    <t>SGA2</t>
  </si>
  <si>
    <t>1707 Blairs Bridge Rd</t>
  </si>
  <si>
    <t>Lithia Springs, GA, 30122-3120</t>
  </si>
  <si>
    <t>30122-3120</t>
  </si>
  <si>
    <t>SIL3</t>
  </si>
  <si>
    <t>27W501 North Ave, Suite 100</t>
  </si>
  <si>
    <t>West Chicago, IL, 60185</t>
  </si>
  <si>
    <t>West Chicago</t>
  </si>
  <si>
    <t>SMF6</t>
  </si>
  <si>
    <t>6900 AIRPORT BLVD</t>
  </si>
  <si>
    <t>SACRAMENTO, CA, 95837-1109</t>
  </si>
  <si>
    <t>95837-1109</t>
  </si>
  <si>
    <t>SMN1</t>
  </si>
  <si>
    <t>7500 Setzler Parkway</t>
  </si>
  <si>
    <t>BROOKLYN PARK, MN, 55445-1879</t>
  </si>
  <si>
    <t>BROOKLYN PARK</t>
  </si>
  <si>
    <t>55445-1879</t>
  </si>
  <si>
    <t>SNJ2</t>
  </si>
  <si>
    <t>344 Hurffville Crosskeys rd</t>
  </si>
  <si>
    <t>SEWELL, NJ, 08080-9202</t>
  </si>
  <si>
    <t>SEWELL</t>
  </si>
  <si>
    <t>08080-9202</t>
  </si>
  <si>
    <t>SNJ3</t>
  </si>
  <si>
    <t>86 Stemmers Lane</t>
  </si>
  <si>
    <t>Westampton, NJ, 8060</t>
  </si>
  <si>
    <t>Westampton</t>
  </si>
  <si>
    <t>SOH1</t>
  </si>
  <si>
    <t>601 Lakeshore Ave OH</t>
  </si>
  <si>
    <t>CLEVELAND, OH, 44114-1015</t>
  </si>
  <si>
    <t>CLEVELAND</t>
  </si>
  <si>
    <t>44114-1015</t>
  </si>
  <si>
    <t>SOR3</t>
  </si>
  <si>
    <t>530 SW 2nd Ave</t>
  </si>
  <si>
    <t>PORTLAND, OR, 97204-3431</t>
  </si>
  <si>
    <t>97204-3431</t>
  </si>
  <si>
    <t>STX6</t>
  </si>
  <si>
    <t>Parmer Lane and SH 130</t>
  </si>
  <si>
    <t>Austin, TX, 78724</t>
  </si>
  <si>
    <t>SWF1</t>
  </si>
  <si>
    <t>635 INTERNATIONAL BLVD</t>
  </si>
  <si>
    <t>ROCK TAVERN, NY, 12575-5150</t>
  </si>
  <si>
    <t>ROCK TAVERN</t>
  </si>
  <si>
    <t>12575-5150</t>
  </si>
  <si>
    <t>SYR1</t>
  </si>
  <si>
    <t>7211 MORGAN RD</t>
  </si>
  <si>
    <t>CLAY, NY, 13090-4534</t>
  </si>
  <si>
    <t>CLAY</t>
  </si>
  <si>
    <t>13090-4534</t>
  </si>
  <si>
    <t>TEB4</t>
  </si>
  <si>
    <t>742 COURSES LANDING RD</t>
  </si>
  <si>
    <t>PENNS GROVE, NJ, 08069-2956</t>
  </si>
  <si>
    <t>PENNS GROVE</t>
  </si>
  <si>
    <t>08069-2956</t>
  </si>
  <si>
    <t>TEN3</t>
  </si>
  <si>
    <t>800 N 75TH AVE</t>
  </si>
  <si>
    <t>PHOENIX, AZ, 85043-2101</t>
  </si>
  <si>
    <t>TMB8</t>
  </si>
  <si>
    <t>13720 SW 272ND ST</t>
  </si>
  <si>
    <t>HOMESTEAD, FL, 33032-7847</t>
  </si>
  <si>
    <t>HOMESTEAD</t>
  </si>
  <si>
    <t>33032-7847</t>
  </si>
  <si>
    <t>XLX2</t>
  </si>
  <si>
    <t>MANTECAA, CA, 95336-8696</t>
  </si>
  <si>
    <t>MANTECAA</t>
  </si>
  <si>
    <t>XLX3</t>
  </si>
  <si>
    <t>PERRISA, CA, 92571</t>
  </si>
  <si>
    <t>PERRISA</t>
  </si>
  <si>
    <t>XLX4</t>
  </si>
  <si>
    <t>4701 Commerce Rd.</t>
  </si>
  <si>
    <t>RICHMOND, VA, 23234</t>
  </si>
  <si>
    <t>RPNV</t>
  </si>
  <si>
    <t>4950 Joule St.</t>
  </si>
  <si>
    <t>RENO, NJ, 89502</t>
  </si>
  <si>
    <t>RENO</t>
  </si>
  <si>
    <t>RRPR</t>
  </si>
  <si>
    <t>1910 International Way</t>
  </si>
  <si>
    <t>HEBRON, KT, 41048</t>
  </si>
  <si>
    <t>HEBRON</t>
  </si>
  <si>
    <t>RCLJ</t>
  </si>
  <si>
    <t>3540 BIRTCHER DR</t>
  </si>
  <si>
    <t>LAS VEGAS, NV, 89119</t>
  </si>
  <si>
    <t>RPNC</t>
  </si>
  <si>
    <t>165 One Genesis Way</t>
  </si>
  <si>
    <t>SPRUCE PINE, NC, 28777</t>
  </si>
  <si>
    <t>SPRUCE PINE</t>
  </si>
  <si>
    <t>RTPX</t>
  </si>
  <si>
    <t>2700 Story Road West</t>
  </si>
  <si>
    <t>IRVING, TX, 75038</t>
  </si>
  <si>
    <t>IRVING</t>
  </si>
  <si>
    <t>IBF7</t>
  </si>
  <si>
    <t>15230 NE 24th St</t>
  </si>
  <si>
    <t>Redmond, WA, 98052</t>
  </si>
  <si>
    <t>Redmond</t>
  </si>
  <si>
    <t>VUJC</t>
  </si>
  <si>
    <t>9606 West Hills Ct Suite A</t>
  </si>
  <si>
    <t>KUTZTOWN, PA, 19530</t>
  </si>
  <si>
    <t>KUTZTOWN</t>
  </si>
  <si>
    <t>VUH1</t>
  </si>
  <si>
    <t>0200 AMARGOSA RD</t>
  </si>
  <si>
    <t>HESPERIA, CA, 92345-0200</t>
  </si>
  <si>
    <t>HESPERIA</t>
  </si>
  <si>
    <t>92345-0200</t>
  </si>
  <si>
    <t>VUH2</t>
  </si>
  <si>
    <t>2001 Commerce Parkway</t>
  </si>
  <si>
    <t>FRANKLIN, IN, 46131</t>
  </si>
  <si>
    <t>FRANKLIN</t>
  </si>
  <si>
    <t>VUH3</t>
  </si>
  <si>
    <t>101 ONEIL ROAD</t>
  </si>
  <si>
    <t>SIDNEY, NY, 13838</t>
  </si>
  <si>
    <t>SIDNEY</t>
  </si>
  <si>
    <t>VUH4</t>
  </si>
  <si>
    <t>2830 E Philadelphia Street</t>
  </si>
  <si>
    <t>ONTARIO, CA, 91761</t>
  </si>
  <si>
    <t>VUH5</t>
  </si>
  <si>
    <t>800 W Stephens St</t>
  </si>
  <si>
    <t>ARLINGTON, TX, 76017</t>
  </si>
  <si>
    <t>ARLINGTON</t>
  </si>
  <si>
    <t>VUH6</t>
  </si>
  <si>
    <t>5900 Long Creek Park Dr</t>
  </si>
  <si>
    <t>VUH7</t>
  </si>
  <si>
    <t>3355 E Cedar St</t>
  </si>
  <si>
    <t>VUH8</t>
  </si>
  <si>
    <t>4433 Fyler Avenue</t>
  </si>
  <si>
    <t>SAINT LOUIS, MO, 63116</t>
  </si>
  <si>
    <t>VUH9</t>
  </si>
  <si>
    <t>2325 Cottonwood Ave</t>
  </si>
  <si>
    <t>RIVERSIDE, CA, 92508</t>
  </si>
  <si>
    <t>RIVERSIDE</t>
  </si>
  <si>
    <t>VUI1</t>
  </si>
  <si>
    <t>909 E 236th St</t>
  </si>
  <si>
    <t>CARSON, CA, 90745</t>
  </si>
  <si>
    <t>CARSON</t>
  </si>
  <si>
    <t>VUI2</t>
  </si>
  <si>
    <t>101 Center Point Drive</t>
  </si>
  <si>
    <t>ROCHELLE, IL, 61068</t>
  </si>
  <si>
    <t>ROCHELLE</t>
  </si>
  <si>
    <t>VUI3</t>
  </si>
  <si>
    <t>17150 Mercury St.</t>
  </si>
  <si>
    <t>OLATHE, KS, 66061</t>
  </si>
  <si>
    <t>OLATHE</t>
  </si>
  <si>
    <t>VUI4</t>
  </si>
  <si>
    <t>303 Nelson Avenue</t>
  </si>
  <si>
    <t>NEOSHO, MO, 64850</t>
  </si>
  <si>
    <t>NEOSHO</t>
  </si>
  <si>
    <t>VUI5</t>
  </si>
  <si>
    <t>13133 Innovation Way</t>
  </si>
  <si>
    <t>VICTORVILLE, CA, 92395</t>
  </si>
  <si>
    <t>VICTORVILLE</t>
  </si>
  <si>
    <t>VUI6</t>
  </si>
  <si>
    <t>15835 San Antonio Ave.</t>
  </si>
  <si>
    <t>VUI7</t>
  </si>
  <si>
    <t>2801 North Houston School Road</t>
  </si>
  <si>
    <t>LANCASTER, TX, 75134</t>
  </si>
  <si>
    <t>LANCASTER</t>
  </si>
  <si>
    <t>VUI8</t>
  </si>
  <si>
    <t>212 Progress Blvd</t>
  </si>
  <si>
    <t>KENT, OH, 44240</t>
  </si>
  <si>
    <t>VUJ2</t>
  </si>
  <si>
    <t>13052 Jurupa Ave</t>
  </si>
  <si>
    <t>VURY</t>
  </si>
  <si>
    <t>670 N Perkins St</t>
  </si>
  <si>
    <t>Appleton, WI, 54914</t>
  </si>
  <si>
    <t>Appleton</t>
  </si>
  <si>
    <t>HEW9</t>
  </si>
  <si>
    <t>HEW9 343 HALF ACRE RD</t>
  </si>
  <si>
    <t>VUMF</t>
  </si>
  <si>
    <t>500 PALMETTO LOGISTICS PKWY</t>
  </si>
  <si>
    <t>PALMETTO, GA, 30268</t>
  </si>
  <si>
    <t>PALMETTO</t>
  </si>
  <si>
    <t>USD1</t>
  </si>
  <si>
    <t>9269 Lightwave Ave</t>
  </si>
  <si>
    <t>SAN DIEGO, CA, 92123</t>
  </si>
  <si>
    <t>VUTF</t>
  </si>
  <si>
    <t>16047 Mountain Ave</t>
  </si>
  <si>
    <t>MAG1</t>
  </si>
  <si>
    <t>6855 S La Cienega Blvd</t>
  </si>
  <si>
    <t>Los Angeles, CA, 90045</t>
  </si>
  <si>
    <t>MAC9</t>
  </si>
  <si>
    <t>6235 E Spring St</t>
  </si>
  <si>
    <t>MAF4</t>
  </si>
  <si>
    <t>140 Promenade Way CA</t>
  </si>
  <si>
    <t>Westlake Village, CA, 91362</t>
  </si>
  <si>
    <t>Westlake Village</t>
  </si>
  <si>
    <t>MAG6</t>
  </si>
  <si>
    <t>7005 Manchester Blvd</t>
  </si>
  <si>
    <t>Franconia, VA, 22310</t>
  </si>
  <si>
    <t>Franconia</t>
  </si>
  <si>
    <t>MAF1</t>
  </si>
  <si>
    <t>5463 Wisconsin Ave</t>
  </si>
  <si>
    <t>Chevy Chase Village, MD, 20815</t>
  </si>
  <si>
    <t>Chevy Chase Village</t>
  </si>
  <si>
    <t>XUXZ</t>
  </si>
  <si>
    <t>5540 minor lane</t>
  </si>
  <si>
    <t>LOUISVILLE, KY, 40219</t>
  </si>
  <si>
    <t>KCA6</t>
  </si>
  <si>
    <t>1553 N Alder Ave</t>
  </si>
  <si>
    <t>RIALTO, CA, 92376-3024</t>
  </si>
  <si>
    <t>92376-3024</t>
  </si>
  <si>
    <t>KCA8</t>
  </si>
  <si>
    <t>KGA6</t>
  </si>
  <si>
    <t>ATLANTA, GA, 30344</t>
  </si>
  <si>
    <t>KGA8</t>
  </si>
  <si>
    <t>KIL6</t>
  </si>
  <si>
    <t>ELWOOD, IL, 60421-9705</t>
  </si>
  <si>
    <t>ELWOOD</t>
  </si>
  <si>
    <t>60421-9705</t>
  </si>
  <si>
    <t>KIL8</t>
  </si>
  <si>
    <t>KMA6</t>
  </si>
  <si>
    <t>KMA8</t>
  </si>
  <si>
    <t>KTX6</t>
  </si>
  <si>
    <t>1901 W AIRFIELD DR</t>
  </si>
  <si>
    <t>DALLAS, TX, 75261-4033</t>
  </si>
  <si>
    <t>75261-4033</t>
  </si>
  <si>
    <t>KTX8</t>
  </si>
  <si>
    <t>DALLAS, TX, 72561-4033</t>
  </si>
  <si>
    <t>72561-4033</t>
  </si>
  <si>
    <t>SNC3</t>
  </si>
  <si>
    <t>5 National Way</t>
  </si>
  <si>
    <t>DURHAM, NC, 27703</t>
  </si>
  <si>
    <t>DURHAM</t>
  </si>
  <si>
    <t>601 Randolph Rd.</t>
  </si>
  <si>
    <t>SOMERSET, NJ, 8873</t>
  </si>
  <si>
    <t>SOMERSET</t>
  </si>
  <si>
    <t>UNY4</t>
  </si>
  <si>
    <t>IBF3</t>
  </si>
  <si>
    <t>1920 Terry Ave N</t>
  </si>
  <si>
    <t>SEATTLE, WA, 98101</t>
  </si>
  <si>
    <t>XUSW</t>
  </si>
  <si>
    <t>7911 S 188th St. No. 103</t>
  </si>
  <si>
    <t>XUST</t>
  </si>
  <si>
    <t>3251 De Forest Circle</t>
  </si>
  <si>
    <t>MIRA LOMA, CA, 91752</t>
  </si>
  <si>
    <t>MAG3</t>
  </si>
  <si>
    <t>404 W Army Trail Rd</t>
  </si>
  <si>
    <t>BLOOMINGDALE, IL, 60188</t>
  </si>
  <si>
    <t>BLOOMINGDALE</t>
  </si>
  <si>
    <t>KRB3</t>
  </si>
  <si>
    <t>LFT1</t>
  </si>
  <si>
    <t>3620 NW EVANGELINE TRWY</t>
  </si>
  <si>
    <t>CARENCRO, LA, 70520-5941</t>
  </si>
  <si>
    <t>CARENCRO</t>
  </si>
  <si>
    <t>LA</t>
  </si>
  <si>
    <t>70520-5941</t>
  </si>
  <si>
    <t>LIT2</t>
  </si>
  <si>
    <t>13001 HIGHWAY 70</t>
  </si>
  <si>
    <t>NORTH LITTLE ROCK, AR, 72117-5026</t>
  </si>
  <si>
    <t>NORTH LITTLE ROCK</t>
  </si>
  <si>
    <t>AR</t>
  </si>
  <si>
    <t>72117-5026</t>
  </si>
  <si>
    <t>MSP6</t>
  </si>
  <si>
    <t>9800 217th Street West</t>
  </si>
  <si>
    <t>LAKEVILLE, MN, 55044-8510</t>
  </si>
  <si>
    <t>LAKEVILLE</t>
  </si>
  <si>
    <t>55044-8510</t>
  </si>
  <si>
    <t>OKC2</t>
  </si>
  <si>
    <t>8991 Portland Avenue</t>
  </si>
  <si>
    <t>OMA2</t>
  </si>
  <si>
    <t>14248 HIGHWAY 370</t>
  </si>
  <si>
    <t>OMAHA, NE, 68138-4098</t>
  </si>
  <si>
    <t>68138-4098</t>
  </si>
  <si>
    <t>OXR1</t>
  </si>
  <si>
    <t>3100 Sakioka Dr</t>
  </si>
  <si>
    <t>OXNARD, CA, 93030-8966</t>
  </si>
  <si>
    <t>OXNARD</t>
  </si>
  <si>
    <t>93030-8966</t>
  </si>
  <si>
    <t>POD1</t>
  </si>
  <si>
    <t>560 Merrimac Avenue</t>
  </si>
  <si>
    <t>MIDDLETOWN, DE, 19709</t>
  </si>
  <si>
    <t>MIDDLETOWN</t>
  </si>
  <si>
    <t>POD4</t>
  </si>
  <si>
    <t>14601 Grant Street</t>
  </si>
  <si>
    <t>THORNTON, CO, 80023</t>
  </si>
  <si>
    <t>THORNTON</t>
  </si>
  <si>
    <t>RAD1</t>
  </si>
  <si>
    <t>3818 LOGISTICS WAY</t>
  </si>
  <si>
    <t>ANTIOCH, TN, 37013-4189</t>
  </si>
  <si>
    <t>ANTIOCH</t>
  </si>
  <si>
    <t>37013-4189</t>
  </si>
  <si>
    <t>SAT4</t>
  </si>
  <si>
    <t>10384 W US HIGHWAY 90</t>
  </si>
  <si>
    <t>SAN ANTONIO, TX, 78245-9512</t>
  </si>
  <si>
    <t>SAN ANTONIO</t>
  </si>
  <si>
    <t>78245-9512</t>
  </si>
  <si>
    <t>SAT6</t>
  </si>
  <si>
    <t>1346 Fortuna Road</t>
  </si>
  <si>
    <t>SAN MARCOS, TX, 78666</t>
  </si>
  <si>
    <t>SAN MARCOS</t>
  </si>
  <si>
    <t>SAX3</t>
  </si>
  <si>
    <t>1245 N SPRING ST</t>
  </si>
  <si>
    <t>LOS ANGELES, CA, 90012-1838</t>
  </si>
  <si>
    <t>90012-1838</t>
  </si>
  <si>
    <t>SAX4</t>
  </si>
  <si>
    <t>5239 N FIGUEROA ST</t>
  </si>
  <si>
    <t>LOS ANGELES, CA, 90042-4018</t>
  </si>
  <si>
    <t>90042-4018</t>
  </si>
  <si>
    <t>SAX5</t>
  </si>
  <si>
    <t>725 CROCKER ST</t>
  </si>
  <si>
    <t>LOS ANGELES, CA, 90021-1411</t>
  </si>
  <si>
    <t>90021-1411</t>
  </si>
  <si>
    <t>SIN9</t>
  </si>
  <si>
    <t>305 Chaney Ave.</t>
  </si>
  <si>
    <t>GREENWOOD, IN, 46143</t>
  </si>
  <si>
    <t>SMF7</t>
  </si>
  <si>
    <t>4800 Midway Road</t>
  </si>
  <si>
    <t>VACAVILLE, CA, 95688-9602</t>
  </si>
  <si>
    <t>VACAVILLE</t>
  </si>
  <si>
    <t>95688-9602</t>
  </si>
  <si>
    <t>SMI1</t>
  </si>
  <si>
    <t>1400 E 10 MILE RD</t>
  </si>
  <si>
    <t>HAZEL PARK, MI, 48030-1263</t>
  </si>
  <si>
    <t>HAZEL PARK</t>
  </si>
  <si>
    <t>48030-1263</t>
  </si>
  <si>
    <t>SNC2</t>
  </si>
  <si>
    <t>10622 BRYTON CORPORATE CENTER DR</t>
  </si>
  <si>
    <t>HUNTERSVILLE, NC, 28078-0654</t>
  </si>
  <si>
    <t>HUNTERSVILLE</t>
  </si>
  <si>
    <t>28078-0654</t>
  </si>
  <si>
    <t>5 NATIONAL DR</t>
  </si>
  <si>
    <t>DURHAM, NC, 27703-9950</t>
  </si>
  <si>
    <t>27703-9950</t>
  </si>
  <si>
    <t>SNV1</t>
  </si>
  <si>
    <t>5115 DEAN MARTIN DR STE 101</t>
  </si>
  <si>
    <t>LAS VEGAS, NV, 89118-1744</t>
  </si>
  <si>
    <t>89118-1744</t>
  </si>
  <si>
    <t>SNY4</t>
  </si>
  <si>
    <t>274 36TH ST</t>
  </si>
  <si>
    <t>BROOKLYN, NY, 11232-2408</t>
  </si>
  <si>
    <t>BROOKLYN</t>
  </si>
  <si>
    <t>11232-2408</t>
  </si>
  <si>
    <t>SNY5</t>
  </si>
  <si>
    <t>4-09 47TH RD</t>
  </si>
  <si>
    <t>LONG ISLAND CITY, NY, 10007-0009</t>
  </si>
  <si>
    <t>LONG ISLAND CITY</t>
  </si>
  <si>
    <t>10007-0009</t>
  </si>
  <si>
    <t>SOH2</t>
  </si>
  <si>
    <t>472 E PETE ROSE WAY</t>
  </si>
  <si>
    <t>CINCINNATI, OH, 45202</t>
  </si>
  <si>
    <t>CINCINNATI</t>
  </si>
  <si>
    <t>BROOKLINE, MO, 65619</t>
  </si>
  <si>
    <t>BROOKLINE</t>
  </si>
  <si>
    <t>STX7</t>
  </si>
  <si>
    <t>3660 Thousand Oaks Dr</t>
  </si>
  <si>
    <t>SAN ANTONIO, TX, 78247-3123</t>
  </si>
  <si>
    <t>78247-3123</t>
  </si>
  <si>
    <t>SUT1</t>
  </si>
  <si>
    <t>6338 West 700 North</t>
  </si>
  <si>
    <t>SALT LAKE CITY, UT, 84116</t>
  </si>
  <si>
    <t>SALT LAKE CITY</t>
  </si>
  <si>
    <t>SWI1</t>
  </si>
  <si>
    <t>3025 W HOPKINS ST</t>
  </si>
  <si>
    <t>MILWAUKEE, WI, 53216-2650</t>
  </si>
  <si>
    <t>MILWAUKEE</t>
  </si>
  <si>
    <t>53216-2650</t>
  </si>
  <si>
    <t>TON3</t>
  </si>
  <si>
    <t>5540 Mino Lane</t>
  </si>
  <si>
    <t>TPA4</t>
  </si>
  <si>
    <t>8706 HARNEY RD</t>
  </si>
  <si>
    <t>TEMPLE TERRACE, FL, 33637-6716</t>
  </si>
  <si>
    <t>TEMPLE TERRACE</t>
  </si>
  <si>
    <t>33637-6716</t>
  </si>
  <si>
    <t>VGT1</t>
  </si>
  <si>
    <t>5802 E Tropical Parkway</t>
  </si>
  <si>
    <t>VGT2</t>
  </si>
  <si>
    <t>6401 Howdy Wells Ave</t>
  </si>
  <si>
    <t>ZAP1</t>
  </si>
  <si>
    <t>9101 Minor Lane</t>
  </si>
  <si>
    <t>ZAP2</t>
  </si>
  <si>
    <t>ZAP3</t>
  </si>
  <si>
    <t>UNY5</t>
  </si>
  <si>
    <t>55 Bay St Brooklyn</t>
  </si>
  <si>
    <t>BROOKLYN, NY, 11231</t>
  </si>
  <si>
    <t>VUJE</t>
  </si>
  <si>
    <t>355 Byrd Avenue</t>
  </si>
  <si>
    <t>NEENAH, WI, 54956</t>
  </si>
  <si>
    <t>NEENAH</t>
  </si>
  <si>
    <t>ARR1</t>
  </si>
  <si>
    <t>4200 FERRY RD</t>
  </si>
  <si>
    <t>AURORA, IL, 60502-9552</t>
  </si>
  <si>
    <t>60502-9552</t>
  </si>
  <si>
    <t>ASH2</t>
  </si>
  <si>
    <t>15 STEELE RD</t>
  </si>
  <si>
    <t>HUDSON, NH, 03051-5223</t>
  </si>
  <si>
    <t>03051-5223</t>
  </si>
  <si>
    <t>BDL4</t>
  </si>
  <si>
    <t>1215 KENNEDY RD</t>
  </si>
  <si>
    <t>WINDSOR, CT, 06095-1345</t>
  </si>
  <si>
    <t>WINDSOR</t>
  </si>
  <si>
    <t>06095-1345</t>
  </si>
  <si>
    <t>BFI9</t>
  </si>
  <si>
    <t>3230 INTERNATIONAL PL</t>
  </si>
  <si>
    <t>DUPONT, WA, 98327-7707</t>
  </si>
  <si>
    <t>DUPONT</t>
  </si>
  <si>
    <t>98327-7707</t>
  </si>
  <si>
    <t>CLT6</t>
  </si>
  <si>
    <t>12220 Carolina Logistics Drive</t>
  </si>
  <si>
    <t>PINEVILLE, NC, 28134</t>
  </si>
  <si>
    <t>PINEVILLE</t>
  </si>
  <si>
    <t>DTW3</t>
  </si>
  <si>
    <t>33701 Prescott Road</t>
  </si>
  <si>
    <t>ROMULUS, MI, 48174</t>
  </si>
  <si>
    <t>ROMULUS</t>
  </si>
  <si>
    <t>ELP1</t>
  </si>
  <si>
    <t>12101 EMERALD PASS DR</t>
  </si>
  <si>
    <t>EL PASO, TX, 79928-7808</t>
  </si>
  <si>
    <t>EL PASO</t>
  </si>
  <si>
    <t>79928-7808</t>
  </si>
  <si>
    <t>FAR1</t>
  </si>
  <si>
    <t>3701 40TH AVE N</t>
  </si>
  <si>
    <t>FARGO, ND, 58102-7400</t>
  </si>
  <si>
    <t>FARGO</t>
  </si>
  <si>
    <t>ND</t>
  </si>
  <si>
    <t>58102-7400</t>
  </si>
  <si>
    <t>46809-9771</t>
  </si>
  <si>
    <t>18007 E Garland Ave</t>
  </si>
  <si>
    <t>SPOKANE, WA, 99216</t>
  </si>
  <si>
    <t>SPOKANE</t>
  </si>
  <si>
    <t>HGA6</t>
  </si>
  <si>
    <t>97 PEACHTREE ST SW</t>
  </si>
  <si>
    <t>ATLANTA, GA, 30303-3409</t>
  </si>
  <si>
    <t>30303-3409</t>
  </si>
  <si>
    <t>HNC3</t>
  </si>
  <si>
    <t>1850 E 3RD ST</t>
  </si>
  <si>
    <t>CHARLOTTE, NC, 28204-3238</t>
  </si>
  <si>
    <t>28204-3238</t>
  </si>
  <si>
    <t>HOU8</t>
  </si>
  <si>
    <t>2303 Hurricane Lane</t>
  </si>
  <si>
    <t>FRESNO, TX, 77545</t>
  </si>
  <si>
    <t>FRESNO</t>
  </si>
  <si>
    <t>HSF6</t>
  </si>
  <si>
    <t>1401 GRIFFITH ST</t>
  </si>
  <si>
    <t>SAN FRANCISCO, CA, 94124-3400</t>
  </si>
  <si>
    <t>SAN FRANCISCO</t>
  </si>
  <si>
    <t>94124-3400</t>
  </si>
  <si>
    <t>HSV1</t>
  </si>
  <si>
    <t>0 Greenbrier Parkway</t>
  </si>
  <si>
    <t>MADISON, AL, 35756</t>
  </si>
  <si>
    <t>MADISON</t>
  </si>
  <si>
    <t>HTN3</t>
  </si>
  <si>
    <t>555 EXPRESSWAY PARK DR</t>
  </si>
  <si>
    <t>NASHVILLE, TN, 37210-2845</t>
  </si>
  <si>
    <t>37210-2845</t>
  </si>
  <si>
    <t>HTX3</t>
  </si>
  <si>
    <t>1755 FEDERAL RD</t>
  </si>
  <si>
    <t>HOUSTON, TX, 77015-6794</t>
  </si>
  <si>
    <t>77015-6794</t>
  </si>
  <si>
    <t>HWA4</t>
  </si>
  <si>
    <t>2101 N NORTHLAKE WAY</t>
  </si>
  <si>
    <t>SEATTLE, WA, 98103-9122</t>
  </si>
  <si>
    <t>98103-9122</t>
  </si>
  <si>
    <t>ILG1</t>
  </si>
  <si>
    <t>780 S. DuPont Highway</t>
  </si>
  <si>
    <t>NEW CASTLE, DE, 19720</t>
  </si>
  <si>
    <t>NEW CASTLE</t>
  </si>
  <si>
    <t>Web Entry #</t>
  </si>
  <si>
    <t>Shiper Address</t>
  </si>
  <si>
    <t>Shipment #</t>
  </si>
  <si>
    <t>Size (grams)</t>
  </si>
  <si>
    <t>Total Quantitiy</t>
  </si>
  <si>
    <t>Special packing</t>
  </si>
  <si>
    <t>Manufacturer</t>
  </si>
  <si>
    <t>Manufacturer address</t>
  </si>
  <si>
    <t>Manufacturer City/postal code</t>
  </si>
  <si>
    <t xml:space="preserve">Consignee Address </t>
  </si>
  <si>
    <t>Consignee City</t>
  </si>
  <si>
    <t>Consignee Postal</t>
  </si>
  <si>
    <t>State Actual</t>
  </si>
  <si>
    <t>Box 1</t>
  </si>
  <si>
    <t>Shipment 1-7</t>
  </si>
  <si>
    <t>Box 8</t>
  </si>
  <si>
    <t>Box 3</t>
  </si>
  <si>
    <t>Box 4</t>
  </si>
  <si>
    <t>Box 6</t>
  </si>
  <si>
    <t>Box 7</t>
  </si>
  <si>
    <t>Alabama</t>
  </si>
  <si>
    <t>Alaska</t>
  </si>
  <si>
    <t>AK</t>
  </si>
  <si>
    <t>Arizona</t>
  </si>
  <si>
    <t>Arkansas</t>
  </si>
  <si>
    <t>California</t>
  </si>
  <si>
    <t>Colorado</t>
  </si>
  <si>
    <t>Connecticut</t>
  </si>
  <si>
    <t>Delaware</t>
  </si>
  <si>
    <t>Florida</t>
  </si>
  <si>
    <t>Hawaii</t>
  </si>
  <si>
    <t>HI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</si>
  <si>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</si>
  <si>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</si>
  <si>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</si>
  <si>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</si>
  <si>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</si>
  <si>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</si>
  <si>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</si>
  <si>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</si>
  <si>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</si>
  <si>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</si>
  <si>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</si>
  <si>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</si>
  <si>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</si>
  <si>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</si>
  <si>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</si>
  <si>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</si>
  <si>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</si>
  <si>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</si>
  <si>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</si>
  <si>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</si>
  <si>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</si>
  <si>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</si>
  <si>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</si>
  <si>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</si>
  <si>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</si>
  <si>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</si>
  <si>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</si>
  <si>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RI</t>
  </si>
  <si>
    <t>South Carolina</t>
  </si>
  <si>
    <t>South Dakota</t>
  </si>
  <si>
    <t>SD</t>
  </si>
  <si>
    <t>Tennessee</t>
  </si>
  <si>
    <t>Texas</t>
  </si>
  <si>
    <t>Utah</t>
  </si>
  <si>
    <t>Vermont</t>
  </si>
  <si>
    <t>Virginia</t>
  </si>
  <si>
    <t>Washington</t>
  </si>
  <si>
    <t>West Virginia</t>
  </si>
  <si>
    <t>WV</t>
  </si>
  <si>
    <t>Wisconsin</t>
  </si>
  <si>
    <t>Wyoming</t>
  </si>
  <si>
    <t>WY</t>
  </si>
  <si>
    <t>Ship to name</t>
  </si>
  <si>
    <t>ship to address_1</t>
  </si>
  <si>
    <t>address_2</t>
  </si>
  <si>
    <t>address_3</t>
  </si>
  <si>
    <t>ship to city</t>
  </si>
  <si>
    <t>ship to state (2 letter code)</t>
  </si>
  <si>
    <t>ship to zip_code</t>
  </si>
  <si>
    <t>ship to country (2 letter code)</t>
  </si>
  <si>
    <t>item description</t>
  </si>
  <si>
    <t>Item Country of origin (2 Letter code)</t>
  </si>
  <si>
    <t>weight lb</t>
  </si>
  <si>
    <t>price USD</t>
  </si>
  <si>
    <t>Tracking number</t>
  </si>
  <si>
    <t>Company</t>
  </si>
  <si>
    <t>Box 2</t>
  </si>
  <si>
    <t>Box 5</t>
  </si>
  <si>
    <t>Box 9</t>
  </si>
  <si>
    <t>Box 10</t>
  </si>
  <si>
    <t>Box 11</t>
  </si>
  <si>
    <t>Box 12</t>
  </si>
  <si>
    <t>Box 13</t>
  </si>
  <si>
    <t>Box 14</t>
  </si>
  <si>
    <t>Box 15</t>
  </si>
  <si>
    <t>Box 16</t>
  </si>
  <si>
    <t>Box 17</t>
  </si>
  <si>
    <t>Box 18</t>
  </si>
  <si>
    <t>Box 19</t>
  </si>
  <si>
    <t>Box 20</t>
  </si>
  <si>
    <t>Box 21</t>
  </si>
  <si>
    <t>Box 22</t>
  </si>
  <si>
    <t>Box 23</t>
  </si>
  <si>
    <t>Box 24</t>
  </si>
  <si>
    <t>Box 25</t>
  </si>
  <si>
    <t>Box 26</t>
  </si>
  <si>
    <t>Box 27</t>
  </si>
  <si>
    <t>Box 28</t>
  </si>
  <si>
    <t>Box 29</t>
  </si>
  <si>
    <t>Box 30</t>
  </si>
  <si>
    <t>Box 31</t>
  </si>
  <si>
    <t>Box 32</t>
  </si>
  <si>
    <t>Box 33</t>
  </si>
  <si>
    <t>Box 34</t>
  </si>
  <si>
    <t>Box 35</t>
  </si>
  <si>
    <t>Box 36</t>
  </si>
  <si>
    <t>Box 37</t>
  </si>
  <si>
    <t>Box 38</t>
  </si>
  <si>
    <t>Box 39</t>
  </si>
  <si>
    <t>Box 40</t>
  </si>
  <si>
    <t>Box 41</t>
  </si>
  <si>
    <t>Box 42</t>
  </si>
  <si>
    <t>Box 43</t>
  </si>
  <si>
    <t>Box 44</t>
  </si>
  <si>
    <t>Box 45</t>
  </si>
  <si>
    <t>Box 46</t>
  </si>
  <si>
    <t>Box 47</t>
  </si>
  <si>
    <t>Box 48</t>
  </si>
  <si>
    <t>Box 49</t>
  </si>
  <si>
    <t>Box 50</t>
  </si>
  <si>
    <t>Box 51</t>
  </si>
  <si>
    <t>Box 52</t>
  </si>
  <si>
    <t>Box 53</t>
  </si>
  <si>
    <t>Box 54</t>
  </si>
  <si>
    <t>Box 55</t>
  </si>
  <si>
    <t>Box 56</t>
  </si>
  <si>
    <t>Box 57</t>
  </si>
  <si>
    <t>Box 58</t>
  </si>
  <si>
    <t>Box 59</t>
  </si>
  <si>
    <t>Box 60</t>
  </si>
  <si>
    <t>Box 61</t>
  </si>
  <si>
    <t>Box 62</t>
  </si>
  <si>
    <t>Box 63</t>
  </si>
  <si>
    <t>Box 64</t>
  </si>
  <si>
    <t>Box 65</t>
  </si>
  <si>
    <t>Box 66</t>
  </si>
  <si>
    <t>Box 67</t>
  </si>
  <si>
    <t>Box 68</t>
  </si>
  <si>
    <t>Box 69</t>
  </si>
  <si>
    <t>Box 70</t>
  </si>
  <si>
    <t>Box 71</t>
  </si>
  <si>
    <t>Box 72</t>
  </si>
  <si>
    <t>Box 73</t>
  </si>
  <si>
    <t>Box 74</t>
  </si>
  <si>
    <t>Box 75</t>
  </si>
  <si>
    <t>Box 76</t>
  </si>
  <si>
    <t>Box 77</t>
  </si>
  <si>
    <t>Box 78</t>
  </si>
  <si>
    <t>Box 79</t>
  </si>
  <si>
    <t>Box 80</t>
  </si>
  <si>
    <t>Box 81</t>
  </si>
  <si>
    <t>Box 82</t>
  </si>
  <si>
    <t>Box 83</t>
  </si>
  <si>
    <t>Box 84</t>
  </si>
  <si>
    <t>Box 85</t>
  </si>
  <si>
    <t>Box 86</t>
  </si>
  <si>
    <t>Box 87</t>
  </si>
  <si>
    <t>Box 88</t>
  </si>
  <si>
    <t>Box 89</t>
  </si>
  <si>
    <t>Box 90</t>
  </si>
  <si>
    <t>Box 91</t>
  </si>
  <si>
    <t>Box 92</t>
  </si>
  <si>
    <t>Box 93</t>
  </si>
  <si>
    <t>Box 94</t>
  </si>
  <si>
    <t>Box 95</t>
  </si>
  <si>
    <t>Box 96</t>
  </si>
  <si>
    <t>Box 97</t>
  </si>
  <si>
    <t>Box 98</t>
  </si>
  <si>
    <t>Box 99</t>
  </si>
  <si>
    <t>Box 100</t>
  </si>
  <si>
    <t>Tracking</t>
  </si>
  <si>
    <t>Test</t>
  </si>
  <si>
    <t>Facility</t>
  </si>
  <si>
    <t>FBA16SFR0G82U000001</t>
  </si>
  <si>
    <t>FBA16SFR0G82U000002</t>
  </si>
  <si>
    <t>FBA16SFR0G82U000003</t>
  </si>
  <si>
    <t>FBA16SFS1NZQU000001</t>
  </si>
  <si>
    <t>FBA16SFQ2XYJU000001</t>
  </si>
  <si>
    <t>FBA16SFP2WR4U000001</t>
  </si>
  <si>
    <t>FBA16SFP2WR4U000002</t>
  </si>
  <si>
    <t>FBA16SFNDR0DU000001</t>
  </si>
  <si>
    <t>FBA16SFNDR0DU000002</t>
  </si>
  <si>
    <t>FBA16SFNDR0DU000003</t>
  </si>
  <si>
    <t>FBA16SFP7Z1XU000001</t>
  </si>
  <si>
    <t>FBA16SFQ76ZDU000001</t>
  </si>
  <si>
    <t>FBA16SFQ76ZDU000002</t>
  </si>
  <si>
    <t>FBA16SFQ76ZDU000003</t>
  </si>
  <si>
    <t>FBA16SFS6H57U000001</t>
  </si>
  <si>
    <t>FBA16SFS6H57U000002</t>
  </si>
  <si>
    <t>FBA16SFQ88RJU000001</t>
  </si>
  <si>
    <t>FBA16SFQ88RJU000002</t>
  </si>
  <si>
    <t>FBA16SFQ88RJU000003</t>
  </si>
  <si>
    <t>FBA16SGM7073U000001</t>
  </si>
  <si>
    <t>FBA16SFNHVD4U000001</t>
  </si>
  <si>
    <t>FBA16SFPB5NCU000001</t>
  </si>
  <si>
    <t>FBA16SFPBFKJU000001</t>
  </si>
  <si>
    <t>FBA16SFPBFKJU000002</t>
  </si>
  <si>
    <t>FBA16SFRK82WU000001</t>
  </si>
  <si>
    <t>FBA16SFRK82WU000002</t>
  </si>
  <si>
    <t>FBA16SFRV3MVU000001</t>
  </si>
  <si>
    <t>FBA16SFRV3MVU000002</t>
  </si>
  <si>
    <t>FBA16SFXCWJHU000001</t>
  </si>
  <si>
    <t>FBA16SFXCWJHU000002</t>
  </si>
  <si>
    <t>FBA16SFWZHX7U000001</t>
  </si>
  <si>
    <t>FBA16SFWZHX7U000002</t>
  </si>
  <si>
    <t>FBA16SFXFVQ8U000001</t>
  </si>
  <si>
    <t>FBA16SFXFVQ8U000002</t>
  </si>
  <si>
    <t>FBA16SGHW2BDU000001</t>
  </si>
  <si>
    <t>FBA16SGHW2BDU000002</t>
  </si>
  <si>
    <t>FBA16SGHW2BDU000003</t>
  </si>
  <si>
    <t>FBA16SGHW2BDU000004</t>
  </si>
  <si>
    <t>FBA16SGHW2BDU000005</t>
  </si>
  <si>
    <t>FBA16SGHW2BDU000006</t>
  </si>
  <si>
    <t>FBA16SGHW2BDU000007</t>
  </si>
  <si>
    <t>FBA16SGHW2BDU000008</t>
  </si>
  <si>
    <t>FBA16SGHW2BDU000009</t>
  </si>
  <si>
    <t>FBA16SGHW2BDU000010</t>
  </si>
  <si>
    <t>FBA16SGHW2BDU000011</t>
  </si>
  <si>
    <t>FBA16SGHW2BDU000012</t>
  </si>
  <si>
    <t>FBA16SGHW2BDU000013</t>
  </si>
  <si>
    <t>FBA16SGHW2BDU000014</t>
  </si>
  <si>
    <t>FBA16SGHW2BDU000015</t>
  </si>
  <si>
    <t>FBA16SGHW2BDU000016</t>
  </si>
  <si>
    <t>FBA16SGHW2BDU000017</t>
  </si>
  <si>
    <t>FBA16SGHW2BDU000018</t>
  </si>
  <si>
    <t>FBA16SGHW2BDU000019</t>
  </si>
  <si>
    <t>FBA16SGHW2BDU000020</t>
  </si>
  <si>
    <t>FBA16SGHW2BDU000021</t>
  </si>
  <si>
    <t>FBA16SGHW2BDU000022</t>
  </si>
  <si>
    <t>FBA16SGHW2BDU000023</t>
  </si>
  <si>
    <t>FBA16SGHW2BDU000024</t>
  </si>
  <si>
    <t>FBA16SGHW2BDU000025</t>
  </si>
  <si>
    <t>FBA16SGHW2BDU000026</t>
  </si>
  <si>
    <t>FBA16SGHW2BDU000027</t>
  </si>
  <si>
    <t>FBA16SGHW2BDU000028</t>
  </si>
  <si>
    <t>FBA16SGHW2BDU000029</t>
  </si>
  <si>
    <t>FBA16SGHW2BDU000030</t>
  </si>
  <si>
    <t>FBA16SGHW2BDU000031</t>
  </si>
  <si>
    <t>1ZR719110329726566</t>
  </si>
  <si>
    <t>40lb</t>
  </si>
  <si>
    <t>6001 S AUSTIN RD</t>
  </si>
  <si>
    <t>DMT Distributors</t>
  </si>
  <si>
    <t>FBA16V6B7FQ0U000001</t>
  </si>
  <si>
    <t>1ZR719110342246578</t>
  </si>
  <si>
    <t>42lb</t>
  </si>
  <si>
    <t>FBA16V6B7FQ0U000002</t>
  </si>
  <si>
    <t>1ZR719110336782581</t>
  </si>
  <si>
    <t>44lb</t>
  </si>
  <si>
    <t>FBA16V6B7FQ0U000003</t>
  </si>
  <si>
    <t>1ZR719110320732173</t>
  </si>
  <si>
    <t>49lb</t>
  </si>
  <si>
    <t>Amazon.com Services, Inc.</t>
  </si>
  <si>
    <t>FBA16V6B745JU000001</t>
  </si>
  <si>
    <t>1ZRZ19110342228187</t>
  </si>
  <si>
    <t>46lb</t>
  </si>
  <si>
    <t>FBA16V6B745JU000002</t>
  </si>
  <si>
    <t>1ZR719110307340193</t>
  </si>
  <si>
    <t>35lb</t>
  </si>
  <si>
    <t>FBA16V6B745JU000003</t>
  </si>
  <si>
    <t>1ZR719110336072204</t>
  </si>
  <si>
    <t>FBA16V693ZZ0U000001</t>
  </si>
  <si>
    <t>1ZR719110301616218</t>
  </si>
  <si>
    <t>FBA16V693ZZ0U000002</t>
  </si>
  <si>
    <t>1ZR719110337576221</t>
  </si>
  <si>
    <t>FBA16V693ZZ0U000003</t>
  </si>
  <si>
    <t>1ZR719110309552237</t>
  </si>
  <si>
    <t>33lb</t>
  </si>
  <si>
    <t>FBA16V693ZZ0U000004</t>
  </si>
  <si>
    <t>1ZR719110302061164</t>
  </si>
  <si>
    <t>FBA16V694S8KU000001</t>
  </si>
  <si>
    <t>1ZR719110349941170</t>
  </si>
  <si>
    <t>FBA16V694S8KU000002</t>
  </si>
  <si>
    <t>1ZR719110327720137</t>
  </si>
  <si>
    <t>FBA16V6FVQLRU000001</t>
  </si>
  <si>
    <t>1ZR719110329952142</t>
  </si>
  <si>
    <t>FBA16V6FVQLRU000002</t>
  </si>
  <si>
    <t>1ZR719110303400152</t>
  </si>
  <si>
    <t>11lb</t>
  </si>
  <si>
    <t>FBA16V6FVQLRU000003</t>
  </si>
  <si>
    <t>1ZR719110382906315</t>
  </si>
  <si>
    <t>37lb</t>
  </si>
  <si>
    <t>FBA16V6DQK47U000001</t>
  </si>
  <si>
    <t>1ZR719110376701324</t>
  </si>
  <si>
    <t>7lb</t>
  </si>
  <si>
    <t>FBA16V6DQK47U000002</t>
  </si>
  <si>
    <t>1ZR719110344274070</t>
  </si>
  <si>
    <t>FBA16V695XGJU000001</t>
  </si>
  <si>
    <t>1ZR719110332810084</t>
  </si>
  <si>
    <t>20lb</t>
  </si>
  <si>
    <t>FBA16V695XGJU000002</t>
  </si>
  <si>
    <t>1ZR719110341966346</t>
  </si>
  <si>
    <t>FBA16V696SSMU000001</t>
  </si>
  <si>
    <t>1ZR719110338134358</t>
  </si>
  <si>
    <t>31lb</t>
  </si>
  <si>
    <t>FBA16V696SSMU000002</t>
  </si>
  <si>
    <t>1ZR719110393393279</t>
  </si>
  <si>
    <t>FBA16V6FY1LCU000001</t>
  </si>
  <si>
    <t>1ZR719110379364283</t>
  </si>
  <si>
    <t>FBA16V6FY1LCU000002</t>
  </si>
  <si>
    <t>1ZR719110382850554</t>
  </si>
  <si>
    <t>FBA16V6F3PRQU000001</t>
  </si>
  <si>
    <t>1ZR719110393189562</t>
  </si>
  <si>
    <t>9lb</t>
  </si>
  <si>
    <t>FBA16V6F3PRQU000002</t>
  </si>
  <si>
    <t>1ZR719110370296211</t>
  </si>
  <si>
    <t>FBA16V6FS9B6U000001</t>
  </si>
  <si>
    <t>1ZR719110377398278</t>
  </si>
  <si>
    <t>FBA16V6B967ZU000001</t>
  </si>
  <si>
    <t>1ZR719110366369285</t>
  </si>
  <si>
    <t>FBA16V6B967ZU000002</t>
  </si>
  <si>
    <t>1ZR719110395122745</t>
  </si>
  <si>
    <t>13lb</t>
  </si>
  <si>
    <t>FBA16V6DJP30U000001</t>
  </si>
  <si>
    <t>1ZR719110368775752</t>
  </si>
  <si>
    <t>26lb</t>
  </si>
  <si>
    <t>FBA16V6DJP30U000002</t>
  </si>
  <si>
    <t>1ZR719110355522334</t>
  </si>
  <si>
    <t>FBA16V6BK33YU000001</t>
  </si>
  <si>
    <t>1ZR719110368929345</t>
  </si>
  <si>
    <t>FBA16V6BK33YU000002</t>
  </si>
  <si>
    <t>1ZR719110376381206</t>
  </si>
  <si>
    <t>22lb</t>
  </si>
  <si>
    <t>FBA16V6GDBLXU000001</t>
  </si>
  <si>
    <t>1ZR719110355110216</t>
  </si>
  <si>
    <t>FBA16V6GDBLXU000002</t>
  </si>
  <si>
    <t>1ZR719110338997097</t>
  </si>
  <si>
    <t>FBA16V6FF7XCU000001</t>
  </si>
  <si>
    <t>1ZR719110334365106</t>
  </si>
  <si>
    <t>FBA16V6FF7XCU000002</t>
  </si>
  <si>
    <t>1ZR719110314449081</t>
  </si>
  <si>
    <t>FBA16V6HGGWQU000001</t>
  </si>
  <si>
    <t>1ZR719110333001090</t>
  </si>
  <si>
    <t>FBA16V6HGGWQU000002</t>
  </si>
  <si>
    <t>1ZR719110343954864</t>
  </si>
  <si>
    <t>FBA16V6HBYN8U000001</t>
  </si>
  <si>
    <t>1ZR719110321754871</t>
  </si>
  <si>
    <t>FBA16V6HBYN8U000002</t>
  </si>
  <si>
    <t>1ZR719110372712409</t>
  </si>
  <si>
    <t>FBA16V6GKB83U000001</t>
  </si>
  <si>
    <t>1ZR719110350161411</t>
  </si>
  <si>
    <t>FBA16V6GKB83U000002</t>
  </si>
  <si>
    <t>1ZR719110352675989</t>
  </si>
  <si>
    <t>FBA16V6HBVB1U000001</t>
  </si>
  <si>
    <t>1ZR719110358272993</t>
  </si>
  <si>
    <t>FBA16V6HBVB1U000002</t>
  </si>
  <si>
    <t>1ZR719110372076008</t>
  </si>
  <si>
    <t>FBA16V6HBVB1U000003</t>
  </si>
  <si>
    <t>1ZR719110301460332</t>
  </si>
  <si>
    <t>FBA16V6HNL8PU000001</t>
  </si>
  <si>
    <t>1ZR719110338012346</t>
  </si>
  <si>
    <t>FBA16V6HNL8PU000002</t>
  </si>
  <si>
    <t>1ZR719110353333257</t>
  </si>
  <si>
    <t>FBA16V6G7K9HU000001</t>
  </si>
  <si>
    <t>1ZR719110353292266</t>
  </si>
  <si>
    <t>15lb</t>
  </si>
  <si>
    <t>FBA16V6G7K9HU000002</t>
  </si>
  <si>
    <t>1ZR719110357858719</t>
  </si>
  <si>
    <t>FBA16V6H023DU000001</t>
  </si>
  <si>
    <t>1ZR719110373093729</t>
  </si>
  <si>
    <t>FBA16V6H023DU000002</t>
  </si>
  <si>
    <t>1ZR719110301446796</t>
  </si>
  <si>
    <t>FBA16V6J0JWFU000001</t>
  </si>
  <si>
    <t>1ZR719110316334807</t>
  </si>
  <si>
    <t>FBA16V6J0JWFU000002</t>
  </si>
  <si>
    <t>1ZR719110307780351</t>
  </si>
  <si>
    <t>FBA16V6HNL8PU000003</t>
  </si>
  <si>
    <t>1ZR719110361510791</t>
  </si>
  <si>
    <t>FBA16V6HXZQ7U000001</t>
  </si>
  <si>
    <t>1ZR719110367993803</t>
  </si>
  <si>
    <t>FBA16V6HXZQ7U000002</t>
  </si>
  <si>
    <t>1ZR719110376690177</t>
  </si>
  <si>
    <t>FBA16V9WG12TU000001</t>
  </si>
  <si>
    <t>Row Labels</t>
  </si>
  <si>
    <t>Sum of price USD</t>
  </si>
  <si>
    <t>(blank)</t>
  </si>
  <si>
    <t>Grand Total</t>
  </si>
  <si>
    <t>*Code1*</t>
  </si>
  <si>
    <t>Verrrrrrrrrrrrrrrrrrrrrrrrrrrrrrrrrrrrrry long Description 1</t>
  </si>
  <si>
    <t>New 1233</t>
  </si>
  <si>
    <t>Expires (mm/dd/yyyy): 11/01/2023</t>
  </si>
  <si>
    <t>Expires (mm/dd/yyyy): 09/30/2022</t>
  </si>
  <si>
    <t>CurrentRowID</t>
  </si>
  <si>
    <t>Max cost allowed per shipment</t>
  </si>
  <si>
    <t>10/23/2023</t>
  </si>
  <si>
    <t>10/1/2023</t>
  </si>
  <si>
    <t>20X20X20</t>
  </si>
  <si>
    <t>12X12X12</t>
  </si>
  <si>
    <t>TURTLES</t>
  </si>
  <si>
    <t>6/30/2024</t>
  </si>
  <si>
    <t>8/2/2023</t>
  </si>
  <si>
    <t>7/20/2024</t>
  </si>
  <si>
    <t>10/3/2023</t>
  </si>
  <si>
    <t>8/1/2025</t>
  </si>
  <si>
    <t>1/17/2024</t>
  </si>
  <si>
    <t>3/19/2024</t>
  </si>
  <si>
    <t>12/13/2023</t>
  </si>
  <si>
    <t>11/3/2023</t>
  </si>
  <si>
    <t>07/30/2023</t>
  </si>
  <si>
    <t>*X002WY4IS3*</t>
  </si>
  <si>
    <t>X002WY4IS3</t>
  </si>
  <si>
    <t>Good Host Iced Tea, Original, 2.35kg/5.2lbs. {Imported from Canada}</t>
  </si>
  <si>
    <t>New U294</t>
  </si>
  <si>
    <t>Expires (mm/dd/yyyy): 12/14/2024</t>
  </si>
  <si>
    <t>Expires (mm/dd/yyyy): 1/12/2025</t>
  </si>
  <si>
    <t>RASP</t>
  </si>
  <si>
    <t>9/17/2023</t>
  </si>
  <si>
    <t>9/30/2023</t>
  </si>
  <si>
    <t>13X13X13</t>
  </si>
  <si>
    <t>24X14X10</t>
  </si>
  <si>
    <t>X00370GZBT</t>
  </si>
  <si>
    <t>Lot of 40 Mackintosh Toffee Candies 45 gram Each from Canada by Nestle</t>
  </si>
  <si>
    <t>X002W02GQN</t>
  </si>
  <si>
    <t>Christies Bits &amp; Bites Original 175g {Imported from Canada}</t>
  </si>
  <si>
    <t>X0031PKDA9</t>
  </si>
  <si>
    <t>Quaker Chewy Chocolate Chip Granola Bars, Peanut Free 40-Count {Imported from Canada}</t>
  </si>
  <si>
    <t>X0036RSZEN</t>
  </si>
  <si>
    <t>President's Choice Plum Sauce, 750 Mililiters/25.4 Ounces</t>
  </si>
  <si>
    <t>X002WXX12X</t>
  </si>
  <si>
    <t>McCormicks Blue Whales Gummy Candy, 300 Count (Imported from Canada)</t>
  </si>
  <si>
    <t>X0035HFK8X</t>
  </si>
  <si>
    <t>Livewires Cream Cables, 300 Count, Blue Raspberry</t>
  </si>
  <si>
    <t>X0032RALD5</t>
  </si>
  <si>
    <t>Ritz Snackwich Crackers Cheese Flavour (8x38g) 304g/10.7oz {Imported from Canada}</t>
  </si>
  <si>
    <t>X003BO7JD9</t>
  </si>
  <si>
    <t>Pringles Dill Pickle Chips, 156 Grams {Imported from Canada}</t>
  </si>
  <si>
    <t>X0038WD2OJ</t>
  </si>
  <si>
    <t>Canadian Candy | Canadian Candy bars| Canadian Gift Box| Movie theatre large sized candies by Snowbird Sweets</t>
  </si>
  <si>
    <t>X0035HO9LH</t>
  </si>
  <si>
    <t>Orville Redenbacher Popcorn, Microwave Buttery {Imported from Canada}, 3.49 Ounce (Pack of 24)</t>
  </si>
  <si>
    <t>X0031WSHKP</t>
  </si>
  <si>
    <t>LOWNEY Chocolate Candy Bridge Mixture, 290 Gram</t>
  </si>
  <si>
    <t>X002UHLT8T</t>
  </si>
  <si>
    <t>Dare Original Wagon Wheels Chocolate Marshmallow Cookies, Megapack, 40ct, 1.4 Kg, Imported from Canada</t>
  </si>
  <si>
    <t>X0037KRHLV</t>
  </si>
  <si>
    <t>2 Pack MOTTS Clamato Rimmer The Original 200 Grams {Imported From Canada}</t>
  </si>
  <si>
    <t>X003ETEX6H</t>
  </si>
  <si>
    <t>Pure Protein Birthday Cake Gluten Free Bar (6 x 50g Bars) (2 Pack)</t>
  </si>
  <si>
    <t>X0035HI3P5</t>
  </si>
  <si>
    <t>X0036IGBDT</t>
  </si>
  <si>
    <t>X0031MWFX5</t>
  </si>
  <si>
    <t>X0032RNRN1</t>
  </si>
  <si>
    <t>X002X1FZNR</t>
  </si>
  <si>
    <t>X003ETEX0X</t>
  </si>
  <si>
    <t>X003697Y7P</t>
  </si>
  <si>
    <t>X0034SZTUR</t>
  </si>
  <si>
    <t>X0031DIEB1</t>
  </si>
  <si>
    <t>X002TI8DR9</t>
  </si>
  <si>
    <t>X0036IG5L7</t>
  </si>
  <si>
    <t>X003445WB7</t>
  </si>
  <si>
    <t>X002XO98SR</t>
  </si>
  <si>
    <t>X003JWW9WT</t>
  </si>
  <si>
    <t>X0036NU30V</t>
  </si>
  <si>
    <t>X002VHIKZN</t>
  </si>
  <si>
    <t>X002X1W2U1</t>
  </si>
  <si>
    <t>X002XOCZGJ</t>
  </si>
  <si>
    <t>Planters, Smooth Peanut Butter, 1kg/35.3 oz., {Imported from Canada}</t>
  </si>
  <si>
    <t>Crystal Light Singles Tangerine Grapefruit 40G 10 Servings Imported From Canada</t>
  </si>
  <si>
    <t>Pure Protein Bars, Gluten Free, Dark Chocolate Coconut, 50g/1.8oz., 6ct, {Imported from Canada}</t>
  </si>
  <si>
    <t>Pure Protein Red Velvet Gluten Free Bar (6 x 50g Bars) {Imported from Canada}</t>
  </si>
  <si>
    <t>Arnott's Tim Tam Double Coat (4 Pack) - Australian Chocolate Biscuits, Box Packaging for Protection, Imported from Australia</t>
  </si>
  <si>
    <t>Pure Protein 5 pack (Dark Chocolate Coconut, Peppermint Bark, Strawberry &amp; Maple Caramel &amp; Red Velvet)…</t>
  </si>
  <si>
    <t>Neon Tropical Candy Powder Filled Straws</t>
  </si>
  <si>
    <t>Kellogg's Fun Pak 210 Gram {Imported from Canada}</t>
  </si>
  <si>
    <t>Dare Raspberry Wagon Wheels Cookies 9ct, (2-pack){Imported from Canada}</t>
  </si>
  <si>
    <t>Thrills Chewing Gum, 10 Count - 20 Pack {Imported from Canada}</t>
  </si>
  <si>
    <t>Schneiders Hot Rod Sausage Snacks, Original Flavour, (20pk) 8g/0.3 oz., {Imported from Canada}</t>
  </si>
  <si>
    <t>Waterbridge Jelly Babies Pouch 200g</t>
  </si>
  <si>
    <t>Waterbridge Wine Gum Pouch 200g/7.1 oz, Imported from Canada}</t>
  </si>
  <si>
    <t>Whippet sticks - Original, Black Forest and Coconut (Pack of 3)</t>
  </si>
  <si>
    <t>Arnott's Tim Tam Tim Tam Cookies Arnotts | Australian Classics Sampler Chocolate (Dark, Chewy Caramel, Original) | 3 Pack Full Size</t>
  </si>
  <si>
    <t>The Keg Steakhouse + Bar, Steak, 725g (25.6oz), product of Canada</t>
  </si>
  <si>
    <t>MOTTS CLAMATO CEASER SEASONING SALT COMBO PACK</t>
  </si>
  <si>
    <t>Waterbridge Mini Allsorts Classic Imported from Canada | Mini Jelly Buttons, Licorice Rolls and Twists, Mini Fruit Sandwiches | Natural flavors &amp; Colors | Fun Shapes and Tastes | 200g (1 Pack)</t>
  </si>
  <si>
    <t>12x12x12</t>
  </si>
  <si>
    <t>24x14x10</t>
  </si>
  <si>
    <t>13x13x13</t>
  </si>
  <si>
    <t>20x20x20</t>
  </si>
  <si>
    <t>13x Planters, Smooth Peanut Butter, 1kg/35.3 oz., {Imported from Canada} &amp; 20x Crystal Light Singles Tangerine Grapefruit 40G 10 Servings Imported From Canada</t>
  </si>
  <si>
    <t>7x Lot of 40 Mackintosh Toffee Candies 45 gram Each from Canada by Nestle &amp; 9x Christies Bits &amp; Bites Original 175g {Imported from Canada}</t>
  </si>
  <si>
    <t>8x Lot of 40 Mackintosh Toffee Candies 45 gram Each from Canada by Nestle &amp; 5x Christies Bits &amp; Bites Original 175g {Imported from Canada}</t>
  </si>
  <si>
    <t>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</t>
  </si>
  <si>
    <t>4x Pure Protein 5 pack (Dark Chocolate Coconut, Peppermint Bark, Strawberry &amp; Maple Caramel &amp; Red Velvet)… &amp; 5x Quaker Chewy Chocolate Chip Granola Bars, Peanut Free 40-Count {Imported from Canada}</t>
  </si>
  <si>
    <t>16x President's Choice Plum Sauce, 750 Mililiters/25.4 Ounces</t>
  </si>
  <si>
    <t>10x McCormicks Blue Whales Gummy Candy, 300 Count (Imported from Canada)</t>
  </si>
  <si>
    <t>12x Livewires Cream Cables, 300 Count, Blue Raspberry</t>
  </si>
  <si>
    <t>11x Kellogg's Fun Pak 210 Gram {Imported from Canada} &amp; 20x Neon Tropical Candy Powder Filled Straws &amp; 5x Dare Raspberry Wagon Wheels Cookies 9ct, (2-pack){Imported from Canada} &amp; 7x Ritz Snackwich Crackers Cheese Flavour (8x38g) 304g/10.7oz {Imported from Canada}</t>
  </si>
  <si>
    <t>25x Thrills Chewing Gum, 10 Count - 20 Pack {Imported from Canada} &amp; 8x Schneiders Hot Rod Sausage Snacks, Original Flavour, (20pk) 8g/0.3 oz., {Imported from Canada} &amp; 17x Pringles Dill Pickle Chips, 156 Grams {Imported from Canada}</t>
  </si>
  <si>
    <t>16x Canadian Candy | Canadian Candy bars| Canadian Gift Box| Movie theatre large sized candies by Snowbird Sweets &amp; 2x Livewires Cream Cables, 300 Count, Blue Raspberry</t>
  </si>
  <si>
    <t>6x Orville Redenbacher Popcorn, Microwave Buttery {Imported from Canada}, 3.49 Ounce (Pack of 24) &amp; 14x LOWNEY Chocolate Candy Bridge Mixture, 290 Gram</t>
  </si>
  <si>
    <t>6x Orville Redenbacher Popcorn, Microwave Buttery {Imported from Canada}, 3.49 Ounce (Pack of 24) &amp; 15x Waterbridge Jelly Babies Pouch 200g</t>
  </si>
  <si>
    <t>6x Orville Redenbacher Popcorn, Microwave Buttery {Imported from Canada}, 3.49 Ounce (Pack of 24) &amp; 20x Waterbridge Wine Gum Pouch 200g/7.1 oz, Imported from Canada}</t>
  </si>
  <si>
    <t>10x Whippet sticks - Original, Black Forest and Coconut (Pack of 3) &amp; 2x Orville Redenbacher Popcorn, Microwave Buttery {Imported from Canada}, 3.49 Ounce (Pack of 24) &amp; 2x Good Host Iced Tea, Original, 2.35kg/5.2lbs. {Imported from Canada}</t>
  </si>
  <si>
    <t>10x Dare Original Wagon Wheels Chocolate Marshmallow Cookies, Megapack, 40ct, 1.4 Kg, Imported from Canada &amp; 7x 2 Pack MOTTS Clamato Rimmer The Original 200 Grams {Imported From Canada}</t>
  </si>
  <si>
    <t>17x Quaker Chewy Chocolate Chip Granola Bars, Peanut Free 40-Count {Imported from Canada}</t>
  </si>
  <si>
    <t>25x Arnott's Tim Tam Tim Tam Cookies Arnotts | Australian Classics Sampler Chocolate (Dark, Chewy Caramel, Original) | 3 Pack Full Size &amp; 12x Ritz Snackwich Crackers Cheese Flavour (8x38g) 304g/10.7oz {Imported from Canada}</t>
  </si>
  <si>
    <t>24x Pure Protein Birthday Cake Gluten Free Bar (6 x 50g Bars) (2 Pack)</t>
  </si>
  <si>
    <t>7x Pure Protein Birthday Cake Gluten Free Bar (6 x 50g Bars) (2 Pack) &amp; 13x The Keg Steakhouse + Bar, Steak, 725g (25.6oz), product of Canada</t>
  </si>
  <si>
    <t>16x MOTTS CLAMATO CEASER SEASONING SALT COMBO PACK</t>
  </si>
  <si>
    <t>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</t>
  </si>
  <si>
    <t>8x Good Host Iced Tea, Original, 2.35kg/5.2lbs. {Imported from Canada}</t>
  </si>
  <si>
    <t>1ZR726A70357976370</t>
  </si>
  <si>
    <t>1ZR726A70377416339</t>
  </si>
  <si>
    <t>1ZR726A70393035685</t>
  </si>
  <si>
    <t>1ZR726A70370971117</t>
  </si>
  <si>
    <t>1ZR726A70385549547</t>
  </si>
  <si>
    <t>1ZR726A70387426363</t>
  </si>
  <si>
    <t>1ZR726A70376733677</t>
  </si>
  <si>
    <t>1ZR726A70370207685</t>
  </si>
  <si>
    <t>1ZR726A70395560612</t>
  </si>
  <si>
    <t>1ZR726A70351594374</t>
  </si>
  <si>
    <t>1ZR726A70378224302</t>
  </si>
  <si>
    <t>1ZR726A70353310694</t>
  </si>
  <si>
    <t>1ZR726A70356151388</t>
  </si>
  <si>
    <t>1ZR726A70385946144</t>
  </si>
  <si>
    <t>1ZR726A70377674168</t>
  </si>
  <si>
    <t>1ZR726A70385018183</t>
  </si>
  <si>
    <t>1ZR726A70366709392</t>
  </si>
  <si>
    <t>1ZR726A70355371553</t>
  </si>
  <si>
    <t>1ZR726A70393954343</t>
  </si>
  <si>
    <t>1ZR726A70385919843</t>
  </si>
  <si>
    <t>1ZR726A70350776287</t>
  </si>
  <si>
    <t>1ZR726A70351707108</t>
  </si>
  <si>
    <t>1ZR726A70359714603</t>
  </si>
  <si>
    <t>1ZR726A70353861858</t>
  </si>
  <si>
    <t>1ZR726A70389348382</t>
  </si>
  <si>
    <t>1ZR726A70353285696</t>
  </si>
  <si>
    <t>1ZR726A70367567703</t>
  </si>
  <si>
    <t>Tracking ID</t>
  </si>
  <si>
    <t>Distributor</t>
  </si>
  <si>
    <t>Consignee Check</t>
  </si>
  <si>
    <t>35</t>
  </si>
  <si>
    <t>FBA172ZD1NHRU000001</t>
  </si>
  <si>
    <t>34</t>
  </si>
  <si>
    <t>FBA172ZJ6BQKU000001</t>
  </si>
  <si>
    <t>37</t>
  </si>
  <si>
    <t>FBA172ZFK5H1U000001</t>
  </si>
  <si>
    <t>41</t>
  </si>
  <si>
    <t>FBA172ZFB9G5U000001</t>
  </si>
  <si>
    <t>30</t>
  </si>
  <si>
    <t>FBA172ZJ2HBXU000001</t>
  </si>
  <si>
    <t>36</t>
  </si>
  <si>
    <t>FBA172ZCZYL3U000001</t>
  </si>
  <si>
    <t>FBA172ZGKZWRU000001</t>
  </si>
  <si>
    <t>FBA172ZGKZWRU000002</t>
  </si>
  <si>
    <t>38</t>
  </si>
  <si>
    <t>250 EMERALD DR</t>
  </si>
  <si>
    <t>FBA172ZB5LWCU000001</t>
  </si>
  <si>
    <t>48</t>
  </si>
  <si>
    <t>FBA172ZBB1M1U000001</t>
  </si>
  <si>
    <t>FBA172ZJ5TZTU000001</t>
  </si>
  <si>
    <t>40</t>
  </si>
  <si>
    <t>FBA172ZBFBCWU000001</t>
  </si>
  <si>
    <t>FBA172ZKKTL4U000001</t>
  </si>
  <si>
    <t>49</t>
  </si>
  <si>
    <t>FBA172ZB7W6CU000001</t>
  </si>
  <si>
    <t>47</t>
  </si>
  <si>
    <t>FBA172ZB7W6CU000002</t>
  </si>
  <si>
    <t>FBA172ZHXXBZU000001</t>
  </si>
  <si>
    <t>FBA172ZKKTL4U000002</t>
  </si>
  <si>
    <t>FBA172ZJ2HBXU000002</t>
  </si>
  <si>
    <t>FBA172ZJ6BQKU000002</t>
  </si>
  <si>
    <t>FBA172ZF79LGU000001</t>
  </si>
  <si>
    <t>45</t>
  </si>
  <si>
    <t>FBA172ZGMNX0U000001</t>
  </si>
  <si>
    <t>FBA172ZHSTYXU000001</t>
  </si>
  <si>
    <t>9798 Smith Road</t>
  </si>
  <si>
    <t>FBA172ZB5LWCU000002</t>
  </si>
  <si>
    <t>25</t>
  </si>
  <si>
    <t>FBA172ZF79LGU000002</t>
  </si>
  <si>
    <t>FBA172ZBB1M1U000002</t>
  </si>
  <si>
    <t>46</t>
  </si>
  <si>
    <t>FBA172ZGKZWRU000003</t>
  </si>
  <si>
    <t>FBA172ZGKZWRU000004</t>
  </si>
</sst>
</file>

<file path=xl/styles.xml><?xml version="1.0" encoding="utf-8"?>
<styleSheet xmlns="http://schemas.openxmlformats.org/spreadsheetml/2006/main">
  <numFmts count="8">
    <numFmt numFmtId="164" formatCode="&quot;$&quot;#,##0.00"/>
    <numFmt numFmtId="165" formatCode="_-* #,##0_-;\-* #,##0_-;_-* &quot;-&quot;??_-;_-@_-"/>
    <numFmt numFmtId="166" formatCode="&quot;$&quot;#,##0.00;\-&quot;$&quot;#,##0.00"/>
    <numFmt numFmtId="167" formatCode="_(&quot;$&quot;* #,##0.00_);_(&quot;$&quot;* \(#,##0.00\);_(&quot;$&quot;* &quot;-&quot;??_);_(@_)"/>
    <numFmt numFmtId="168" formatCode="[$-F800]dddd\,\ mmmm\ dd\,\ yyyy"/>
    <numFmt numFmtId="169" formatCode="_(* #,##0_);_(* \(#,##0\);_(* &quot;-&quot;??_);_(@_)"/>
    <numFmt numFmtId="170" formatCode="_(* #,##0_);_(* \(#,##0\);_(* &quot; - &quot;??_);_(@_)"/>
    <numFmt numFmtId="171" formatCode="[$-409]d\-mmm\-yyyy;@"/>
  </numFmts>
  <fonts count="108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color theme="1"/>
      <sz val="11"/>
    </font>
    <font>
      <name val="Arial"/>
      <family val="2"/>
      <b val="1"/>
      <color theme="1"/>
      <sz val="11"/>
    </font>
    <font>
      <name val="Arial"/>
      <family val="2"/>
      <sz val="10"/>
    </font>
    <font>
      <name val="Arial"/>
      <family val="2"/>
      <sz val="8"/>
    </font>
    <font>
      <name val="Arial"/>
      <family val="2"/>
      <color theme="1"/>
      <sz val="10"/>
    </font>
    <font>
      <name val="Arial"/>
      <family val="2"/>
      <b val="1"/>
      <sz val="18"/>
    </font>
    <font>
      <name val="Arial"/>
      <family val="2"/>
      <sz val="14"/>
    </font>
    <font>
      <name val="Arial"/>
      <family val="2"/>
      <b val="1"/>
      <sz val="10"/>
    </font>
    <font>
      <name val="Arial"/>
      <family val="2"/>
      <sz val="12"/>
    </font>
    <font>
      <name val="Arial"/>
      <family val="2"/>
      <color indexed="12"/>
      <sz val="10"/>
      <u val="single"/>
    </font>
    <font>
      <name val="Webdings"/>
      <charset val="2"/>
      <family val="1"/>
      <b val="1"/>
      <sz val="10"/>
    </font>
    <font>
      <name val="Calibri"/>
      <family val="2"/>
      <b val="1"/>
      <color rgb="FF000000"/>
      <sz val="11"/>
    </font>
    <font>
      <name val="Calibri"/>
      <family val="2"/>
      <b val="1"/>
      <color theme="1"/>
      <sz val="11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Arial"/>
      <family val="2"/>
      <sz val="8"/>
    </font>
    <font>
      <name val="Arial"/>
      <family val="2"/>
      <b val="1"/>
      <i val="1"/>
      <sz val="10"/>
    </font>
    <font>
      <name val="Arial"/>
      <family val="2"/>
      <color rgb="FF000000"/>
      <sz val="11"/>
    </font>
    <font>
      <name val="Arial"/>
      <family val="2"/>
      <b val="1"/>
      <color theme="1"/>
      <sz val="12"/>
    </font>
    <font>
      <name val="Arial"/>
      <family val="2"/>
      <color theme="1"/>
      <sz val="12"/>
    </font>
    <font>
      <name val="Arial"/>
      <family val="2"/>
      <color theme="1"/>
      <sz val="14"/>
    </font>
    <font>
      <name val="Calibri"/>
      <family val="2"/>
      <b val="1"/>
      <color theme="1"/>
      <sz val="16"/>
      <scheme val="minor"/>
    </font>
    <font>
      <name val="Arial"/>
      <family val="2"/>
      <color rgb="FF000000"/>
      <sz val="12"/>
    </font>
    <font>
      <name val="Arial"/>
      <family val="2"/>
      <b val="1"/>
      <color rgb="FF000000"/>
      <sz val="12"/>
    </font>
    <font>
      <name val="Calibri"/>
      <family val="2"/>
      <color theme="0"/>
      <sz val="11"/>
      <scheme val="minor"/>
    </font>
    <font>
      <name val="Calibri"/>
      <family val="2"/>
      <b val="1"/>
      <color rgb="FF403F41"/>
      <sz val="10"/>
      <scheme val="minor"/>
    </font>
    <font>
      <name val="Calibri"/>
      <family val="2"/>
      <color rgb="FF403F41"/>
      <sz val="10"/>
      <scheme val="minor"/>
    </font>
    <font>
      <name val="Cambria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9C6500"/>
      <sz val="11"/>
      <scheme val="minor"/>
    </font>
    <font>
      <name val="Arial"/>
      <family val="2"/>
      <color theme="10"/>
      <sz val="11"/>
      <u val="single"/>
    </font>
    <font>
      <name val="Arial"/>
      <family val="2"/>
      <sz val="10"/>
    </font>
    <font>
      <name val="Arial"/>
      <family val="2"/>
      <color theme="0"/>
      <sz val="10"/>
    </font>
    <font>
      <name val="Arial"/>
      <family val="2"/>
      <b val="1"/>
      <color theme="0"/>
      <sz val="10"/>
    </font>
    <font>
      <name val="Arial"/>
      <family val="2"/>
      <color rgb="FF202124"/>
      <sz val="11"/>
    </font>
    <font>
      <name val="Arial"/>
      <family val="2"/>
      <b val="1"/>
      <sz val="11"/>
    </font>
    <font>
      <name val="Arial"/>
      <family val="2"/>
      <sz val="11"/>
    </font>
    <font>
      <name val="Calibri"/>
      <family val="2"/>
      <color theme="1"/>
      <sz val="12"/>
      <scheme val="minor"/>
    </font>
    <font>
      <name val="Arial"/>
      <family val="2"/>
      <b val="1"/>
      <color theme="1"/>
      <sz val="14"/>
    </font>
    <font>
      <name val="Arial"/>
      <family val="2"/>
      <b val="1"/>
      <sz val="14"/>
    </font>
    <font>
      <name val="Arial"/>
      <family val="2"/>
      <b val="1"/>
      <color rgb="FF000000"/>
      <sz val="14"/>
    </font>
    <font>
      <name val="Arial"/>
      <family val="2"/>
      <b val="1"/>
      <color rgb="FF000000"/>
      <sz val="11"/>
    </font>
    <font>
      <name val="Calibri"/>
      <family val="2"/>
      <b val="1"/>
      <color theme="1"/>
      <sz val="22"/>
      <scheme val="minor"/>
    </font>
    <font>
      <name val="Calibri"/>
      <family val="2"/>
      <b val="1"/>
      <color theme="1"/>
      <sz val="18"/>
      <scheme val="minor"/>
    </font>
    <font>
      <name val="Calibri"/>
      <family val="2"/>
      <b val="1"/>
      <color theme="1"/>
      <sz val="12"/>
      <scheme val="minor"/>
    </font>
    <font>
      <name val="Arial"/>
      <family val="2"/>
      <b val="1"/>
      <color theme="1"/>
      <sz val="16"/>
    </font>
    <font>
      <name val="Arial"/>
      <charset val="204"/>
      <family val="2"/>
      <b val="1"/>
      <color theme="1"/>
      <sz val="14"/>
    </font>
    <font>
      <name val="Arial"/>
      <charset val="204"/>
      <family val="2"/>
      <color theme="1"/>
      <sz val="12"/>
    </font>
    <font>
      <name val="3 of 9 Barcode"/>
      <family val="5"/>
      <color theme="1"/>
      <sz val="44"/>
    </font>
    <font>
      <name val="Arial"/>
      <charset val="204"/>
      <family val="2"/>
      <b val="1"/>
      <color theme="1"/>
      <sz val="16"/>
    </font>
    <font>
      <name val="Arial"/>
      <family val="2"/>
      <color theme="0"/>
      <sz val="12"/>
    </font>
    <font>
      <name val="Arial"/>
      <family val="2"/>
      <b val="1"/>
      <sz val="12"/>
    </font>
    <font>
      <name val="Cambria"/>
      <charset val="204"/>
      <family val="2"/>
      <color theme="1"/>
      <sz val="11"/>
      <scheme val="major"/>
    </font>
    <font>
      <name val="Cambria"/>
      <charset val="204"/>
      <family val="2"/>
      <color theme="1"/>
      <sz val="12"/>
      <scheme val="major"/>
    </font>
    <font>
      <name val="Calibri"/>
      <charset val="204"/>
      <family val="2"/>
      <color theme="1"/>
      <sz val="11"/>
      <scheme val="minor"/>
    </font>
    <font>
      <name val="Cambria"/>
      <charset val="204"/>
      <family val="2"/>
      <b val="1"/>
      <color theme="1"/>
      <sz val="11"/>
      <scheme val="major"/>
    </font>
    <font>
      <name val="Cambria"/>
      <charset val="204"/>
      <family val="2"/>
      <color theme="1"/>
      <sz val="14"/>
      <scheme val="maj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Tahoma"/>
      <charset val="204"/>
      <family val="2"/>
      <b val="1"/>
      <color indexed="81"/>
      <sz val="12"/>
    </font>
    <font>
      <name val="Tahoma"/>
      <charset val="204"/>
      <family val="2"/>
      <color indexed="81"/>
      <sz val="12"/>
    </font>
    <font>
      <name val="Cambria"/>
      <charset val="204"/>
      <family val="1"/>
      <b val="1"/>
      <sz val="12"/>
      <scheme val="major"/>
    </font>
    <font>
      <name val="Cambria"/>
      <charset val="204"/>
      <family val="1"/>
      <sz val="12"/>
      <scheme val="major"/>
    </font>
    <font>
      <name val="Cambria"/>
      <charset val="204"/>
      <family val="1"/>
      <b val="1"/>
      <color theme="3" tint="0.7999816888943144"/>
      <sz val="12"/>
      <scheme val="major"/>
    </font>
    <font>
      <name val="Cambria"/>
      <charset val="204"/>
      <family val="1"/>
      <b val="1"/>
      <color theme="3" tint="-0.499984740745262"/>
      <sz val="12"/>
      <scheme val="major"/>
    </font>
    <font>
      <name val="Cambria"/>
      <charset val="204"/>
      <family val="1"/>
      <b val="1"/>
      <color theme="1"/>
      <sz val="12"/>
      <scheme val="major"/>
    </font>
    <font>
      <name val="Cambria"/>
      <charset val="204"/>
      <family val="1"/>
      <b val="1"/>
      <color theme="6" tint="0.7999816888943144"/>
      <sz val="12"/>
      <scheme val="major"/>
    </font>
    <font>
      <name val="Arial"/>
      <charset val="204"/>
      <family val="2"/>
      <sz val="12"/>
    </font>
    <font>
      <name val="Arial"/>
      <charset val="204"/>
      <family val="2"/>
      <sz val="10"/>
    </font>
    <font>
      <name val="Tahoma"/>
      <charset val="204"/>
      <family val="2"/>
      <color indexed="81"/>
      <sz val="9"/>
    </font>
    <font>
      <name val="Arial"/>
      <charset val="204"/>
      <family val="2"/>
      <b val="1"/>
      <sz val="10"/>
    </font>
    <font>
      <name val="Tahoma"/>
      <charset val="204"/>
      <family val="2"/>
      <b val="1"/>
      <color indexed="81"/>
      <sz val="9"/>
    </font>
    <font>
      <name val="Arial"/>
      <charset val="204"/>
      <family val="2"/>
      <sz val="8"/>
    </font>
    <font>
      <name val="Calibri"/>
      <family val="2"/>
      <b val="1"/>
      <sz val="11"/>
    </font>
    <font>
      <name val="Calibri"/>
      <family val="2"/>
      <sz val="11"/>
    </font>
  </fonts>
  <fills count="50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indexed="9"/>
        <bgColor indexed="64"/>
      </patternFill>
    </fill>
    <fill>
      <patternFill patternType="solid">
        <fgColor theme="3" tint="0.5999938962981048"/>
        <bgColor rgb="FFFFFF00"/>
      </patternFill>
    </fill>
    <fill>
      <patternFill patternType="solid">
        <fgColor rgb="FFFFFFFF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CC"/>
        <bgColor indexed="64"/>
      </patternFill>
    </fill>
  </fills>
  <borders count="7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593">
    <xf numFmtId="0" fontId="0" fillId="0" borderId="0"/>
    <xf numFmtId="167" fontId="20" fillId="0" borderId="0"/>
    <xf numFmtId="0" fontId="20" fillId="0" borderId="0"/>
    <xf numFmtId="43" fontId="20" fillId="0" borderId="0"/>
    <xf numFmtId="43" fontId="64" fillId="0" borderId="0"/>
    <xf numFmtId="0" fontId="19" fillId="0" borderId="0"/>
    <xf numFmtId="0" fontId="64" fillId="0" borderId="0"/>
    <xf numFmtId="0" fontId="29" fillId="0" borderId="0" applyAlignment="1" applyProtection="1">
      <alignment vertical="top"/>
      <protection locked="0" hidden="0"/>
    </xf>
    <xf numFmtId="0" fontId="20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0" fontId="20" fillId="0" borderId="0"/>
    <xf numFmtId="167" fontId="20" fillId="0" borderId="0"/>
    <xf numFmtId="43" fontId="20" fillId="0" borderId="0"/>
    <xf numFmtId="0" fontId="19" fillId="0" borderId="0"/>
    <xf numFmtId="43" fontId="20" fillId="0" borderId="0"/>
    <xf numFmtId="0" fontId="19" fillId="0" borderId="0"/>
    <xf numFmtId="167" fontId="20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19" fillId="0" borderId="0"/>
    <xf numFmtId="43" fontId="19" fillId="0" borderId="0"/>
    <xf numFmtId="167" fontId="20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167" fontId="20" fillId="0" borderId="0"/>
    <xf numFmtId="43" fontId="20" fillId="0" borderId="0"/>
    <xf numFmtId="0" fontId="19" fillId="0" borderId="0"/>
    <xf numFmtId="43" fontId="20" fillId="0" borderId="0"/>
    <xf numFmtId="0" fontId="19" fillId="0" borderId="0"/>
    <xf numFmtId="167" fontId="20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43" fontId="20" fillId="0" borderId="0"/>
    <xf numFmtId="43" fontId="64" fillId="0" borderId="0"/>
    <xf numFmtId="0" fontId="19" fillId="0" borderId="0"/>
    <xf numFmtId="0" fontId="19" fillId="0" borderId="0"/>
    <xf numFmtId="43" fontId="19" fillId="0" borderId="0"/>
    <xf numFmtId="43" fontId="19" fillId="0" borderId="0"/>
    <xf numFmtId="0" fontId="19" fillId="0" borderId="0"/>
    <xf numFmtId="0" fontId="19" fillId="0" borderId="0"/>
    <xf numFmtId="0" fontId="48" fillId="0" borderId="42"/>
    <xf numFmtId="0" fontId="49" fillId="0" borderId="43"/>
    <xf numFmtId="0" fontId="50" fillId="0" borderId="44"/>
    <xf numFmtId="0" fontId="54" fillId="11" borderId="45"/>
    <xf numFmtId="0" fontId="55" fillId="12" borderId="46"/>
    <xf numFmtId="0" fontId="56" fillId="12" borderId="45"/>
    <xf numFmtId="0" fontId="57" fillId="0" borderId="47"/>
    <xf numFmtId="0" fontId="58" fillId="13" borderId="48"/>
    <xf numFmtId="0" fontId="61" fillId="0" borderId="50"/>
    <xf numFmtId="0" fontId="19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47" fillId="0" borderId="0"/>
    <xf numFmtId="0" fontId="50" fillId="0" borderId="0"/>
    <xf numFmtId="0" fontId="51" fillId="8" borderId="0"/>
    <xf numFmtId="0" fontId="52" fillId="9" borderId="0"/>
    <xf numFmtId="0" fontId="62" fillId="10" borderId="0"/>
    <xf numFmtId="0" fontId="59" fillId="0" borderId="0"/>
    <xf numFmtId="0" fontId="19" fillId="14" borderId="49"/>
    <xf numFmtId="0" fontId="60" fillId="0" borderId="0"/>
    <xf numFmtId="0" fontId="44" fillId="15" borderId="0"/>
    <xf numFmtId="0" fontId="19" fillId="16" borderId="0"/>
    <xf numFmtId="0" fontId="19" fillId="17" borderId="0"/>
    <xf numFmtId="0" fontId="44" fillId="18" borderId="0"/>
    <xf numFmtId="0" fontId="44" fillId="19" borderId="0"/>
    <xf numFmtId="0" fontId="19" fillId="20" borderId="0"/>
    <xf numFmtId="0" fontId="19" fillId="21" borderId="0"/>
    <xf numFmtId="0" fontId="44" fillId="22" borderId="0"/>
    <xf numFmtId="0" fontId="44" fillId="23" borderId="0"/>
    <xf numFmtId="0" fontId="19" fillId="24" borderId="0"/>
    <xf numFmtId="0" fontId="19" fillId="25" borderId="0"/>
    <xf numFmtId="0" fontId="44" fillId="26" borderId="0"/>
    <xf numFmtId="0" fontId="44" fillId="27" borderId="0"/>
    <xf numFmtId="0" fontId="19" fillId="28" borderId="0"/>
    <xf numFmtId="0" fontId="19" fillId="29" borderId="0"/>
    <xf numFmtId="0" fontId="44" fillId="30" borderId="0"/>
    <xf numFmtId="0" fontId="44" fillId="31" borderId="0"/>
    <xf numFmtId="0" fontId="19" fillId="32" borderId="0"/>
    <xf numFmtId="0" fontId="19" fillId="33" borderId="0"/>
    <xf numFmtId="0" fontId="44" fillId="34" borderId="0"/>
    <xf numFmtId="0" fontId="44" fillId="35" borderId="0"/>
    <xf numFmtId="0" fontId="19" fillId="36" borderId="0"/>
    <xf numFmtId="0" fontId="19" fillId="37" borderId="0"/>
    <xf numFmtId="0" fontId="44" fillId="38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20" fillId="0" borderId="0"/>
    <xf numFmtId="0" fontId="63" fillId="0" borderId="0"/>
    <xf numFmtId="44" fontId="20" fillId="0" borderId="0"/>
    <xf numFmtId="0" fontId="53" fillId="1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37" fillId="0" borderId="0"/>
    <xf numFmtId="9" fontId="20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20" fillId="0" borderId="0"/>
    <xf numFmtId="0" fontId="19" fillId="0" borderId="0"/>
    <xf numFmtId="0" fontId="19" fillId="0" borderId="0"/>
    <xf numFmtId="0" fontId="19" fillId="0" borderId="0"/>
    <xf numFmtId="43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20" fillId="0" borderId="0"/>
    <xf numFmtId="44" fontId="20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14" borderId="49"/>
    <xf numFmtId="0" fontId="19" fillId="16" borderId="0"/>
    <xf numFmtId="0" fontId="19" fillId="17" borderId="0"/>
    <xf numFmtId="0" fontId="19" fillId="20" borderId="0"/>
    <xf numFmtId="0" fontId="19" fillId="21" borderId="0"/>
    <xf numFmtId="0" fontId="19" fillId="24" borderId="0"/>
    <xf numFmtId="0" fontId="19" fillId="25" borderId="0"/>
    <xf numFmtId="0" fontId="19" fillId="28" borderId="0"/>
    <xf numFmtId="0" fontId="19" fillId="29" borderId="0"/>
    <xf numFmtId="0" fontId="19" fillId="32" borderId="0"/>
    <xf numFmtId="0" fontId="19" fillId="33" borderId="0"/>
    <xf numFmtId="0" fontId="19" fillId="36" borderId="0"/>
    <xf numFmtId="0" fontId="19" fillId="37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64" fillId="0" borderId="0"/>
    <xf numFmtId="0" fontId="19" fillId="0" borderId="0"/>
    <xf numFmtId="0" fontId="20" fillId="0" borderId="0"/>
    <xf numFmtId="44" fontId="20" fillId="0" borderId="0"/>
    <xf numFmtId="43" fontId="64" fillId="0" borderId="0"/>
    <xf numFmtId="0" fontId="19" fillId="0" borderId="0"/>
    <xf numFmtId="44" fontId="64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43" fontId="19" fillId="0" borderId="0"/>
    <xf numFmtId="0" fontId="19" fillId="0" borderId="0"/>
    <xf numFmtId="0" fontId="20" fillId="0" borderId="0"/>
    <xf numFmtId="0" fontId="19" fillId="0" borderId="0"/>
  </cellStyleXfs>
  <cellXfs count="546">
    <xf numFmtId="0" fontId="0" fillId="0" borderId="0" pivotButton="0" quotePrefix="0" xfId="0"/>
    <xf numFmtId="0" fontId="26" fillId="0" borderId="0" pivotButton="0" quotePrefix="0" xfId="6"/>
    <xf numFmtId="0" fontId="28" fillId="0" borderId="0" pivotButton="0" quotePrefix="0" xfId="6"/>
    <xf numFmtId="0" fontId="27" fillId="0" borderId="0" pivotButton="0" quotePrefix="0" xfId="0"/>
    <xf numFmtId="0" fontId="20" fillId="0" borderId="0" pivotButton="0" quotePrefix="0" xfId="8"/>
    <xf numFmtId="0" fontId="33" fillId="0" borderId="0" applyAlignment="1" pivotButton="0" quotePrefix="0" xfId="8">
      <alignment horizontal="left"/>
    </xf>
    <xf numFmtId="0" fontId="20" fillId="0" borderId="0" applyAlignment="1" pivotButton="0" quotePrefix="0" xfId="8">
      <alignment horizontal="left"/>
    </xf>
    <xf numFmtId="0" fontId="21" fillId="4" borderId="26" applyAlignment="1" pivotButton="0" quotePrefix="0" xfId="2">
      <alignment horizontal="center" vertical="center"/>
    </xf>
    <xf numFmtId="0" fontId="21" fillId="4" borderId="34" applyAlignment="1" pivotButton="0" quotePrefix="0" xfId="2">
      <alignment horizontal="center" vertical="center"/>
    </xf>
    <xf numFmtId="0" fontId="21" fillId="4" borderId="24" applyAlignment="1" pivotButton="0" quotePrefix="0" xfId="2">
      <alignment horizontal="center" vertical="center"/>
    </xf>
    <xf numFmtId="0" fontId="21" fillId="4" borderId="25" applyAlignment="1" pivotButton="0" quotePrefix="0" xfId="2">
      <alignment horizontal="center" vertical="center"/>
    </xf>
    <xf numFmtId="0" fontId="0" fillId="0" borderId="0" applyAlignment="1" pivotButton="0" quotePrefix="0" xfId="0">
      <alignment horizontal="left"/>
    </xf>
    <xf numFmtId="0" fontId="17" fillId="0" borderId="0" pivotButton="0" quotePrefix="0" xfId="12"/>
    <xf numFmtId="0" fontId="21" fillId="4" borderId="25" applyAlignment="1" pivotButton="0" quotePrefix="0" xfId="2">
      <alignment horizontal="center" vertical="center" wrapText="1"/>
    </xf>
    <xf numFmtId="0" fontId="21" fillId="4" borderId="9" applyAlignment="1" pivotButton="0" quotePrefix="0" xfId="2">
      <alignment horizontal="center" vertical="center" wrapText="1"/>
    </xf>
    <xf numFmtId="0" fontId="21" fillId="4" borderId="9" applyAlignment="1" pivotButton="0" quotePrefix="0" xfId="2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21" fillId="4" borderId="36" applyAlignment="1" pivotButton="0" quotePrefix="0" xfId="2">
      <alignment horizontal="center" vertical="center" wrapText="1"/>
    </xf>
    <xf numFmtId="0" fontId="0" fillId="0" borderId="0" applyAlignment="1" pivotButton="0" quotePrefix="0" xfId="0">
      <alignment horizontal="right"/>
    </xf>
    <xf numFmtId="43" fontId="0" fillId="0" borderId="0" applyAlignment="1" pivotButton="0" quotePrefix="0" xfId="4">
      <alignment horizontal="right"/>
    </xf>
    <xf numFmtId="0" fontId="27" fillId="2" borderId="14" pivotButton="0" quotePrefix="0" xfId="0"/>
    <xf numFmtId="0" fontId="39" fillId="0" borderId="0" pivotButton="0" quotePrefix="0" xfId="8"/>
    <xf numFmtId="0" fontId="22" fillId="0" borderId="0" pivotButton="0" quotePrefix="0" xfId="6"/>
    <xf numFmtId="0" fontId="0" fillId="0" borderId="9" applyAlignment="1" pivotButton="0" quotePrefix="0" xfId="0">
      <alignment horizontal="left" vertical="center"/>
    </xf>
    <xf numFmtId="0" fontId="27" fillId="0" borderId="0" applyAlignment="1" pivotButton="0" quotePrefix="0" xfId="6">
      <alignment horizontal="center" vertical="center"/>
    </xf>
    <xf numFmtId="0" fontId="17" fillId="0" borderId="0" applyAlignment="1" pivotButton="0" quotePrefix="0" xfId="12">
      <alignment horizontal="left"/>
    </xf>
    <xf numFmtId="0" fontId="22" fillId="0" borderId="6" pivotButton="0" quotePrefix="0" xfId="6"/>
    <xf numFmtId="0" fontId="22" fillId="0" borderId="5" pivotButton="0" quotePrefix="0" xfId="6"/>
    <xf numFmtId="0" fontId="22" fillId="0" borderId="0" applyAlignment="1" applyProtection="1" pivotButton="0" quotePrefix="0" xfId="6">
      <alignment horizontal="center"/>
      <protection locked="0" hidden="0"/>
    </xf>
    <xf numFmtId="0" fontId="27" fillId="0" borderId="7" applyAlignment="1" pivotButton="0" quotePrefix="0" xfId="6">
      <alignment horizontal="center"/>
    </xf>
    <xf numFmtId="0" fontId="27" fillId="0" borderId="3" applyAlignment="1" pivotButton="0" quotePrefix="0" xfId="6">
      <alignment horizontal="center" vertical="center"/>
    </xf>
    <xf numFmtId="0" fontId="27" fillId="0" borderId="11" applyAlignment="1" pivotButton="0" quotePrefix="0" xfId="6">
      <alignment horizontal="center"/>
    </xf>
    <xf numFmtId="0" fontId="22" fillId="0" borderId="4" pivotButton="0" quotePrefix="0" xfId="6"/>
    <xf numFmtId="0" fontId="29" fillId="0" borderId="0" pivotButton="0" quotePrefix="0" xfId="7"/>
    <xf numFmtId="0" fontId="22" fillId="0" borderId="12" pivotButton="0" quotePrefix="0" xfId="6"/>
    <xf numFmtId="0" fontId="22" fillId="0" borderId="10" pivotButton="0" quotePrefix="0" xfId="6"/>
    <xf numFmtId="0" fontId="22" fillId="0" borderId="3" pivotButton="0" quotePrefix="0" xfId="6"/>
    <xf numFmtId="0" fontId="22" fillId="0" borderId="0" applyProtection="1" pivotButton="0" quotePrefix="0" xfId="6">
      <protection locked="0" hidden="0"/>
    </xf>
    <xf numFmtId="0" fontId="22" fillId="0" borderId="9" applyAlignment="1" applyProtection="1" pivotButton="0" quotePrefix="0" xfId="6">
      <alignment horizontal="center"/>
      <protection locked="0" hidden="0"/>
    </xf>
    <xf numFmtId="0" fontId="27" fillId="0" borderId="0" applyAlignment="1" pivotButton="0" quotePrefix="0" xfId="6">
      <alignment horizontal="left"/>
    </xf>
    <xf numFmtId="0" fontId="22" fillId="0" borderId="0" applyAlignment="1" pivotButton="0" quotePrefix="0" xfId="6">
      <alignment horizontal="left"/>
    </xf>
    <xf numFmtId="15" fontId="22" fillId="0" borderId="0" applyAlignment="1" pivotButton="0" quotePrefix="0" xfId="6">
      <alignment horizontal="left"/>
    </xf>
    <xf numFmtId="0" fontId="27" fillId="0" borderId="11" applyAlignment="1" pivotButton="0" quotePrefix="0" xfId="6">
      <alignment horizontal="center" vertical="center"/>
    </xf>
    <xf numFmtId="0" fontId="30" fillId="0" borderId="9" applyAlignment="1" applyProtection="1" pivotButton="0" quotePrefix="0" xfId="6">
      <alignment horizontal="center"/>
      <protection locked="0" hidden="0"/>
    </xf>
    <xf numFmtId="3" fontId="22" fillId="0" borderId="14" applyAlignment="1" applyProtection="1" pivotButton="0" quotePrefix="0" xfId="6">
      <alignment horizontal="center"/>
      <protection locked="0" hidden="0"/>
    </xf>
    <xf numFmtId="0" fontId="27" fillId="0" borderId="9" applyAlignment="1" applyProtection="1" pivotButton="0" quotePrefix="0" xfId="6">
      <alignment horizontal="center"/>
      <protection locked="0" hidden="0"/>
    </xf>
    <xf numFmtId="3" fontId="22" fillId="0" borderId="14" applyAlignment="1" pivotButton="0" quotePrefix="0" xfId="6">
      <alignment horizontal="center"/>
    </xf>
    <xf numFmtId="0" fontId="24" fillId="0" borderId="0" pivotButton="0" quotePrefix="0" xfId="7"/>
    <xf numFmtId="1" fontId="20" fillId="0" borderId="0" applyAlignment="1" pivotButton="0" quotePrefix="0" xfId="8">
      <alignment horizontal="left"/>
    </xf>
    <xf numFmtId="0" fontId="0" fillId="0" borderId="9" pivotButton="0" quotePrefix="0" xfId="0"/>
    <xf numFmtId="0" fontId="22" fillId="0" borderId="0" applyAlignment="1" pivotButton="0" quotePrefix="0" xfId="0">
      <alignment horizontal="left"/>
    </xf>
    <xf numFmtId="0" fontId="0" fillId="2" borderId="0" applyAlignment="1" pivotButton="0" quotePrefix="0" xfId="0">
      <alignment horizontal="left"/>
    </xf>
    <xf numFmtId="0" fontId="0" fillId="2" borderId="9" pivotButton="0" quotePrefix="0" xfId="0"/>
    <xf numFmtId="0" fontId="27" fillId="3" borderId="15" applyAlignment="1" pivotButton="0" quotePrefix="0" xfId="6">
      <alignment horizontal="left" vertical="center"/>
    </xf>
    <xf numFmtId="0" fontId="21" fillId="4" borderId="27" applyAlignment="1" pivotButton="0" quotePrefix="0" xfId="2">
      <alignment horizontal="center" vertical="center"/>
    </xf>
    <xf numFmtId="1" fontId="22" fillId="0" borderId="0" applyAlignment="1" pivotButton="0" quotePrefix="0" xfId="6">
      <alignment horizontal="center" vertical="center"/>
    </xf>
    <xf numFmtId="2" fontId="20" fillId="6" borderId="21" applyAlignment="1" pivotButton="0" quotePrefix="0" xfId="2">
      <alignment horizontal="center" vertical="center"/>
    </xf>
    <xf numFmtId="0" fontId="20" fillId="0" borderId="9" applyAlignment="1" pivotButton="0" quotePrefix="0" xfId="2">
      <alignment horizontal="left" vertical="center"/>
    </xf>
    <xf numFmtId="0" fontId="45" fillId="0" borderId="0" applyAlignment="1" pivotButton="0" quotePrefix="0" xfId="73">
      <alignment vertical="center" wrapText="1"/>
    </xf>
    <xf numFmtId="0" fontId="11" fillId="0" borderId="0" pivotButton="0" quotePrefix="0" xfId="73"/>
    <xf numFmtId="0" fontId="46" fillId="0" borderId="0" applyAlignment="1" pivotButton="0" quotePrefix="0" xfId="73">
      <alignment vertical="center" wrapText="1"/>
    </xf>
    <xf numFmtId="0" fontId="27" fillId="0" borderId="0" pivotButton="0" quotePrefix="0" xfId="6"/>
    <xf numFmtId="0" fontId="21" fillId="4" borderId="9" applyAlignment="1" pivotButton="0" quotePrefix="0" xfId="2">
      <alignment horizontal="left" vertical="center"/>
    </xf>
    <xf numFmtId="0" fontId="22" fillId="0" borderId="9" applyAlignment="1" pivotButton="0" quotePrefix="0" xfId="0">
      <alignment horizontal="left" vertical="center"/>
    </xf>
    <xf numFmtId="0" fontId="17" fillId="0" borderId="0" applyAlignment="1" pivotButton="0" quotePrefix="0" xfId="12">
      <alignment horizontal="center"/>
    </xf>
    <xf numFmtId="0" fontId="21" fillId="0" borderId="14" applyAlignment="1" pivotButton="0" quotePrefix="0" xfId="8">
      <alignment horizontal="center" vertical="center" wrapText="1"/>
    </xf>
    <xf numFmtId="0" fontId="20" fillId="0" borderId="0" applyAlignment="1" pivotButton="0" quotePrefix="0" xfId="8">
      <alignment horizontal="center" vertical="center"/>
    </xf>
    <xf numFmtId="0" fontId="20" fillId="0" borderId="9" applyAlignment="1" pivotButton="0" quotePrefix="0" xfId="8">
      <alignment horizontal="center" vertical="center"/>
    </xf>
    <xf numFmtId="0" fontId="20" fillId="0" borderId="9" applyAlignment="1" pivotButton="0" quotePrefix="0" xfId="8">
      <alignment horizontal="left" vertical="center"/>
    </xf>
    <xf numFmtId="0" fontId="20" fillId="0" borderId="0" applyAlignment="1" pivotButton="0" quotePrefix="0" xfId="8">
      <alignment horizontal="left" vertical="center"/>
    </xf>
    <xf numFmtId="1" fontId="20" fillId="0" borderId="0" pivotButton="0" quotePrefix="0" xfId="8"/>
    <xf numFmtId="164" fontId="22" fillId="0" borderId="9" applyAlignment="1" pivotButton="0" quotePrefix="0" xfId="6">
      <alignment horizontal="center" vertical="center"/>
    </xf>
    <xf numFmtId="1" fontId="39" fillId="2" borderId="9" applyAlignment="1" pivotButton="0" quotePrefix="0" xfId="8">
      <alignment horizontal="center" vertical="center"/>
    </xf>
    <xf numFmtId="0" fontId="39" fillId="2" borderId="9" applyAlignment="1" pivotButton="0" quotePrefix="0" xfId="8">
      <alignment horizontal="center" vertical="center"/>
    </xf>
    <xf numFmtId="0" fontId="65" fillId="5" borderId="0" pivotButton="0" quotePrefix="0" xfId="6"/>
    <xf numFmtId="0" fontId="66" fillId="5" borderId="0" applyAlignment="1" pivotButton="0" quotePrefix="0" xfId="6">
      <alignment horizontal="center" vertical="center"/>
    </xf>
    <xf numFmtId="0" fontId="66" fillId="5" borderId="0" pivotButton="0" quotePrefix="0" xfId="6"/>
    <xf numFmtId="0" fontId="33" fillId="0" borderId="9" applyAlignment="1" pivotButton="0" quotePrefix="0" xfId="8">
      <alignment horizontal="center" vertical="center"/>
    </xf>
    <xf numFmtId="1" fontId="34" fillId="0" borderId="9" applyAlignment="1" pivotButton="0" quotePrefix="0" xfId="8">
      <alignment horizontal="center" vertical="center"/>
    </xf>
    <xf numFmtId="0" fontId="34" fillId="0" borderId="9" applyAlignment="1" pivotButton="0" quotePrefix="0" xfId="8">
      <alignment horizontal="center" vertical="center"/>
    </xf>
    <xf numFmtId="0" fontId="34" fillId="2" borderId="9" applyAlignment="1" pivotButton="0" quotePrefix="0" xfId="8">
      <alignment horizontal="center" vertical="center"/>
    </xf>
    <xf numFmtId="0" fontId="31" fillId="40" borderId="52" applyAlignment="1" pivotButton="0" quotePrefix="0" xfId="8">
      <alignment horizontal="center" vertical="center"/>
    </xf>
    <xf numFmtId="0" fontId="31" fillId="4" borderId="52" applyAlignment="1" pivotButton="0" quotePrefix="0" xfId="8">
      <alignment horizontal="center" vertical="center"/>
    </xf>
    <xf numFmtId="0" fontId="39" fillId="0" borderId="0" applyAlignment="1" pivotButton="0" quotePrefix="0" xfId="8">
      <alignment horizontal="center" vertical="center"/>
    </xf>
    <xf numFmtId="0" fontId="0" fillId="0" borderId="0" applyAlignment="1" pivotButton="0" quotePrefix="0" xfId="0">
      <alignment horizontal="left" indent="1"/>
    </xf>
    <xf numFmtId="0" fontId="0" fillId="0" borderId="7" applyAlignment="1" pivotButton="0" quotePrefix="0" xfId="0">
      <alignment horizontal="center" vertical="center"/>
    </xf>
    <xf numFmtId="0" fontId="0" fillId="0" borderId="7" applyAlignment="1" pivotButton="0" quotePrefix="0" xfId="0">
      <alignment horizontal="left" vertical="center"/>
    </xf>
    <xf numFmtId="0" fontId="0" fillId="0" borderId="9" applyAlignment="1" pivotButton="0" quotePrefix="0" xfId="0">
      <alignment horizontal="left"/>
    </xf>
    <xf numFmtId="0" fontId="0" fillId="0" borderId="9" pivotButton="0" quotePrefix="1" xfId="0"/>
    <xf numFmtId="0" fontId="0" fillId="0" borderId="9" applyAlignment="1" pivotButton="0" quotePrefix="1" xfId="0">
      <alignment horizontal="left"/>
    </xf>
    <xf numFmtId="2" fontId="22" fillId="0" borderId="9" applyAlignment="1" pivotButton="0" quotePrefix="0" xfId="582">
      <alignment horizontal="center"/>
    </xf>
    <xf numFmtId="0" fontId="67" fillId="0" borderId="0" pivotButton="0" quotePrefix="0" xfId="0"/>
    <xf numFmtId="0" fontId="20" fillId="0" borderId="9" applyAlignment="1" pivotButton="0" quotePrefix="0" xfId="2">
      <alignment horizontal="center" vertical="center"/>
    </xf>
    <xf numFmtId="0" fontId="0" fillId="0" borderId="0" pivotButton="1" quotePrefix="0" xfId="0"/>
    <xf numFmtId="0" fontId="68" fillId="4" borderId="27" applyAlignment="1" pivotButton="0" quotePrefix="0" xfId="2">
      <alignment horizontal="center" vertical="center"/>
    </xf>
    <xf numFmtId="0" fontId="69" fillId="0" borderId="9" applyAlignment="1" pivotButton="0" quotePrefix="0" xfId="2">
      <alignment horizontal="center" vertical="center"/>
    </xf>
    <xf numFmtId="0" fontId="27" fillId="39" borderId="15" pivotButton="0" quotePrefix="0" xfId="6"/>
    <xf numFmtId="0" fontId="17" fillId="41" borderId="9" applyAlignment="1" pivotButton="0" quotePrefix="0" xfId="12">
      <alignment horizontal="left"/>
    </xf>
    <xf numFmtId="0" fontId="17" fillId="0" borderId="0" applyAlignment="1" pivotButton="0" quotePrefix="0" xfId="12">
      <alignment horizontal="center" vertical="center" wrapText="1"/>
    </xf>
    <xf numFmtId="165" fontId="24" fillId="0" borderId="0" applyAlignment="1" pivotButton="0" quotePrefix="0" xfId="10">
      <alignment horizontal="left"/>
    </xf>
    <xf numFmtId="0" fontId="22" fillId="2" borderId="9" pivotButton="0" quotePrefix="0" xfId="0"/>
    <xf numFmtId="43" fontId="0" fillId="0" borderId="0" pivotButton="0" quotePrefix="0" xfId="4"/>
    <xf numFmtId="0" fontId="38" fillId="0" borderId="0" applyAlignment="1" pivotButton="0" quotePrefix="0" xfId="8">
      <alignment horizontal="center" vertical="center" wrapText="1"/>
    </xf>
    <xf numFmtId="0" fontId="22" fillId="5" borderId="0" pivotButton="0" quotePrefix="0" xfId="6"/>
    <xf numFmtId="0" fontId="27" fillId="41" borderId="27" applyAlignment="1" pivotButton="0" quotePrefix="0" xfId="6">
      <alignment horizontal="center" vertical="center"/>
    </xf>
    <xf numFmtId="0" fontId="27" fillId="41" borderId="28" applyAlignment="1" pivotButton="0" quotePrefix="0" xfId="6">
      <alignment horizontal="center" vertical="center"/>
    </xf>
    <xf numFmtId="0" fontId="27" fillId="0" borderId="38" applyAlignment="1" pivotButton="0" quotePrefix="0" xfId="6">
      <alignment horizontal="center" vertical="center"/>
    </xf>
    <xf numFmtId="1" fontId="27" fillId="39" borderId="0" applyAlignment="1" pivotButton="0" quotePrefix="0" xfId="6">
      <alignment horizontal="center" vertical="center"/>
    </xf>
    <xf numFmtId="0" fontId="22" fillId="0" borderId="0" applyAlignment="1" pivotButton="0" quotePrefix="0" xfId="6">
      <alignment horizontal="center" vertical="center"/>
    </xf>
    <xf numFmtId="0" fontId="27" fillId="0" borderId="54" applyAlignment="1" pivotButton="0" quotePrefix="0" xfId="6">
      <alignment horizontal="center" vertical="center"/>
    </xf>
    <xf numFmtId="0" fontId="27" fillId="0" borderId="36" applyAlignment="1" pivotButton="0" quotePrefix="0" xfId="6">
      <alignment horizontal="center" vertical="center"/>
    </xf>
    <xf numFmtId="0" fontId="27" fillId="0" borderId="55" applyAlignment="1" pivotButton="0" quotePrefix="0" xfId="6">
      <alignment horizontal="center" vertical="center"/>
    </xf>
    <xf numFmtId="1" fontId="22" fillId="0" borderId="54" applyAlignment="1" pivotButton="0" quotePrefix="0" xfId="6">
      <alignment horizontal="center" vertical="center"/>
    </xf>
    <xf numFmtId="1" fontId="22" fillId="0" borderId="36" applyAlignment="1" pivotButton="0" quotePrefix="0" xfId="6">
      <alignment horizontal="center" vertical="center"/>
    </xf>
    <xf numFmtId="1" fontId="22" fillId="0" borderId="55" applyAlignment="1" pivotButton="0" quotePrefix="0" xfId="6">
      <alignment horizontal="center" vertical="center"/>
    </xf>
    <xf numFmtId="0" fontId="27" fillId="3" borderId="38" applyAlignment="1" pivotButton="0" quotePrefix="0" xfId="6">
      <alignment horizontal="center" vertical="center"/>
    </xf>
    <xf numFmtId="0" fontId="27" fillId="3" borderId="24" applyAlignment="1" pivotButton="0" quotePrefix="0" xfId="6">
      <alignment horizontal="center" vertical="center"/>
    </xf>
    <xf numFmtId="0" fontId="27" fillId="3" borderId="25" applyAlignment="1" pivotButton="0" quotePrefix="0" xfId="6">
      <alignment horizontal="center" vertical="center"/>
    </xf>
    <xf numFmtId="1" fontId="27" fillId="39" borderId="2" applyAlignment="1" pivotButton="0" quotePrefix="0" xfId="6">
      <alignment horizontal="center" vertical="center"/>
    </xf>
    <xf numFmtId="0" fontId="27" fillId="39" borderId="51" pivotButton="0" quotePrefix="0" xfId="6"/>
    <xf numFmtId="0" fontId="27" fillId="39" borderId="62" pivotButton="0" quotePrefix="0" xfId="6"/>
    <xf numFmtId="0" fontId="27" fillId="39" borderId="40" pivotButton="0" quotePrefix="0" xfId="6"/>
    <xf numFmtId="0" fontId="27" fillId="0" borderId="40" pivotButton="0" quotePrefix="0" xfId="6"/>
    <xf numFmtId="0" fontId="27" fillId="0" borderId="41" pivotButton="0" quotePrefix="0" xfId="6"/>
    <xf numFmtId="0" fontId="27" fillId="3" borderId="63" applyAlignment="1" pivotButton="0" quotePrefix="0" xfId="6">
      <alignment horizontal="left"/>
    </xf>
    <xf numFmtId="0" fontId="27" fillId="0" borderId="30" applyAlignment="1" pivotButton="0" quotePrefix="0" xfId="6">
      <alignment horizontal="left"/>
    </xf>
    <xf numFmtId="0" fontId="27" fillId="41" borderId="64" applyAlignment="1" pivotButton="0" quotePrefix="0" xfId="6">
      <alignment horizontal="center" vertical="center"/>
    </xf>
    <xf numFmtId="0" fontId="27" fillId="39" borderId="18" pivotButton="0" quotePrefix="0" xfId="6"/>
    <xf numFmtId="0" fontId="27" fillId="39" borderId="19" pivotButton="0" quotePrefix="0" xfId="6"/>
    <xf numFmtId="0" fontId="65" fillId="5" borderId="0" applyAlignment="1" pivotButton="0" quotePrefix="0" xfId="6">
      <alignment horizontal="center" vertical="center"/>
    </xf>
    <xf numFmtId="0" fontId="27" fillId="3" borderId="1" applyAlignment="1" pivotButton="0" quotePrefix="0" xfId="6">
      <alignment horizontal="center" vertical="center"/>
    </xf>
    <xf numFmtId="0" fontId="22" fillId="0" borderId="31" applyAlignment="1" pivotButton="0" quotePrefix="0" xfId="6">
      <alignment horizontal="center" vertical="center"/>
    </xf>
    <xf numFmtId="0" fontId="22" fillId="0" borderId="29" applyAlignment="1" pivotButton="0" quotePrefix="0" xfId="6">
      <alignment horizontal="center" vertical="center"/>
    </xf>
    <xf numFmtId="0" fontId="27" fillId="0" borderId="29" applyAlignment="1" pivotButton="0" quotePrefix="0" xfId="6">
      <alignment horizontal="center" vertical="center"/>
    </xf>
    <xf numFmtId="0" fontId="66" fillId="7" borderId="58" applyAlignment="1" pivotButton="0" quotePrefix="0" xfId="6">
      <alignment horizontal="center" vertical="center"/>
    </xf>
    <xf numFmtId="0" fontId="66" fillId="7" borderId="59" applyAlignment="1" pivotButton="0" quotePrefix="0" xfId="6">
      <alignment horizontal="center" vertical="center"/>
    </xf>
    <xf numFmtId="0" fontId="66" fillId="7" borderId="1" applyAlignment="1" pivotButton="0" quotePrefix="0" xfId="6">
      <alignment horizontal="center" vertical="center"/>
    </xf>
    <xf numFmtId="0" fontId="66" fillId="7" borderId="60" applyAlignment="1" pivotButton="0" quotePrefix="0" xfId="6">
      <alignment horizontal="center" vertical="center"/>
    </xf>
    <xf numFmtId="0" fontId="66" fillId="7" borderId="61" applyAlignment="1" pivotButton="0" quotePrefix="0" xfId="6">
      <alignment horizontal="center" vertical="center"/>
    </xf>
    <xf numFmtId="0" fontId="22" fillId="41" borderId="9" applyAlignment="1" pivotButton="0" quotePrefix="0" xfId="6">
      <alignment horizontal="center" vertical="center"/>
    </xf>
    <xf numFmtId="0" fontId="21" fillId="4" borderId="0" applyAlignment="1" pivotButton="0" quotePrefix="0" xfId="2">
      <alignment horizontal="center" vertical="center" wrapText="1"/>
    </xf>
    <xf numFmtId="0" fontId="17" fillId="41" borderId="0" applyAlignment="1" pivotButton="0" quotePrefix="0" xfId="12">
      <alignment horizontal="center"/>
    </xf>
    <xf numFmtId="0" fontId="22" fillId="0" borderId="9" applyAlignment="1" pivotButton="0" quotePrefix="0" xfId="0">
      <alignment horizontal="center" vertical="center"/>
    </xf>
    <xf numFmtId="0" fontId="21" fillId="0" borderId="36" applyAlignment="1" pivotButton="0" quotePrefix="0" xfId="2">
      <alignment horizontal="center" vertical="center" wrapText="1"/>
    </xf>
    <xf numFmtId="0" fontId="38" fillId="0" borderId="36" applyAlignment="1" pivotButton="0" quotePrefix="0" xfId="2">
      <alignment horizontal="center" vertical="center" wrapText="1"/>
    </xf>
    <xf numFmtId="166" fontId="22" fillId="0" borderId="9" applyAlignment="1" pivotButton="0" quotePrefix="0" xfId="0">
      <alignment horizontal="center" vertical="center"/>
    </xf>
    <xf numFmtId="0" fontId="28" fillId="0" borderId="9" applyAlignment="1" pivotButton="0" quotePrefix="0" xfId="0">
      <alignment horizontal="center" vertical="center"/>
    </xf>
    <xf numFmtId="0" fontId="17" fillId="0" borderId="0" applyAlignment="1" pivotButton="0" quotePrefix="0" xfId="12">
      <alignment horizontal="left" vertical="center"/>
    </xf>
    <xf numFmtId="43" fontId="17" fillId="0" borderId="0" applyAlignment="1" pivotButton="0" quotePrefix="0" xfId="4">
      <alignment horizontal="center"/>
    </xf>
    <xf numFmtId="0" fontId="70" fillId="0" borderId="0" applyAlignment="1" pivotButton="0" quotePrefix="0" xfId="12">
      <alignment horizontal="center"/>
    </xf>
    <xf numFmtId="0" fontId="22" fillId="41" borderId="9" applyAlignment="1" pivotButton="0" quotePrefix="0" xfId="0">
      <alignment horizontal="left" vertical="center"/>
    </xf>
    <xf numFmtId="0" fontId="22" fillId="41" borderId="9" applyAlignment="1" pivotButton="0" quotePrefix="0" xfId="0">
      <alignment horizontal="center" vertical="center"/>
    </xf>
    <xf numFmtId="166" fontId="22" fillId="41" borderId="9" applyAlignment="1" pivotButton="0" quotePrefix="0" xfId="0">
      <alignment horizontal="center" vertical="center"/>
    </xf>
    <xf numFmtId="0" fontId="28" fillId="41" borderId="9" applyAlignment="1" pivotButton="0" quotePrefix="0" xfId="0">
      <alignment horizontal="center" vertical="center"/>
    </xf>
    <xf numFmtId="0" fontId="17" fillId="41" borderId="0" pivotButton="0" quotePrefix="0" xfId="12"/>
    <xf numFmtId="0" fontId="28" fillId="41" borderId="9" applyAlignment="1" pivotButton="0" quotePrefix="0" xfId="0">
      <alignment horizontal="center" vertical="center" wrapText="1"/>
    </xf>
    <xf numFmtId="0" fontId="39" fillId="0" borderId="0" applyAlignment="1" applyProtection="1" pivotButton="0" quotePrefix="0" xfId="8">
      <alignment horizontal="left"/>
      <protection locked="0" hidden="0"/>
    </xf>
    <xf numFmtId="0" fontId="22" fillId="0" borderId="0" applyAlignment="1" pivotButton="0" quotePrefix="0" xfId="6">
      <alignment horizontal="center"/>
    </xf>
    <xf numFmtId="0" fontId="27" fillId="0" borderId="5" applyAlignment="1" pivotButton="0" quotePrefix="0" xfId="6">
      <alignment horizontal="center" vertical="center"/>
    </xf>
    <xf numFmtId="0" fontId="27" fillId="0" borderId="6" applyAlignment="1" pivotButton="0" quotePrefix="0" xfId="6">
      <alignment horizontal="center" vertical="center"/>
    </xf>
    <xf numFmtId="0" fontId="27" fillId="0" borderId="14" applyAlignment="1" pivotButton="0" quotePrefix="0" xfId="6">
      <alignment horizontal="center" vertical="center"/>
    </xf>
    <xf numFmtId="0" fontId="27" fillId="0" borderId="12" applyAlignment="1" pivotButton="0" quotePrefix="0" xfId="6">
      <alignment horizontal="center" vertical="center"/>
    </xf>
    <xf numFmtId="0" fontId="22" fillId="0" borderId="14" applyAlignment="1" pivotButton="0" quotePrefix="0" xfId="6">
      <alignment horizontal="center"/>
    </xf>
    <xf numFmtId="0" fontId="71" fillId="0" borderId="0" applyAlignment="1" pivotButton="0" quotePrefix="0" xfId="19">
      <alignment horizontal="center"/>
    </xf>
    <xf numFmtId="0" fontId="20" fillId="2" borderId="9" applyAlignment="1" applyProtection="1" pivotButton="0" quotePrefix="0" xfId="19">
      <alignment horizontal="left"/>
      <protection locked="0" hidden="0"/>
    </xf>
    <xf numFmtId="0" fontId="39" fillId="2" borderId="9" applyAlignment="1" applyProtection="1" pivotButton="0" quotePrefix="0" xfId="19">
      <alignment horizontal="left"/>
      <protection locked="0" hidden="0"/>
    </xf>
    <xf numFmtId="0" fontId="39" fillId="2" borderId="9" applyAlignment="1" applyProtection="1" pivotButton="0" quotePrefix="0" xfId="19">
      <alignment horizontal="center"/>
      <protection locked="0" hidden="0"/>
    </xf>
    <xf numFmtId="0" fontId="39" fillId="0" borderId="9" applyAlignment="1" applyProtection="1" pivotButton="0" quotePrefix="0" xfId="19">
      <alignment horizontal="center"/>
      <protection locked="0" hidden="0"/>
    </xf>
    <xf numFmtId="0" fontId="39" fillId="0" borderId="0" applyAlignment="1" pivotButton="0" quotePrefix="0" xfId="8">
      <alignment horizontal="center"/>
    </xf>
    <xf numFmtId="0" fontId="39" fillId="2" borderId="0" applyAlignment="1" applyProtection="1" pivotButton="0" quotePrefix="0" xfId="8">
      <alignment horizontal="center"/>
      <protection locked="0" hidden="0"/>
    </xf>
    <xf numFmtId="0" fontId="39" fillId="2" borderId="0" applyAlignment="1" pivotButton="0" quotePrefix="0" xfId="3">
      <alignment horizontal="center"/>
    </xf>
    <xf numFmtId="167" fontId="39" fillId="0" borderId="0" applyAlignment="1" applyProtection="1" pivotButton="0" quotePrefix="0" xfId="1">
      <alignment horizontal="center"/>
      <protection locked="0" hidden="0"/>
    </xf>
    <xf numFmtId="0" fontId="39" fillId="2" borderId="0" applyAlignment="1" pivotButton="0" quotePrefix="0" xfId="1">
      <alignment horizontal="left"/>
    </xf>
    <xf numFmtId="0" fontId="39" fillId="2" borderId="0" applyAlignment="1" pivotButton="0" quotePrefix="0" xfId="1">
      <alignment horizontal="center"/>
    </xf>
    <xf numFmtId="0" fontId="39" fillId="0" borderId="0" applyAlignment="1" pivotButton="0" quotePrefix="0" xfId="8">
      <alignment horizontal="left"/>
    </xf>
    <xf numFmtId="0" fontId="39" fillId="0" borderId="0" applyAlignment="1" pivotButton="0" quotePrefix="0" xfId="19">
      <alignment horizontal="left"/>
    </xf>
    <xf numFmtId="49" fontId="39" fillId="2" borderId="0" applyAlignment="1" applyProtection="1" pivotButton="0" quotePrefix="0" xfId="19">
      <alignment horizontal="left"/>
      <protection locked="0" hidden="0"/>
    </xf>
    <xf numFmtId="0" fontId="20" fillId="2" borderId="11" applyAlignment="1" applyProtection="1" pivotButton="0" quotePrefix="0" xfId="19">
      <alignment horizontal="left"/>
      <protection locked="0" hidden="0"/>
    </xf>
    <xf numFmtId="0" fontId="39" fillId="2" borderId="11" applyAlignment="1" applyProtection="1" pivotButton="0" quotePrefix="0" xfId="19">
      <alignment horizontal="left"/>
      <protection locked="0" hidden="0"/>
    </xf>
    <xf numFmtId="0" fontId="39" fillId="2" borderId="11" applyAlignment="1" applyProtection="1" pivotButton="0" quotePrefix="0" xfId="19">
      <alignment horizontal="center"/>
      <protection locked="0" hidden="0"/>
    </xf>
    <xf numFmtId="0" fontId="39" fillId="0" borderId="11" applyAlignment="1" applyProtection="1" pivotButton="0" quotePrefix="0" xfId="19">
      <alignment horizontal="center"/>
      <protection locked="0" hidden="0"/>
    </xf>
    <xf numFmtId="0" fontId="20" fillId="2" borderId="65" applyAlignment="1" applyProtection="1" pivotButton="0" quotePrefix="0" xfId="19">
      <alignment horizontal="left"/>
      <protection locked="0" hidden="0"/>
    </xf>
    <xf numFmtId="0" fontId="20" fillId="2" borderId="23" applyAlignment="1" applyProtection="1" pivotButton="0" quotePrefix="0" xfId="19">
      <alignment horizontal="left"/>
      <protection locked="0" hidden="0"/>
    </xf>
    <xf numFmtId="0" fontId="39" fillId="2" borderId="20" applyAlignment="1" applyProtection="1" pivotButton="0" quotePrefix="0" xfId="19">
      <alignment horizontal="left"/>
      <protection locked="0" hidden="0"/>
    </xf>
    <xf numFmtId="0" fontId="20" fillId="2" borderId="66" applyAlignment="1" applyProtection="1" pivotButton="0" quotePrefix="0" xfId="19">
      <alignment horizontal="left"/>
      <protection locked="0" hidden="0"/>
    </xf>
    <xf numFmtId="0" fontId="39" fillId="2" borderId="66" applyAlignment="1" applyProtection="1" pivotButton="0" quotePrefix="0" xfId="19">
      <alignment horizontal="left"/>
      <protection locked="0" hidden="0"/>
    </xf>
    <xf numFmtId="0" fontId="39" fillId="2" borderId="23" applyAlignment="1" applyProtection="1" pivotButton="0" quotePrefix="0" xfId="19">
      <alignment horizontal="left"/>
      <protection locked="0" hidden="0"/>
    </xf>
    <xf numFmtId="0" fontId="39" fillId="2" borderId="23" applyAlignment="1" applyProtection="1" pivotButton="0" quotePrefix="0" xfId="19">
      <alignment horizontal="center"/>
      <protection locked="0" hidden="0"/>
    </xf>
    <xf numFmtId="0" fontId="39" fillId="2" borderId="20" applyAlignment="1" applyProtection="1" pivotButton="0" quotePrefix="0" xfId="19">
      <alignment horizontal="center"/>
      <protection locked="0" hidden="0"/>
    </xf>
    <xf numFmtId="0" fontId="39" fillId="2" borderId="66" applyAlignment="1" applyProtection="1" pivotButton="0" quotePrefix="0" xfId="19">
      <alignment horizontal="center"/>
      <protection locked="0" hidden="0"/>
    </xf>
    <xf numFmtId="0" fontId="39" fillId="0" borderId="19" applyAlignment="1" applyProtection="1" pivotButton="0" quotePrefix="0" xfId="19">
      <alignment horizontal="center"/>
      <protection locked="0" hidden="0"/>
    </xf>
    <xf numFmtId="0" fontId="39" fillId="2" borderId="0" applyAlignment="1" applyProtection="1" pivotButton="0" quotePrefix="0" xfId="19">
      <alignment horizontal="left"/>
      <protection locked="0" hidden="0"/>
    </xf>
    <xf numFmtId="0" fontId="20" fillId="2" borderId="22" applyAlignment="1" applyProtection="1" pivotButton="0" quotePrefix="0" xfId="19">
      <alignment horizontal="left"/>
      <protection locked="0" hidden="0"/>
    </xf>
    <xf numFmtId="0" fontId="39" fillId="2" borderId="65" applyAlignment="1" applyProtection="1" pivotButton="0" quotePrefix="0" xfId="19">
      <alignment horizontal="left"/>
      <protection locked="0" hidden="0"/>
    </xf>
    <xf numFmtId="0" fontId="39" fillId="2" borderId="22" applyAlignment="1" applyProtection="1" pivotButton="0" quotePrefix="0" xfId="19">
      <alignment horizontal="left"/>
      <protection locked="0" hidden="0"/>
    </xf>
    <xf numFmtId="0" fontId="39" fillId="2" borderId="22" applyAlignment="1" applyProtection="1" pivotButton="0" quotePrefix="0" xfId="19">
      <alignment horizontal="center"/>
      <protection locked="0" hidden="0"/>
    </xf>
    <xf numFmtId="0" fontId="39" fillId="2" borderId="65" applyAlignment="1" applyProtection="1" pivotButton="0" quotePrefix="0" xfId="19">
      <alignment horizontal="center"/>
      <protection locked="0" hidden="0"/>
    </xf>
    <xf numFmtId="0" fontId="39" fillId="0" borderId="18" applyAlignment="1" applyProtection="1" pivotButton="0" quotePrefix="0" xfId="19">
      <alignment horizontal="center"/>
      <protection locked="0" hidden="0"/>
    </xf>
    <xf numFmtId="0" fontId="39" fillId="0" borderId="0" applyAlignment="1" applyProtection="1" pivotButton="0" quotePrefix="0" xfId="1">
      <alignment horizontal="center"/>
      <protection locked="0" hidden="0"/>
    </xf>
    <xf numFmtId="0" fontId="39" fillId="2" borderId="0" applyAlignment="1" pivotButton="0" quotePrefix="0" xfId="3">
      <alignment horizontal="left"/>
    </xf>
    <xf numFmtId="0" fontId="72" fillId="0" borderId="0" applyAlignment="1" applyProtection="1" pivotButton="0" quotePrefix="0" xfId="19">
      <alignment horizontal="center"/>
      <protection locked="0" hidden="0"/>
    </xf>
    <xf numFmtId="43" fontId="38" fillId="0" borderId="0" applyAlignment="1" pivotButton="0" quotePrefix="0" xfId="3">
      <alignment horizontal="center"/>
    </xf>
    <xf numFmtId="0" fontId="39" fillId="2" borderId="0" applyAlignment="1" applyProtection="1" pivotButton="0" quotePrefix="0" xfId="3">
      <alignment horizontal="center"/>
      <protection locked="0" hidden="0"/>
    </xf>
    <xf numFmtId="0" fontId="39" fillId="2" borderId="0" applyAlignment="1" pivotButton="0" quotePrefix="0" xfId="3">
      <alignment horizontal="left"/>
    </xf>
    <xf numFmtId="0" fontId="39" fillId="2" borderId="0" applyAlignment="1" pivotButton="0" quotePrefix="0" xfId="3">
      <alignment horizontal="center"/>
    </xf>
    <xf numFmtId="0" fontId="73" fillId="0" borderId="0" applyAlignment="1" applyProtection="1" pivotButton="0" quotePrefix="0" xfId="19">
      <alignment horizontal="center" vertical="center"/>
      <protection locked="0" hidden="0"/>
    </xf>
    <xf numFmtId="0" fontId="74" fillId="2" borderId="65" applyAlignment="1" applyProtection="1" pivotButton="0" quotePrefix="0" xfId="19">
      <alignment horizontal="center" vertical="center"/>
      <protection locked="0" hidden="0"/>
    </xf>
    <xf numFmtId="0" fontId="74" fillId="2" borderId="22" applyAlignment="1" applyProtection="1" pivotButton="0" quotePrefix="0" xfId="19">
      <alignment horizontal="center" vertical="center"/>
      <protection locked="0" hidden="0"/>
    </xf>
    <xf numFmtId="14" fontId="43" fillId="2" borderId="9" applyAlignment="1" applyProtection="1" pivotButton="0" quotePrefix="0" xfId="8">
      <alignment horizontal="center" vertical="center"/>
      <protection locked="0" hidden="0"/>
    </xf>
    <xf numFmtId="0" fontId="43" fillId="3" borderId="65" applyAlignment="1" applyProtection="1" pivotButton="0" quotePrefix="0" xfId="19">
      <alignment horizontal="center" vertical="center"/>
      <protection locked="0" hidden="0"/>
    </xf>
    <xf numFmtId="0" fontId="43" fillId="2" borderId="22" applyAlignment="1" applyProtection="1" pivotButton="0" quotePrefix="0" xfId="19">
      <alignment horizontal="center" vertical="center"/>
      <protection locked="0" hidden="0"/>
    </xf>
    <xf numFmtId="0" fontId="43" fillId="0" borderId="18" applyAlignment="1" applyProtection="1" pivotButton="0" quotePrefix="0" xfId="19">
      <alignment horizontal="center" vertical="center" wrapText="1"/>
      <protection locked="0" hidden="0"/>
    </xf>
    <xf numFmtId="0" fontId="38" fillId="0" borderId="0" applyAlignment="1" applyProtection="1" pivotButton="0" quotePrefix="0" xfId="8">
      <alignment horizontal="center" vertical="center"/>
      <protection locked="0" hidden="0"/>
    </xf>
    <xf numFmtId="0" fontId="38" fillId="2" borderId="0" applyAlignment="1" applyProtection="1" pivotButton="0" quotePrefix="0" xfId="8">
      <alignment horizontal="center" vertical="center" wrapText="1"/>
      <protection locked="0" hidden="0"/>
    </xf>
    <xf numFmtId="167" fontId="38" fillId="0" borderId="0" applyAlignment="1" applyProtection="1" pivotButton="0" quotePrefix="0" xfId="1">
      <alignment horizontal="center" vertical="center"/>
      <protection locked="0" hidden="0"/>
    </xf>
    <xf numFmtId="0" fontId="38" fillId="2" borderId="0" applyAlignment="1" pivotButton="0" quotePrefix="0" xfId="1">
      <alignment horizontal="center" vertical="center"/>
    </xf>
    <xf numFmtId="0" fontId="38" fillId="0" borderId="0" applyAlignment="1" pivotButton="0" quotePrefix="0" xfId="19">
      <alignment horizontal="left" vertical="center"/>
    </xf>
    <xf numFmtId="49" fontId="38" fillId="0" borderId="0" applyAlignment="1" pivotButton="0" quotePrefix="0" xfId="19">
      <alignment horizontal="left" vertical="center"/>
    </xf>
    <xf numFmtId="0" fontId="73" fillId="0" borderId="0" applyAlignment="1" applyProtection="1" pivotButton="0" quotePrefix="0" xfId="19">
      <alignment horizontal="center"/>
      <protection locked="0" hidden="0"/>
    </xf>
    <xf numFmtId="0" fontId="37" fillId="0" borderId="0" applyAlignment="1" applyProtection="1" pivotButton="0" quotePrefix="0" xfId="19">
      <alignment horizontal="left"/>
      <protection locked="0" hidden="0"/>
    </xf>
    <xf numFmtId="14" fontId="42" fillId="0" borderId="0" applyAlignment="1" applyProtection="1" pivotButton="0" quotePrefix="0" xfId="8">
      <alignment horizontal="left"/>
      <protection locked="0" hidden="0"/>
    </xf>
    <xf numFmtId="0" fontId="42" fillId="0" borderId="0" applyAlignment="1" applyProtection="1" pivotButton="0" quotePrefix="0" xfId="19">
      <alignment horizontal="left"/>
      <protection locked="0" hidden="0"/>
    </xf>
    <xf numFmtId="0" fontId="42" fillId="0" borderId="0" applyAlignment="1" applyProtection="1" pivotButton="0" quotePrefix="0" xfId="19">
      <alignment horizontal="center"/>
      <protection locked="0" hidden="0"/>
    </xf>
    <xf numFmtId="14" fontId="42" fillId="0" borderId="0" applyAlignment="1" applyProtection="1" pivotButton="0" quotePrefix="0" xfId="8">
      <alignment horizontal="center"/>
      <protection locked="0" hidden="0"/>
    </xf>
    <xf numFmtId="0" fontId="39" fillId="0" borderId="0" applyAlignment="1" applyProtection="1" pivotButton="0" quotePrefix="0" xfId="8">
      <alignment horizontal="center"/>
      <protection locked="0" hidden="0"/>
    </xf>
    <xf numFmtId="0" fontId="38" fillId="0" borderId="0" applyAlignment="1" pivotButton="0" quotePrefix="0" xfId="19">
      <alignment horizontal="left"/>
    </xf>
    <xf numFmtId="167" fontId="38" fillId="0" borderId="0" applyAlignment="1" pivotButton="0" quotePrefix="0" xfId="1">
      <alignment horizontal="left"/>
    </xf>
    <xf numFmtId="49" fontId="39" fillId="0" borderId="0" applyAlignment="1" pivotButton="0" quotePrefix="0" xfId="19">
      <alignment horizontal="left"/>
    </xf>
    <xf numFmtId="0" fontId="39" fillId="0" borderId="0" applyAlignment="1" pivotButton="0" quotePrefix="0" xfId="3">
      <alignment horizontal="center"/>
    </xf>
    <xf numFmtId="167" fontId="39" fillId="0" borderId="0" applyAlignment="1" pivotButton="0" quotePrefix="0" xfId="1">
      <alignment horizontal="center"/>
    </xf>
    <xf numFmtId="0" fontId="39" fillId="0" borderId="0" applyAlignment="1" pivotButton="0" quotePrefix="0" xfId="1">
      <alignment horizontal="left"/>
    </xf>
    <xf numFmtId="0" fontId="71" fillId="0" borderId="0" applyAlignment="1" pivotButton="0" quotePrefix="0" xfId="8">
      <alignment horizontal="center"/>
    </xf>
    <xf numFmtId="15" fontId="73" fillId="0" borderId="0" applyAlignment="1" applyProtection="1" pivotButton="0" quotePrefix="0" xfId="19">
      <alignment horizontal="center"/>
      <protection locked="0" hidden="0"/>
    </xf>
    <xf numFmtId="15" fontId="37" fillId="0" borderId="0" applyAlignment="1" applyProtection="1" pivotButton="0" quotePrefix="0" xfId="19">
      <alignment horizontal="left"/>
      <protection locked="0" hidden="0"/>
    </xf>
    <xf numFmtId="0" fontId="39" fillId="0" borderId="0" applyAlignment="1" pivotButton="0" quotePrefix="0" xfId="3">
      <alignment horizontal="center"/>
    </xf>
    <xf numFmtId="167" fontId="39" fillId="0" borderId="0" applyAlignment="1" pivotButton="0" quotePrefix="0" xfId="1">
      <alignment horizontal="center"/>
    </xf>
    <xf numFmtId="0" fontId="39" fillId="0" borderId="0" applyAlignment="1" pivotButton="0" quotePrefix="0" xfId="1">
      <alignment horizontal="left"/>
    </xf>
    <xf numFmtId="15" fontId="40" fillId="0" borderId="0" applyAlignment="1" pivotButton="0" quotePrefix="1" xfId="8">
      <alignment horizontal="center" vertical="top" wrapText="1"/>
    </xf>
    <xf numFmtId="15" fontId="40" fillId="0" borderId="0" applyAlignment="1" pivotButton="0" quotePrefix="1" xfId="8">
      <alignment vertical="top" wrapText="1"/>
    </xf>
    <xf numFmtId="0" fontId="39" fillId="0" borderId="0" pivotButton="0" quotePrefix="1" xfId="8"/>
    <xf numFmtId="49" fontId="39" fillId="0" borderId="0" applyAlignment="1" applyProtection="1" pivotButton="0" quotePrefix="0" xfId="19">
      <alignment horizontal="left"/>
      <protection locked="0" hidden="0"/>
    </xf>
    <xf numFmtId="0" fontId="21" fillId="0" borderId="0" applyAlignment="1" pivotButton="0" quotePrefix="0" xfId="19">
      <alignment horizontal="left"/>
    </xf>
    <xf numFmtId="0" fontId="38" fillId="0" borderId="0" applyAlignment="1" pivotButton="0" quotePrefix="0" xfId="19">
      <alignment horizontal="center"/>
    </xf>
    <xf numFmtId="0" fontId="38" fillId="0" borderId="0" applyAlignment="1" pivotButton="0" quotePrefix="0" xfId="8">
      <alignment horizontal="right"/>
    </xf>
    <xf numFmtId="167" fontId="38" fillId="0" borderId="0" applyAlignment="1" pivotButton="0" quotePrefix="0" xfId="1">
      <alignment horizontal="left"/>
    </xf>
    <xf numFmtId="0" fontId="20" fillId="0" borderId="0" applyAlignment="1" pivotButton="0" quotePrefix="0" xfId="19">
      <alignment horizontal="left"/>
    </xf>
    <xf numFmtId="168" fontId="41" fillId="0" borderId="0" applyAlignment="1" pivotButton="0" quotePrefix="0" xfId="583">
      <alignment horizontal="center" vertical="center"/>
    </xf>
    <xf numFmtId="0" fontId="39" fillId="0" borderId="0" applyAlignment="1" pivotButton="0" quotePrefix="0" xfId="19">
      <alignment horizontal="center"/>
    </xf>
    <xf numFmtId="15" fontId="71" fillId="0" borderId="0" applyAlignment="1" pivotButton="0" quotePrefix="1" xfId="8">
      <alignment horizontal="center" vertical="top" wrapText="1"/>
    </xf>
    <xf numFmtId="0" fontId="77" fillId="0" borderId="0" pivotButton="0" quotePrefix="0" xfId="583"/>
    <xf numFmtId="0" fontId="77" fillId="0" borderId="0" applyAlignment="1" pivotButton="0" quotePrefix="0" xfId="583">
      <alignment horizontal="center"/>
    </xf>
    <xf numFmtId="15" fontId="78" fillId="0" borderId="0" applyProtection="1" pivotButton="0" quotePrefix="0" xfId="8">
      <protection locked="0" hidden="0"/>
    </xf>
    <xf numFmtId="49" fontId="38" fillId="0" borderId="0" applyAlignment="1" pivotButton="0" quotePrefix="0" xfId="19">
      <alignment horizontal="left"/>
    </xf>
    <xf numFmtId="0" fontId="39" fillId="0" borderId="0" pivotButton="0" quotePrefix="0" xfId="19"/>
    <xf numFmtId="0" fontId="8" fillId="0" borderId="0" applyAlignment="1" applyProtection="1" pivotButton="0" quotePrefix="1" xfId="583">
      <alignment horizontal="center"/>
      <protection locked="0" hidden="0"/>
    </xf>
    <xf numFmtId="0" fontId="38" fillId="0" borderId="0" pivotButton="0" quotePrefix="0" xfId="8"/>
    <xf numFmtId="0" fontId="79" fillId="0" borderId="0" applyAlignment="1" pivotButton="0" quotePrefix="0" xfId="8">
      <alignment horizontal="left" indent="2"/>
    </xf>
    <xf numFmtId="0" fontId="80" fillId="0" borderId="0" applyAlignment="1" pivotButton="0" quotePrefix="0" xfId="8">
      <alignment horizontal="distributed" vertical="center" indent="2"/>
    </xf>
    <xf numFmtId="0" fontId="80" fillId="0" borderId="0" applyAlignment="1" pivotButton="0" quotePrefix="0" xfId="8">
      <alignment horizontal="left" indent="2"/>
    </xf>
    <xf numFmtId="0" fontId="80" fillId="0" borderId="0" applyAlignment="1" pivotButton="0" quotePrefix="0" xfId="8">
      <alignment horizontal="left" wrapText="1" indent="2"/>
    </xf>
    <xf numFmtId="0" fontId="80" fillId="0" borderId="0" applyAlignment="1" pivotButton="0" quotePrefix="0" xfId="8">
      <alignment horizontal="center"/>
    </xf>
    <xf numFmtId="0" fontId="81" fillId="0" borderId="0" pivotButton="0" quotePrefix="0" xfId="8"/>
    <xf numFmtId="0" fontId="81" fillId="0" borderId="0" applyAlignment="1" pivotButton="0" quotePrefix="0" xfId="8">
      <alignment horizontal="center"/>
    </xf>
    <xf numFmtId="0" fontId="80" fillId="0" borderId="0" pivotButton="0" quotePrefix="0" xfId="8"/>
    <xf numFmtId="0" fontId="82" fillId="0" borderId="0" applyAlignment="1" pivotButton="0" quotePrefix="0" xfId="19">
      <alignment horizontal="center" vertical="center"/>
    </xf>
    <xf numFmtId="0" fontId="82" fillId="0" borderId="0" applyAlignment="1" pivotButton="0" quotePrefix="0" xfId="19">
      <alignment horizontal="center" vertical="center" wrapText="1"/>
    </xf>
    <xf numFmtId="0" fontId="82" fillId="2" borderId="0" applyAlignment="1" applyProtection="1" pivotButton="0" quotePrefix="0" xfId="8">
      <alignment horizontal="center" vertical="center" wrapText="1"/>
      <protection locked="0" hidden="0"/>
    </xf>
    <xf numFmtId="167" fontId="82" fillId="0" borderId="0" applyAlignment="1" applyProtection="1" pivotButton="0" quotePrefix="0" xfId="1">
      <alignment horizontal="center" vertical="center"/>
      <protection locked="0" hidden="0"/>
    </xf>
    <xf numFmtId="0" fontId="82" fillId="2" borderId="0" applyAlignment="1" pivotButton="0" quotePrefix="0" xfId="1">
      <alignment horizontal="center" vertical="center"/>
    </xf>
    <xf numFmtId="49" fontId="82" fillId="0" borderId="0" applyAlignment="1" pivotButton="0" quotePrefix="0" xfId="19">
      <alignment horizontal="center" vertical="center"/>
    </xf>
    <xf numFmtId="0" fontId="38" fillId="0" borderId="14" applyAlignment="1" pivotButton="0" quotePrefix="0" xfId="8">
      <alignment horizontal="center"/>
    </xf>
    <xf numFmtId="0" fontId="38" fillId="0" borderId="14" applyAlignment="1" pivotButton="0" quotePrefix="0" xfId="8">
      <alignment horizontal="left"/>
    </xf>
    <xf numFmtId="0" fontId="85" fillId="0" borderId="0" pivotButton="0" quotePrefix="0" xfId="8"/>
    <xf numFmtId="0" fontId="86" fillId="0" borderId="0" pivotButton="0" quotePrefix="0" xfId="8"/>
    <xf numFmtId="2" fontId="85" fillId="0" borderId="0" applyAlignment="1" pivotButton="0" quotePrefix="0" xfId="8">
      <alignment horizontal="center" vertical="center"/>
    </xf>
    <xf numFmtId="0" fontId="87" fillId="0" borderId="0" applyAlignment="1" pivotButton="0" quotePrefix="0" xfId="8">
      <alignment horizontal="center" vertical="center"/>
    </xf>
    <xf numFmtId="0" fontId="88" fillId="0" borderId="0" applyAlignment="1" pivotButton="0" quotePrefix="0" xfId="8">
      <alignment horizontal="left" indent="2"/>
    </xf>
    <xf numFmtId="0" fontId="85" fillId="0" borderId="0" applyAlignment="1" pivotButton="0" quotePrefix="0" xfId="8">
      <alignment horizontal="left" indent="2"/>
    </xf>
    <xf numFmtId="0" fontId="85" fillId="0" borderId="0" applyAlignment="1" pivotButton="0" quotePrefix="0" xfId="8">
      <alignment horizontal="left" wrapText="1" indent="2"/>
    </xf>
    <xf numFmtId="0" fontId="86" fillId="0" borderId="0" applyAlignment="1" pivotButton="0" quotePrefix="0" xfId="8">
      <alignment wrapText="1"/>
    </xf>
    <xf numFmtId="0" fontId="87" fillId="0" borderId="0" applyAlignment="1" pivotButton="0" quotePrefix="0" xfId="8">
      <alignment horizontal="center" vertical="center" wrapText="1"/>
    </xf>
    <xf numFmtId="2" fontId="85" fillId="0" borderId="0" applyAlignment="1" pivotButton="0" quotePrefix="0" xfId="8">
      <alignment horizontal="center" vertical="center" wrapText="1"/>
    </xf>
    <xf numFmtId="0" fontId="85" fillId="0" borderId="0" applyAlignment="1" pivotButton="0" quotePrefix="0" xfId="8">
      <alignment horizontal="center"/>
    </xf>
    <xf numFmtId="0" fontId="89" fillId="0" borderId="0" applyAlignment="1" pivotButton="0" quotePrefix="0" xfId="8">
      <alignment horizontal="center"/>
    </xf>
    <xf numFmtId="2" fontId="89" fillId="0" borderId="0" applyAlignment="1" pivotButton="0" quotePrefix="0" xfId="8">
      <alignment horizontal="center"/>
    </xf>
    <xf numFmtId="0" fontId="86" fillId="0" borderId="0" applyAlignment="1" pivotButton="0" quotePrefix="0" xfId="8">
      <alignment horizontal="right"/>
    </xf>
    <xf numFmtId="0" fontId="86" fillId="0" borderId="0" applyAlignment="1" pivotButton="0" quotePrefix="0" xfId="8">
      <alignment horizontal="right" wrapText="1"/>
    </xf>
    <xf numFmtId="43" fontId="0" fillId="0" borderId="0" pivotButton="0" quotePrefix="0" xfId="3"/>
    <xf numFmtId="0" fontId="20" fillId="0" borderId="0" applyAlignment="1" pivotButton="0" quotePrefix="0" xfId="8">
      <alignment horizontal="center"/>
    </xf>
    <xf numFmtId="0" fontId="22" fillId="0" borderId="13" applyAlignment="1" pivotButton="0" quotePrefix="0" xfId="582">
      <alignment horizontal="center"/>
    </xf>
    <xf numFmtId="0" fontId="94" fillId="2" borderId="14" applyAlignment="1" pivotButton="0" quotePrefix="0" xfId="0">
      <alignment wrapText="1"/>
    </xf>
    <xf numFmtId="0" fontId="95" fillId="0" borderId="0" pivotButton="0" quotePrefix="0" xfId="0"/>
    <xf numFmtId="0" fontId="96" fillId="44" borderId="0" applyAlignment="1" pivotButton="0" quotePrefix="0" xfId="0">
      <alignment horizontal="center" vertical="center"/>
    </xf>
    <xf numFmtId="0" fontId="97" fillId="6" borderId="0" applyAlignment="1" pivotButton="0" quotePrefix="0" xfId="0">
      <alignment horizontal="center" vertical="center"/>
    </xf>
    <xf numFmtId="0" fontId="98" fillId="42" borderId="0" applyAlignment="1" pivotButton="0" quotePrefix="0" xfId="2">
      <alignment horizontal="center" vertical="center" wrapText="1"/>
    </xf>
    <xf numFmtId="0" fontId="99" fillId="43" borderId="0" applyAlignment="1" pivotButton="0" quotePrefix="0" xfId="2">
      <alignment horizontal="center" vertical="center"/>
    </xf>
    <xf numFmtId="0" fontId="39" fillId="0" borderId="0" applyAlignment="1" pivotButton="0" quotePrefix="0" xfId="21">
      <alignment horizontal="center" vertical="center"/>
    </xf>
    <xf numFmtId="0" fontId="39" fillId="0" borderId="0" applyAlignment="1" pivotButton="0" quotePrefix="0" xfId="21">
      <alignment horizontal="left" vertical="center"/>
    </xf>
    <xf numFmtId="15" fontId="40" fillId="0" borderId="0" applyAlignment="1" pivotButton="0" quotePrefix="1" xfId="8">
      <alignment horizontal="center" vertical="center" wrapText="1"/>
    </xf>
    <xf numFmtId="0" fontId="39" fillId="0" borderId="0" applyAlignment="1" pivotButton="0" quotePrefix="0" xfId="19">
      <alignment horizontal="center" vertical="center"/>
    </xf>
    <xf numFmtId="15" fontId="40" fillId="0" borderId="0" applyAlignment="1" pivotButton="0" quotePrefix="1" xfId="8">
      <alignment horizontal="left" vertical="center"/>
    </xf>
    <xf numFmtId="15" fontId="40" fillId="0" borderId="0" applyAlignment="1" pivotButton="0" quotePrefix="1" xfId="8">
      <alignment horizontal="left" vertical="center" wrapText="1"/>
    </xf>
    <xf numFmtId="15" fontId="40" fillId="2" borderId="0" applyAlignment="1" pivotButton="0" quotePrefix="1" xfId="8">
      <alignment horizontal="left" vertical="center" wrapText="1"/>
    </xf>
    <xf numFmtId="169" fontId="40" fillId="0" borderId="0" applyAlignment="1" pivotButton="0" quotePrefix="1" xfId="4">
      <alignment horizontal="center" vertical="center" wrapText="1"/>
    </xf>
    <xf numFmtId="168" fontId="41" fillId="0" borderId="0" applyAlignment="1" pivotButton="0" quotePrefix="0" xfId="74">
      <alignment horizontal="center" vertical="center"/>
    </xf>
    <xf numFmtId="0" fontId="38" fillId="0" borderId="0" applyAlignment="1" pivotButton="0" quotePrefix="0" xfId="19">
      <alignment horizontal="center" vertical="center"/>
    </xf>
    <xf numFmtId="0" fontId="42" fillId="0" borderId="0" applyAlignment="1" pivotButton="0" quotePrefix="0" xfId="19">
      <alignment horizontal="center" vertical="center"/>
    </xf>
    <xf numFmtId="49" fontId="38" fillId="0" borderId="0" applyAlignment="1" pivotButton="0" quotePrefix="0" xfId="19">
      <alignment horizontal="center" vertical="center"/>
    </xf>
    <xf numFmtId="169" fontId="38" fillId="0" borderId="0" applyAlignment="1" pivotButton="0" quotePrefix="0" xfId="4">
      <alignment horizontal="center" vertical="center"/>
    </xf>
    <xf numFmtId="0" fontId="43" fillId="7" borderId="2" applyAlignment="1" pivotButton="0" quotePrefix="0" xfId="19">
      <alignment horizontal="center" vertical="center" wrapText="1"/>
    </xf>
    <xf numFmtId="0" fontId="39" fillId="0" borderId="0" applyAlignment="1" pivotButton="0" quotePrefix="0" xfId="8">
      <alignment horizontal="center" vertical="center" wrapText="1"/>
    </xf>
    <xf numFmtId="0" fontId="71" fillId="4" borderId="38" applyAlignment="1" pivotButton="0" quotePrefix="0" xfId="2">
      <alignment horizontal="center" vertical="center"/>
    </xf>
    <xf numFmtId="0" fontId="71" fillId="4" borderId="24" applyAlignment="1" pivotButton="0" quotePrefix="0" xfId="2">
      <alignment horizontal="left" vertical="center"/>
    </xf>
    <xf numFmtId="0" fontId="71" fillId="4" borderId="24" applyAlignment="1" pivotButton="0" quotePrefix="0" xfId="2">
      <alignment horizontal="center" vertical="center"/>
    </xf>
    <xf numFmtId="0" fontId="71" fillId="4" borderId="24" applyAlignment="1" pivotButton="0" quotePrefix="0" xfId="2">
      <alignment horizontal="center" vertical="center" wrapText="1"/>
    </xf>
    <xf numFmtId="0" fontId="71" fillId="4" borderId="25" applyAlignment="1" pivotButton="0" quotePrefix="0" xfId="2">
      <alignment horizontal="center" vertical="center"/>
    </xf>
    <xf numFmtId="0" fontId="103" fillId="0" borderId="0" applyAlignment="1" pivotButton="0" quotePrefix="0" xfId="0">
      <alignment horizontal="center" vertical="center"/>
    </xf>
    <xf numFmtId="0" fontId="101" fillId="0" borderId="0" pivotButton="0" quotePrefix="0" xfId="0"/>
    <xf numFmtId="0" fontId="71" fillId="2" borderId="36" applyAlignment="1" pivotButton="0" quotePrefix="0" xfId="2">
      <alignment horizontal="center" vertical="center" wrapText="1"/>
    </xf>
    <xf numFmtId="0" fontId="103" fillId="0" borderId="0" applyAlignment="1" pivotButton="0" quotePrefix="0" xfId="0">
      <alignment horizontal="center" wrapText="1"/>
    </xf>
    <xf numFmtId="0" fontId="103" fillId="42" borderId="0" applyAlignment="1" pivotButton="0" quotePrefix="0" xfId="0">
      <alignment horizontal="center" vertical="center"/>
    </xf>
    <xf numFmtId="0" fontId="39" fillId="2" borderId="9" applyAlignment="1" pivotButton="0" quotePrefix="0" xfId="8">
      <alignment horizontal="left" vertical="center"/>
    </xf>
    <xf numFmtId="0" fontId="21" fillId="4" borderId="36" applyAlignment="1" pivotButton="0" quotePrefix="0" xfId="2">
      <alignment horizontal="left" vertical="center" wrapText="1"/>
    </xf>
    <xf numFmtId="1" fontId="39" fillId="2" borderId="9" applyAlignment="1" pivotButton="0" quotePrefix="0" xfId="8">
      <alignment horizontal="left" vertical="center"/>
    </xf>
    <xf numFmtId="0" fontId="39" fillId="0" borderId="0" applyAlignment="1" pivotButton="0" quotePrefix="0" xfId="8">
      <alignment horizontal="left" vertical="center"/>
    </xf>
    <xf numFmtId="0" fontId="38" fillId="0" borderId="7" applyAlignment="1" pivotButton="0" quotePrefix="0" xfId="8">
      <alignment horizontal="center" vertical="center" wrapText="1"/>
    </xf>
    <xf numFmtId="0" fontId="38" fillId="0" borderId="67" applyAlignment="1" pivotButton="0" quotePrefix="0" xfId="8">
      <alignment horizontal="center" vertical="center" wrapText="1"/>
    </xf>
    <xf numFmtId="0" fontId="100" fillId="0" borderId="0" pivotButton="0" quotePrefix="0" xfId="0"/>
    <xf numFmtId="170" fontId="100" fillId="0" borderId="0" pivotButton="0" quotePrefix="0" xfId="0"/>
    <xf numFmtId="0" fontId="100" fillId="0" borderId="2" pivotButton="0" quotePrefix="0" xfId="0"/>
    <xf numFmtId="170" fontId="100" fillId="0" borderId="2" pivotButton="0" quotePrefix="0" xfId="0"/>
    <xf numFmtId="2" fontId="20" fillId="45" borderId="13" applyAlignment="1" pivotButton="0" quotePrefix="0" xfId="2">
      <alignment horizontal="center" vertical="center"/>
    </xf>
    <xf numFmtId="164" fontId="22" fillId="0" borderId="3" applyAlignment="1" applyProtection="1" pivotButton="0" quotePrefix="0" xfId="6">
      <alignment horizontal="center" vertical="center"/>
      <protection locked="0" hidden="0"/>
    </xf>
    <xf numFmtId="164" fontId="22" fillId="0" borderId="3" applyAlignment="1" pivotButton="0" quotePrefix="0" xfId="6">
      <alignment horizontal="center" vertical="center"/>
    </xf>
    <xf numFmtId="2" fontId="22" fillId="0" borderId="9" applyAlignment="1" applyProtection="1" pivotButton="0" quotePrefix="0" xfId="6">
      <alignment horizontal="center" vertical="center"/>
      <protection locked="0" hidden="0"/>
    </xf>
    <xf numFmtId="0" fontId="22" fillId="0" borderId="9" applyAlignment="1" applyProtection="1" pivotButton="0" quotePrefix="0" xfId="6">
      <alignment horizontal="center" vertical="center"/>
      <protection locked="0" hidden="0"/>
    </xf>
    <xf numFmtId="0" fontId="22" fillId="0" borderId="9" applyAlignment="1" pivotButton="0" quotePrefix="0" xfId="6">
      <alignment horizontal="left" vertical="center"/>
    </xf>
    <xf numFmtId="0" fontId="28" fillId="0" borderId="0" pivotButton="0" quotePrefix="0" xfId="0"/>
    <xf numFmtId="0" fontId="21" fillId="2" borderId="36" applyAlignment="1" pivotButton="0" quotePrefix="0" xfId="2">
      <alignment horizontal="center" vertical="center" wrapText="1"/>
    </xf>
    <xf numFmtId="0" fontId="21" fillId="46" borderId="36" applyAlignment="1" pivotButton="0" quotePrefix="0" xfId="2">
      <alignment horizontal="center" vertical="center" wrapText="1"/>
    </xf>
    <xf numFmtId="1" fontId="21" fillId="46" borderId="36" applyAlignment="1" pivotButton="0" quotePrefix="0" xfId="2">
      <alignment horizontal="center" vertical="center" wrapText="1"/>
    </xf>
    <xf numFmtId="1" fontId="20" fillId="0" borderId="9" applyAlignment="1" pivotButton="0" quotePrefix="0" xfId="8">
      <alignment horizontal="left" vertical="center"/>
    </xf>
    <xf numFmtId="0" fontId="83" fillId="0" borderId="0" pivotButton="0" quotePrefix="0" xfId="586"/>
    <xf numFmtId="0" fontId="28" fillId="0" borderId="0" pivotButton="0" quotePrefix="0" xfId="586"/>
    <xf numFmtId="0" fontId="39" fillId="0" borderId="0" pivotButton="0" quotePrefix="0" xfId="586"/>
    <xf numFmtId="0" fontId="84" fillId="0" borderId="0" pivotButton="0" quotePrefix="0" xfId="586"/>
    <xf numFmtId="9" fontId="38" fillId="2" borderId="26" applyProtection="1" pivotButton="0" quotePrefix="0" xfId="586">
      <protection locked="0" hidden="0"/>
    </xf>
    <xf numFmtId="9" fontId="38" fillId="0" borderId="0" applyProtection="1" pivotButton="0" quotePrefix="0" xfId="586">
      <protection locked="0" hidden="0"/>
    </xf>
    <xf numFmtId="0" fontId="84" fillId="0" borderId="14" pivotButton="0" quotePrefix="0" xfId="586"/>
    <xf numFmtId="0" fontId="38" fillId="0" borderId="14" pivotButton="0" quotePrefix="0" xfId="586"/>
    <xf numFmtId="0" fontId="28" fillId="0" borderId="0" applyAlignment="1" pivotButton="0" quotePrefix="0" xfId="587">
      <alignment horizontal="left"/>
    </xf>
    <xf numFmtId="0" fontId="39" fillId="0" borderId="0" pivotButton="0" quotePrefix="0" xfId="587"/>
    <xf numFmtId="0" fontId="22" fillId="0" borderId="7" applyAlignment="1" pivotButton="0" quotePrefix="0" xfId="0">
      <alignment horizontal="left" vertical="center"/>
    </xf>
    <xf numFmtId="0" fontId="22" fillId="0" borderId="0" pivotButton="0" quotePrefix="0" xfId="576"/>
    <xf numFmtId="0" fontId="22" fillId="2" borderId="0" pivotButton="0" quotePrefix="0" xfId="576"/>
    <xf numFmtId="0" fontId="27" fillId="0" borderId="14" pivotButton="0" quotePrefix="0" xfId="576"/>
    <xf numFmtId="0" fontId="27" fillId="2" borderId="14" pivotButton="0" quotePrefix="0" xfId="576"/>
    <xf numFmtId="43" fontId="20" fillId="0" borderId="0" applyAlignment="1" pivotButton="0" quotePrefix="0" xfId="589">
      <alignment horizontal="center" vertical="center"/>
    </xf>
    <xf numFmtId="1" fontId="20" fillId="0" borderId="0" applyAlignment="1" pivotButton="0" quotePrefix="0" xfId="589">
      <alignment horizontal="center" vertical="center"/>
    </xf>
    <xf numFmtId="169" fontId="20" fillId="0" borderId="0" applyAlignment="1" pivotButton="0" quotePrefix="0" xfId="589">
      <alignment horizontal="center" vertical="center"/>
    </xf>
    <xf numFmtId="43" fontId="20" fillId="0" borderId="0" applyAlignment="1" pivotButton="0" quotePrefix="0" xfId="589">
      <alignment horizontal="center" vertical="center"/>
    </xf>
    <xf numFmtId="1" fontId="20" fillId="0" borderId="0" applyAlignment="1" pivotButton="0" quotePrefix="0" xfId="589">
      <alignment horizontal="center" vertical="center"/>
    </xf>
    <xf numFmtId="169" fontId="20" fillId="0" borderId="0" applyAlignment="1" pivotButton="0" quotePrefix="0" xfId="589">
      <alignment horizontal="center" vertical="center"/>
    </xf>
    <xf numFmtId="43" fontId="20" fillId="0" borderId="9" applyAlignment="1" pivotButton="0" quotePrefix="0" xfId="589">
      <alignment horizontal="center" vertical="center"/>
    </xf>
    <xf numFmtId="1" fontId="20" fillId="0" borderId="9" applyAlignment="1" pivotButton="0" quotePrefix="0" xfId="589">
      <alignment horizontal="center" vertical="center"/>
    </xf>
    <xf numFmtId="169" fontId="20" fillId="0" borderId="9" applyAlignment="1" pivotButton="0" quotePrefix="0" xfId="589">
      <alignment horizontal="center" vertical="center"/>
    </xf>
    <xf numFmtId="1" fontId="20" fillId="0" borderId="9" applyAlignment="1" pivotButton="0" quotePrefix="0" xfId="589">
      <alignment horizontal="center" vertical="center"/>
    </xf>
    <xf numFmtId="169" fontId="20" fillId="0" borderId="9" applyAlignment="1" pivotButton="0" quotePrefix="0" xfId="589">
      <alignment horizontal="center" vertical="center"/>
    </xf>
    <xf numFmtId="0" fontId="28" fillId="0" borderId="9" applyAlignment="1" pivotButton="0" quotePrefix="0" xfId="576">
      <alignment horizontal="center" vertical="center"/>
    </xf>
    <xf numFmtId="0" fontId="71" fillId="0" borderId="0" applyAlignment="1" pivotButton="0" quotePrefix="1" xfId="4">
      <alignment horizontal="right" vertical="center" wrapText="1"/>
    </xf>
    <xf numFmtId="14" fontId="10" fillId="0" borderId="0" applyAlignment="1" pivotButton="0" quotePrefix="1" xfId="74">
      <alignment horizontal="right" vertical="center"/>
    </xf>
    <xf numFmtId="14" fontId="40" fillId="0" borderId="0" applyAlignment="1" pivotButton="0" quotePrefix="1" xfId="8">
      <alignment horizontal="right" vertical="center" wrapText="1"/>
    </xf>
    <xf numFmtId="49" fontId="38" fillId="0" borderId="0" applyAlignment="1" pivotButton="0" quotePrefix="0" xfId="19">
      <alignment horizontal="right" vertical="center"/>
    </xf>
    <xf numFmtId="14" fontId="100" fillId="0" borderId="0" applyAlignment="1" pivotButton="0" quotePrefix="0" xfId="0">
      <alignment horizontal="right"/>
    </xf>
    <xf numFmtId="14" fontId="100" fillId="0" borderId="2" applyAlignment="1" pivotButton="0" quotePrefix="0" xfId="0">
      <alignment horizontal="right"/>
    </xf>
    <xf numFmtId="0" fontId="28" fillId="0" borderId="0" applyAlignment="1" pivotButton="0" quotePrefix="0" xfId="0">
      <alignment horizontal="right"/>
    </xf>
    <xf numFmtId="0" fontId="36" fillId="39" borderId="35" applyAlignment="1" pivotButton="0" quotePrefix="0" xfId="6">
      <alignment horizontal="center" vertical="center"/>
    </xf>
    <xf numFmtId="0" fontId="36" fillId="39" borderId="27" applyAlignment="1" pivotButton="0" quotePrefix="0" xfId="6">
      <alignment horizontal="center" vertical="center"/>
    </xf>
    <xf numFmtId="0" fontId="36" fillId="39" borderId="53" applyAlignment="1" pivotButton="0" quotePrefix="0" xfId="6">
      <alignment horizontal="center" vertical="center"/>
    </xf>
    <xf numFmtId="0" fontId="36" fillId="39" borderId="28" applyAlignment="1" pivotButton="0" quotePrefix="0" xfId="6">
      <alignment horizontal="center" vertical="center"/>
    </xf>
    <xf numFmtId="0" fontId="27" fillId="39" borderId="53" applyAlignment="1" pivotButton="0" quotePrefix="0" xfId="6">
      <alignment horizontal="center" vertical="center"/>
    </xf>
    <xf numFmtId="0" fontId="27" fillId="39" borderId="27" applyAlignment="1" pivotButton="0" quotePrefix="0" xfId="6">
      <alignment horizontal="center" vertical="center"/>
    </xf>
    <xf numFmtId="0" fontId="27" fillId="2" borderId="26" applyAlignment="1" pivotButton="0" quotePrefix="0" xfId="6">
      <alignment horizontal="center" vertical="center"/>
    </xf>
    <xf numFmtId="0" fontId="22" fillId="0" borderId="0" pivotButton="0" quotePrefix="0" xfId="0"/>
    <xf numFmtId="43" fontId="106" fillId="0" borderId="0" applyAlignment="1" pivotButton="0" quotePrefix="0" xfId="4">
      <alignment horizontal="center" vertical="center"/>
    </xf>
    <xf numFmtId="43" fontId="107" fillId="0" borderId="0" applyAlignment="1" pivotButton="0" quotePrefix="0" xfId="4">
      <alignment horizontal="center" vertical="center"/>
    </xf>
    <xf numFmtId="43" fontId="69" fillId="0" borderId="0" applyAlignment="1" pivotButton="0" quotePrefix="0" xfId="4">
      <alignment horizontal="right"/>
    </xf>
    <xf numFmtId="1" fontId="38" fillId="47" borderId="7" applyAlignment="1" pivotButton="0" quotePrefix="0" xfId="8">
      <alignment horizontal="center" vertical="center" wrapText="1"/>
    </xf>
    <xf numFmtId="0" fontId="43" fillId="47" borderId="68" applyAlignment="1" pivotButton="0" quotePrefix="0" xfId="19">
      <alignment horizontal="center" vertical="center" wrapText="1"/>
    </xf>
    <xf numFmtId="0" fontId="38" fillId="47" borderId="7" applyAlignment="1" pivotButton="0" quotePrefix="0" xfId="8">
      <alignment horizontal="center" vertical="center" wrapText="1"/>
    </xf>
    <xf numFmtId="0" fontId="38" fillId="47" borderId="7" applyAlignment="1" pivotButton="0" quotePrefix="0" xfId="8">
      <alignment horizontal="left" vertical="center" wrapText="1"/>
    </xf>
    <xf numFmtId="0" fontId="38" fillId="47" borderId="7" applyAlignment="1" pivotButton="0" quotePrefix="0" xfId="19">
      <alignment horizontal="center" vertical="center" wrapText="1"/>
    </xf>
    <xf numFmtId="0" fontId="38" fillId="47" borderId="7" applyAlignment="1" pivotButton="0" quotePrefix="0" xfId="20">
      <alignment horizontal="center" vertical="center" wrapText="1"/>
    </xf>
    <xf numFmtId="0" fontId="31" fillId="4" borderId="52" applyAlignment="1" pivotButton="0" quotePrefix="0" xfId="8">
      <alignment horizontal="center" vertical="center" wrapText="1"/>
    </xf>
    <xf numFmtId="0" fontId="21" fillId="3" borderId="36" applyAlignment="1" pivotButton="0" quotePrefix="0" xfId="2">
      <alignment horizontal="center" vertical="center" wrapText="1"/>
    </xf>
    <xf numFmtId="14" fontId="38" fillId="47" borderId="7" applyAlignment="1" pivotButton="0" quotePrefix="0" xfId="8">
      <alignment horizontal="left" vertical="center" wrapText="1"/>
    </xf>
    <xf numFmtId="0" fontId="32" fillId="0" borderId="0" applyAlignment="1" pivotButton="0" quotePrefix="0" xfId="8">
      <alignment horizontal="center" vertical="center" wrapText="1"/>
    </xf>
    <xf numFmtId="0" fontId="32" fillId="0" borderId="0" applyAlignment="1" pivotButton="0" quotePrefix="0" xfId="8">
      <alignment horizontal="left" vertical="center"/>
    </xf>
    <xf numFmtId="0" fontId="0" fillId="41" borderId="0" applyAlignment="1" pivotButton="0" quotePrefix="0" xfId="0">
      <alignment horizontal="left"/>
    </xf>
    <xf numFmtId="0" fontId="28" fillId="0" borderId="9" pivotButton="0" quotePrefix="0" xfId="0"/>
    <xf numFmtId="170" fontId="28" fillId="0" borderId="9" pivotButton="0" quotePrefix="0" xfId="0"/>
    <xf numFmtId="0" fontId="28" fillId="2" borderId="9" pivotButton="0" quotePrefix="0" xfId="0"/>
    <xf numFmtId="14" fontId="28" fillId="2" borderId="9" pivotButton="0" quotePrefix="0" xfId="0"/>
    <xf numFmtId="0" fontId="28" fillId="48" borderId="9" pivotButton="0" quotePrefix="0" xfId="0"/>
    <xf numFmtId="0" fontId="28" fillId="49" borderId="9" pivotButton="0" quotePrefix="0" xfId="0"/>
    <xf numFmtId="14" fontId="28" fillId="49" borderId="9" pivotButton="0" quotePrefix="0" xfId="0"/>
    <xf numFmtId="0" fontId="5" fillId="0" borderId="0" pivotButton="0" quotePrefix="0" xfId="590"/>
    <xf numFmtId="0" fontId="61" fillId="0" borderId="0" pivotButton="0" quotePrefix="0" xfId="590"/>
    <xf numFmtId="0" fontId="61" fillId="0" borderId="0" applyAlignment="1" pivotButton="0" quotePrefix="0" xfId="590">
      <alignment horizontal="left"/>
    </xf>
    <xf numFmtId="0" fontId="5" fillId="0" borderId="0" applyAlignment="1" pivotButton="0" quotePrefix="0" xfId="590">
      <alignment horizontal="left"/>
    </xf>
    <xf numFmtId="0" fontId="21" fillId="4" borderId="0" applyAlignment="1" pivotButton="0" quotePrefix="0" xfId="138">
      <alignment horizontal="center" vertical="center" wrapText="1"/>
    </xf>
    <xf numFmtId="0" fontId="20" fillId="0" borderId="0" applyAlignment="1" pivotButton="0" quotePrefix="0" xfId="591">
      <alignment horizontal="left" vertical="center"/>
    </xf>
    <xf numFmtId="0" fontId="20" fillId="0" borderId="0" pivotButton="0" quotePrefix="0" xfId="591"/>
    <xf numFmtId="0" fontId="20" fillId="0" borderId="0" applyAlignment="1" pivotButton="0" quotePrefix="0" xfId="591">
      <alignment horizontal="left"/>
    </xf>
    <xf numFmtId="1" fontId="20" fillId="0" borderId="0" applyAlignment="1" pivotButton="0" quotePrefix="0" xfId="591">
      <alignment horizontal="left"/>
    </xf>
    <xf numFmtId="169" fontId="4" fillId="0" borderId="0" applyAlignment="1" pivotButton="0" quotePrefix="1" xfId="4">
      <alignment horizontal="center" vertical="center"/>
    </xf>
    <xf numFmtId="0" fontId="4" fillId="0" borderId="0" pivotButton="0" quotePrefix="0" xfId="12"/>
    <xf numFmtId="0" fontId="4" fillId="0" borderId="0" applyAlignment="1" pivotButton="0" quotePrefix="0" xfId="12">
      <alignment horizontal="center" vertical="center" wrapText="1"/>
    </xf>
    <xf numFmtId="0" fontId="4" fillId="41" borderId="9" applyAlignment="1" pivotButton="0" quotePrefix="0" xfId="12">
      <alignment horizontal="left" vertical="center"/>
    </xf>
    <xf numFmtId="0" fontId="4" fillId="41" borderId="9" applyAlignment="1" pivotButton="0" quotePrefix="0" xfId="12">
      <alignment horizontal="center" vertical="center"/>
    </xf>
    <xf numFmtId="0" fontId="4" fillId="41" borderId="9" applyAlignment="1" pivotButton="0" quotePrefix="0" xfId="12">
      <alignment horizontal="left"/>
    </xf>
    <xf numFmtId="0" fontId="4" fillId="41" borderId="0" applyAlignment="1" pivotButton="0" quotePrefix="0" xfId="12">
      <alignment horizontal="center"/>
    </xf>
    <xf numFmtId="0" fontId="4" fillId="0" borderId="9" applyAlignment="1" pivotButton="0" quotePrefix="0" xfId="12">
      <alignment horizontal="left" vertical="center"/>
    </xf>
    <xf numFmtId="0" fontId="4" fillId="0" borderId="9" applyAlignment="1" pivotButton="0" quotePrefix="0" xfId="12">
      <alignment horizontal="center" vertical="center"/>
    </xf>
    <xf numFmtId="0" fontId="39" fillId="2" borderId="0" applyAlignment="1" applyProtection="1" pivotButton="0" quotePrefix="0" xfId="3">
      <alignment horizontal="center"/>
      <protection locked="0" hidden="0"/>
    </xf>
    <xf numFmtId="43" fontId="38" fillId="0" borderId="0" applyAlignment="1" pivotButton="0" quotePrefix="0" xfId="3">
      <alignment horizontal="center"/>
    </xf>
    <xf numFmtId="0" fontId="3" fillId="0" borderId="0" pivotButton="0" quotePrefix="0" xfId="590"/>
    <xf numFmtId="0" fontId="2" fillId="0" borderId="0" pivotButton="0" quotePrefix="0" xfId="590"/>
    <xf numFmtId="14" fontId="39" fillId="0" borderId="9" applyAlignment="1" applyProtection="1" pivotButton="0" quotePrefix="0" xfId="19">
      <alignment horizontal="center"/>
      <protection locked="0" hidden="0"/>
    </xf>
    <xf numFmtId="0" fontId="39" fillId="0" borderId="69" applyAlignment="1" applyProtection="1" pivotButton="0" quotePrefix="0" xfId="19">
      <alignment horizontal="center"/>
      <protection locked="0" hidden="0"/>
    </xf>
    <xf numFmtId="0" fontId="39" fillId="0" borderId="65" applyAlignment="1" applyProtection="1" pivotButton="0" quotePrefix="0" xfId="19">
      <alignment horizontal="center"/>
      <protection locked="0" hidden="0"/>
    </xf>
    <xf numFmtId="0" fontId="39" fillId="0" borderId="65" applyAlignment="1" applyProtection="1" pivotButton="0" quotePrefix="0" xfId="19">
      <alignment horizontal="left"/>
      <protection locked="0" hidden="0"/>
    </xf>
    <xf numFmtId="0" fontId="39" fillId="0" borderId="9" applyAlignment="1" applyProtection="1" pivotButton="0" quotePrefix="0" xfId="19">
      <alignment horizontal="left"/>
      <protection locked="0" hidden="0"/>
    </xf>
    <xf numFmtId="0" fontId="39" fillId="0" borderId="69" applyAlignment="1" applyProtection="1" pivotButton="0" quotePrefix="0" xfId="19">
      <alignment horizontal="left"/>
      <protection locked="0" hidden="0"/>
    </xf>
    <xf numFmtId="0" fontId="20" fillId="0" borderId="22" applyAlignment="1" applyProtection="1" pivotButton="0" quotePrefix="0" xfId="19">
      <alignment horizontal="left"/>
      <protection locked="0" hidden="0"/>
    </xf>
    <xf numFmtId="0" fontId="20" fillId="0" borderId="65" applyAlignment="1" applyProtection="1" pivotButton="0" quotePrefix="0" xfId="19">
      <alignment horizontal="left"/>
      <protection locked="0" hidden="0"/>
    </xf>
    <xf numFmtId="0" fontId="28" fillId="0" borderId="18" applyAlignment="1" applyProtection="1" pivotButton="0" quotePrefix="0" xfId="19">
      <alignment horizontal="center"/>
      <protection locked="0" hidden="0"/>
    </xf>
    <xf numFmtId="0" fontId="39" fillId="0" borderId="9" applyAlignment="1" applyProtection="1" pivotButton="0" quotePrefix="0" xfId="8">
      <alignment horizontal="center"/>
      <protection locked="0" hidden="0"/>
    </xf>
    <xf numFmtId="0" fontId="20" fillId="0" borderId="9" applyAlignment="1" applyProtection="1" pivotButton="0" quotePrefix="0" xfId="19">
      <alignment horizontal="left"/>
      <protection locked="0" hidden="0"/>
    </xf>
    <xf numFmtId="0" fontId="39" fillId="0" borderId="18" applyAlignment="1" applyProtection="1" pivotButton="0" quotePrefix="0" xfId="8">
      <alignment horizontal="center"/>
      <protection locked="0" hidden="0"/>
    </xf>
    <xf numFmtId="0" fontId="39" fillId="0" borderId="22" applyAlignment="1" applyProtection="1" pivotButton="0" quotePrefix="0" xfId="8">
      <alignment horizontal="center"/>
      <protection locked="0" hidden="0"/>
    </xf>
    <xf numFmtId="0" fontId="39" fillId="0" borderId="65" applyAlignment="1" applyProtection="1" pivotButton="0" quotePrefix="0" xfId="8">
      <alignment horizontal="center"/>
      <protection locked="0" hidden="0"/>
    </xf>
    <xf numFmtId="0" fontId="20" fillId="0" borderId="22" applyAlignment="1" applyProtection="1" pivotButton="0" quotePrefix="0" xfId="19">
      <alignment horizontal="center"/>
      <protection locked="0" hidden="0"/>
    </xf>
    <xf numFmtId="14" fontId="39" fillId="0" borderId="9" applyAlignment="1" applyProtection="1" pivotButton="0" quotePrefix="0" xfId="8">
      <alignment horizontal="center"/>
      <protection locked="0" hidden="0"/>
    </xf>
    <xf numFmtId="14" fontId="39" fillId="0" borderId="9" applyAlignment="1" applyProtection="1" pivotButton="0" quotePrefix="0" xfId="19">
      <alignment horizontal="left"/>
      <protection locked="0" hidden="0"/>
    </xf>
    <xf numFmtId="15" fontId="39" fillId="0" borderId="9" applyAlignment="1" applyProtection="1" pivotButton="0" quotePrefix="0" xfId="8">
      <alignment horizontal="center"/>
      <protection locked="0" hidden="0"/>
    </xf>
    <xf numFmtId="0" fontId="20" fillId="0" borderId="9" applyAlignment="1" applyProtection="1" pivotButton="0" quotePrefix="0" xfId="19">
      <alignment horizontal="center"/>
      <protection locked="0" hidden="0"/>
    </xf>
    <xf numFmtId="0" fontId="39" fillId="0" borderId="22" applyAlignment="1" applyProtection="1" pivotButton="0" quotePrefix="0" xfId="19">
      <alignment horizontal="center"/>
      <protection locked="0" hidden="0"/>
    </xf>
    <xf numFmtId="0" fontId="39" fillId="0" borderId="22" applyAlignment="1" applyProtection="1" pivotButton="0" quotePrefix="0" xfId="19">
      <alignment horizontal="left"/>
      <protection locked="0" hidden="0"/>
    </xf>
    <xf numFmtId="0" fontId="20" fillId="0" borderId="69" applyAlignment="1" applyProtection="1" pivotButton="0" quotePrefix="0" xfId="19">
      <alignment horizontal="left"/>
      <protection locked="0" hidden="0"/>
    </xf>
    <xf numFmtId="0" fontId="39" fillId="0" borderId="69" applyAlignment="1" applyProtection="1" pivotButton="0" quotePrefix="0" xfId="8">
      <alignment horizontal="center"/>
      <protection locked="0" hidden="0"/>
    </xf>
    <xf numFmtId="14" fontId="39" fillId="0" borderId="65" applyAlignment="1" applyProtection="1" pivotButton="0" quotePrefix="0" xfId="19">
      <alignment horizontal="center"/>
      <protection locked="0" hidden="0"/>
    </xf>
    <xf numFmtId="14" fontId="28" fillId="2" borderId="9" applyAlignment="1" pivotButton="0" quotePrefix="0" xfId="0">
      <alignment horizontal="right"/>
    </xf>
    <xf numFmtId="14" fontId="28" fillId="49" borderId="9" applyAlignment="1" pivotButton="0" quotePrefix="0" xfId="0">
      <alignment horizontal="right"/>
    </xf>
    <xf numFmtId="2" fontId="20" fillId="46" borderId="13" applyAlignment="1" pivotButton="0" quotePrefix="0" xfId="2">
      <alignment horizontal="center" vertical="center"/>
    </xf>
    <xf numFmtId="0" fontId="22" fillId="39" borderId="16" applyAlignment="1" pivotButton="0" quotePrefix="0" xfId="6">
      <alignment horizontal="center" vertical="center"/>
    </xf>
    <xf numFmtId="14" fontId="22" fillId="39" borderId="14" applyAlignment="1" pivotButton="0" quotePrefix="0" xfId="6">
      <alignment horizontal="center" vertical="center"/>
    </xf>
    <xf numFmtId="1" fontId="22" fillId="39" borderId="15" applyAlignment="1" pivotButton="0" quotePrefix="0" xfId="6">
      <alignment horizontal="center" vertical="center"/>
    </xf>
    <xf numFmtId="1" fontId="22" fillId="39" borderId="16" applyAlignment="1" pivotButton="0" quotePrefix="0" xfId="6">
      <alignment horizontal="center" vertical="center"/>
    </xf>
    <xf numFmtId="1" fontId="22" fillId="39" borderId="17" applyAlignment="1" pivotButton="0" quotePrefix="0" xfId="6">
      <alignment horizontal="center" vertical="center"/>
    </xf>
    <xf numFmtId="0" fontId="22" fillId="39" borderId="9" applyAlignment="1" pivotButton="0" quotePrefix="0" xfId="6">
      <alignment horizontal="center" vertical="center"/>
    </xf>
    <xf numFmtId="14" fontId="22" fillId="39" borderId="32" applyAlignment="1" pivotButton="0" quotePrefix="0" xfId="6">
      <alignment horizontal="center" vertical="center"/>
    </xf>
    <xf numFmtId="1" fontId="22" fillId="39" borderId="18" applyAlignment="1" pivotButton="0" quotePrefix="0" xfId="6">
      <alignment horizontal="center" vertical="center"/>
    </xf>
    <xf numFmtId="1" fontId="22" fillId="39" borderId="9" applyAlignment="1" pivotButton="0" quotePrefix="0" xfId="6">
      <alignment horizontal="center" vertical="center"/>
    </xf>
    <xf numFmtId="1" fontId="22" fillId="39" borderId="22" applyAlignment="1" pivotButton="0" quotePrefix="0" xfId="6">
      <alignment horizontal="center" vertical="center"/>
    </xf>
    <xf numFmtId="0" fontId="22" fillId="39" borderId="32" applyAlignment="1" pivotButton="0" quotePrefix="0" xfId="6">
      <alignment horizontal="center" vertical="center"/>
    </xf>
    <xf numFmtId="0" fontId="22" fillId="39" borderId="20" applyAlignment="1" pivotButton="0" quotePrefix="0" xfId="6">
      <alignment horizontal="center" vertical="center"/>
    </xf>
    <xf numFmtId="1" fontId="22" fillId="39" borderId="56" applyAlignment="1" pivotButton="0" quotePrefix="0" xfId="6">
      <alignment horizontal="center" vertical="center"/>
    </xf>
    <xf numFmtId="1" fontId="22" fillId="39" borderId="3" applyAlignment="1" pivotButton="0" quotePrefix="0" xfId="6">
      <alignment horizontal="center" vertical="center"/>
    </xf>
    <xf numFmtId="1" fontId="22" fillId="39" borderId="57" applyAlignment="1" pivotButton="0" quotePrefix="0" xfId="6">
      <alignment horizontal="center" vertical="center"/>
    </xf>
    <xf numFmtId="0" fontId="22" fillId="39" borderId="39" applyAlignment="1" pivotButton="0" quotePrefix="0" xfId="6">
      <alignment horizontal="center" vertical="center"/>
    </xf>
    <xf numFmtId="0" fontId="22" fillId="39" borderId="17" applyAlignment="1" pivotButton="0" quotePrefix="0" xfId="6">
      <alignment horizontal="center" vertical="center"/>
    </xf>
    <xf numFmtId="0" fontId="22" fillId="39" borderId="14" applyAlignment="1" pivotButton="0" quotePrefix="0" xfId="6">
      <alignment horizontal="center" vertical="center"/>
    </xf>
    <xf numFmtId="0" fontId="22" fillId="39" borderId="18" applyAlignment="1" pivotButton="0" quotePrefix="0" xfId="6">
      <alignment horizontal="center" vertical="center"/>
    </xf>
    <xf numFmtId="0" fontId="22" fillId="39" borderId="22" applyAlignment="1" pivotButton="0" quotePrefix="0" xfId="6">
      <alignment horizontal="center" vertical="center"/>
    </xf>
    <xf numFmtId="0" fontId="22" fillId="0" borderId="32" applyAlignment="1" pivotButton="0" quotePrefix="0" xfId="6">
      <alignment horizontal="center" vertical="center"/>
    </xf>
    <xf numFmtId="0" fontId="22" fillId="41" borderId="18" applyAlignment="1" pivotButton="0" quotePrefix="0" xfId="6">
      <alignment horizontal="center" vertical="center"/>
    </xf>
    <xf numFmtId="0" fontId="22" fillId="41" borderId="22" applyAlignment="1" pivotButton="0" quotePrefix="0" xfId="6">
      <alignment horizontal="center" vertical="center"/>
    </xf>
    <xf numFmtId="0" fontId="22" fillId="0" borderId="33" applyAlignment="1" pivotButton="0" quotePrefix="0" xfId="6">
      <alignment horizontal="center" vertical="center"/>
    </xf>
    <xf numFmtId="0" fontId="22" fillId="0" borderId="37" applyAlignment="1" pivotButton="0" quotePrefix="0" xfId="6">
      <alignment horizontal="center" vertical="center"/>
    </xf>
    <xf numFmtId="0" fontId="22" fillId="41" borderId="19" applyAlignment="1" pivotButton="0" quotePrefix="0" xfId="6">
      <alignment horizontal="center" vertical="center"/>
    </xf>
    <xf numFmtId="0" fontId="22" fillId="41" borderId="20" applyAlignment="1" pivotButton="0" quotePrefix="0" xfId="6">
      <alignment horizontal="center" vertical="center"/>
    </xf>
    <xf numFmtId="0" fontId="22" fillId="41" borderId="23" applyAlignment="1" pivotButton="0" quotePrefix="0" xfId="6">
      <alignment horizontal="center" vertical="center"/>
    </xf>
    <xf numFmtId="0" fontId="22" fillId="41" borderId="20" applyAlignment="1" pivotButton="0" quotePrefix="0" xfId="6">
      <alignment horizontal="center" vertical="center" wrapText="1"/>
    </xf>
    <xf numFmtId="0" fontId="22" fillId="41" borderId="19" applyAlignment="1" pivotButton="0" quotePrefix="0" xfId="6">
      <alignment horizontal="center" vertical="center" wrapText="1"/>
    </xf>
    <xf numFmtId="0" fontId="22" fillId="41" borderId="66" applyAlignment="1" pivotButton="0" quotePrefix="0" xfId="6">
      <alignment horizontal="center" vertical="center"/>
    </xf>
    <xf numFmtId="0" fontId="1" fillId="0" borderId="0" pivotButton="0" quotePrefix="0" xfId="592"/>
    <xf numFmtId="0" fontId="1" fillId="2" borderId="0" pivotButton="0" quotePrefix="0" xfId="592"/>
    <xf numFmtId="168" fontId="75" fillId="2" borderId="58" applyAlignment="1" pivotButton="0" quotePrefix="0" xfId="583">
      <alignment horizontal="center" vertical="center"/>
    </xf>
    <xf numFmtId="168" fontId="76" fillId="0" borderId="0" applyAlignment="1" pivotButton="0" quotePrefix="0" xfId="583">
      <alignment horizontal="center"/>
    </xf>
    <xf numFmtId="0" fontId="38" fillId="0" borderId="0" applyAlignment="1" pivotButton="0" quotePrefix="0" xfId="8">
      <alignment horizontal="center"/>
    </xf>
    <xf numFmtId="0" fontId="22" fillId="0" borderId="0" applyAlignment="1" pivotButton="0" quotePrefix="0" xfId="6">
      <alignment horizontal="center"/>
    </xf>
    <xf numFmtId="0" fontId="25" fillId="0" borderId="0" applyAlignment="1" pivotButton="0" quotePrefix="0" xfId="6">
      <alignment horizontal="center"/>
    </xf>
    <xf numFmtId="0" fontId="22" fillId="0" borderId="0" pivotButton="0" quotePrefix="0" xfId="6"/>
    <xf numFmtId="0" fontId="27" fillId="0" borderId="0" pivotButton="0" quotePrefix="0" xfId="6"/>
    <xf numFmtId="0" fontId="22" fillId="0" borderId="8" applyAlignment="1" pivotButton="0" quotePrefix="0" xfId="6">
      <alignment horizontal="center"/>
    </xf>
    <xf numFmtId="0" fontId="27" fillId="0" borderId="4" applyAlignment="1" pivotButton="0" quotePrefix="0" xfId="6">
      <alignment horizontal="center" vertical="center"/>
    </xf>
    <xf numFmtId="0" fontId="27" fillId="0" borderId="5" applyAlignment="1" pivotButton="0" quotePrefix="0" xfId="6">
      <alignment horizontal="center" vertical="center"/>
    </xf>
    <xf numFmtId="0" fontId="27" fillId="0" borderId="6" applyAlignment="1" pivotButton="0" quotePrefix="0" xfId="6">
      <alignment horizontal="center" vertical="center"/>
    </xf>
    <xf numFmtId="0" fontId="27" fillId="0" borderId="13" applyAlignment="1" pivotButton="0" quotePrefix="0" xfId="6">
      <alignment horizontal="center" vertical="center"/>
    </xf>
    <xf numFmtId="0" fontId="27" fillId="0" borderId="14" applyAlignment="1" pivotButton="0" quotePrefix="0" xfId="6">
      <alignment horizontal="center" vertical="center"/>
    </xf>
    <xf numFmtId="0" fontId="27" fillId="0" borderId="12" applyAlignment="1" pivotButton="0" quotePrefix="0" xfId="6">
      <alignment horizontal="center" vertical="center"/>
    </xf>
    <xf numFmtId="0" fontId="22" fillId="0" borderId="9" applyAlignment="1" applyProtection="1" pivotButton="0" quotePrefix="0" xfId="6">
      <alignment horizontal="center" vertical="center" wrapText="1"/>
      <protection locked="0" hidden="0"/>
    </xf>
    <xf numFmtId="0" fontId="27" fillId="0" borderId="0" applyAlignment="1" pivotButton="0" quotePrefix="0" xfId="6">
      <alignment horizontal="right"/>
    </xf>
    <xf numFmtId="0" fontId="22" fillId="0" borderId="14" applyAlignment="1" pivotButton="0" quotePrefix="0" xfId="6">
      <alignment horizontal="center"/>
    </xf>
    <xf numFmtId="171" fontId="22" fillId="0" borderId="14" applyAlignment="1" applyProtection="1" pivotButton="0" quotePrefix="0" xfId="6">
      <alignment horizontal="center"/>
      <protection locked="0" hidden="0"/>
    </xf>
    <xf numFmtId="43" fontId="38" fillId="0" borderId="0" applyAlignment="1" pivotButton="0" quotePrefix="0" xfId="3">
      <alignment horizontal="center"/>
    </xf>
    <xf numFmtId="167" fontId="39" fillId="0" borderId="0" applyAlignment="1" applyProtection="1" pivotButton="0" quotePrefix="0" xfId="1">
      <alignment horizontal="center"/>
      <protection locked="0" hidden="0"/>
    </xf>
    <xf numFmtId="167" fontId="39" fillId="0" borderId="0" applyAlignment="1" pivotButton="0" quotePrefix="0" xfId="1">
      <alignment horizontal="center"/>
    </xf>
    <xf numFmtId="168" fontId="41" fillId="0" borderId="0" applyAlignment="1" pivotButton="0" quotePrefix="0" xfId="583">
      <alignment horizontal="center" vertical="center"/>
    </xf>
    <xf numFmtId="168" fontId="75" fillId="2" borderId="58" applyAlignment="1" pivotButton="0" quotePrefix="0" xfId="583">
      <alignment horizontal="center" vertical="center"/>
    </xf>
    <xf numFmtId="0" fontId="0" fillId="0" borderId="1" pivotButton="0" quotePrefix="0" xfId="0"/>
    <xf numFmtId="168" fontId="76" fillId="0" borderId="0" applyAlignment="1" pivotButton="0" quotePrefix="0" xfId="583">
      <alignment horizontal="center"/>
    </xf>
    <xf numFmtId="167" fontId="38" fillId="0" borderId="0" applyAlignment="1" pivotButton="0" quotePrefix="0" xfId="1">
      <alignment horizontal="left"/>
    </xf>
    <xf numFmtId="0" fontId="0" fillId="0" borderId="70" pivotButton="0" quotePrefix="0" xfId="0"/>
    <xf numFmtId="167" fontId="38" fillId="0" borderId="0" applyAlignment="1" applyProtection="1" pivotButton="0" quotePrefix="0" xfId="1">
      <alignment horizontal="center" vertical="center"/>
      <protection locked="0" hidden="0"/>
    </xf>
    <xf numFmtId="43" fontId="0" fillId="0" borderId="0" pivotButton="0" quotePrefix="0" xfId="3"/>
    <xf numFmtId="167" fontId="82" fillId="0" borderId="0" applyAlignment="1" applyProtection="1" pivotButton="0" quotePrefix="0" xfId="1">
      <alignment horizontal="center" vertical="center"/>
      <protection locked="0" hidden="0"/>
    </xf>
    <xf numFmtId="168" fontId="41" fillId="0" borderId="0" applyAlignment="1" pivotButton="0" quotePrefix="0" xfId="74">
      <alignment horizontal="center" vertical="center"/>
    </xf>
    <xf numFmtId="170" fontId="100" fillId="0" borderId="0" pivotButton="0" quotePrefix="0" xfId="0"/>
    <xf numFmtId="170" fontId="100" fillId="0" borderId="2" pivotButton="0" quotePrefix="0" xfId="0"/>
    <xf numFmtId="170" fontId="28" fillId="0" borderId="9" pivotButton="0" quotePrefix="0" xfId="0"/>
    <xf numFmtId="43" fontId="0" fillId="0" borderId="0" applyAlignment="1" pivotButton="0" quotePrefix="0" xfId="4">
      <alignment horizontal="right"/>
    </xf>
    <xf numFmtId="43" fontId="69" fillId="0" borderId="0" applyAlignment="1" pivotButton="0" quotePrefix="0" xfId="4">
      <alignment horizontal="right"/>
    </xf>
    <xf numFmtId="43" fontId="106" fillId="0" borderId="0" applyAlignment="1" pivotButton="0" quotePrefix="0" xfId="4">
      <alignment horizontal="center" vertical="center"/>
    </xf>
    <xf numFmtId="43" fontId="107" fillId="0" borderId="0" applyAlignment="1" pivotButton="0" quotePrefix="0" xfId="4">
      <alignment horizontal="center" vertical="center"/>
    </xf>
    <xf numFmtId="0" fontId="27" fillId="0" borderId="9" applyAlignment="1" pivotButton="0" quotePrefix="0" xfId="6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0" fillId="0" borderId="13" pivotButton="0" quotePrefix="0" xfId="0"/>
    <xf numFmtId="0" fontId="0" fillId="0" borderId="14" pivotButton="0" quotePrefix="0" xfId="0"/>
    <xf numFmtId="0" fontId="0" fillId="0" borderId="12" pivotButton="0" quotePrefix="0" xfId="0"/>
    <xf numFmtId="0" fontId="0" fillId="0" borderId="32" applyProtection="1" pivotButton="0" quotePrefix="0" xfId="0">
      <protection locked="0" hidden="0"/>
    </xf>
    <xf numFmtId="0" fontId="0" fillId="0" borderId="65" applyProtection="1" pivotButton="0" quotePrefix="0" xfId="0">
      <protection locked="0" hidden="0"/>
    </xf>
    <xf numFmtId="164" fontId="22" fillId="0" borderId="3" applyAlignment="1" applyProtection="1" pivotButton="0" quotePrefix="0" xfId="6">
      <alignment horizontal="center" vertical="center"/>
      <protection locked="0" hidden="0"/>
    </xf>
    <xf numFmtId="164" fontId="22" fillId="0" borderId="3" applyAlignment="1" pivotButton="0" quotePrefix="0" xfId="6">
      <alignment horizontal="center" vertical="center"/>
    </xf>
    <xf numFmtId="164" fontId="22" fillId="0" borderId="9" applyAlignment="1" pivotButton="0" quotePrefix="0" xfId="6">
      <alignment horizontal="center" vertical="center"/>
    </xf>
    <xf numFmtId="171" fontId="22" fillId="0" borderId="14" applyAlignment="1" applyProtection="1" pivotButton="0" quotePrefix="0" xfId="6">
      <alignment horizontal="center"/>
      <protection locked="0" hidden="0"/>
    </xf>
    <xf numFmtId="0" fontId="0" fillId="0" borderId="14" applyProtection="1" pivotButton="0" quotePrefix="0" xfId="0">
      <protection locked="0" hidden="0"/>
    </xf>
    <xf numFmtId="43" fontId="20" fillId="0" borderId="0" applyAlignment="1" pivotButton="0" quotePrefix="0" xfId="589">
      <alignment horizontal="center" vertical="center"/>
    </xf>
    <xf numFmtId="43" fontId="20" fillId="0" borderId="9" applyAlignment="1" pivotButton="0" quotePrefix="0" xfId="589">
      <alignment horizontal="center" vertical="center"/>
    </xf>
    <xf numFmtId="165" fontId="24" fillId="0" borderId="0" applyAlignment="1" pivotButton="0" quotePrefix="0" xfId="10">
      <alignment horizontal="left"/>
    </xf>
    <xf numFmtId="43" fontId="17" fillId="0" borderId="0" applyAlignment="1" pivotButton="0" quotePrefix="0" xfId="4">
      <alignment horizontal="center"/>
    </xf>
    <xf numFmtId="166" fontId="22" fillId="41" borderId="9" applyAlignment="1" pivotButton="0" quotePrefix="0" xfId="0">
      <alignment horizontal="center" vertical="center"/>
    </xf>
    <xf numFmtId="166" fontId="22" fillId="0" borderId="9" applyAlignment="1" pivotButton="0" quotePrefix="0" xfId="0">
      <alignment horizontal="center" vertical="center"/>
    </xf>
    <xf numFmtId="43" fontId="0" fillId="0" borderId="0" pivotButton="0" quotePrefix="0" xfId="4"/>
  </cellXfs>
  <cellStyles count="593">
    <cellStyle name="Normal" xfId="0" builtinId="0"/>
    <cellStyle name="Currency 2" xfId="1"/>
    <cellStyle name="Normal 2" xfId="2"/>
    <cellStyle name="Comma 2" xfId="3"/>
    <cellStyle name="Comma" xfId="4" builtinId="3"/>
    <cellStyle name="Normal 3" xfId="5"/>
    <cellStyle name="Normal 4" xfId="6"/>
    <cellStyle name="Hyperlink" xfId="7" builtinId="8"/>
    <cellStyle name="Normal 15" xfId="8"/>
    <cellStyle name="Comma 2 2" xfId="9"/>
    <cellStyle name="Comma 3" xfId="10"/>
    <cellStyle name="Normal 3 2" xfId="11"/>
    <cellStyle name="Normal 5" xfId="12"/>
    <cellStyle name="Comma 2 3" xfId="13"/>
    <cellStyle name="Normal 3 3" xfId="14"/>
    <cellStyle name="Comma 2 2 2" xfId="15"/>
    <cellStyle name="Comma 3 2" xfId="16"/>
    <cellStyle name="Normal 3 2 2" xfId="17"/>
    <cellStyle name="Normal 5 2" xfId="18"/>
    <cellStyle name="Normal 3 5" xfId="19"/>
    <cellStyle name="Currency 2 2" xfId="20"/>
    <cellStyle name="Comma 4" xfId="21"/>
    <cellStyle name="Normal 2 5 8" xfId="22"/>
    <cellStyle name="Comma 2 4" xfId="23"/>
    <cellStyle name="Normal 6" xfId="24"/>
    <cellStyle name="Currency 2 3" xfId="25"/>
    <cellStyle name="Comma 2 5" xfId="26"/>
    <cellStyle name="Normal 3 4" xfId="27"/>
    <cellStyle name="Comma 2 2 3" xfId="28"/>
    <cellStyle name="Comma 3 3" xfId="29"/>
    <cellStyle name="Normal 3 2 3" xfId="30"/>
    <cellStyle name="Normal 5 3" xfId="31"/>
    <cellStyle name="Comma 2 3 2" xfId="32"/>
    <cellStyle name="Normal 3 3 2" xfId="33"/>
    <cellStyle name="Comma 2 2 2 2" xfId="34"/>
    <cellStyle name="Comma 3 2 2" xfId="35"/>
    <cellStyle name="Normal 3 2 2 2" xfId="36"/>
    <cellStyle name="Normal 5 2 2" xfId="37"/>
    <cellStyle name="Comma 4 2" xfId="38"/>
    <cellStyle name="Comma 4 3" xfId="39"/>
    <cellStyle name="Currency 2 4" xfId="40"/>
    <cellStyle name="Comma 2 6" xfId="41"/>
    <cellStyle name="Normal 3 6" xfId="42"/>
    <cellStyle name="Comma 2 2 4" xfId="43"/>
    <cellStyle name="Comma 3 4" xfId="44"/>
    <cellStyle name="Normal 3 2 4" xfId="45"/>
    <cellStyle name="Normal 5 4" xfId="46"/>
    <cellStyle name="Comma 2 3 3" xfId="47"/>
    <cellStyle name="Normal 3 3 3" xfId="48"/>
    <cellStyle name="Comma 2 2 2 3" xfId="49"/>
    <cellStyle name="Comma 3 2 3" xfId="50"/>
    <cellStyle name="Normal 3 2 2 3" xfId="51"/>
    <cellStyle name="Normal 5 2 3" xfId="52"/>
    <cellStyle name="Currency 2 2 2" xfId="53"/>
    <cellStyle name="Comma 4 4" xfId="54"/>
    <cellStyle name="Normal 2 5 8 2" xfId="55"/>
    <cellStyle name="Comma 2 4 2" xfId="56"/>
    <cellStyle name="Normal 6 2" xfId="57"/>
    <cellStyle name="Currency 2 3 2" xfId="58"/>
    <cellStyle name="Comma 2 5 2" xfId="59"/>
    <cellStyle name="Normal 3 4 2" xfId="60"/>
    <cellStyle name="Comma 2 2 3 2" xfId="61"/>
    <cellStyle name="Comma 3 3 2" xfId="62"/>
    <cellStyle name="Normal 3 2 3 2" xfId="63"/>
    <cellStyle name="Normal 5 3 2" xfId="64"/>
    <cellStyle name="Comma 2 3 2 2" xfId="65"/>
    <cellStyle name="Normal 3 3 2 2" xfId="66"/>
    <cellStyle name="Comma 2 2 2 2 2" xfId="67"/>
    <cellStyle name="Comma 3 2 2 2" xfId="68"/>
    <cellStyle name="Normal 3 2 2 2 2" xfId="69"/>
    <cellStyle name="Normal 5 2 2 2" xfId="70"/>
    <cellStyle name="Comma 4 2 2" xfId="71"/>
    <cellStyle name="Comma 4 3 2" xfId="72"/>
    <cellStyle name="Normal 7" xfId="73"/>
    <cellStyle name="Normal 2 5 8 3" xfId="74"/>
    <cellStyle name="Heading 1" xfId="75" builtinId="16"/>
    <cellStyle name="Heading 2" xfId="76" builtinId="17"/>
    <cellStyle name="Heading 3" xfId="77" builtinId="18"/>
    <cellStyle name="Input" xfId="78" builtinId="20"/>
    <cellStyle name="Output" xfId="79" builtinId="21"/>
    <cellStyle name="Calculation" xfId="80" builtinId="22"/>
    <cellStyle name="Linked Cell" xfId="81" builtinId="24"/>
    <cellStyle name="Check Cell" xfId="82" builtinId="23"/>
    <cellStyle name="Total" xfId="83" builtinId="25"/>
    <cellStyle name="Normal 2 10" xfId="84"/>
    <cellStyle name="Normal 2 2" xfId="85"/>
    <cellStyle name="Normal 3 7" xfId="86"/>
    <cellStyle name="Comma 5" xfId="87"/>
    <cellStyle name="Normal 4 5" xfId="88"/>
    <cellStyle name="Normal 5 5" xfId="89"/>
    <cellStyle name="Normal 6 5" xfId="90"/>
    <cellStyle name="Normal 7 5" xfId="91"/>
    <cellStyle name="Normal 8" xfId="92"/>
    <cellStyle name="Normal 9" xfId="93"/>
    <cellStyle name="Title 2" xfId="94"/>
    <cellStyle name="Heading 4 2" xfId="95"/>
    <cellStyle name="Good 2" xfId="96"/>
    <cellStyle name="Bad 2" xfId="97"/>
    <cellStyle name="Neutral 2" xfId="98"/>
    <cellStyle name="Warning Text 2" xfId="99"/>
    <cellStyle name="Note 2" xfId="100"/>
    <cellStyle name="Explanatory Text 2" xfId="101"/>
    <cellStyle name="Accent1 2" xfId="102"/>
    <cellStyle name="20% - Accent1 2" xfId="103"/>
    <cellStyle name="40% - Accent1 2" xfId="104"/>
    <cellStyle name="60% - Accent1 2" xfId="105"/>
    <cellStyle name="Accent2 2" xfId="106"/>
    <cellStyle name="20% - Accent2 2" xfId="107"/>
    <cellStyle name="40% - Accent2 2" xfId="108"/>
    <cellStyle name="60% - Accent2 2" xfId="109"/>
    <cellStyle name="Accent3 2" xfId="110"/>
    <cellStyle name="20% - Accent3 2" xfId="111"/>
    <cellStyle name="40% - Accent3 2" xfId="112"/>
    <cellStyle name="60% - Accent3 2" xfId="113"/>
    <cellStyle name="Accent4 2" xfId="114"/>
    <cellStyle name="20% - Accent4 2" xfId="115"/>
    <cellStyle name="40% - Accent4 2" xfId="116"/>
    <cellStyle name="60% - Accent4 2" xfId="117"/>
    <cellStyle name="Accent5 2" xfId="118"/>
    <cellStyle name="20% - Accent5 2" xfId="119"/>
    <cellStyle name="40% - Accent5 2" xfId="120"/>
    <cellStyle name="60% - Accent5 2" xfId="121"/>
    <cellStyle name="Accent6 2" xfId="122"/>
    <cellStyle name="20% - Accent6 2" xfId="123"/>
    <cellStyle name="40% - Accent6 2" xfId="124"/>
    <cellStyle name="60% - Accent6 2" xfId="125"/>
    <cellStyle name="Normal 10" xfId="126"/>
    <cellStyle name="Normal 11" xfId="127"/>
    <cellStyle name="Normal 12" xfId="128"/>
    <cellStyle name="Normal 13" xfId="129"/>
    <cellStyle name="Normal 14" xfId="130"/>
    <cellStyle name="Comma 2 7" xfId="131"/>
    <cellStyle name="Hyperlink 2" xfId="132"/>
    <cellStyle name="Currency 2 5" xfId="133"/>
    <cellStyle name="Neutral 3" xfId="134"/>
    <cellStyle name="Normal 2 2 2" xfId="135"/>
    <cellStyle name="Normal 2 3" xfId="136"/>
    <cellStyle name="Normal 2 4" xfId="137"/>
    <cellStyle name="Normal 2 5" xfId="138"/>
    <cellStyle name="Normal 16" xfId="139"/>
    <cellStyle name="Normal 17" xfId="140"/>
    <cellStyle name="Note 3" xfId="141"/>
    <cellStyle name="20% - Accent1 3" xfId="142"/>
    <cellStyle name="40% - Accent1 3" xfId="143"/>
    <cellStyle name="20% - Accent2 3" xfId="144"/>
    <cellStyle name="40% - Accent2 3" xfId="145"/>
    <cellStyle name="20% - Accent3 3" xfId="146"/>
    <cellStyle name="40% - Accent3 3" xfId="147"/>
    <cellStyle name="20% - Accent4 3" xfId="148"/>
    <cellStyle name="40% - Accent4 3" xfId="149"/>
    <cellStyle name="20% - Accent5 3" xfId="150"/>
    <cellStyle name="40% - Accent5 3" xfId="151"/>
    <cellStyle name="20% - Accent6 3" xfId="152"/>
    <cellStyle name="40% - Accent6 3" xfId="153"/>
    <cellStyle name="Normal 18" xfId="154"/>
    <cellStyle name="Note 4" xfId="155"/>
    <cellStyle name="20% - Accent1 4" xfId="156"/>
    <cellStyle name="40% - Accent1 4" xfId="157"/>
    <cellStyle name="20% - Accent2 4" xfId="158"/>
    <cellStyle name="40% - Accent2 4" xfId="159"/>
    <cellStyle name="20% - Accent3 4" xfId="160"/>
    <cellStyle name="40% - Accent3 4" xfId="161"/>
    <cellStyle name="20% - Accent4 4" xfId="162"/>
    <cellStyle name="40% - Accent4 4" xfId="163"/>
    <cellStyle name="20% - Accent5 4" xfId="164"/>
    <cellStyle name="40% - Accent5 4" xfId="165"/>
    <cellStyle name="20% - Accent6 4" xfId="166"/>
    <cellStyle name="40% - Accent6 4" xfId="167"/>
    <cellStyle name="Normal 19" xfId="168"/>
    <cellStyle name="Percent 2" xfId="169"/>
    <cellStyle name="Normal 20" xfId="170"/>
    <cellStyle name="Note 5" xfId="171"/>
    <cellStyle name="20% - Accent1 5" xfId="172"/>
    <cellStyle name="40% - Accent1 5" xfId="173"/>
    <cellStyle name="20% - Accent2 5" xfId="174"/>
    <cellStyle name="40% - Accent2 5" xfId="175"/>
    <cellStyle name="20% - Accent3 5" xfId="176"/>
    <cellStyle name="40% - Accent3 5" xfId="177"/>
    <cellStyle name="20% - Accent4 5" xfId="178"/>
    <cellStyle name="40% - Accent4 5" xfId="179"/>
    <cellStyle name="20% - Accent5 5" xfId="180"/>
    <cellStyle name="40% - Accent5 5" xfId="181"/>
    <cellStyle name="20% - Accent6 5" xfId="182"/>
    <cellStyle name="40% - Accent6 5" xfId="183"/>
    <cellStyle name="Normal 21" xfId="184"/>
    <cellStyle name="Note 6" xfId="185"/>
    <cellStyle name="20% - Accent1 6" xfId="186"/>
    <cellStyle name="40% - Accent1 6" xfId="187"/>
    <cellStyle name="20% - Accent2 6" xfId="188"/>
    <cellStyle name="40% - Accent2 6" xfId="189"/>
    <cellStyle name="20% - Accent3 6" xfId="190"/>
    <cellStyle name="40% - Accent3 6" xfId="191"/>
    <cellStyle name="20% - Accent4 6" xfId="192"/>
    <cellStyle name="40% - Accent4 6" xfId="193"/>
    <cellStyle name="20% - Accent5 6" xfId="194"/>
    <cellStyle name="40% - Accent5 6" xfId="195"/>
    <cellStyle name="20% - Accent6 6" xfId="196"/>
    <cellStyle name="40% - Accent6 6" xfId="197"/>
    <cellStyle name="Normal 2 6" xfId="198"/>
    <cellStyle name="Normal 2 2 3" xfId="199"/>
    <cellStyle name="Normal 3 2 5" xfId="200"/>
    <cellStyle name="Normal 4 2" xfId="201"/>
    <cellStyle name="Normal 5 2 4" xfId="202"/>
    <cellStyle name="Normal 6 2 3" xfId="203"/>
    <cellStyle name="Normal 7 2" xfId="204"/>
    <cellStyle name="Normal 8 2" xfId="205"/>
    <cellStyle name="Normal 9 2" xfId="206"/>
    <cellStyle name="Note 2 2" xfId="207"/>
    <cellStyle name="20% - Accent1 2 2" xfId="208"/>
    <cellStyle name="40% - Accent1 2 2" xfId="209"/>
    <cellStyle name="20% - Accent2 2 2" xfId="210"/>
    <cellStyle name="40% - Accent2 2 2" xfId="211"/>
    <cellStyle name="20% - Accent3 2 2" xfId="212"/>
    <cellStyle name="40% - Accent3 2 2" xfId="213"/>
    <cellStyle name="20% - Accent4 2 2" xfId="214"/>
    <cellStyle name="40% - Accent4 2 2" xfId="215"/>
    <cellStyle name="20% - Accent5 2 2" xfId="216"/>
    <cellStyle name="40% - Accent5 2 2" xfId="217"/>
    <cellStyle name="20% - Accent6 2 2" xfId="218"/>
    <cellStyle name="40% - Accent6 2 2" xfId="219"/>
    <cellStyle name="Normal 10 2" xfId="220"/>
    <cellStyle name="Normal 11 2" xfId="221"/>
    <cellStyle name="Normal 12 2" xfId="222"/>
    <cellStyle name="Normal 13 2" xfId="223"/>
    <cellStyle name="Normal 14 2" xfId="224"/>
    <cellStyle name="Normal 2 2 2 2" xfId="225"/>
    <cellStyle name="Normal 2 3 2" xfId="226"/>
    <cellStyle name="Normal 2 4 2" xfId="227"/>
    <cellStyle name="Normal 2 5 2" xfId="228"/>
    <cellStyle name="Normal 16 2" xfId="229"/>
    <cellStyle name="Normal 17 2" xfId="230"/>
    <cellStyle name="Note 3 2" xfId="231"/>
    <cellStyle name="20% - Accent1 3 2" xfId="232"/>
    <cellStyle name="40% - Accent1 3 2" xfId="233"/>
    <cellStyle name="20% - Accent2 3 2" xfId="234"/>
    <cellStyle name="40% - Accent2 3 2" xfId="235"/>
    <cellStyle name="20% - Accent3 3 2" xfId="236"/>
    <cellStyle name="40% - Accent3 3 2" xfId="237"/>
    <cellStyle name="20% - Accent4 3 2" xfId="238"/>
    <cellStyle name="40% - Accent4 3 2" xfId="239"/>
    <cellStyle name="20% - Accent5 3 2" xfId="240"/>
    <cellStyle name="40% - Accent5 3 2" xfId="241"/>
    <cellStyle name="20% - Accent6 3 2" xfId="242"/>
    <cellStyle name="40% - Accent6 3 2" xfId="243"/>
    <cellStyle name="Normal 18 2" xfId="244"/>
    <cellStyle name="Note 4 2" xfId="245"/>
    <cellStyle name="20% - Accent1 4 2" xfId="246"/>
    <cellStyle name="40% - Accent1 4 2" xfId="247"/>
    <cellStyle name="20% - Accent2 4 2" xfId="248"/>
    <cellStyle name="40% - Accent2 4 2" xfId="249"/>
    <cellStyle name="20% - Accent3 4 2" xfId="250"/>
    <cellStyle name="40% - Accent3 4 2" xfId="251"/>
    <cellStyle name="20% - Accent4 4 2" xfId="252"/>
    <cellStyle name="40% - Accent4 4 2" xfId="253"/>
    <cellStyle name="20% - Accent5 4 2" xfId="254"/>
    <cellStyle name="40% - Accent5 4 2" xfId="255"/>
    <cellStyle name="20% - Accent6 4 2" xfId="256"/>
    <cellStyle name="40% - Accent6 4 2" xfId="257"/>
    <cellStyle name="Normal 20 2" xfId="258"/>
    <cellStyle name="Note 5 2" xfId="259"/>
    <cellStyle name="20% - Accent1 5 2" xfId="260"/>
    <cellStyle name="40% - Accent1 5 2" xfId="261"/>
    <cellStyle name="20% - Accent2 5 2" xfId="262"/>
    <cellStyle name="40% - Accent2 5 2" xfId="263"/>
    <cellStyle name="20% - Accent3 5 2" xfId="264"/>
    <cellStyle name="40% - Accent3 5 2" xfId="265"/>
    <cellStyle name="20% - Accent4 5 2" xfId="266"/>
    <cellStyle name="40% - Accent4 5 2" xfId="267"/>
    <cellStyle name="20% - Accent5 5 2" xfId="268"/>
    <cellStyle name="40% - Accent5 5 2" xfId="269"/>
    <cellStyle name="20% - Accent6 5 2" xfId="270"/>
    <cellStyle name="40% - Accent6 5 2" xfId="271"/>
    <cellStyle name="Normal 21 2" xfId="272"/>
    <cellStyle name="Note 6 2" xfId="273"/>
    <cellStyle name="20% - Accent1 6 2" xfId="274"/>
    <cellStyle name="40% - Accent1 6 2" xfId="275"/>
    <cellStyle name="20% - Accent2 6 2" xfId="276"/>
    <cellStyle name="40% - Accent2 6 2" xfId="277"/>
    <cellStyle name="20% - Accent3 6 2" xfId="278"/>
    <cellStyle name="40% - Accent3 6 2" xfId="279"/>
    <cellStyle name="20% - Accent4 6 2" xfId="280"/>
    <cellStyle name="40% - Accent4 6 2" xfId="281"/>
    <cellStyle name="20% - Accent5 6 2" xfId="282"/>
    <cellStyle name="40% - Accent5 6 2" xfId="283"/>
    <cellStyle name="20% - Accent6 6 2" xfId="284"/>
    <cellStyle name="40% - Accent6 6 2" xfId="285"/>
    <cellStyle name="Normal 22" xfId="286"/>
    <cellStyle name="Normal 2 7" xfId="287"/>
    <cellStyle name="Normal 2 2 4" xfId="288"/>
    <cellStyle name="Normal 3 3 4" xfId="289"/>
    <cellStyle name="Comma 3 5" xfId="290"/>
    <cellStyle name="Normal 4 3" xfId="291"/>
    <cellStyle name="Normal 5 3 3" xfId="292"/>
    <cellStyle name="Normal 6 3" xfId="293"/>
    <cellStyle name="Normal 7 3" xfId="294"/>
    <cellStyle name="Normal 8 3" xfId="295"/>
    <cellStyle name="Normal 9 3" xfId="296"/>
    <cellStyle name="Normal 23" xfId="297"/>
    <cellStyle name="Note 2 3" xfId="298"/>
    <cellStyle name="20% - Accent1 2 3" xfId="299"/>
    <cellStyle name="40% - Accent1 2 3" xfId="300"/>
    <cellStyle name="20% - Accent2 2 3" xfId="301"/>
    <cellStyle name="40% - Accent2 2 3" xfId="302"/>
    <cellStyle name="20% - Accent3 2 3" xfId="303"/>
    <cellStyle name="40% - Accent3 2 3" xfId="304"/>
    <cellStyle name="20% - Accent4 2 3" xfId="305"/>
    <cellStyle name="40% - Accent4 2 3" xfId="306"/>
    <cellStyle name="20% - Accent5 2 3" xfId="307"/>
    <cellStyle name="40% - Accent5 2 3" xfId="308"/>
    <cellStyle name="20% - Accent6 2 3" xfId="309"/>
    <cellStyle name="40% - Accent6 2 3" xfId="310"/>
    <cellStyle name="Normal 10 3" xfId="311"/>
    <cellStyle name="Normal 11 3" xfId="312"/>
    <cellStyle name="Normal 12 3" xfId="313"/>
    <cellStyle name="Normal 13 3" xfId="314"/>
    <cellStyle name="Normal 14 3" xfId="315"/>
    <cellStyle name="Comma 2 2 5" xfId="316"/>
    <cellStyle name="Currency 2 2 3" xfId="317"/>
    <cellStyle name="Normal 2 2 2 3" xfId="318"/>
    <cellStyle name="Normal 2 3 3" xfId="319"/>
    <cellStyle name="Normal 2 4 3" xfId="320"/>
    <cellStyle name="Normal 2 5 3" xfId="321"/>
    <cellStyle name="Normal 16 3" xfId="322"/>
    <cellStyle name="Normal 17 3" xfId="323"/>
    <cellStyle name="Note 3 3" xfId="324"/>
    <cellStyle name="20% - Accent1 3 3" xfId="325"/>
    <cellStyle name="40% - Accent1 3 3" xfId="326"/>
    <cellStyle name="20% - Accent2 3 3" xfId="327"/>
    <cellStyle name="40% - Accent2 3 3" xfId="328"/>
    <cellStyle name="20% - Accent3 3 3" xfId="329"/>
    <cellStyle name="40% - Accent3 3 3" xfId="330"/>
    <cellStyle name="20% - Accent4 3 3" xfId="331"/>
    <cellStyle name="40% - Accent4 3 3" xfId="332"/>
    <cellStyle name="20% - Accent5 3 3" xfId="333"/>
    <cellStyle name="40% - Accent5 3 3" xfId="334"/>
    <cellStyle name="20% - Accent6 3 3" xfId="335"/>
    <cellStyle name="40% - Accent6 3 3" xfId="336"/>
    <cellStyle name="Normal 18 3" xfId="337"/>
    <cellStyle name="Note 4 3" xfId="338"/>
    <cellStyle name="20% - Accent1 4 3" xfId="339"/>
    <cellStyle name="40% - Accent1 4 3" xfId="340"/>
    <cellStyle name="20% - Accent2 4 3" xfId="341"/>
    <cellStyle name="40% - Accent2 4 3" xfId="342"/>
    <cellStyle name="20% - Accent3 4 3" xfId="343"/>
    <cellStyle name="40% - Accent3 4 3" xfId="344"/>
    <cellStyle name="20% - Accent4 4 3" xfId="345"/>
    <cellStyle name="40% - Accent4 4 3" xfId="346"/>
    <cellStyle name="20% - Accent5 4 3" xfId="347"/>
    <cellStyle name="40% - Accent5 4 3" xfId="348"/>
    <cellStyle name="20% - Accent6 4 3" xfId="349"/>
    <cellStyle name="40% - Accent6 4 3" xfId="350"/>
    <cellStyle name="Normal 20 3" xfId="351"/>
    <cellStyle name="Note 5 3" xfId="352"/>
    <cellStyle name="20% - Accent1 5 3" xfId="353"/>
    <cellStyle name="40% - Accent1 5 3" xfId="354"/>
    <cellStyle name="20% - Accent2 5 3" xfId="355"/>
    <cellStyle name="40% - Accent2 5 3" xfId="356"/>
    <cellStyle name="20% - Accent3 5 3" xfId="357"/>
    <cellStyle name="40% - Accent3 5 3" xfId="358"/>
    <cellStyle name="20% - Accent4 5 3" xfId="359"/>
    <cellStyle name="40% - Accent4 5 3" xfId="360"/>
    <cellStyle name="20% - Accent5 5 3" xfId="361"/>
    <cellStyle name="40% - Accent5 5 3" xfId="362"/>
    <cellStyle name="20% - Accent6 5 3" xfId="363"/>
    <cellStyle name="40% - Accent6 5 3" xfId="364"/>
    <cellStyle name="Normal 21 3" xfId="365"/>
    <cellStyle name="Note 6 3" xfId="366"/>
    <cellStyle name="20% - Accent1 6 3" xfId="367"/>
    <cellStyle name="40% - Accent1 6 3" xfId="368"/>
    <cellStyle name="20% - Accent2 6 3" xfId="369"/>
    <cellStyle name="40% - Accent2 6 3" xfId="370"/>
    <cellStyle name="20% - Accent3 6 3" xfId="371"/>
    <cellStyle name="40% - Accent3 6 3" xfId="372"/>
    <cellStyle name="20% - Accent4 6 3" xfId="373"/>
    <cellStyle name="40% - Accent4 6 3" xfId="374"/>
    <cellStyle name="20% - Accent5 6 3" xfId="375"/>
    <cellStyle name="40% - Accent5 6 3" xfId="376"/>
    <cellStyle name="20% - Accent6 6 3" xfId="377"/>
    <cellStyle name="40% - Accent6 6 3" xfId="378"/>
    <cellStyle name="Normal 2 6 2" xfId="379"/>
    <cellStyle name="Normal 2 2 3 2" xfId="380"/>
    <cellStyle name="Normal 3 2 2 4" xfId="381"/>
    <cellStyle name="Normal 4 2 2" xfId="382"/>
    <cellStyle name="Normal 5 2 2 3" xfId="383"/>
    <cellStyle name="Normal 6 2 2" xfId="384"/>
    <cellStyle name="Normal 7 2 2" xfId="385"/>
    <cellStyle name="Normal 8 2 2" xfId="386"/>
    <cellStyle name="Normal 9 2 2" xfId="387"/>
    <cellStyle name="Note 2 2 2" xfId="388"/>
    <cellStyle name="20% - Accent1 2 2 2" xfId="389"/>
    <cellStyle name="40% - Accent1 2 2 2" xfId="390"/>
    <cellStyle name="20% - Accent2 2 2 2" xfId="391"/>
    <cellStyle name="40% - Accent2 2 2 2" xfId="392"/>
    <cellStyle name="20% - Accent3 2 2 2" xfId="393"/>
    <cellStyle name="40% - Accent3 2 2 2" xfId="394"/>
    <cellStyle name="20% - Accent4 2 2 2" xfId="395"/>
    <cellStyle name="40% - Accent4 2 2 2" xfId="396"/>
    <cellStyle name="20% - Accent5 2 2 2" xfId="397"/>
    <cellStyle name="40% - Accent5 2 2 2" xfId="398"/>
    <cellStyle name="20% - Accent6 2 2 2" xfId="399"/>
    <cellStyle name="40% - Accent6 2 2 2" xfId="400"/>
    <cellStyle name="Normal 10 2 2" xfId="401"/>
    <cellStyle name="Normal 11 2 2" xfId="402"/>
    <cellStyle name="Normal 12 2 2" xfId="403"/>
    <cellStyle name="Normal 13 2 2" xfId="404"/>
    <cellStyle name="Normal 14 2 2" xfId="405"/>
    <cellStyle name="Normal 2 2 2 2 2" xfId="406"/>
    <cellStyle name="Normal 2 3 2 2" xfId="407"/>
    <cellStyle name="Normal 2 4 2 2" xfId="408"/>
    <cellStyle name="Normal 2 5 2 2" xfId="409"/>
    <cellStyle name="Normal 16 2 2" xfId="410"/>
    <cellStyle name="Normal 17 2 2" xfId="411"/>
    <cellStyle name="Note 3 2 2" xfId="412"/>
    <cellStyle name="20% - Accent1 3 2 2" xfId="413"/>
    <cellStyle name="40% - Accent1 3 2 2" xfId="414"/>
    <cellStyle name="20% - Accent2 3 2 2" xfId="415"/>
    <cellStyle name="40% - Accent2 3 2 2" xfId="416"/>
    <cellStyle name="20% - Accent3 3 2 2" xfId="417"/>
    <cellStyle name="40% - Accent3 3 2 2" xfId="418"/>
    <cellStyle name="20% - Accent4 3 2 2" xfId="419"/>
    <cellStyle name="40% - Accent4 3 2 2" xfId="420"/>
    <cellStyle name="20% - Accent5 3 2 2" xfId="421"/>
    <cellStyle name="40% - Accent5 3 2 2" xfId="422"/>
    <cellStyle name="20% - Accent6 3 2 2" xfId="423"/>
    <cellStyle name="40% - Accent6 3 2 2" xfId="424"/>
    <cellStyle name="Normal 18 2 2" xfId="425"/>
    <cellStyle name="Note 4 2 2" xfId="426"/>
    <cellStyle name="20% - Accent1 4 2 2" xfId="427"/>
    <cellStyle name="40% - Accent1 4 2 2" xfId="428"/>
    <cellStyle name="20% - Accent2 4 2 2" xfId="429"/>
    <cellStyle name="40% - Accent2 4 2 2" xfId="430"/>
    <cellStyle name="20% - Accent3 4 2 2" xfId="431"/>
    <cellStyle name="40% - Accent3 4 2 2" xfId="432"/>
    <cellStyle name="20% - Accent4 4 2 2" xfId="433"/>
    <cellStyle name="40% - Accent4 4 2 2" xfId="434"/>
    <cellStyle name="20% - Accent5 4 2 2" xfId="435"/>
    <cellStyle name="40% - Accent5 4 2 2" xfId="436"/>
    <cellStyle name="20% - Accent6 4 2 2" xfId="437"/>
    <cellStyle name="40% - Accent6 4 2 2" xfId="438"/>
    <cellStyle name="Normal 20 2 2" xfId="439"/>
    <cellStyle name="Note 5 2 2" xfId="440"/>
    <cellStyle name="20% - Accent1 5 2 2" xfId="441"/>
    <cellStyle name="40% - Accent1 5 2 2" xfId="442"/>
    <cellStyle name="20% - Accent2 5 2 2" xfId="443"/>
    <cellStyle name="40% - Accent2 5 2 2" xfId="444"/>
    <cellStyle name="20% - Accent3 5 2 2" xfId="445"/>
    <cellStyle name="40% - Accent3 5 2 2" xfId="446"/>
    <cellStyle name="20% - Accent4 5 2 2" xfId="447"/>
    <cellStyle name="40% - Accent4 5 2 2" xfId="448"/>
    <cellStyle name="20% - Accent5 5 2 2" xfId="449"/>
    <cellStyle name="40% - Accent5 5 2 2" xfId="450"/>
    <cellStyle name="20% - Accent6 5 2 2" xfId="451"/>
    <cellStyle name="40% - Accent6 5 2 2" xfId="452"/>
    <cellStyle name="Normal 21 2 2" xfId="453"/>
    <cellStyle name="Note 6 2 2" xfId="454"/>
    <cellStyle name="20% - Accent1 6 2 2" xfId="455"/>
    <cellStyle name="40% - Accent1 6 2 2" xfId="456"/>
    <cellStyle name="20% - Accent2 6 2 2" xfId="457"/>
    <cellStyle name="40% - Accent2 6 2 2" xfId="458"/>
    <cellStyle name="20% - Accent3 6 2 2" xfId="459"/>
    <cellStyle name="40% - Accent3 6 2 2" xfId="460"/>
    <cellStyle name="20% - Accent4 6 2 2" xfId="461"/>
    <cellStyle name="40% - Accent4 6 2 2" xfId="462"/>
    <cellStyle name="20% - Accent5 6 2 2" xfId="463"/>
    <cellStyle name="40% - Accent5 6 2 2" xfId="464"/>
    <cellStyle name="20% - Accent6 6 2 2" xfId="465"/>
    <cellStyle name="40% - Accent6 6 2 2" xfId="466"/>
    <cellStyle name="Normal 2 8" xfId="467"/>
    <cellStyle name="Normal 2 2 5" xfId="468"/>
    <cellStyle name="Normal 3 4 3" xfId="469"/>
    <cellStyle name="Normal 4 4" xfId="470"/>
    <cellStyle name="Normal 5 4 2" xfId="471"/>
    <cellStyle name="Normal 6 4" xfId="472"/>
    <cellStyle name="Normal 7 4" xfId="473"/>
    <cellStyle name="Normal 8 4" xfId="474"/>
    <cellStyle name="Normal 9 4" xfId="475"/>
    <cellStyle name="Note 2 4" xfId="476"/>
    <cellStyle name="20% - Accent1 2 4" xfId="477"/>
    <cellStyle name="40% - Accent1 2 4" xfId="478"/>
    <cellStyle name="20% - Accent2 2 4" xfId="479"/>
    <cellStyle name="40% - Accent2 2 4" xfId="480"/>
    <cellStyle name="20% - Accent3 2 4" xfId="481"/>
    <cellStyle name="40% - Accent3 2 4" xfId="482"/>
    <cellStyle name="20% - Accent4 2 4" xfId="483"/>
    <cellStyle name="40% - Accent4 2 4" xfId="484"/>
    <cellStyle name="20% - Accent5 2 4" xfId="485"/>
    <cellStyle name="40% - Accent5 2 4" xfId="486"/>
    <cellStyle name="20% - Accent6 2 4" xfId="487"/>
    <cellStyle name="40% - Accent6 2 4" xfId="488"/>
    <cellStyle name="Normal 10 4" xfId="489"/>
    <cellStyle name="Normal 11 4" xfId="490"/>
    <cellStyle name="Normal 12 4" xfId="491"/>
    <cellStyle name="Normal 13 4" xfId="492"/>
    <cellStyle name="Normal 14 4" xfId="493"/>
    <cellStyle name="Normal 2 2 2 4" xfId="494"/>
    <cellStyle name="Normal 2 3 4" xfId="495"/>
    <cellStyle name="Normal 2 4 4" xfId="496"/>
    <cellStyle name="Normal 2 5 4" xfId="497"/>
    <cellStyle name="Normal 16 4" xfId="498"/>
    <cellStyle name="Normal 17 4" xfId="499"/>
    <cellStyle name="Note 3 4" xfId="500"/>
    <cellStyle name="20% - Accent1 3 4" xfId="501"/>
    <cellStyle name="40% - Accent1 3 4" xfId="502"/>
    <cellStyle name="20% - Accent2 3 4" xfId="503"/>
    <cellStyle name="40% - Accent2 3 4" xfId="504"/>
    <cellStyle name="20% - Accent3 3 4" xfId="505"/>
    <cellStyle name="40% - Accent3 3 4" xfId="506"/>
    <cellStyle name="20% - Accent4 3 4" xfId="507"/>
    <cellStyle name="40% - Accent4 3 4" xfId="508"/>
    <cellStyle name="20% - Accent5 3 4" xfId="509"/>
    <cellStyle name="40% - Accent5 3 4" xfId="510"/>
    <cellStyle name="20% - Accent6 3 4" xfId="511"/>
    <cellStyle name="40% - Accent6 3 4" xfId="512"/>
    <cellStyle name="Normal 18 4" xfId="513"/>
    <cellStyle name="Note 4 4" xfId="514"/>
    <cellStyle name="20% - Accent1 4 4" xfId="515"/>
    <cellStyle name="40% - Accent1 4 4" xfId="516"/>
    <cellStyle name="20% - Accent2 4 4" xfId="517"/>
    <cellStyle name="40% - Accent2 4 4" xfId="518"/>
    <cellStyle name="20% - Accent3 4 4" xfId="519"/>
    <cellStyle name="40% - Accent3 4 4" xfId="520"/>
    <cellStyle name="20% - Accent4 4 4" xfId="521"/>
    <cellStyle name="40% - Accent4 4 4" xfId="522"/>
    <cellStyle name="20% - Accent5 4 4" xfId="523"/>
    <cellStyle name="40% - Accent5 4 4" xfId="524"/>
    <cellStyle name="20% - Accent6 4 4" xfId="525"/>
    <cellStyle name="40% - Accent6 4 4" xfId="526"/>
    <cellStyle name="Normal 20 4" xfId="527"/>
    <cellStyle name="Note 5 4" xfId="528"/>
    <cellStyle name="20% - Accent1 5 4" xfId="529"/>
    <cellStyle name="40% - Accent1 5 4" xfId="530"/>
    <cellStyle name="20% - Accent2 5 4" xfId="531"/>
    <cellStyle name="40% - Accent2 5 4" xfId="532"/>
    <cellStyle name="20% - Accent3 5 4" xfId="533"/>
    <cellStyle name="40% - Accent3 5 4" xfId="534"/>
    <cellStyle name="20% - Accent4 5 4" xfId="535"/>
    <cellStyle name="40% - Accent4 5 4" xfId="536"/>
    <cellStyle name="20% - Accent5 5 4" xfId="537"/>
    <cellStyle name="40% - Accent5 5 4" xfId="538"/>
    <cellStyle name="20% - Accent6 5 4" xfId="539"/>
    <cellStyle name="40% - Accent6 5 4" xfId="540"/>
    <cellStyle name="Normal 21 4" xfId="541"/>
    <cellStyle name="Note 6 4" xfId="542"/>
    <cellStyle name="20% - Accent1 6 4" xfId="543"/>
    <cellStyle name="40% - Accent1 6 4" xfId="544"/>
    <cellStyle name="20% - Accent2 6 4" xfId="545"/>
    <cellStyle name="40% - Accent2 6 4" xfId="546"/>
    <cellStyle name="20% - Accent3 6 4" xfId="547"/>
    <cellStyle name="40% - Accent3 6 4" xfId="548"/>
    <cellStyle name="20% - Accent4 6 4" xfId="549"/>
    <cellStyle name="40% - Accent4 6 4" xfId="550"/>
    <cellStyle name="20% - Accent5 6 4" xfId="551"/>
    <cellStyle name="40% - Accent5 6 4" xfId="552"/>
    <cellStyle name="20% - Accent6 6 4" xfId="553"/>
    <cellStyle name="40% - Accent6 6 4" xfId="554"/>
    <cellStyle name="Normal 22 2" xfId="555"/>
    <cellStyle name="Note 7" xfId="556"/>
    <cellStyle name="20% - Accent1 7" xfId="557"/>
    <cellStyle name="40% - Accent1 7" xfId="558"/>
    <cellStyle name="20% - Accent2 7" xfId="559"/>
    <cellStyle name="40% - Accent2 7" xfId="560"/>
    <cellStyle name="20% - Accent3 7" xfId="561"/>
    <cellStyle name="40% - Accent3 7" xfId="562"/>
    <cellStyle name="20% - Accent4 7" xfId="563"/>
    <cellStyle name="40% - Accent4 7" xfId="564"/>
    <cellStyle name="20% - Accent5 7" xfId="565"/>
    <cellStyle name="40% - Accent5 7" xfId="566"/>
    <cellStyle name="20% - Accent6 7" xfId="567"/>
    <cellStyle name="40% - Accent6 7" xfId="568"/>
    <cellStyle name="Normal 24" xfId="569"/>
    <cellStyle name="Normal 24 2" xfId="570"/>
    <cellStyle name="Normal 24 3" xfId="571"/>
    <cellStyle name="Normal 2 5 5" xfId="572"/>
    <cellStyle name="Normal 2 5 6" xfId="573"/>
    <cellStyle name="Normal 2 5 7" xfId="574"/>
    <cellStyle name="Normal 2 5 8 4" xfId="575"/>
    <cellStyle name="Normal 25" xfId="576"/>
    <cellStyle name="Normal 26" xfId="577"/>
    <cellStyle name="Normal 2 9" xfId="578"/>
    <cellStyle name="Currency 3" xfId="579"/>
    <cellStyle name="Comma 4 5" xfId="580"/>
    <cellStyle name="Normal 24 2 2" xfId="581"/>
    <cellStyle name="Currency" xfId="582" builtinId="4"/>
    <cellStyle name="Normal 2 5 8 5" xfId="583"/>
    <cellStyle name="Normal 24 2 3" xfId="584"/>
    <cellStyle name="Normal 24 2 2 2" xfId="585"/>
    <cellStyle name="Normal 24 2 3 2" xfId="586"/>
    <cellStyle name="Normal 24 2 2 2 2" xfId="587"/>
    <cellStyle name="Normal 24 2 3 2 2" xfId="588"/>
    <cellStyle name="Comma 4 3 8" xfId="589"/>
    <cellStyle name="Normal 24 2 3 2 2 2" xfId="590"/>
    <cellStyle name="Normal 15 5" xfId="591"/>
    <cellStyle name="Normal 27" xfId="592"/>
  </cellStyles>
  <dxfs count="1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C0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"/>
        </patternFill>
      </fill>
    </dxf>
    <dxf>
      <fill>
        <patternFill>
          <bgColor rgb="FFFFFF66"/>
        </patternFill>
      </fill>
    </dxf>
    <dxf>
      <fill>
        <patternFill>
          <bgColor theme="6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"/>
        </patternFill>
      </fill>
    </dxf>
    <dxf>
      <fill>
        <patternFill>
          <bgColor rgb="FFFFFF66"/>
        </patternFill>
      </fill>
    </dxf>
    <dxf>
      <fill>
        <patternFill>
          <bgColor theme="6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"/>
        </patternFill>
      </fill>
    </dxf>
    <dxf>
      <fill>
        <patternFill>
          <bgColor rgb="FFFFFF66"/>
        </patternFill>
      </fill>
    </dxf>
    <dxf>
      <fill>
        <patternFill>
          <bgColor theme="6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ill>
        <patternFill>
          <bgColor theme="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"/>
        </patternFill>
      </fill>
    </dxf>
    <dxf>
      <fill>
        <patternFill>
          <bgColor rgb="FFFFFF66"/>
        </patternFill>
      </fill>
    </dxf>
    <dxf>
      <fill>
        <patternFill>
          <bgColor theme="6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"/>
        </patternFill>
      </fill>
    </dxf>
    <dxf>
      <fill>
        <patternFill>
          <bgColor rgb="FF0070C0"/>
        </patternFill>
      </fill>
    </dxf>
    <dxf>
      <font>
        <color rgb="FF00B050"/>
      </font>
    </dxf>
    <dxf>
      <font>
        <color auto="1"/>
      </font>
      <fill>
        <patternFill>
          <bgColor rgb="FF00B050"/>
        </patternFill>
      </fill>
    </dxf>
    <dxf>
      <fill>
        <patternFill>
          <bgColor rgb="FF996600"/>
        </patternFill>
      </fill>
    </dxf>
    <dxf>
      <fill>
        <patternFill>
          <bgColor rgb="FF00B0F0"/>
        </patternFill>
      </fill>
    </dxf>
    <dxf>
      <fill>
        <patternFill>
          <bgColor theme="5"/>
        </patternFill>
      </fill>
    </dxf>
    <dxf>
      <fill>
        <patternFill>
          <bgColor theme="4" tint="0.5999633777886288"/>
        </patternFill>
      </fill>
    </dxf>
    <dxf>
      <fill>
        <patternFill>
          <bgColor rgb="FFFFFF66"/>
        </patternFill>
      </fill>
    </dxf>
    <dxf>
      <fill>
        <patternFill>
          <bgColor theme="6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"/>
        </patternFill>
      </fill>
    </dxf>
  </dxfs>
  <tableStyles count="0" defaultTableStyle="TableStyleMedium9" defaultPivotStyle="PivotStyleLight16"/>
  <colors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omments/comment1.xml><?xml version="1.0" encoding="utf-8"?>
<comments xmlns="http://schemas.openxmlformats.org/spreadsheetml/2006/main">
  <authors>
    <author>Oleg</author>
  </authors>
  <commentList>
    <comment ref="H9" authorId="0" shapeId="0">
      <text>
        <t>Oleg:
ATTENTION!!! Row ID should not be entered manually.</t>
      </text>
    </comment>
  </commentList>
</comments>
</file>

<file path=xl/comments/comment2.xml><?xml version="1.0" encoding="utf-8"?>
<comments xmlns="http://schemas.openxmlformats.org/spreadsheetml/2006/main">
  <authors>
    <author>Oleg</author>
  </authors>
  <commentList>
    <comment ref="H9" authorId="0" shapeId="0">
      <text>
        <t>Oleg:
If shipment deleted the SKU will go to "Shipment" as a new one and the new shipment will be created.</t>
      </text>
    </comment>
    <comment ref="I9" authorId="0" shapeId="0">
      <text>
        <t>Oleg:
If Amount changed then Shipment will be deleted</t>
      </text>
    </comment>
    <comment ref="M9" authorId="0" shapeId="0">
      <text>
        <t xml:space="preserve">Allocated per boxes
</t>
      </text>
    </comment>
  </commentList>
</comments>
</file>

<file path=xl/comments/comment3.xml><?xml version="1.0" encoding="utf-8"?>
<comments xmlns="http://schemas.openxmlformats.org/spreadsheetml/2006/main">
  <authors>
    <author>Oleg</author>
  </authors>
  <commentList>
    <comment ref="F1" authorId="0" shapeId="0">
      <text>
        <t>Oleg:
If no shipment is mentioned below, the rows will be cleared upon the next placement from "O1 revised" tab</t>
      </text>
    </comment>
  </commentList>
</comment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/Relationships>
</file>

<file path=xl/drawings/_rels/drawing2.xml.rels><Relationships xmlns="http://schemas.openxmlformats.org/package/2006/relationships"><Relationship Type="http://schemas.openxmlformats.org/officeDocument/2006/relationships/image" Target="/xl/media/image3.png" Id="rId1"/><Relationship Type="http://schemas.openxmlformats.org/officeDocument/2006/relationships/image" Target="/xl/media/image4.png" Id="rId2"/><Relationship Type="http://schemas.openxmlformats.org/officeDocument/2006/relationships/image" Target="/xl/media/image5.png" Id="rId3"/><Relationship Type="http://schemas.openxmlformats.org/officeDocument/2006/relationships/image" Target="/xl/media/image6.png" Id="rId4"/><Relationship Type="http://schemas.openxmlformats.org/officeDocument/2006/relationships/image" Target="/xl/media/image7.png" Id="rId5"/><Relationship Type="http://schemas.openxmlformats.org/officeDocument/2006/relationships/image" Target="/xl/media/image8.png" Id="rId6"/><Relationship Type="http://schemas.openxmlformats.org/officeDocument/2006/relationships/image" Target="/xl/media/image9.png" Id="rId7"/><Relationship Type="http://schemas.openxmlformats.org/officeDocument/2006/relationships/image" Target="/xl/media/image10.png" Id="rId8"/><Relationship Type="http://schemas.openxmlformats.org/officeDocument/2006/relationships/image" Target="/xl/media/image11.png" Id="rId9"/><Relationship Type="http://schemas.openxmlformats.org/officeDocument/2006/relationships/image" Target="/xl/media/image12.png" Id="rId10"/><Relationship Type="http://schemas.openxmlformats.org/officeDocument/2006/relationships/image" Target="/xl/media/image13.png" Id="rId11"/><Relationship Type="http://schemas.openxmlformats.org/officeDocument/2006/relationships/image" Target="/xl/media/image14.png" Id="rId12"/><Relationship Type="http://schemas.openxmlformats.org/officeDocument/2006/relationships/image" Target="/xl/media/image15.png" Id="rId13"/><Relationship Type="http://schemas.openxmlformats.org/officeDocument/2006/relationships/image" Target="/xl/media/image16.png" Id="rId14"/><Relationship Type="http://schemas.openxmlformats.org/officeDocument/2006/relationships/image" Target="/xl/media/image17.png" Id="rId15"/><Relationship Type="http://schemas.openxmlformats.org/officeDocument/2006/relationships/image" Target="/xl/media/image18.png" Id="rId16"/><Relationship Type="http://schemas.openxmlformats.org/officeDocument/2006/relationships/image" Target="/xl/media/image19.png" Id="rId17"/><Relationship Type="http://schemas.openxmlformats.org/officeDocument/2006/relationships/image" Target="/xl/media/image20.png" Id="rId18"/><Relationship Type="http://schemas.openxmlformats.org/officeDocument/2006/relationships/image" Target="/xl/media/image21.png" Id="rId19"/><Relationship Type="http://schemas.openxmlformats.org/officeDocument/2006/relationships/image" Target="/xl/media/image22.png" Id="rId20"/><Relationship Type="http://schemas.openxmlformats.org/officeDocument/2006/relationships/image" Target="/xl/media/image23.png" Id="rId21"/><Relationship Type="http://schemas.openxmlformats.org/officeDocument/2006/relationships/image" Target="/xl/media/image24.png" Id="rId22"/><Relationship Type="http://schemas.openxmlformats.org/officeDocument/2006/relationships/image" Target="/xl/media/image25.png" Id="rId23"/><Relationship Type="http://schemas.openxmlformats.org/officeDocument/2006/relationships/image" Target="/xl/media/image26.png" Id="rId24"/><Relationship Type="http://schemas.openxmlformats.org/officeDocument/2006/relationships/image" Target="/xl/media/image27.png" Id="rId25"/><Relationship Type="http://schemas.openxmlformats.org/officeDocument/2006/relationships/image" Target="/xl/media/image28.png" Id="rId26"/><Relationship Type="http://schemas.openxmlformats.org/officeDocument/2006/relationships/image" Target="/xl/media/image29.png" Id="rId27"/></Relationships>
</file>

<file path=xl/drawings/_rels/drawing3.xml.rels><Relationships xmlns="http://schemas.openxmlformats.org/package/2006/relationships"><Relationship Type="http://schemas.openxmlformats.org/officeDocument/2006/relationships/image" Target="/xl/media/image30.png" Id="rId1"/></Relationships>
</file>

<file path=xl/drawings/drawing1.xml><?xml version="1.0" encoding="utf-8"?>
<wsDr xmlns="http://schemas.openxmlformats.org/drawingml/2006/spreadsheetDrawing">
  <oneCellAnchor>
    <from>
      <col>9</col>
      <colOff>485775</colOff>
      <row>1</row>
      <rowOff>104775</rowOff>
    </from>
    <ext cx="4955614" cy="4187794"/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6520815" y="280035"/>
          <a:ext cx="4955614" cy="4187794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  <oneCellAnchor>
    <from>
      <col>16</col>
      <colOff>638175</colOff>
      <row>0</row>
      <rowOff>152400</rowOff>
    </from>
    <ext cx="3048436" cy="6390291"/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1367135" y="152400"/>
          <a:ext cx="3048436" cy="6390291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oneCellAnchor>
</wsDr>
</file>

<file path=xl/drawings/drawing2.xml><?xml version="1.0" encoding="utf-8"?>
<wsDr xmlns="http://schemas.openxmlformats.org/drawingml/2006/spreadsheetDrawing">
  <twoCellAnchor editAs="oneCell">
    <from>
      <col>2</col>
      <colOff>0</colOff>
      <row>30</row>
      <rowOff>0</rowOff>
    </from>
    <to>
      <col>2</col>
      <colOff>1164437</colOff>
      <row>32</row>
      <rowOff>96050</rowOff>
    </to>
    <pic>
      <nvPicPr>
        <cNvPr id="2" name="Picture 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1219200" y="7543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68</row>
      <rowOff>0</rowOff>
    </from>
    <to>
      <col>2</col>
      <colOff>1164437</colOff>
      <row>70</row>
      <rowOff>96050</rowOff>
    </to>
    <pic>
      <nvPicPr>
        <cNvPr id="3" name="Picture 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blipFill>
      <spPr>
        <a:xfrm xmlns:a="http://schemas.openxmlformats.org/drawingml/2006/main">
          <a:off x="1219200" y="16459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106</row>
      <rowOff>0</rowOff>
    </from>
    <to>
      <col>2</col>
      <colOff>1164437</colOff>
      <row>108</row>
      <rowOff>96050</rowOff>
    </to>
    <pic>
      <nvPicPr>
        <cNvPr id="4" name="Picture 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tretch xmlns:a="http://schemas.openxmlformats.org/drawingml/2006/main">
          <a:fillRect/>
        </a:stretch>
      </blipFill>
      <spPr>
        <a:xfrm xmlns:a="http://schemas.openxmlformats.org/drawingml/2006/main">
          <a:off x="1219200" y="253746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145</row>
      <rowOff>0</rowOff>
    </from>
    <to>
      <col>2</col>
      <colOff>1164437</colOff>
      <row>147</row>
      <rowOff>96050</rowOff>
    </to>
    <pic>
      <nvPicPr>
        <cNvPr id="5" name="Picture 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tretch xmlns:a="http://schemas.openxmlformats.org/drawingml/2006/main">
          <a:fillRect/>
        </a:stretch>
      </blipFill>
      <spPr>
        <a:xfrm xmlns:a="http://schemas.openxmlformats.org/drawingml/2006/main">
          <a:off x="1219200" y="342900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183</row>
      <rowOff>0</rowOff>
    </from>
    <to>
      <col>2</col>
      <colOff>1164437</colOff>
      <row>185</row>
      <rowOff>96050</rowOff>
    </to>
    <pic>
      <nvPicPr>
        <cNvPr id="6" name="Picture 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tretch xmlns:a="http://schemas.openxmlformats.org/drawingml/2006/main">
          <a:fillRect/>
        </a:stretch>
      </blipFill>
      <spPr>
        <a:xfrm xmlns:a="http://schemas.openxmlformats.org/drawingml/2006/main">
          <a:off x="1219200" y="432054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220</row>
      <rowOff>0</rowOff>
    </from>
    <to>
      <col>2</col>
      <colOff>1164437</colOff>
      <row>222</row>
      <rowOff>96050</rowOff>
    </to>
    <pic>
      <nvPicPr>
        <cNvPr id="7" name="Picture 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tretch xmlns:a="http://schemas.openxmlformats.org/drawingml/2006/main">
          <a:fillRect/>
        </a:stretch>
      </blipFill>
      <spPr>
        <a:xfrm xmlns:a="http://schemas.openxmlformats.org/drawingml/2006/main">
          <a:off x="1219200" y="52120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257</row>
      <rowOff>0</rowOff>
    </from>
    <to>
      <col>2</col>
      <colOff>1164437</colOff>
      <row>259</row>
      <rowOff>96050</rowOff>
    </to>
    <pic>
      <nvPicPr>
        <cNvPr id="8" name="Picture 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7"/>
        <a:stretch xmlns:a="http://schemas.openxmlformats.org/drawingml/2006/main">
          <a:fillRect/>
        </a:stretch>
      </blipFill>
      <spPr>
        <a:xfrm xmlns:a="http://schemas.openxmlformats.org/drawingml/2006/main">
          <a:off x="1219200" y="61036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294</row>
      <rowOff>0</rowOff>
    </from>
    <to>
      <col>2</col>
      <colOff>1164437</colOff>
      <row>296</row>
      <rowOff>96050</rowOff>
    </to>
    <pic>
      <nvPicPr>
        <cNvPr id="9" name="Picture 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8"/>
        <a:stretch xmlns:a="http://schemas.openxmlformats.org/drawingml/2006/main">
          <a:fillRect/>
        </a:stretch>
      </blipFill>
      <spPr>
        <a:xfrm xmlns:a="http://schemas.openxmlformats.org/drawingml/2006/main">
          <a:off x="1219200" y="699516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331</row>
      <rowOff>0</rowOff>
    </from>
    <to>
      <col>2</col>
      <colOff>1164437</colOff>
      <row>333</row>
      <rowOff>96050</rowOff>
    </to>
    <pic>
      <nvPicPr>
        <cNvPr id="10" name="Picture 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9"/>
        <a:stretch xmlns:a="http://schemas.openxmlformats.org/drawingml/2006/main">
          <a:fillRect/>
        </a:stretch>
      </blipFill>
      <spPr>
        <a:xfrm xmlns:a="http://schemas.openxmlformats.org/drawingml/2006/main">
          <a:off x="1219200" y="788670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371</row>
      <rowOff>0</rowOff>
    </from>
    <to>
      <col>2</col>
      <colOff>1164437</colOff>
      <row>373</row>
      <rowOff>96050</rowOff>
    </to>
    <pic>
      <nvPicPr>
        <cNvPr id="11" name="Picture 1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0"/>
        <a:stretch xmlns:a="http://schemas.openxmlformats.org/drawingml/2006/main">
          <a:fillRect/>
        </a:stretch>
      </blipFill>
      <spPr>
        <a:xfrm xmlns:a="http://schemas.openxmlformats.org/drawingml/2006/main">
          <a:off x="1219200" y="877824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410</row>
      <rowOff>0</rowOff>
    </from>
    <to>
      <col>2</col>
      <colOff>1164437</colOff>
      <row>412</row>
      <rowOff>96050</rowOff>
    </to>
    <pic>
      <nvPicPr>
        <cNvPr id="12" name="Picture 1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1"/>
        <a:stretch xmlns:a="http://schemas.openxmlformats.org/drawingml/2006/main">
          <a:fillRect/>
        </a:stretch>
      </blipFill>
      <spPr>
        <a:xfrm xmlns:a="http://schemas.openxmlformats.org/drawingml/2006/main">
          <a:off x="1219200" y="96697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448</row>
      <rowOff>0</rowOff>
    </from>
    <to>
      <col>2</col>
      <colOff>1164437</colOff>
      <row>450</row>
      <rowOff>96050</rowOff>
    </to>
    <pic>
      <nvPicPr>
        <cNvPr id="13" name="Picture 1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2"/>
        <a:stretch xmlns:a="http://schemas.openxmlformats.org/drawingml/2006/main">
          <a:fillRect/>
        </a:stretch>
      </blipFill>
      <spPr>
        <a:xfrm xmlns:a="http://schemas.openxmlformats.org/drawingml/2006/main">
          <a:off x="1219200" y="105613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486</row>
      <rowOff>0</rowOff>
    </from>
    <to>
      <col>2</col>
      <colOff>1164437</colOff>
      <row>488</row>
      <rowOff>96050</rowOff>
    </to>
    <pic>
      <nvPicPr>
        <cNvPr id="14" name="Picture 1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3"/>
        <a:stretch xmlns:a="http://schemas.openxmlformats.org/drawingml/2006/main">
          <a:fillRect/>
        </a:stretch>
      </blipFill>
      <spPr>
        <a:xfrm xmlns:a="http://schemas.openxmlformats.org/drawingml/2006/main">
          <a:off x="1219200" y="1145286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524</row>
      <rowOff>0</rowOff>
    </from>
    <to>
      <col>2</col>
      <colOff>1164437</colOff>
      <row>526</row>
      <rowOff>96050</rowOff>
    </to>
    <pic>
      <nvPicPr>
        <cNvPr id="15" name="Picture 1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4"/>
        <a:stretch xmlns:a="http://schemas.openxmlformats.org/drawingml/2006/main">
          <a:fillRect/>
        </a:stretch>
      </blipFill>
      <spPr>
        <a:xfrm xmlns:a="http://schemas.openxmlformats.org/drawingml/2006/main">
          <a:off x="1219200" y="1234440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562</row>
      <rowOff>0</rowOff>
    </from>
    <to>
      <col>2</col>
      <colOff>1164437</colOff>
      <row>564</row>
      <rowOff>96050</rowOff>
    </to>
    <pic>
      <nvPicPr>
        <cNvPr id="16" name="Picture 1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5"/>
        <a:stretch xmlns:a="http://schemas.openxmlformats.org/drawingml/2006/main">
          <a:fillRect/>
        </a:stretch>
      </blipFill>
      <spPr>
        <a:xfrm xmlns:a="http://schemas.openxmlformats.org/drawingml/2006/main">
          <a:off x="1219200" y="1323594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600</row>
      <rowOff>0</rowOff>
    </from>
    <to>
      <col>2</col>
      <colOff>1164437</colOff>
      <row>602</row>
      <rowOff>96050</rowOff>
    </to>
    <pic>
      <nvPicPr>
        <cNvPr id="17" name="Picture 1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6"/>
        <a:stretch xmlns:a="http://schemas.openxmlformats.org/drawingml/2006/main">
          <a:fillRect/>
        </a:stretch>
      </blipFill>
      <spPr>
        <a:xfrm xmlns:a="http://schemas.openxmlformats.org/drawingml/2006/main">
          <a:off x="1219200" y="141274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639</row>
      <rowOff>0</rowOff>
    </from>
    <to>
      <col>2</col>
      <colOff>1164437</colOff>
      <row>641</row>
      <rowOff>96050</rowOff>
    </to>
    <pic>
      <nvPicPr>
        <cNvPr id="18" name="Picture 1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7"/>
        <a:stretch xmlns:a="http://schemas.openxmlformats.org/drawingml/2006/main">
          <a:fillRect/>
        </a:stretch>
      </blipFill>
      <spPr>
        <a:xfrm xmlns:a="http://schemas.openxmlformats.org/drawingml/2006/main">
          <a:off x="1219200" y="150190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677</row>
      <rowOff>0</rowOff>
    </from>
    <to>
      <col>2</col>
      <colOff>1164437</colOff>
      <row>679</row>
      <rowOff>96050</rowOff>
    </to>
    <pic>
      <nvPicPr>
        <cNvPr id="19" name="Picture 18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8"/>
        <a:stretch xmlns:a="http://schemas.openxmlformats.org/drawingml/2006/main">
          <a:fillRect/>
        </a:stretch>
      </blipFill>
      <spPr>
        <a:xfrm xmlns:a="http://schemas.openxmlformats.org/drawingml/2006/main">
          <a:off x="1219200" y="1591056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715</row>
      <rowOff>0</rowOff>
    </from>
    <to>
      <col>2</col>
      <colOff>1164437</colOff>
      <row>717</row>
      <rowOff>96050</rowOff>
    </to>
    <pic>
      <nvPicPr>
        <cNvPr id="20" name="Picture 19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9"/>
        <a:stretch xmlns:a="http://schemas.openxmlformats.org/drawingml/2006/main">
          <a:fillRect/>
        </a:stretch>
      </blipFill>
      <spPr>
        <a:xfrm xmlns:a="http://schemas.openxmlformats.org/drawingml/2006/main">
          <a:off x="1219200" y="1680210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752</row>
      <rowOff>0</rowOff>
    </from>
    <to>
      <col>2</col>
      <colOff>1164437</colOff>
      <row>754</row>
      <rowOff>96050</rowOff>
    </to>
    <pic>
      <nvPicPr>
        <cNvPr id="21" name="Picture 20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0"/>
        <a:stretch xmlns:a="http://schemas.openxmlformats.org/drawingml/2006/main">
          <a:fillRect/>
        </a:stretch>
      </blipFill>
      <spPr>
        <a:xfrm xmlns:a="http://schemas.openxmlformats.org/drawingml/2006/main">
          <a:off x="1219200" y="1769364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790</row>
      <rowOff>0</rowOff>
    </from>
    <to>
      <col>2</col>
      <colOff>1164437</colOff>
      <row>792</row>
      <rowOff>96050</rowOff>
    </to>
    <pic>
      <nvPicPr>
        <cNvPr id="22" name="Picture 21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1"/>
        <a:stretch xmlns:a="http://schemas.openxmlformats.org/drawingml/2006/main">
          <a:fillRect/>
        </a:stretch>
      </blipFill>
      <spPr>
        <a:xfrm xmlns:a="http://schemas.openxmlformats.org/drawingml/2006/main">
          <a:off x="1219200" y="185851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827</row>
      <rowOff>0</rowOff>
    </from>
    <to>
      <col>2</col>
      <colOff>1164437</colOff>
      <row>829</row>
      <rowOff>96050</rowOff>
    </to>
    <pic>
      <nvPicPr>
        <cNvPr id="23" name="Picture 22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2"/>
        <a:stretch xmlns:a="http://schemas.openxmlformats.org/drawingml/2006/main">
          <a:fillRect/>
        </a:stretch>
      </blipFill>
      <spPr>
        <a:xfrm xmlns:a="http://schemas.openxmlformats.org/drawingml/2006/main">
          <a:off x="1219200" y="194767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865</row>
      <rowOff>0</rowOff>
    </from>
    <to>
      <col>2</col>
      <colOff>1164437</colOff>
      <row>867</row>
      <rowOff>96050</rowOff>
    </to>
    <pic>
      <nvPicPr>
        <cNvPr id="24" name="Picture 23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3"/>
        <a:stretch xmlns:a="http://schemas.openxmlformats.org/drawingml/2006/main">
          <a:fillRect/>
        </a:stretch>
      </blipFill>
      <spPr>
        <a:xfrm xmlns:a="http://schemas.openxmlformats.org/drawingml/2006/main">
          <a:off x="1219200" y="2036826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902</row>
      <rowOff>0</rowOff>
    </from>
    <to>
      <col>2</col>
      <colOff>1164437</colOff>
      <row>904</row>
      <rowOff>96050</rowOff>
    </to>
    <pic>
      <nvPicPr>
        <cNvPr id="25" name="Picture 24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4"/>
        <a:stretch xmlns:a="http://schemas.openxmlformats.org/drawingml/2006/main">
          <a:fillRect/>
        </a:stretch>
      </blipFill>
      <spPr>
        <a:xfrm xmlns:a="http://schemas.openxmlformats.org/drawingml/2006/main">
          <a:off x="1219200" y="2125980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942</row>
      <rowOff>0</rowOff>
    </from>
    <to>
      <col>2</col>
      <colOff>1164437</colOff>
      <row>944</row>
      <rowOff>96050</rowOff>
    </to>
    <pic>
      <nvPicPr>
        <cNvPr id="26" name="Picture 25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5"/>
        <a:stretch xmlns:a="http://schemas.openxmlformats.org/drawingml/2006/main">
          <a:fillRect/>
        </a:stretch>
      </blipFill>
      <spPr>
        <a:xfrm xmlns:a="http://schemas.openxmlformats.org/drawingml/2006/main">
          <a:off x="1219200" y="2215134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979</row>
      <rowOff>0</rowOff>
    </from>
    <to>
      <col>2</col>
      <colOff>1164437</colOff>
      <row>981</row>
      <rowOff>96050</rowOff>
    </to>
    <pic>
      <nvPicPr>
        <cNvPr id="27" name="Picture 26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6"/>
        <a:stretch xmlns:a="http://schemas.openxmlformats.org/drawingml/2006/main">
          <a:fillRect/>
        </a:stretch>
      </blipFill>
      <spPr>
        <a:xfrm xmlns:a="http://schemas.openxmlformats.org/drawingml/2006/main">
          <a:off x="1219200" y="2304288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  <twoCellAnchor editAs="oneCell">
    <from>
      <col>2</col>
      <colOff>0</colOff>
      <row>1016</row>
      <rowOff>0</rowOff>
    </from>
    <to>
      <col>2</col>
      <colOff>1164437</colOff>
      <row>1018</row>
      <rowOff>96050</rowOff>
    </to>
    <pic>
      <nvPicPr>
        <cNvPr id="28" name="Picture 27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7"/>
        <a:stretch xmlns:a="http://schemas.openxmlformats.org/drawingml/2006/main">
          <a:fillRect/>
        </a:stretch>
      </blipFill>
      <spPr>
        <a:xfrm xmlns:a="http://schemas.openxmlformats.org/drawingml/2006/main">
          <a:off x="1219200" y="239344200"/>
          <a:ext cx="1164437" cy="438950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drawings/drawing3.xml><?xml version="1.0" encoding="utf-8"?>
<wsDr xmlns="http://schemas.openxmlformats.org/drawingml/2006/spreadsheetDrawing">
  <twoCellAnchor editAs="oneCell">
    <from>
      <col>2</col>
      <colOff>256551</colOff>
      <row>43</row>
      <rowOff>65183</rowOff>
    </from>
    <to>
      <col>3</col>
      <colOff>221515</colOff>
      <row>46</row>
      <rowOff>501</rowOff>
    </to>
    <pic>
      <nvPicPr>
        <cNvPr id="2" name="picDougSign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blipFill>
      <spPr>
        <a:xfrm xmlns:a="http://schemas.openxmlformats.org/drawingml/2006/main">
          <a:off x="2580651" y="6618383"/>
          <a:ext cx="1136539" cy="421093"/>
        </a:xfrm>
        <a:prstGeom xmlns:a="http://schemas.openxmlformats.org/drawingml/2006/main" prst="rect">
          <avLst/>
        </a:prstGeom>
        <a:ln xmlns:a="http://schemas.openxmlformats.org/drawingml/2006/main"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https://d.docs.live.net/b8ea7b16640b21dc/3%20-%20Olayimika%20_/00%20-%20USA/USA.xlsm" TargetMode="External" Id="rId2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Meltable main"/>
      <sheetName val="Meltable"/>
      <sheetName val="Range"/>
      <sheetName val="Volume and Weight"/>
      <sheetName val="All"/>
      <sheetName val="Receipts"/>
      <sheetName val="Uline"/>
      <sheetName val="BSR"/>
      <sheetName val="Synocentric"/>
      <sheetName val="Input"/>
      <sheetName val="Main List"/>
      <sheetName val="Add"/>
      <sheetName val="FBM"/>
      <sheetName val="Sheet3"/>
      <sheetName val="Sheet2"/>
      <sheetName val="FBM (2)"/>
      <sheetName val="USA"/>
      <sheetName val="Price"/>
      <sheetName val="DYK"/>
      <sheetName val="Dimensions"/>
      <sheetName val="Order"/>
      <sheetName val="AddA"/>
      <sheetName val="Add1"/>
      <sheetName val="FBMA"/>
      <sheetName val="FBA ref"/>
      <sheetName val="FX"/>
      <sheetName val="Report"/>
      <sheetName val="Work check"/>
      <sheetName val="Main analys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SKU</v>
          </cell>
          <cell r="D1" t="str">
            <v>FNSKU</v>
          </cell>
          <cell r="J1" t="str">
            <v>Store</v>
          </cell>
          <cell r="N1" t="str">
            <v>Special Instructions</v>
          </cell>
          <cell r="R1" t="str">
            <v>Manufactuer</v>
          </cell>
          <cell r="S1" t="str">
            <v>Size</v>
          </cell>
          <cell r="T1" t="str">
            <v>Address</v>
          </cell>
          <cell r="U1" t="str">
            <v>City</v>
          </cell>
          <cell r="V1" t="str">
            <v>FDA Code</v>
          </cell>
        </row>
        <row r="2">
          <cell r="A2" t="str">
            <v>U1</v>
          </cell>
          <cell r="D2" t="str">
            <v>X002TI8DR9</v>
          </cell>
          <cell r="J2" t="str">
            <v>Wholesale club</v>
          </cell>
          <cell r="N2"/>
          <cell r="R2" t="str">
            <v>Tootsie Roll of Canada</v>
          </cell>
          <cell r="S2">
            <v>280</v>
          </cell>
          <cell r="T2" t="str">
            <v xml:space="preserve">345 Courtland Ave </v>
          </cell>
          <cell r="U2" t="str"/>
          <cell r="V2" t="str">
            <v>33UGT02</v>
          </cell>
        </row>
        <row r="3">
          <cell r="A3" t="str">
            <v>U2</v>
          </cell>
          <cell r="D3" t="str">
            <v>X002TIENCN</v>
          </cell>
          <cell r="J3" t="str">
            <v>Test1</v>
          </cell>
          <cell r="N3" t="str">
            <v>Pack of 2</v>
          </cell>
          <cell r="R3"/>
          <cell r="S3"/>
          <cell r="T3"/>
          <cell r="U3"/>
          <cell r="V3"/>
        </row>
        <row r="4">
          <cell r="A4" t="str">
            <v>U3</v>
          </cell>
          <cell r="D4" t="str">
            <v>X002TIFM4L</v>
          </cell>
          <cell r="J4" t="str">
            <v>Walmart</v>
          </cell>
          <cell r="N4"/>
          <cell r="R4" t="str">
            <v>Wringley Canada</v>
          </cell>
          <cell r="S4">
            <v>180</v>
          </cell>
          <cell r="T4" t="str">
            <v xml:space="preserve">3389 Steeles Ave E, </v>
          </cell>
          <cell r="U4" t="str">
            <v>North York</v>
          </cell>
          <cell r="V4" t="str">
            <v>33UGT01</v>
          </cell>
        </row>
        <row r="5">
          <cell r="A5" t="str">
            <v>U4</v>
          </cell>
          <cell r="D5" t="str">
            <v>X002TILRF9</v>
          </cell>
          <cell r="J5" t="str">
            <v>Wholesale club</v>
          </cell>
          <cell r="N5"/>
          <cell r="R5"/>
          <cell r="S5"/>
          <cell r="T5"/>
          <cell r="U5" t="str"/>
          <cell r="V5"/>
        </row>
        <row r="6">
          <cell r="A6" t="str">
            <v>U5</v>
          </cell>
          <cell r="D6" t="str">
            <v>X002TIMLQ3</v>
          </cell>
          <cell r="J6" t="str">
            <v>Wholesale club</v>
          </cell>
          <cell r="N6"/>
          <cell r="R6"/>
          <cell r="S6"/>
          <cell r="T6"/>
          <cell r="U6" t="str"/>
          <cell r="V6"/>
        </row>
        <row r="7">
          <cell r="A7" t="str">
            <v>U6</v>
          </cell>
          <cell r="D7" t="str">
            <v>X002TIPLRJ</v>
          </cell>
          <cell r="J7" t="str">
            <v>Superstore</v>
          </cell>
          <cell r="N7" t="str">
            <v>Pack of 2</v>
          </cell>
          <cell r="R7" t="str">
            <v>Old Dutch</v>
          </cell>
          <cell r="S7">
            <v>440</v>
          </cell>
          <cell r="T7" t="str">
            <v xml:space="preserve">100 Bentall St, </v>
          </cell>
          <cell r="U7" t="str"/>
          <cell r="V7" t="str">
            <v>07AGT06</v>
          </cell>
        </row>
        <row r="8">
          <cell r="A8" t="str">
            <v>U7</v>
          </cell>
          <cell r="D8" t="str">
            <v>X002TIOFUN</v>
          </cell>
          <cell r="J8"/>
          <cell r="N8"/>
          <cell r="R8"/>
          <cell r="S8"/>
          <cell r="T8"/>
          <cell r="U8" t="str"/>
          <cell r="V8"/>
        </row>
        <row r="9">
          <cell r="A9" t="str">
            <v>U8</v>
          </cell>
          <cell r="D9" t="str">
            <v>X002TIOFUD</v>
          </cell>
          <cell r="J9" t="str">
            <v>Walmart</v>
          </cell>
          <cell r="N9"/>
          <cell r="R9" t="str">
            <v>Mars Canada Inc.</v>
          </cell>
          <cell r="S9">
            <v>208</v>
          </cell>
          <cell r="T9" t="str">
            <v xml:space="preserve">PO Box 640 </v>
          </cell>
          <cell r="U9" t="str">
            <v>Bolton</v>
          </cell>
          <cell r="V9" t="str">
            <v>34FGT03</v>
          </cell>
        </row>
        <row r="10">
          <cell r="A10" t="str">
            <v>U9</v>
          </cell>
          <cell r="D10" t="str">
            <v>X002TIMOKB</v>
          </cell>
          <cell r="J10" t="str">
            <v>Walmart</v>
          </cell>
          <cell r="N10"/>
          <cell r="R10" t="str">
            <v>Nestle Canada Inc.</v>
          </cell>
          <cell r="S10" t="str">
            <v>x`</v>
          </cell>
          <cell r="T10" t="str">
            <v>25 Sheppard Ave W</v>
          </cell>
          <cell r="U10" t="str">
            <v>North York</v>
          </cell>
          <cell r="V10" t="str">
            <v>31AGT02</v>
          </cell>
        </row>
        <row r="11">
          <cell r="A11" t="str">
            <v>U10</v>
          </cell>
          <cell r="D11" t="str">
            <v>X002TIPTXZ</v>
          </cell>
          <cell r="J11" t="str">
            <v>Costco</v>
          </cell>
          <cell r="N11"/>
          <cell r="R11" t="str">
            <v>W. T. Hawkins</v>
          </cell>
          <cell r="S11">
            <v>1296</v>
          </cell>
          <cell r="T11" t="str">
            <v>105 Pinnacle St, Belleville</v>
          </cell>
          <cell r="U11" t="str">
            <v>Belleville</v>
          </cell>
          <cell r="V11" t="str">
            <v>07BYT02</v>
          </cell>
        </row>
        <row r="12">
          <cell r="A12" t="str">
            <v>U11</v>
          </cell>
          <cell r="D12" t="str">
            <v>X002TIPFXT</v>
          </cell>
          <cell r="J12" t="str">
            <v>Wholesale club</v>
          </cell>
          <cell r="N12"/>
          <cell r="R12" t="str">
            <v>W. T. Hawkins</v>
          </cell>
          <cell r="S12">
            <v>420</v>
          </cell>
          <cell r="T12" t="str">
            <v>105 Pinnacle St, Belleville</v>
          </cell>
          <cell r="U12" t="str">
            <v>Belleville</v>
          </cell>
          <cell r="V12" t="str">
            <v>07BYT02</v>
          </cell>
        </row>
        <row r="13">
          <cell r="A13" t="str">
            <v>U12</v>
          </cell>
          <cell r="D13" t="str">
            <v>X002TIPIXB</v>
          </cell>
          <cell r="J13" t="str">
            <v>Wholesale club</v>
          </cell>
          <cell r="N13"/>
          <cell r="R13" t="str">
            <v>W. T. Hawkins</v>
          </cell>
          <cell r="S13">
            <v>420</v>
          </cell>
          <cell r="T13" t="str">
            <v>105 Pinnacle St, Belleville</v>
          </cell>
          <cell r="U13" t="str">
            <v>Belleville</v>
          </cell>
          <cell r="V13" t="str">
            <v>07BYT02</v>
          </cell>
        </row>
        <row r="14">
          <cell r="A14" t="str">
            <v>U13</v>
          </cell>
          <cell r="D14" t="str">
            <v>X002TIQBS7</v>
          </cell>
          <cell r="J14" t="str">
            <v>Walmart</v>
          </cell>
          <cell r="N14"/>
          <cell r="R14" t="str">
            <v>Hershey Canada Inc.</v>
          </cell>
          <cell r="S14">
            <v>343</v>
          </cell>
          <cell r="T14" t="str">
            <v>5750 Explorer Drive</v>
          </cell>
          <cell r="U14" t="str">
            <v>Mississauga</v>
          </cell>
          <cell r="V14" t="str">
            <v>33LGT08</v>
          </cell>
        </row>
        <row r="15">
          <cell r="A15" t="str">
            <v>U14</v>
          </cell>
          <cell r="D15" t="str">
            <v>X002TIM5CX</v>
          </cell>
          <cell r="J15" t="str">
            <v>Costco business center</v>
          </cell>
          <cell r="N15" t="str">
            <v>Lots of bubble wrap in box please</v>
          </cell>
          <cell r="R15" t="str">
            <v>Mondelez Canada Inc.</v>
          </cell>
          <cell r="S15">
            <v>456</v>
          </cell>
          <cell r="T15" t="str">
            <v>3300 Bloor St W Suite 1801</v>
          </cell>
          <cell r="U15" t="str">
            <v>Etobicoke</v>
          </cell>
          <cell r="V15" t="str">
            <v>34FGT01</v>
          </cell>
        </row>
        <row r="16">
          <cell r="A16" t="str">
            <v>U15</v>
          </cell>
          <cell r="D16" t="str">
            <v>X002TRID9X</v>
          </cell>
          <cell r="J16" t="str">
            <v>London Drugs</v>
          </cell>
          <cell r="N16"/>
          <cell r="R16" t="str">
            <v xml:space="preserve">Mondelez Canada Inc.- </v>
          </cell>
          <cell r="S16">
            <v>1000</v>
          </cell>
          <cell r="T16" t="str">
            <v>3300 Bloor St W Suite 1801</v>
          </cell>
          <cell r="U16" t="str">
            <v>Etobicoke</v>
          </cell>
          <cell r="V16" t="str">
            <v>33LGT07</v>
          </cell>
        </row>
        <row r="17">
          <cell r="A17" t="str">
            <v>U16</v>
          </cell>
          <cell r="D17" t="str">
            <v>X002TRMCTF</v>
          </cell>
          <cell r="J17" t="str">
            <v>Superstore</v>
          </cell>
          <cell r="N17"/>
          <cell r="R17" t="str">
            <v>Mars Canada Inc.</v>
          </cell>
          <cell r="S17">
            <v>165</v>
          </cell>
          <cell r="T17" t="str">
            <v xml:space="preserve">PO Box 640 </v>
          </cell>
          <cell r="U17" t="str">
            <v>Bolton</v>
          </cell>
          <cell r="V17" t="str">
            <v>34FGT04</v>
          </cell>
        </row>
        <row r="18">
          <cell r="A18" t="str">
            <v>U17</v>
          </cell>
          <cell r="D18" t="str">
            <v>X002TRIDU7</v>
          </cell>
          <cell r="J18" t="str">
            <v>Walmart</v>
          </cell>
          <cell r="N18"/>
          <cell r="R18" t="str">
            <v>Mars Canada Inc.</v>
          </cell>
          <cell r="S18">
            <v>800</v>
          </cell>
          <cell r="T18" t="str">
            <v xml:space="preserve">PO Box 640 </v>
          </cell>
          <cell r="U18" t="str">
            <v>Bolton</v>
          </cell>
          <cell r="V18" t="str">
            <v>34FGT04</v>
          </cell>
        </row>
        <row r="19">
          <cell r="A19" t="str">
            <v>U18</v>
          </cell>
          <cell r="D19" t="str">
            <v>X002TRO9QT</v>
          </cell>
          <cell r="J19" t="str">
            <v>Superstore</v>
          </cell>
          <cell r="N19"/>
          <cell r="R19"/>
          <cell r="S19"/>
          <cell r="T19"/>
          <cell r="U19" t="str"/>
          <cell r="V19"/>
        </row>
        <row r="20">
          <cell r="A20" t="str">
            <v>U19</v>
          </cell>
          <cell r="D20" t="str">
            <v>X002TRO9Z5</v>
          </cell>
          <cell r="J20" t="str">
            <v>Superstore</v>
          </cell>
          <cell r="N20"/>
          <cell r="R20" t="str">
            <v>Mondelez Canada Inc.</v>
          </cell>
          <cell r="S20">
            <v>355</v>
          </cell>
          <cell r="T20" t="str">
            <v>3300 Bloor St W Suite 1801</v>
          </cell>
          <cell r="U20" t="str">
            <v>Etobicoke</v>
          </cell>
          <cell r="V20" t="str">
            <v>33LGT99</v>
          </cell>
        </row>
        <row r="21">
          <cell r="A21" t="str">
            <v>U20</v>
          </cell>
          <cell r="D21" t="str">
            <v>X002TRMEYN</v>
          </cell>
          <cell r="J21" t="str">
            <v>Walmart</v>
          </cell>
          <cell r="N21"/>
          <cell r="R21" t="str">
            <v xml:space="preserve">Hershey Canada Inc. </v>
          </cell>
          <cell r="S21">
            <v>270</v>
          </cell>
          <cell r="T21" t="str">
            <v>5750 Explorer Drive</v>
          </cell>
          <cell r="U21" t="str">
            <v>Mississauga</v>
          </cell>
          <cell r="V21" t="str">
            <v>34FGT99</v>
          </cell>
        </row>
        <row r="22">
          <cell r="A22" t="str">
            <v>U21</v>
          </cell>
          <cell r="D22" t="str">
            <v>X002TS3L3P</v>
          </cell>
          <cell r="J22" t="str">
            <v>Superstore</v>
          </cell>
          <cell r="N22"/>
          <cell r="R22"/>
          <cell r="S22"/>
          <cell r="T22"/>
          <cell r="U22" t="str"/>
          <cell r="V22"/>
        </row>
        <row r="23">
          <cell r="A23" t="str">
            <v>U22</v>
          </cell>
          <cell r="D23" t="str">
            <v>X002TS3L8Z</v>
          </cell>
          <cell r="J23" t="str">
            <v>Superstore</v>
          </cell>
          <cell r="N23"/>
          <cell r="R23"/>
          <cell r="S23"/>
          <cell r="T23"/>
          <cell r="U23" t="str"/>
          <cell r="V23"/>
        </row>
        <row r="24">
          <cell r="A24" t="str">
            <v>U23</v>
          </cell>
          <cell r="D24" t="str">
            <v>X002TS3JVT</v>
          </cell>
          <cell r="J24" t="str">
            <v>Superstore</v>
          </cell>
          <cell r="N24" t="str">
            <v>Two packs of four</v>
          </cell>
          <cell r="R24" t="str">
            <v>Nestle Canada Inc</v>
          </cell>
          <cell r="S24">
            <v>50</v>
          </cell>
          <cell r="T24" t="str">
            <v>25 Sheppard Ave W</v>
          </cell>
          <cell r="U24" t="str">
            <v>North York</v>
          </cell>
          <cell r="V24" t="str">
            <v>34FGT03</v>
          </cell>
        </row>
        <row r="25">
          <cell r="A25" t="str">
            <v>U24</v>
          </cell>
          <cell r="D25" t="str">
            <v>X002TS3LT9</v>
          </cell>
          <cell r="J25" t="str">
            <v>Superstore</v>
          </cell>
          <cell r="N25"/>
          <cell r="R25"/>
          <cell r="S25"/>
          <cell r="T25"/>
          <cell r="U25" t="str"/>
          <cell r="V25"/>
        </row>
        <row r="26">
          <cell r="A26" t="str">
            <v>U26</v>
          </cell>
          <cell r="D26" t="str">
            <v>X002TS2M85</v>
          </cell>
          <cell r="J26" t="str">
            <v>Walmart</v>
          </cell>
          <cell r="N26"/>
          <cell r="R26"/>
          <cell r="S26"/>
          <cell r="T26"/>
          <cell r="U26" t="str"/>
          <cell r="V26"/>
        </row>
        <row r="27">
          <cell r="A27" t="str">
            <v>U27</v>
          </cell>
          <cell r="D27" t="str">
            <v>X002TRSWKX</v>
          </cell>
          <cell r="J27" t="str">
            <v>Superstore</v>
          </cell>
          <cell r="N27"/>
          <cell r="R27"/>
          <cell r="S27"/>
          <cell r="T27"/>
          <cell r="U27" t="str"/>
          <cell r="V27"/>
        </row>
        <row r="28">
          <cell r="A28" t="str">
            <v>U28</v>
          </cell>
          <cell r="D28" t="str">
            <v>X002TS2MET</v>
          </cell>
          <cell r="J28" t="str">
            <v>Superstore</v>
          </cell>
          <cell r="N28"/>
          <cell r="R28" t="str">
            <v>Nestle Canada Inc</v>
          </cell>
          <cell r="S28">
            <v>1000</v>
          </cell>
          <cell r="T28" t="str">
            <v>25 Sheppard Ave W</v>
          </cell>
          <cell r="U28" t="str">
            <v>North York</v>
          </cell>
          <cell r="V28" t="str">
            <v>34FGT99</v>
          </cell>
        </row>
        <row r="29">
          <cell r="A29" t="str">
            <v>U29</v>
          </cell>
          <cell r="D29" t="str">
            <v>X002TRSUQJ</v>
          </cell>
          <cell r="J29" t="str">
            <v>Superstore</v>
          </cell>
          <cell r="N29"/>
          <cell r="R29" t="str">
            <v>Hershey Canada Inc.</v>
          </cell>
          <cell r="S29">
            <v>235</v>
          </cell>
          <cell r="T29" t="str">
            <v xml:space="preserve">5750 Explorer Drive </v>
          </cell>
          <cell r="U29" t="str">
            <v>Mississauga</v>
          </cell>
          <cell r="V29" t="str">
            <v>34EYT99</v>
          </cell>
        </row>
        <row r="30">
          <cell r="A30" t="str">
            <v>U30</v>
          </cell>
          <cell r="D30" t="str">
            <v>X002TS4ZOJ</v>
          </cell>
          <cell r="J30" t="str">
            <v>Superstore</v>
          </cell>
          <cell r="N30" t="str">
            <v>Pack of 2</v>
          </cell>
          <cell r="R30" t="str">
            <v>Kellogg Canada Inc.</v>
          </cell>
          <cell r="S30">
            <v>300</v>
          </cell>
          <cell r="T30" t="str">
            <v>5350 Creekbank Rd.,</v>
          </cell>
          <cell r="U30" t="str">
            <v>Mississauga</v>
          </cell>
          <cell r="V30" t="str">
            <v>07AGT06</v>
          </cell>
        </row>
        <row r="31">
          <cell r="A31" t="str">
            <v>U31</v>
          </cell>
          <cell r="D31" t="str">
            <v>X002TS4ZRB</v>
          </cell>
          <cell r="J31" t="str">
            <v>Walmart</v>
          </cell>
          <cell r="N31"/>
          <cell r="R31" t="str">
            <v>Mondelez Canada Inc.</v>
          </cell>
          <cell r="S31">
            <v>355</v>
          </cell>
          <cell r="T31" t="str">
            <v>3300 Bloor St W Suite 1801</v>
          </cell>
          <cell r="U31" t="str">
            <v>Etobicoke</v>
          </cell>
          <cell r="V31" t="str">
            <v>33LGT99</v>
          </cell>
        </row>
        <row r="32">
          <cell r="A32" t="str">
            <v>U32</v>
          </cell>
          <cell r="D32" t="str">
            <v>X002TS2N11</v>
          </cell>
          <cell r="J32" t="str">
            <v>Superstore</v>
          </cell>
          <cell r="N32"/>
          <cell r="R32" t="str">
            <v>Hershey Canada Inc.</v>
          </cell>
          <cell r="S32">
            <v>396</v>
          </cell>
          <cell r="T32" t="str">
            <v xml:space="preserve">5750 Explorer Dr </v>
          </cell>
          <cell r="U32" t="str">
            <v>Mississauga</v>
          </cell>
          <cell r="V32" t="str">
            <v>33LGT08</v>
          </cell>
        </row>
        <row r="33">
          <cell r="A33" t="str">
            <v>U33</v>
          </cell>
          <cell r="D33" t="str">
            <v>X002TRSV1N</v>
          </cell>
          <cell r="J33" t="str">
            <v>Superstore</v>
          </cell>
          <cell r="N33"/>
          <cell r="R33" t="str">
            <v>Mars Canada Inc.</v>
          </cell>
          <cell r="S33">
            <v>13</v>
          </cell>
          <cell r="T33" t="str">
            <v xml:space="preserve">PO Box 640 </v>
          </cell>
          <cell r="U33" t="str">
            <v>Bolton</v>
          </cell>
          <cell r="V33" t="str">
            <v>34FGT03</v>
          </cell>
        </row>
        <row r="34">
          <cell r="A34" t="str">
            <v>U34</v>
          </cell>
          <cell r="D34" t="str">
            <v>X002TS2N7F</v>
          </cell>
          <cell r="J34" t="str">
            <v>Superstore</v>
          </cell>
          <cell r="N34"/>
          <cell r="R34" t="str">
            <v>Hershey Canada Inc.</v>
          </cell>
          <cell r="S34">
            <v>800</v>
          </cell>
          <cell r="T34" t="str">
            <v>5750 Explorer Drive</v>
          </cell>
          <cell r="U34" t="str">
            <v>Mississauga</v>
          </cell>
          <cell r="V34" t="str">
            <v>34KGT05</v>
          </cell>
        </row>
        <row r="35">
          <cell r="A35" t="str">
            <v>U35</v>
          </cell>
          <cell r="D35" t="str">
            <v>X002TS506B</v>
          </cell>
          <cell r="J35" t="str">
            <v>Superstore</v>
          </cell>
          <cell r="N35" t="str">
            <v>Pack of 2</v>
          </cell>
          <cell r="R35" t="str">
            <v>Maple Leaf Foods</v>
          </cell>
          <cell r="S35">
            <v>454</v>
          </cell>
          <cell r="T35" t="str">
            <v>6985 Financial Dr</v>
          </cell>
          <cell r="U35" t="str">
            <v>Mississauga</v>
          </cell>
          <cell r="V35" t="str">
            <v>17AFT50</v>
          </cell>
        </row>
        <row r="36">
          <cell r="A36" t="str">
            <v>U37</v>
          </cell>
          <cell r="D36" t="str">
            <v>X002TRSVN1</v>
          </cell>
          <cell r="J36" t="str">
            <v>Superstore</v>
          </cell>
          <cell r="N36" t="str">
            <v>Pack of 6</v>
          </cell>
          <cell r="R36" t="str">
            <v>Grace Foods</v>
          </cell>
          <cell r="S36">
            <v>300</v>
          </cell>
          <cell r="T36" t="str">
            <v>70 West Wilmot Street</v>
          </cell>
          <cell r="U36" t="str">
            <v>Richmond Hill</v>
          </cell>
          <cell r="V36" t="str">
            <v>23FGT05</v>
          </cell>
        </row>
        <row r="37">
          <cell r="A37" t="str">
            <v>U38</v>
          </cell>
          <cell r="D37" t="str">
            <v>X002TRSVQN</v>
          </cell>
          <cell r="J37"/>
          <cell r="N37"/>
          <cell r="R37"/>
          <cell r="S37"/>
          <cell r="T37"/>
          <cell r="U37" t="str"/>
          <cell r="V37"/>
        </row>
        <row r="38">
          <cell r="A38" t="str">
            <v>U39</v>
          </cell>
          <cell r="D38" t="str">
            <v>X002TS2NW5</v>
          </cell>
          <cell r="J38" t="str">
            <v>Canadian Tire</v>
          </cell>
          <cell r="N38"/>
          <cell r="R38" t="str">
            <v xml:space="preserve">TDL Group Corp. </v>
          </cell>
          <cell r="S38">
            <v>148</v>
          </cell>
          <cell r="T38" t="str">
            <v>130 King Street West Suite 300, PO BOX 339</v>
          </cell>
          <cell r="U38" t="str">
            <v>Toronto</v>
          </cell>
          <cell r="V38" t="str">
            <v>31ACT03</v>
          </cell>
        </row>
        <row r="39">
          <cell r="A39" t="str">
            <v>U42</v>
          </cell>
          <cell r="D39" t="str">
            <v>X002TS6HFJ</v>
          </cell>
          <cell r="J39" t="str">
            <v>Superstore</v>
          </cell>
          <cell r="N39"/>
          <cell r="R39" t="str">
            <v>Nestle Canada Inc</v>
          </cell>
          <cell r="S39">
            <v>140</v>
          </cell>
          <cell r="T39" t="str">
            <v>25 Sheppard Ave W,</v>
          </cell>
          <cell r="U39" t="str">
            <v>North York</v>
          </cell>
          <cell r="V39" t="str">
            <v>34DGT99</v>
          </cell>
        </row>
        <row r="40">
          <cell r="A40" t="str">
            <v>U43</v>
          </cell>
          <cell r="D40" t="str">
            <v>X002TS6HJF</v>
          </cell>
          <cell r="J40" t="str">
            <v>Superstore</v>
          </cell>
          <cell r="N40"/>
          <cell r="R40"/>
          <cell r="S40"/>
          <cell r="T40"/>
          <cell r="U40" t="str"/>
          <cell r="V40"/>
        </row>
        <row r="41">
          <cell r="A41" t="str">
            <v>U44</v>
          </cell>
          <cell r="D41" t="str">
            <v>X002TRY8HJ</v>
          </cell>
          <cell r="J41" t="str">
            <v>Walmart</v>
          </cell>
          <cell r="N41"/>
          <cell r="R41" t="str">
            <v>General Mills Canada Corp.</v>
          </cell>
          <cell r="S41">
            <v>294</v>
          </cell>
          <cell r="T41" t="str">
            <v>1875 Buckhorn Gate Suite 201</v>
          </cell>
          <cell r="U41" t="str">
            <v>Mississauga</v>
          </cell>
          <cell r="V41" t="str">
            <v>03SGT01</v>
          </cell>
        </row>
        <row r="42">
          <cell r="A42" t="str">
            <v>U45</v>
          </cell>
          <cell r="D42" t="str">
            <v>X002TRY6HB</v>
          </cell>
          <cell r="J42" t="str">
            <v>Superstore</v>
          </cell>
          <cell r="N42"/>
          <cell r="R42" t="str">
            <v>Hershey's Canada Inc.</v>
          </cell>
          <cell r="S42">
            <v>135</v>
          </cell>
          <cell r="T42" t="str">
            <v>25 Sheppard Ave W</v>
          </cell>
          <cell r="U42" t="str">
            <v>North York</v>
          </cell>
          <cell r="V42" t="str">
            <v>34FGT02</v>
          </cell>
        </row>
        <row r="43">
          <cell r="A43" t="str">
            <v>U46</v>
          </cell>
          <cell r="D43" t="str">
            <v>X002TRY8Q5</v>
          </cell>
          <cell r="J43" t="str">
            <v>Superstore</v>
          </cell>
          <cell r="N43"/>
          <cell r="R43" t="str">
            <v>Hershey's Canada Inc.</v>
          </cell>
          <cell r="S43">
            <v>226</v>
          </cell>
          <cell r="T43" t="str">
            <v>400-5750 Explorer Dr</v>
          </cell>
          <cell r="U43" t="str">
            <v>Mississauga</v>
          </cell>
          <cell r="V43" t="str">
            <v>34KGT99</v>
          </cell>
        </row>
        <row r="44">
          <cell r="A44" t="str">
            <v>U47</v>
          </cell>
          <cell r="D44" t="str">
            <v>X002TRY6RB</v>
          </cell>
          <cell r="J44" t="str">
            <v>Wholesale club</v>
          </cell>
          <cell r="N44" t="str">
            <v>Pack of 15</v>
          </cell>
          <cell r="R44" t="str">
            <v>Frito Lay Canada</v>
          </cell>
          <cell r="S44">
            <v>564</v>
          </cell>
          <cell r="T44" t="str">
            <v>1001 Bishop St N</v>
          </cell>
          <cell r="U44" t="str">
            <v>Cambridge</v>
          </cell>
          <cell r="V44" t="str">
            <v>07BGT06</v>
          </cell>
        </row>
        <row r="45">
          <cell r="A45" t="str">
            <v>U48</v>
          </cell>
          <cell r="D45" t="str">
            <v>X002TRY95P</v>
          </cell>
          <cell r="J45"/>
          <cell r="N45" t="str">
            <v>Pack of 3</v>
          </cell>
          <cell r="R45"/>
          <cell r="S45"/>
          <cell r="T45"/>
          <cell r="U45" t="str"/>
          <cell r="V45"/>
        </row>
        <row r="46">
          <cell r="A46" t="str">
            <v>U49</v>
          </cell>
          <cell r="D46" t="str">
            <v>X002TS3PDB</v>
          </cell>
          <cell r="J46" t="str">
            <v>Superstore</v>
          </cell>
          <cell r="N46"/>
          <cell r="R46" t="str">
            <v>Mondelez Canada Inc.</v>
          </cell>
          <cell r="S46">
            <v>936</v>
          </cell>
          <cell r="T46" t="str">
            <v>3300 Bloor St W Suite 1801</v>
          </cell>
          <cell r="U46" t="str">
            <v>Etobicoke</v>
          </cell>
          <cell r="V46" t="str">
            <v>34FGT01</v>
          </cell>
        </row>
        <row r="47">
          <cell r="A47" t="str">
            <v>U50</v>
          </cell>
          <cell r="D47" t="str">
            <v>X002TRY9IR</v>
          </cell>
          <cell r="J47" t="str">
            <v>Superstore</v>
          </cell>
          <cell r="N47"/>
          <cell r="R47"/>
          <cell r="S47"/>
          <cell r="T47"/>
          <cell r="U47" t="str"/>
          <cell r="V47"/>
        </row>
        <row r="48">
          <cell r="A48" t="str">
            <v>U51</v>
          </cell>
          <cell r="D48" t="str">
            <v>X002TS2PR3</v>
          </cell>
          <cell r="J48" t="str">
            <v>Superstore</v>
          </cell>
          <cell r="N48" t="str">
            <v>Pack of 4</v>
          </cell>
          <cell r="R48"/>
          <cell r="S48"/>
          <cell r="T48"/>
          <cell r="U48" t="str"/>
          <cell r="V48"/>
        </row>
        <row r="49">
          <cell r="A49" t="str">
            <v>U52</v>
          </cell>
          <cell r="D49" t="str">
            <v>X002TS2PV9</v>
          </cell>
          <cell r="J49" t="str">
            <v>Superstore</v>
          </cell>
          <cell r="N49"/>
          <cell r="R49" t="str">
            <v>Kraft Canada Inc.- Don Mills</v>
          </cell>
          <cell r="S49">
            <v>170</v>
          </cell>
          <cell r="T49" t="str">
            <v>1440 Birchmount Rd</v>
          </cell>
          <cell r="U49" t="str">
            <v>Toronto</v>
          </cell>
          <cell r="V49" t="str">
            <v>22JGT03</v>
          </cell>
        </row>
        <row r="50">
          <cell r="A50" t="str">
            <v>U53</v>
          </cell>
          <cell r="D50" t="str">
            <v>X002TRY80L</v>
          </cell>
          <cell r="J50" t="str">
            <v>Superstore</v>
          </cell>
          <cell r="N50" t="str">
            <v>Expiry Sensitive</v>
          </cell>
          <cell r="R50"/>
          <cell r="S50"/>
          <cell r="T50"/>
          <cell r="U50" t="str"/>
          <cell r="V50"/>
        </row>
        <row r="51">
          <cell r="A51" t="str">
            <v>U54</v>
          </cell>
          <cell r="D51" t="str">
            <v>X002TS2QM7</v>
          </cell>
          <cell r="J51" t="str">
            <v>Superstore</v>
          </cell>
          <cell r="N51"/>
          <cell r="R51" t="str">
            <v>Maple Leaf Foods</v>
          </cell>
          <cell r="S51">
            <v>454</v>
          </cell>
          <cell r="T51" t="str">
            <v>6985 Financial Dr</v>
          </cell>
          <cell r="U51" t="str">
            <v>Mississauga</v>
          </cell>
          <cell r="V51" t="str">
            <v>17AFT50</v>
          </cell>
        </row>
        <row r="52">
          <cell r="A52" t="str">
            <v>U55</v>
          </cell>
          <cell r="D52" t="str">
            <v>X002TS2QTZ</v>
          </cell>
          <cell r="J52" t="str">
            <v>Superstore</v>
          </cell>
          <cell r="N52"/>
          <cell r="R52"/>
          <cell r="S52"/>
          <cell r="T52"/>
          <cell r="U52" t="str"/>
          <cell r="V52"/>
        </row>
        <row r="53">
          <cell r="A53" t="str">
            <v>U56</v>
          </cell>
          <cell r="D53" t="str">
            <v>X002TS2ON3</v>
          </cell>
          <cell r="J53" t="str">
            <v>Wholesale club</v>
          </cell>
          <cell r="N53"/>
          <cell r="R53" t="str">
            <v>Wringley Canada</v>
          </cell>
          <cell r="S53">
            <v>910</v>
          </cell>
          <cell r="T53" t="str">
            <v xml:space="preserve">3389 Steeles Ave E, </v>
          </cell>
          <cell r="U53" t="str">
            <v>North York</v>
          </cell>
          <cell r="V53" t="str">
            <v>33UGT01</v>
          </cell>
        </row>
        <row r="54">
          <cell r="A54" t="str">
            <v>U57</v>
          </cell>
          <cell r="D54" t="str">
            <v>X002TS2S8J</v>
          </cell>
          <cell r="J54" t="str">
            <v>Superstore</v>
          </cell>
          <cell r="N54"/>
          <cell r="R54" t="str">
            <v>Nestle Canada Inc</v>
          </cell>
          <cell r="S54">
            <v>350</v>
          </cell>
          <cell r="T54" t="str">
            <v>25 Sheppard Ave W</v>
          </cell>
          <cell r="U54" t="str">
            <v>North York</v>
          </cell>
          <cell r="V54" t="str">
            <v>34FGT99</v>
          </cell>
        </row>
        <row r="55">
          <cell r="A55" t="str">
            <v>U58</v>
          </cell>
          <cell r="D55" t="str">
            <v>X002TS52BJ</v>
          </cell>
          <cell r="J55" t="str">
            <v>Superstore</v>
          </cell>
          <cell r="N55" t="str">
            <v>Pack of 3</v>
          </cell>
          <cell r="R55" t="str">
            <v>Nestlé Canada Inc</v>
          </cell>
          <cell r="S55">
            <v>100</v>
          </cell>
          <cell r="T55" t="str">
            <v>PO Box 640</v>
          </cell>
          <cell r="U55" t="str">
            <v>Bolton</v>
          </cell>
          <cell r="V55" t="str">
            <v>31ACT03</v>
          </cell>
        </row>
        <row r="56">
          <cell r="A56" t="str">
            <v>U59</v>
          </cell>
          <cell r="D56" t="str">
            <v>X002TS52GT</v>
          </cell>
          <cell r="J56" t="str">
            <v>London Drugs</v>
          </cell>
          <cell r="N56" t="str">
            <v>Pack of 2</v>
          </cell>
          <cell r="R56"/>
          <cell r="S56"/>
          <cell r="T56"/>
          <cell r="U56" t="str"/>
          <cell r="V56"/>
        </row>
        <row r="57">
          <cell r="A57" t="str">
            <v>U60</v>
          </cell>
          <cell r="D57" t="str">
            <v>X002TS2P7X</v>
          </cell>
          <cell r="J57" t="str">
            <v>Superstore</v>
          </cell>
          <cell r="N57"/>
          <cell r="R57" t="str">
            <v>Mondelez Canada Inc.</v>
          </cell>
          <cell r="S57">
            <v>185</v>
          </cell>
          <cell r="T57" t="str">
            <v>3300 Bloor St W Suite 1801</v>
          </cell>
          <cell r="U57" t="str">
            <v>Etobicoke</v>
          </cell>
          <cell r="V57" t="str">
            <v>33LGT99</v>
          </cell>
        </row>
        <row r="58">
          <cell r="A58" t="str">
            <v>U61</v>
          </cell>
          <cell r="D58" t="str">
            <v>X002TRZGGL</v>
          </cell>
          <cell r="J58" t="str">
            <v>Superstore</v>
          </cell>
          <cell r="N58" t="str">
            <v>Pack of 2</v>
          </cell>
          <cell r="R58" t="str">
            <v>Mars Canada Inc.</v>
          </cell>
          <cell r="S58">
            <v>165</v>
          </cell>
          <cell r="T58" t="str">
            <v>PO Box 640</v>
          </cell>
          <cell r="U58" t="str">
            <v>Bolton</v>
          </cell>
          <cell r="V58" t="str">
            <v>34FGT04</v>
          </cell>
        </row>
        <row r="59">
          <cell r="A59" t="str">
            <v>U62</v>
          </cell>
          <cell r="D59" t="str">
            <v>X002TSF7AF</v>
          </cell>
          <cell r="J59" t="str">
            <v>Superstore</v>
          </cell>
          <cell r="N59"/>
          <cell r="R59" t="str">
            <v>Nescafe</v>
          </cell>
          <cell r="S59">
            <v>100</v>
          </cell>
          <cell r="T59" t="str">
            <v>PO Box 640</v>
          </cell>
          <cell r="U59" t="str">
            <v>Bolton</v>
          </cell>
          <cell r="V59" t="str">
            <v>31ACT03</v>
          </cell>
        </row>
        <row r="60">
          <cell r="A60" t="str">
            <v>U63</v>
          </cell>
          <cell r="D60" t="str">
            <v>X002TSF7I7</v>
          </cell>
          <cell r="J60" t="str">
            <v>Superstore</v>
          </cell>
          <cell r="N60"/>
          <cell r="R60" t="str">
            <v>Nestle</v>
          </cell>
          <cell r="S60">
            <v>246</v>
          </cell>
          <cell r="T60" t="str">
            <v>25 Sheppard Ave W</v>
          </cell>
          <cell r="U60" t="str">
            <v>North York</v>
          </cell>
          <cell r="V60" t="str">
            <v>33EGT14</v>
          </cell>
        </row>
        <row r="61">
          <cell r="A61" t="str">
            <v>U64</v>
          </cell>
          <cell r="D61" t="str">
            <v>X002U1VUWF</v>
          </cell>
          <cell r="J61" t="str">
            <v>Costco</v>
          </cell>
          <cell r="N61"/>
          <cell r="R61" t="str">
            <v>Mondelez Canada Inc.</v>
          </cell>
          <cell r="S61">
            <v>936</v>
          </cell>
          <cell r="T61" t="str">
            <v>3300 Bloor St W Suite 1801</v>
          </cell>
          <cell r="U61" t="str">
            <v>Etobicoke</v>
          </cell>
          <cell r="V61" t="str">
            <v>34FGT01</v>
          </cell>
        </row>
        <row r="62">
          <cell r="A62" t="str">
            <v>U65</v>
          </cell>
          <cell r="D62" t="str">
            <v>X002UB0MZB</v>
          </cell>
          <cell r="J62" t="str">
            <v>Walmart</v>
          </cell>
          <cell r="N62"/>
          <cell r="R62" t="str">
            <v>Hershey Canada Inc.</v>
          </cell>
          <cell r="S62">
            <v>43</v>
          </cell>
          <cell r="T62" t="str">
            <v xml:space="preserve">5750 Explorer Drive </v>
          </cell>
          <cell r="U62" t="str">
            <v>Mississauga</v>
          </cell>
          <cell r="V62" t="str">
            <v>34FGT01</v>
          </cell>
        </row>
        <row r="63">
          <cell r="A63" t="str">
            <v>U66</v>
          </cell>
          <cell r="D63" t="str">
            <v>X002UAZ3AB</v>
          </cell>
          <cell r="J63" t="str">
            <v>Superstore</v>
          </cell>
          <cell r="N63"/>
          <cell r="R63" t="str">
            <v>Hershey Canada Inc.</v>
          </cell>
          <cell r="S63">
            <v>340</v>
          </cell>
          <cell r="T63" t="str">
            <v xml:space="preserve">5750 Explorer Dr </v>
          </cell>
          <cell r="U63" t="str">
            <v>Mississauga</v>
          </cell>
          <cell r="V63" t="str">
            <v>33LGT08</v>
          </cell>
        </row>
        <row r="64">
          <cell r="A64" t="str">
            <v>U67</v>
          </cell>
          <cell r="D64" t="str">
            <v>X002UAMQX3</v>
          </cell>
          <cell r="J64" t="str">
            <v>Superstore</v>
          </cell>
          <cell r="N64"/>
          <cell r="R64" t="str">
            <v>Hershey Canada Inc.</v>
          </cell>
          <cell r="S64">
            <v>375</v>
          </cell>
          <cell r="T64" t="str">
            <v xml:space="preserve">5750 Explorer Dr </v>
          </cell>
          <cell r="U64" t="str">
            <v>Mississauga</v>
          </cell>
          <cell r="V64" t="str">
            <v>33LGT08</v>
          </cell>
        </row>
        <row r="65">
          <cell r="A65" t="str">
            <v>U68</v>
          </cell>
          <cell r="D65" t="str">
            <v>X002UBGFA7</v>
          </cell>
          <cell r="J65" t="str">
            <v>Superstore</v>
          </cell>
          <cell r="N65"/>
          <cell r="R65"/>
          <cell r="S65"/>
          <cell r="T65"/>
          <cell r="U65" t="str"/>
          <cell r="V65"/>
        </row>
        <row r="66">
          <cell r="A66" t="str">
            <v>U69</v>
          </cell>
          <cell r="D66" t="str">
            <v>X002UBITF1</v>
          </cell>
          <cell r="J66" t="str">
            <v>Superstore</v>
          </cell>
          <cell r="N66"/>
          <cell r="R66" t="str">
            <v>Nestle Canada Inc</v>
          </cell>
          <cell r="S66">
            <v>180</v>
          </cell>
          <cell r="T66" t="str">
            <v>25 Sheppard Ave W</v>
          </cell>
          <cell r="U66" t="str">
            <v>North York</v>
          </cell>
          <cell r="V66" t="str">
            <v>34FGT03</v>
          </cell>
        </row>
        <row r="67">
          <cell r="A67" t="str">
            <v>U70</v>
          </cell>
          <cell r="D67" t="str">
            <v>X002UBCX8P</v>
          </cell>
          <cell r="J67" t="str">
            <v>Superstore</v>
          </cell>
          <cell r="N67"/>
          <cell r="R67" t="str">
            <v>Hershys Canada Inc.</v>
          </cell>
          <cell r="S67">
            <v>232</v>
          </cell>
          <cell r="T67" t="str">
            <v xml:space="preserve">5750 Explorer Drive </v>
          </cell>
          <cell r="U67" t="str">
            <v>Mississauga</v>
          </cell>
          <cell r="V67" t="str">
            <v>34CGT99</v>
          </cell>
        </row>
        <row r="68">
          <cell r="A68" t="str">
            <v>U71</v>
          </cell>
          <cell r="D68" t="str">
            <v>X002UBCXJJ</v>
          </cell>
          <cell r="J68" t="str">
            <v>Superstore</v>
          </cell>
          <cell r="N68"/>
          <cell r="R68" t="str">
            <v>Hershey Canada Inc.</v>
          </cell>
          <cell r="S68">
            <v>191</v>
          </cell>
          <cell r="T68" t="str">
            <v xml:space="preserve">5750 Explorer Drive </v>
          </cell>
          <cell r="U68" t="str">
            <v>Mississauga</v>
          </cell>
          <cell r="V68" t="str">
            <v>33EGT05</v>
          </cell>
        </row>
        <row r="69">
          <cell r="A69" t="str">
            <v>U72</v>
          </cell>
          <cell r="D69" t="str">
            <v>X002UB9LVR</v>
          </cell>
          <cell r="J69" t="str">
            <v>Superstore</v>
          </cell>
          <cell r="N69" t="str">
            <v>Pack of 2</v>
          </cell>
          <cell r="R69" t="str">
            <v>Hershey Canada Inc.</v>
          </cell>
          <cell r="S69">
            <v>191</v>
          </cell>
          <cell r="T69" t="str">
            <v xml:space="preserve">5750 Explorer Drive </v>
          </cell>
          <cell r="U69" t="str">
            <v>Mississauga</v>
          </cell>
          <cell r="V69" t="str">
            <v>33EGT05</v>
          </cell>
        </row>
        <row r="70">
          <cell r="A70" t="str">
            <v>U73</v>
          </cell>
          <cell r="D70" t="str">
            <v>X002UB20Z1</v>
          </cell>
          <cell r="J70" t="str">
            <v>Superstore</v>
          </cell>
          <cell r="N70" t="str">
            <v>Pack of 2</v>
          </cell>
          <cell r="R70" t="str">
            <v>Nestle Canada Inc</v>
          </cell>
          <cell r="S70">
            <v>100</v>
          </cell>
          <cell r="T70" t="str">
            <v>25 Sheppard Ave W</v>
          </cell>
          <cell r="U70" t="str">
            <v>North York</v>
          </cell>
          <cell r="V70" t="str">
            <v>34FGT99</v>
          </cell>
        </row>
        <row r="71">
          <cell r="A71" t="str">
            <v>U74</v>
          </cell>
          <cell r="D71" t="str">
            <v>X002UBIXGL</v>
          </cell>
          <cell r="J71" t="str">
            <v>Superstore</v>
          </cell>
          <cell r="N71"/>
          <cell r="R71" t="str">
            <v xml:space="preserve">Hershey Canada Inc. </v>
          </cell>
          <cell r="S71">
            <v>200</v>
          </cell>
          <cell r="T71" t="str">
            <v>5750 Explorer Drive</v>
          </cell>
          <cell r="U71" t="str">
            <v>Mississauga</v>
          </cell>
          <cell r="V71" t="str">
            <v>34FGT99</v>
          </cell>
        </row>
        <row r="72">
          <cell r="A72" t="str">
            <v>U75</v>
          </cell>
          <cell r="D72" t="str">
            <v>X002UBIZ9V</v>
          </cell>
          <cell r="J72" t="str">
            <v>Walmart</v>
          </cell>
          <cell r="N72" t="str">
            <v>Pack of 2</v>
          </cell>
          <cell r="R72" t="str">
            <v xml:space="preserve">Campbell Company of Canada- </v>
          </cell>
          <cell r="S72">
            <v>400</v>
          </cell>
          <cell r="T72" t="str">
            <v xml:space="preserve">60 Brimingham St. </v>
          </cell>
          <cell r="U72" t="str">
            <v>Toronto</v>
          </cell>
          <cell r="V72" t="str">
            <v>03JGT10</v>
          </cell>
        </row>
        <row r="73">
          <cell r="A73" t="str">
            <v>U77</v>
          </cell>
          <cell r="D73" t="str">
            <v>X002UBHF1P</v>
          </cell>
          <cell r="J73" t="str">
            <v>Superstore</v>
          </cell>
          <cell r="N73"/>
          <cell r="R73" t="str">
            <v xml:space="preserve">Smucker Foods of Canada Corp.- </v>
          </cell>
          <cell r="S73">
            <v>454</v>
          </cell>
          <cell r="T73" t="str">
            <v xml:space="preserve">80 Whitehall Drive </v>
          </cell>
          <cell r="U73" t="str">
            <v>Markham</v>
          </cell>
          <cell r="V73" t="str">
            <v>17AFT50</v>
          </cell>
        </row>
        <row r="74">
          <cell r="A74" t="str">
            <v>U78</v>
          </cell>
          <cell r="D74" t="str">
            <v>X002UBCY25</v>
          </cell>
          <cell r="J74" t="str">
            <v>Superstore</v>
          </cell>
          <cell r="N74"/>
          <cell r="R74"/>
          <cell r="S74"/>
          <cell r="T74"/>
          <cell r="U74" t="str"/>
          <cell r="V74"/>
        </row>
        <row r="75">
          <cell r="A75" t="str">
            <v>U80</v>
          </cell>
          <cell r="D75" t="str">
            <v>X002UBIZW3</v>
          </cell>
          <cell r="J75" t="str">
            <v>Superstore</v>
          </cell>
          <cell r="N75"/>
          <cell r="R75" t="str">
            <v>Crosby Molasses company limited</v>
          </cell>
          <cell r="S75">
            <v>675</v>
          </cell>
          <cell r="T75" t="str">
            <v xml:space="preserve">CP/PO Box 2240, </v>
          </cell>
          <cell r="U75" t="str">
            <v>Saint John John</v>
          </cell>
          <cell r="V75" t="str">
            <v>36BYT06</v>
          </cell>
        </row>
        <row r="76">
          <cell r="A76" t="str">
            <v>U81</v>
          </cell>
          <cell r="D76" t="str">
            <v>X002UBHFIN</v>
          </cell>
          <cell r="J76" t="str">
            <v>Superstore</v>
          </cell>
          <cell r="N76" t="str">
            <v>Pack of 2</v>
          </cell>
          <cell r="R76" t="str">
            <v>Mondelez Canada Inc.</v>
          </cell>
          <cell r="S76">
            <v>710</v>
          </cell>
          <cell r="T76" t="str">
            <v xml:space="preserve">3300 Bloor St W Suite 1801, </v>
          </cell>
          <cell r="U76" t="str">
            <v>Etobicoke</v>
          </cell>
          <cell r="V76" t="str">
            <v>33LGT99</v>
          </cell>
        </row>
        <row r="77">
          <cell r="A77" t="str">
            <v>U82</v>
          </cell>
          <cell r="D77" t="str">
            <v>X002UBJ063</v>
          </cell>
          <cell r="J77" t="str">
            <v>Wholesale club</v>
          </cell>
          <cell r="N77"/>
          <cell r="R77" t="str">
            <v xml:space="preserve">Hershey Canada INC.- </v>
          </cell>
          <cell r="S77">
            <v>1080</v>
          </cell>
          <cell r="T77" t="str">
            <v xml:space="preserve">5750 Explorer Dr, </v>
          </cell>
          <cell r="U77" t="str">
            <v>Mississauga</v>
          </cell>
          <cell r="V77" t="str">
            <v>34FGT04</v>
          </cell>
        </row>
        <row r="78">
          <cell r="A78" t="str">
            <v>U83</v>
          </cell>
          <cell r="D78" t="str">
            <v>X002UBCZA1</v>
          </cell>
          <cell r="J78" t="str">
            <v>Superstore</v>
          </cell>
          <cell r="N78"/>
          <cell r="R78" t="str">
            <v>Hershey Canada Inc.</v>
          </cell>
          <cell r="S78">
            <v>400</v>
          </cell>
          <cell r="T78" t="str">
            <v xml:space="preserve">5750 Explorer Dr </v>
          </cell>
          <cell r="U78" t="str">
            <v>Mississauga</v>
          </cell>
          <cell r="V78" t="str">
            <v>33LGT08</v>
          </cell>
        </row>
        <row r="79">
          <cell r="A79" t="str">
            <v>U84</v>
          </cell>
          <cell r="D79" t="str">
            <v>X002UBCZ2J</v>
          </cell>
          <cell r="J79" t="str">
            <v>Wholesale club</v>
          </cell>
          <cell r="N79"/>
          <cell r="R79" t="str">
            <v>Hershey Canada Inc.</v>
          </cell>
          <cell r="S79">
            <v>1248</v>
          </cell>
          <cell r="T79" t="str">
            <v xml:space="preserve">5750 Explorer Dr </v>
          </cell>
          <cell r="U79" t="str">
            <v>Mississauga</v>
          </cell>
          <cell r="V79" t="str">
            <v>34FGT01</v>
          </cell>
        </row>
        <row r="80">
          <cell r="A80" t="str">
            <v>U85</v>
          </cell>
          <cell r="D80" t="str">
            <v>X002UBHGL9</v>
          </cell>
          <cell r="J80" t="str">
            <v>Superstore</v>
          </cell>
          <cell r="N80"/>
          <cell r="R80" t="str">
            <v>Dare Foods Ltd.</v>
          </cell>
          <cell r="S80">
            <v>730</v>
          </cell>
          <cell r="T80" t="str">
            <v xml:space="preserve">2481 Kingsway Drive </v>
          </cell>
          <cell r="U80" t="str">
            <v>Kitchener</v>
          </cell>
          <cell r="V80" t="str">
            <v>33EGT11</v>
          </cell>
        </row>
        <row r="81">
          <cell r="A81" t="str">
            <v>U86</v>
          </cell>
          <cell r="D81" t="str">
            <v>X002UBJ34R</v>
          </cell>
          <cell r="J81" t="str">
            <v>Costco</v>
          </cell>
          <cell r="N81"/>
          <cell r="R81" t="str">
            <v>Nestle Canada Inc</v>
          </cell>
          <cell r="S81">
            <v>831</v>
          </cell>
          <cell r="T81" t="str">
            <v>25 Sheppard Ave W</v>
          </cell>
          <cell r="U81" t="str">
            <v>North York</v>
          </cell>
          <cell r="V81" t="str">
            <v>34FGT01</v>
          </cell>
        </row>
        <row r="82">
          <cell r="A82" t="str">
            <v>U87</v>
          </cell>
          <cell r="D82" t="str">
            <v>X002UBJ38D</v>
          </cell>
          <cell r="J82" t="str">
            <v>Superstore</v>
          </cell>
          <cell r="N82"/>
          <cell r="R82"/>
          <cell r="S82"/>
          <cell r="T82"/>
          <cell r="U82" t="str"/>
          <cell r="V82"/>
        </row>
        <row r="83">
          <cell r="A83" t="str">
            <v>U88</v>
          </cell>
          <cell r="D83" t="str">
            <v>X002UBD0C3</v>
          </cell>
          <cell r="J83" t="str">
            <v>Superstore</v>
          </cell>
          <cell r="N83" t="str">
            <v>Pack of 2</v>
          </cell>
          <cell r="R83" t="str">
            <v>Nestlé Canada Inc</v>
          </cell>
          <cell r="S83">
            <v>200</v>
          </cell>
          <cell r="T83" t="str">
            <v xml:space="preserve">25 Sheppard Ave W, </v>
          </cell>
          <cell r="U83" t="str">
            <v>North York</v>
          </cell>
          <cell r="V83" t="str">
            <v>31ACT03</v>
          </cell>
        </row>
        <row r="84">
          <cell r="A84" t="str">
            <v>U89</v>
          </cell>
          <cell r="D84" t="str">
            <v>X002UBD0HX</v>
          </cell>
          <cell r="J84" t="str">
            <v>Superstore</v>
          </cell>
          <cell r="N84"/>
          <cell r="R84"/>
          <cell r="S84"/>
          <cell r="T84"/>
          <cell r="U84" t="str"/>
          <cell r="V84"/>
        </row>
        <row r="85">
          <cell r="A85" t="str">
            <v>U90</v>
          </cell>
          <cell r="D85" t="str">
            <v>X002UBGHS7</v>
          </cell>
          <cell r="J85" t="str">
            <v>London Drugs</v>
          </cell>
          <cell r="N85" t="str">
            <v>Pack of 2</v>
          </cell>
          <cell r="R85"/>
          <cell r="S85"/>
          <cell r="T85"/>
          <cell r="U85" t="str"/>
          <cell r="V85"/>
        </row>
        <row r="86">
          <cell r="A86" t="str">
            <v>U91</v>
          </cell>
          <cell r="D86" t="str">
            <v>X002UBJ45P</v>
          </cell>
          <cell r="J86" t="str">
            <v>Superstore</v>
          </cell>
          <cell r="N86"/>
          <cell r="R86" t="str">
            <v xml:space="preserve">Kraft Canada Inc.- 2150 LakeShore Blvd W, </v>
          </cell>
          <cell r="S86">
            <v>454</v>
          </cell>
          <cell r="T86" t="str">
            <v xml:space="preserve">2150 LakeShore Blvd W, </v>
          </cell>
          <cell r="U86" t="str">
            <v>Toronto</v>
          </cell>
          <cell r="V86" t="str">
            <v>34KGT99</v>
          </cell>
        </row>
        <row r="87">
          <cell r="A87" t="str">
            <v>U92</v>
          </cell>
          <cell r="D87" t="str">
            <v>X002UBD1GN</v>
          </cell>
          <cell r="J87" t="str">
            <v>Costco</v>
          </cell>
          <cell r="N87"/>
          <cell r="R87" t="str">
            <v>Tosuta International Sales Ltd</v>
          </cell>
          <cell r="S87">
            <v>800</v>
          </cell>
          <cell r="T87" t="str">
            <v xml:space="preserve">Unit 200, 9325-200st, </v>
          </cell>
          <cell r="U87" t="str">
            <v>Langley</v>
          </cell>
          <cell r="V87" t="str">
            <v>33SGT06</v>
          </cell>
        </row>
        <row r="88">
          <cell r="A88" t="str">
            <v>U93</v>
          </cell>
          <cell r="D88" t="str">
            <v>X002UBIYB5</v>
          </cell>
          <cell r="J88" t="str">
            <v>Superstore</v>
          </cell>
          <cell r="N88"/>
          <cell r="R88" t="str">
            <v>Crosby Molasses company limited</v>
          </cell>
          <cell r="S88">
            <v>675</v>
          </cell>
          <cell r="T88" t="str">
            <v xml:space="preserve">CP/PO Box 2240, </v>
          </cell>
          <cell r="U88" t="str">
            <v>Saint John</v>
          </cell>
          <cell r="V88" t="str">
            <v>36BYT06</v>
          </cell>
        </row>
        <row r="89">
          <cell r="A89" t="str">
            <v>U94</v>
          </cell>
          <cell r="D89" t="str">
            <v>X002UBGKR5</v>
          </cell>
          <cell r="J89" t="str">
            <v>Superstore</v>
          </cell>
          <cell r="N89"/>
          <cell r="R89"/>
          <cell r="S89"/>
          <cell r="T89"/>
          <cell r="U89" t="str"/>
          <cell r="V89"/>
        </row>
        <row r="90">
          <cell r="A90" t="str">
            <v>U95</v>
          </cell>
          <cell r="D90" t="str">
            <v>X002UBGJ7B</v>
          </cell>
          <cell r="J90" t="str">
            <v>Superstore</v>
          </cell>
          <cell r="N90" t="str">
            <v>Pack of 2</v>
          </cell>
          <cell r="R90" t="str">
            <v>Hershey Canada Inc.</v>
          </cell>
          <cell r="S90">
            <v>311</v>
          </cell>
          <cell r="T90" t="str">
            <v xml:space="preserve">5750 Explorer Drive  </v>
          </cell>
          <cell r="U90" t="str">
            <v>Mississauga</v>
          </cell>
          <cell r="V90" t="str">
            <v>33LGT08</v>
          </cell>
        </row>
        <row r="91">
          <cell r="A91" t="str">
            <v>U96</v>
          </cell>
          <cell r="D91" t="str">
            <v>X002UBGL0V</v>
          </cell>
          <cell r="J91" t="str">
            <v>Superstore</v>
          </cell>
          <cell r="N91"/>
          <cell r="R91" t="str">
            <v>Nestle Canada Inc</v>
          </cell>
          <cell r="S91">
            <v>135</v>
          </cell>
          <cell r="T91" t="str">
            <v xml:space="preserve">25 Sheppard Ave W, </v>
          </cell>
          <cell r="U91" t="str">
            <v>North York</v>
          </cell>
          <cell r="V91" t="str">
            <v>34FGT02</v>
          </cell>
        </row>
        <row r="92">
          <cell r="A92" t="str">
            <v>U97</v>
          </cell>
          <cell r="D92" t="str">
            <v>X002UBD2N5</v>
          </cell>
          <cell r="J92" t="str">
            <v>Superstore</v>
          </cell>
          <cell r="N92"/>
          <cell r="R92" t="str">
            <v xml:space="preserve">Loblaws Inc. </v>
          </cell>
          <cell r="S92">
            <v>300</v>
          </cell>
          <cell r="T92" t="str">
            <v>22 St. Clair Avenue East</v>
          </cell>
          <cell r="U92" t="str">
            <v>Toronto</v>
          </cell>
          <cell r="V92" t="str">
            <v>03MGT10</v>
          </cell>
        </row>
        <row r="93">
          <cell r="A93" t="str">
            <v>U98</v>
          </cell>
          <cell r="D93" t="str">
            <v>X002UBHHSL</v>
          </cell>
          <cell r="J93" t="str">
            <v>Wholesale Club</v>
          </cell>
          <cell r="N93" t="str">
            <v>Buy box and break down</v>
          </cell>
          <cell r="R93" t="str">
            <v>Nestle Canada Inc</v>
          </cell>
          <cell r="S93">
            <v>140</v>
          </cell>
          <cell r="T93" t="str">
            <v xml:space="preserve">25 Sheppard Ave W, </v>
          </cell>
          <cell r="U93" t="str">
            <v>North York</v>
          </cell>
          <cell r="V93" t="str">
            <v>34DGT99</v>
          </cell>
        </row>
        <row r="94">
          <cell r="A94" t="str">
            <v>U99</v>
          </cell>
          <cell r="D94" t="str">
            <v>X002UBGJQ7</v>
          </cell>
          <cell r="J94" t="str">
            <v>Walmart</v>
          </cell>
          <cell r="N94"/>
          <cell r="R94" t="str">
            <v>Hershey Canada Inc</v>
          </cell>
          <cell r="S94">
            <v>300</v>
          </cell>
          <cell r="T94" t="str">
            <v xml:space="preserve">400-5750 Explorer Dr, </v>
          </cell>
          <cell r="U94" t="str">
            <v>Mississauga</v>
          </cell>
          <cell r="V94" t="str">
            <v>33LGT08</v>
          </cell>
        </row>
        <row r="95">
          <cell r="A95" t="str">
            <v>U100</v>
          </cell>
          <cell r="D95" t="str">
            <v>X002UBGJP3</v>
          </cell>
          <cell r="J95" t="str">
            <v>Walmart</v>
          </cell>
          <cell r="N95"/>
          <cell r="R95" t="str">
            <v>Dare Foods Ltd.</v>
          </cell>
          <cell r="S95">
            <v>255</v>
          </cell>
          <cell r="T95" t="str">
            <v xml:space="preserve">25 Cherry Blossom Rd, </v>
          </cell>
          <cell r="U95" t="str">
            <v>Cambridge</v>
          </cell>
          <cell r="V95" t="str">
            <v>34FGT06</v>
          </cell>
        </row>
        <row r="96">
          <cell r="A96" t="str">
            <v>U101</v>
          </cell>
          <cell r="D96" t="str">
            <v>X002UBHS1H</v>
          </cell>
          <cell r="J96" t="str">
            <v>Walmart</v>
          </cell>
          <cell r="N96"/>
          <cell r="R96"/>
          <cell r="S96"/>
          <cell r="T96"/>
          <cell r="U96" t="str"/>
          <cell r="V96"/>
        </row>
        <row r="97">
          <cell r="A97" t="str">
            <v>U102</v>
          </cell>
          <cell r="D97" t="str">
            <v>X002UC9J63</v>
          </cell>
          <cell r="J97" t="str">
            <v>Wholesale club</v>
          </cell>
          <cell r="N97"/>
          <cell r="R97" t="str">
            <v>Wringley Canada</v>
          </cell>
          <cell r="S97">
            <v>910</v>
          </cell>
          <cell r="T97" t="str">
            <v xml:space="preserve">3389 Steeles Ave E, </v>
          </cell>
          <cell r="U97" t="str">
            <v>North York</v>
          </cell>
          <cell r="V97" t="str">
            <v>33UGT01</v>
          </cell>
        </row>
        <row r="98">
          <cell r="A98" t="str">
            <v>U103</v>
          </cell>
          <cell r="D98" t="str">
            <v>X002UFRX63</v>
          </cell>
          <cell r="J98" t="str">
            <v>Wholesale club</v>
          </cell>
          <cell r="N98"/>
          <cell r="R98" t="str">
            <v>Hershey Canada Inc.</v>
          </cell>
          <cell r="S98">
            <v>200</v>
          </cell>
          <cell r="T98" t="str">
            <v xml:space="preserve">400-5750 Explorer Dr, </v>
          </cell>
          <cell r="U98" t="str">
            <v>Mississauga</v>
          </cell>
          <cell r="V98" t="str">
            <v>34FGT99</v>
          </cell>
        </row>
        <row r="99">
          <cell r="A99" t="str">
            <v>U104</v>
          </cell>
          <cell r="D99" t="str">
            <v>X002UHVUWT</v>
          </cell>
          <cell r="J99" t="str">
            <v>Superstore</v>
          </cell>
          <cell r="N99"/>
          <cell r="R99"/>
          <cell r="S99"/>
          <cell r="T99"/>
          <cell r="U99" t="str"/>
          <cell r="V99"/>
        </row>
        <row r="100">
          <cell r="A100" t="str">
            <v>U105</v>
          </cell>
          <cell r="D100" t="str">
            <v>X002UHNJPZ</v>
          </cell>
          <cell r="J100" t="str">
            <v>Costco</v>
          </cell>
          <cell r="N100"/>
          <cell r="R100" t="str">
            <v>Christie Brown &amp; CO. Mondelez Canada Inc.</v>
          </cell>
          <cell r="S100">
            <v>1400</v>
          </cell>
          <cell r="T100" t="str">
            <v xml:space="preserve">	Suite 1801 - 3300 Bloor St W </v>
          </cell>
          <cell r="U100" t="str">
            <v>Toronto</v>
          </cell>
          <cell r="V100" t="str">
            <v>03HGT08</v>
          </cell>
        </row>
        <row r="101">
          <cell r="A101" t="str">
            <v>U106</v>
          </cell>
          <cell r="D101" t="str">
            <v>X002UHP60V</v>
          </cell>
          <cell r="J101" t="str">
            <v>Costco</v>
          </cell>
          <cell r="N101"/>
          <cell r="R101"/>
          <cell r="S101"/>
          <cell r="T101"/>
          <cell r="U101" t="str"/>
          <cell r="V101"/>
        </row>
        <row r="102">
          <cell r="A102" t="str">
            <v>U107</v>
          </cell>
          <cell r="D102" t="str">
            <v>X002UHLOAR</v>
          </cell>
          <cell r="J102" t="str">
            <v>Costco</v>
          </cell>
          <cell r="N102"/>
          <cell r="R102" t="str">
            <v>Tosuta International</v>
          </cell>
          <cell r="S102">
            <v>1200</v>
          </cell>
          <cell r="T102" t="str">
            <v>#200 – 9325 – 200 Street</v>
          </cell>
          <cell r="U102" t="str">
            <v>Langley</v>
          </cell>
          <cell r="V102" t="str">
            <v>33LGT99</v>
          </cell>
        </row>
        <row r="103">
          <cell r="A103" t="str">
            <v>U108</v>
          </cell>
          <cell r="D103" t="str">
            <v>X002UHLQHX</v>
          </cell>
          <cell r="J103" t="str">
            <v>Wholesale club</v>
          </cell>
          <cell r="N103"/>
          <cell r="R103"/>
          <cell r="S103"/>
          <cell r="T103"/>
          <cell r="U103" t="str"/>
          <cell r="V103"/>
        </row>
        <row r="104">
          <cell r="A104" t="str">
            <v>U109</v>
          </cell>
          <cell r="D104" t="str">
            <v>X002UHP7UP</v>
          </cell>
          <cell r="J104" t="str">
            <v>Costco</v>
          </cell>
          <cell r="N104"/>
          <cell r="R104"/>
          <cell r="S104"/>
          <cell r="T104"/>
          <cell r="U104" t="str"/>
          <cell r="V104"/>
        </row>
        <row r="105">
          <cell r="A105" t="str">
            <v>U110</v>
          </cell>
          <cell r="D105" t="str">
            <v>X002UHLT8T</v>
          </cell>
          <cell r="J105" t="str">
            <v>Costco</v>
          </cell>
          <cell r="N105"/>
          <cell r="R105" t="str">
            <v>Dare Foods Limited</v>
          </cell>
          <cell r="S105">
            <v>1400</v>
          </cell>
          <cell r="T105" t="str">
            <v xml:space="preserve">2481 Kingsway Drive </v>
          </cell>
          <cell r="U105" t="str">
            <v>Kitchener</v>
          </cell>
          <cell r="V105" t="str">
            <v>34FGT06</v>
          </cell>
        </row>
        <row r="106">
          <cell r="A106" t="str">
            <v>U111</v>
          </cell>
          <cell r="D106" t="str">
            <v>X002UI17JJ</v>
          </cell>
          <cell r="J106" t="str">
            <v>Costco</v>
          </cell>
          <cell r="N106"/>
          <cell r="R106"/>
          <cell r="S106"/>
          <cell r="T106"/>
          <cell r="U106" t="str"/>
          <cell r="V106"/>
        </row>
        <row r="107">
          <cell r="A107" t="str">
            <v>U112</v>
          </cell>
          <cell r="D107" t="str">
            <v>X002UI3A2V</v>
          </cell>
          <cell r="J107" t="str">
            <v>Unknown</v>
          </cell>
          <cell r="N107"/>
          <cell r="R107"/>
          <cell r="S107"/>
          <cell r="T107"/>
          <cell r="U107" t="str"/>
          <cell r="V107"/>
        </row>
        <row r="108">
          <cell r="A108" t="str">
            <v>U113</v>
          </cell>
          <cell r="D108" t="str">
            <v>X002UI4K89</v>
          </cell>
          <cell r="J108" t="str">
            <v>Superstore</v>
          </cell>
          <cell r="N108"/>
          <cell r="R108"/>
          <cell r="S108"/>
          <cell r="T108"/>
          <cell r="U108" t="str"/>
          <cell r="V108"/>
        </row>
        <row r="109">
          <cell r="A109" t="str">
            <v>U114</v>
          </cell>
          <cell r="D109" t="str">
            <v>X002UI4QGZ</v>
          </cell>
          <cell r="J109" t="str">
            <v>Walmart</v>
          </cell>
          <cell r="N109"/>
          <cell r="R109" t="str">
            <v xml:space="preserve">Christie Brown &amp; Co.-Mondelez Can. Inc. </v>
          </cell>
          <cell r="S109">
            <v>300</v>
          </cell>
          <cell r="T109" t="str">
            <v>3300 Bloor St W Suite 1801</v>
          </cell>
          <cell r="U109" t="str">
            <v>Toronto</v>
          </cell>
          <cell r="V109" t="str">
            <v>03GGT02</v>
          </cell>
        </row>
        <row r="110">
          <cell r="A110" t="str">
            <v>U115</v>
          </cell>
          <cell r="D110" t="str">
            <v>X002ULGG3N</v>
          </cell>
          <cell r="J110" t="str">
            <v>Superstore</v>
          </cell>
          <cell r="N110"/>
          <cell r="R110"/>
          <cell r="S110"/>
          <cell r="T110"/>
          <cell r="U110" t="str"/>
          <cell r="V110"/>
        </row>
        <row r="111">
          <cell r="A111" t="str">
            <v>U116</v>
          </cell>
          <cell r="D111" t="str">
            <v>X002ULGGCT</v>
          </cell>
          <cell r="J111" t="str">
            <v>Superstore</v>
          </cell>
          <cell r="N111" t="str">
            <v>Pack of 2</v>
          </cell>
          <cell r="R111"/>
          <cell r="S111"/>
          <cell r="T111"/>
          <cell r="U111" t="str"/>
          <cell r="V111"/>
        </row>
        <row r="112">
          <cell r="A112" t="str">
            <v>U117</v>
          </cell>
          <cell r="D112" t="str">
            <v>X002ULBX81</v>
          </cell>
          <cell r="J112" t="str">
            <v>Superstore</v>
          </cell>
          <cell r="N112"/>
          <cell r="R112"/>
          <cell r="S112"/>
          <cell r="T112"/>
          <cell r="U112" t="str"/>
          <cell r="V112"/>
        </row>
        <row r="113">
          <cell r="A113" t="str">
            <v>U118</v>
          </cell>
          <cell r="D113" t="str">
            <v>X002ULBXYZ</v>
          </cell>
          <cell r="J113" t="str">
            <v>Costco</v>
          </cell>
          <cell r="N113"/>
          <cell r="R113"/>
          <cell r="S113"/>
          <cell r="T113"/>
          <cell r="U113" t="str"/>
          <cell r="V113"/>
        </row>
        <row r="114">
          <cell r="A114" t="str">
            <v>U119</v>
          </cell>
          <cell r="D114" t="str">
            <v>X002UL2EN9</v>
          </cell>
          <cell r="J114" t="str">
            <v>Walmart</v>
          </cell>
          <cell r="N114"/>
          <cell r="R114" t="str">
            <v xml:space="preserve">Harris Tea Company LLC- </v>
          </cell>
          <cell r="S114">
            <v>600</v>
          </cell>
          <cell r="T114" t="str">
            <v xml:space="preserve">344 New Albany Rd </v>
          </cell>
          <cell r="U114" t="str">
            <v>Moorsetown</v>
          </cell>
          <cell r="V114" t="str">
            <v>31KGT01</v>
          </cell>
        </row>
        <row r="115">
          <cell r="A115" t="str">
            <v>U120</v>
          </cell>
          <cell r="D115" t="str">
            <v>X002UL448H</v>
          </cell>
          <cell r="J115" t="str">
            <v>Superstore</v>
          </cell>
          <cell r="N115"/>
          <cell r="R115" t="str">
            <v>Hershey Canada INC</v>
          </cell>
          <cell r="S115">
            <v>170</v>
          </cell>
          <cell r="T115" t="str">
            <v>5750 Explorer Dr</v>
          </cell>
          <cell r="U115" t="str">
            <v>Mississauga</v>
          </cell>
          <cell r="V115" t="str">
            <v>34FGT99</v>
          </cell>
        </row>
        <row r="116">
          <cell r="A116" t="str">
            <v>U121</v>
          </cell>
          <cell r="D116" t="str">
            <v>X002ULE7GV</v>
          </cell>
          <cell r="J116" t="str">
            <v>Superstore</v>
          </cell>
          <cell r="N116"/>
          <cell r="R116" t="str">
            <v>W.T. Lynch Foods Limited</v>
          </cell>
          <cell r="S116">
            <v>310</v>
          </cell>
          <cell r="T116" t="str">
            <v>72 Railside Rd</v>
          </cell>
          <cell r="U116" t="str">
            <v>Toronto</v>
          </cell>
          <cell r="V116" t="str">
            <v>20SGT01</v>
          </cell>
        </row>
        <row r="117">
          <cell r="A117" t="str">
            <v>U122</v>
          </cell>
          <cell r="D117" t="str">
            <v>X002ULJPU9</v>
          </cell>
          <cell r="J117" t="str">
            <v>Superstore</v>
          </cell>
          <cell r="N117"/>
          <cell r="R117" t="str">
            <v>Ach Food Companies Inc.</v>
          </cell>
          <cell r="S117">
            <v>500</v>
          </cell>
          <cell r="T117" t="str">
            <v xml:space="preserve">7000 Goodlett Farms Pkwy #200, </v>
          </cell>
          <cell r="U117" t="str">
            <v>Memphis</v>
          </cell>
          <cell r="V117" t="str">
            <v>36BGT02</v>
          </cell>
        </row>
        <row r="118">
          <cell r="A118" t="str">
            <v>U123</v>
          </cell>
          <cell r="D118" t="str">
            <v>X002ULJM3J</v>
          </cell>
          <cell r="J118" t="str">
            <v>Superstore</v>
          </cell>
          <cell r="N118"/>
          <cell r="R118"/>
          <cell r="S118"/>
          <cell r="T118"/>
          <cell r="U118" t="str"/>
          <cell r="V118"/>
        </row>
        <row r="119">
          <cell r="A119" t="str">
            <v>U124</v>
          </cell>
          <cell r="D119" t="str">
            <v>X002ULC1IR</v>
          </cell>
          <cell r="J119" t="str">
            <v>Superstore</v>
          </cell>
          <cell r="N119"/>
          <cell r="R119" t="str">
            <v xml:space="preserve">Kraft Heinz Canada </v>
          </cell>
          <cell r="S119">
            <v>225</v>
          </cell>
          <cell r="T119" t="str">
            <v xml:space="preserve">95 Moatfield Dr, </v>
          </cell>
          <cell r="U119" t="str">
            <v>North York</v>
          </cell>
          <cell r="V119" t="str">
            <v>04YGT01</v>
          </cell>
        </row>
        <row r="120">
          <cell r="A120" t="str">
            <v>U125</v>
          </cell>
          <cell r="D120" t="str">
            <v>X002ULH0I3</v>
          </cell>
          <cell r="J120" t="str">
            <v>Costco</v>
          </cell>
          <cell r="N120" t="str">
            <v>Bubble wrap</v>
          </cell>
          <cell r="R120" t="str">
            <v>Kraft Heinz Canada</v>
          </cell>
          <cell r="S120">
            <v>900</v>
          </cell>
          <cell r="T120" t="str">
            <v xml:space="preserve">95 Moatfield Dr, </v>
          </cell>
          <cell r="U120" t="str">
            <v>North York</v>
          </cell>
          <cell r="V120" t="str">
            <v>37BCT05</v>
          </cell>
        </row>
        <row r="121">
          <cell r="A121" t="str">
            <v>U126</v>
          </cell>
          <cell r="D121" t="str">
            <v>X002ULC3KD</v>
          </cell>
          <cell r="J121" t="str">
            <v>Walmart</v>
          </cell>
          <cell r="N121"/>
          <cell r="R121" t="str">
            <v xml:space="preserve">Christie Brown &amp; Co.-Mondelez Can. Inc. </v>
          </cell>
          <cell r="S121">
            <v>300</v>
          </cell>
          <cell r="T121" t="str">
            <v xml:space="preserve">3300 Bloor St W Suite 1801 </v>
          </cell>
          <cell r="U121" t="str">
            <v>Toronto</v>
          </cell>
          <cell r="V121" t="str">
            <v>03JGT02</v>
          </cell>
        </row>
        <row r="122">
          <cell r="A122" t="str">
            <v>U127</v>
          </cell>
          <cell r="D122" t="str">
            <v>X002ULK5X5</v>
          </cell>
          <cell r="J122" t="str">
            <v>Superstore</v>
          </cell>
          <cell r="N122"/>
          <cell r="R122" t="str">
            <v>Kraft Heinz Canada</v>
          </cell>
          <cell r="S122">
            <v>450</v>
          </cell>
          <cell r="T122" t="str">
            <v xml:space="preserve">95 Moatfield Dr, </v>
          </cell>
          <cell r="U122" t="str">
            <v>North York</v>
          </cell>
          <cell r="V122" t="str">
            <v>37BCT05</v>
          </cell>
        </row>
        <row r="123">
          <cell r="A123" t="str">
            <v>U128</v>
          </cell>
          <cell r="D123" t="str">
            <v>X002ULJ9BJ</v>
          </cell>
          <cell r="J123" t="str">
            <v>Walmart</v>
          </cell>
          <cell r="N123"/>
          <cell r="R123" t="str">
            <v>Mondelez Canada Inc.</v>
          </cell>
          <cell r="S123">
            <v>176</v>
          </cell>
          <cell r="T123" t="str">
            <v>3300 Bloor St W Suite 1801</v>
          </cell>
          <cell r="U123" t="str">
            <v>Etobicoke</v>
          </cell>
          <cell r="V123" t="str">
            <v>34FGT01</v>
          </cell>
        </row>
        <row r="124">
          <cell r="A124" t="str">
            <v>U129</v>
          </cell>
          <cell r="D124" t="str">
            <v>X002ULK6VV</v>
          </cell>
          <cell r="J124" t="str">
            <v>Superstore</v>
          </cell>
          <cell r="N124"/>
          <cell r="R124" t="str">
            <v xml:space="preserve">Hershey Canada Inc. </v>
          </cell>
          <cell r="S124">
            <v>165</v>
          </cell>
          <cell r="T124" t="str">
            <v>5750 Explorer Drive</v>
          </cell>
          <cell r="U124" t="str">
            <v>Mississauga</v>
          </cell>
          <cell r="V124" t="str">
            <v>34FGT99</v>
          </cell>
        </row>
        <row r="125">
          <cell r="A125" t="str">
            <v>U130</v>
          </cell>
          <cell r="D125" t="str">
            <v>X002ULC5PL</v>
          </cell>
          <cell r="J125" t="str">
            <v>Walmart</v>
          </cell>
          <cell r="N125"/>
          <cell r="R125" t="str">
            <v xml:space="preserve">Christie Brown &amp; Co.-Mondelez Can. Inc. </v>
          </cell>
          <cell r="S125">
            <v>300</v>
          </cell>
          <cell r="T125" t="str">
            <v>3300 Bloor St W Suite 1801</v>
          </cell>
          <cell r="U125" t="str">
            <v>Toronto</v>
          </cell>
          <cell r="V125" t="str">
            <v>03JGT02</v>
          </cell>
        </row>
        <row r="126">
          <cell r="A126" t="str">
            <v>U131</v>
          </cell>
          <cell r="D126" t="str">
            <v>X002ULEHK7</v>
          </cell>
          <cell r="J126" t="str">
            <v>Wholesale club</v>
          </cell>
          <cell r="N126"/>
          <cell r="R126" t="str">
            <v xml:space="preserve">Nestle Canada Inc. </v>
          </cell>
          <cell r="S126">
            <v>142</v>
          </cell>
          <cell r="T126" t="str">
            <v xml:space="preserve">25 Sheppard Ave W </v>
          </cell>
          <cell r="U126" t="str">
            <v>North York</v>
          </cell>
          <cell r="V126" t="str">
            <v>34CGT99</v>
          </cell>
        </row>
        <row r="127">
          <cell r="A127" t="str">
            <v>U132</v>
          </cell>
          <cell r="D127" t="str">
            <v>X002UL9W2F</v>
          </cell>
          <cell r="J127" t="str">
            <v>Wholesale club</v>
          </cell>
          <cell r="N127"/>
          <cell r="R127" t="str">
            <v>Hershys Canada Inc.</v>
          </cell>
          <cell r="S127">
            <v>230</v>
          </cell>
          <cell r="T127" t="str">
            <v xml:space="preserve">5750 Explorer Drive </v>
          </cell>
          <cell r="U127" t="str">
            <v>Mississauga</v>
          </cell>
          <cell r="V127" t="str">
            <v>34CGT99</v>
          </cell>
        </row>
        <row r="128">
          <cell r="A128" t="str">
            <v>U133</v>
          </cell>
          <cell r="D128" t="str">
            <v>X002UVN02D</v>
          </cell>
          <cell r="J128" t="str">
            <v>Walmart</v>
          </cell>
          <cell r="N128"/>
          <cell r="R128" t="str">
            <v xml:space="preserve">Campbell Company of Canada- </v>
          </cell>
          <cell r="S128">
            <v>200</v>
          </cell>
          <cell r="T128" t="str">
            <v xml:space="preserve">60 Brimingham St. </v>
          </cell>
          <cell r="U128" t="str">
            <v>Toronto</v>
          </cell>
          <cell r="V128" t="str">
            <v>03JGT10</v>
          </cell>
        </row>
        <row r="129">
          <cell r="A129" t="str">
            <v>U134</v>
          </cell>
          <cell r="D129" t="str">
            <v>X002UVRNGH</v>
          </cell>
          <cell r="J129" t="str">
            <v>Walmart</v>
          </cell>
          <cell r="N129"/>
          <cell r="R129" t="str">
            <v xml:space="preserve">Campbell Company of Canada- </v>
          </cell>
          <cell r="S129">
            <v>200</v>
          </cell>
          <cell r="T129" t="str">
            <v xml:space="preserve">60 Brimingham St. </v>
          </cell>
          <cell r="U129" t="str">
            <v>Toronto</v>
          </cell>
          <cell r="V129" t="str">
            <v>03JGT10</v>
          </cell>
        </row>
        <row r="130">
          <cell r="A130" t="str">
            <v>U135</v>
          </cell>
          <cell r="D130" t="str">
            <v>X002UVN1T5</v>
          </cell>
          <cell r="J130"/>
          <cell r="N130"/>
          <cell r="R130" t="str">
            <v xml:space="preserve">Campbell Company of Canada- </v>
          </cell>
          <cell r="S130">
            <v>165</v>
          </cell>
          <cell r="T130" t="str">
            <v xml:space="preserve">60 Brimingham St. </v>
          </cell>
          <cell r="U130" t="str">
            <v>Toronto</v>
          </cell>
          <cell r="V130" t="str">
            <v>03JGT10</v>
          </cell>
        </row>
        <row r="131">
          <cell r="A131" t="str">
            <v>U136</v>
          </cell>
          <cell r="D131" t="str">
            <v>X002UVN1X1</v>
          </cell>
          <cell r="J131" t="str">
            <v>Walmart</v>
          </cell>
          <cell r="N131"/>
          <cell r="R131" t="str">
            <v xml:space="preserve">Campbell Company of Canada- </v>
          </cell>
          <cell r="S131"/>
          <cell r="T131" t="str">
            <v xml:space="preserve">60 Brimingham St. </v>
          </cell>
          <cell r="U131" t="str">
            <v>Toronto</v>
          </cell>
          <cell r="V131" t="str">
            <v>03JGT10</v>
          </cell>
        </row>
        <row r="132">
          <cell r="A132" t="str">
            <v>U138</v>
          </cell>
          <cell r="D132" t="str">
            <v>X002UVN2IP</v>
          </cell>
          <cell r="J132" t="str">
            <v>Walmart</v>
          </cell>
          <cell r="N132" t="str">
            <v>72 count</v>
          </cell>
          <cell r="R132" t="str">
            <v>Tata Consumer Products Canada Inc. Etobicoke, ON M9W6L2</v>
          </cell>
          <cell r="S132"/>
          <cell r="T132" t="str">
            <v>10 Carlson Ct Suite 700</v>
          </cell>
          <cell r="U132" t="str">
            <v>Etobicoke</v>
          </cell>
          <cell r="V132" t="str">
            <v>31KGT01</v>
          </cell>
        </row>
        <row r="133">
          <cell r="A133" t="str">
            <v>U139</v>
          </cell>
          <cell r="D133" t="str">
            <v>X002UVT17V</v>
          </cell>
          <cell r="J133" t="str">
            <v>Superstore</v>
          </cell>
          <cell r="N133" t="str">
            <v>Pack of 3</v>
          </cell>
          <cell r="R133" t="str">
            <v>Dr. Oetker Canada Ltd.</v>
          </cell>
          <cell r="S133">
            <v>212</v>
          </cell>
          <cell r="T133" t="str">
            <v>2229 Drew Road</v>
          </cell>
          <cell r="U133" t="str">
            <v>Mississauga</v>
          </cell>
          <cell r="V133" t="str">
            <v>35DGT07</v>
          </cell>
        </row>
        <row r="134">
          <cell r="A134" t="str">
            <v>U140</v>
          </cell>
          <cell r="D134" t="str">
            <v>X002UVN2VH</v>
          </cell>
          <cell r="J134" t="str">
            <v>Walmart</v>
          </cell>
          <cell r="N134" t="str">
            <v>Pack of 2</v>
          </cell>
          <cell r="R134" t="str">
            <v>Christie Brown &amp; Co.</v>
          </cell>
          <cell r="S134">
            <v>180</v>
          </cell>
          <cell r="T134" t="str">
            <v>3300 Bloor St W Suite 1801</v>
          </cell>
          <cell r="U134" t="str">
            <v>Toronto</v>
          </cell>
          <cell r="V134" t="str">
            <v>03GGT99</v>
          </cell>
        </row>
        <row r="135">
          <cell r="A135" t="str">
            <v>U141</v>
          </cell>
          <cell r="D135" t="str">
            <v>X002UVJWT3</v>
          </cell>
          <cell r="J135" t="str">
            <v>Superstore</v>
          </cell>
          <cell r="N135"/>
          <cell r="R135" t="str">
            <v>McCormick Canada</v>
          </cell>
          <cell r="S135">
            <v>1000</v>
          </cell>
          <cell r="T135" t="str">
            <v>Po Box 5788, Stn B</v>
          </cell>
          <cell r="U135" t="str">
            <v>London</v>
          </cell>
          <cell r="V135" t="str">
            <v>28JGT99</v>
          </cell>
        </row>
        <row r="136">
          <cell r="A136" t="str">
            <v>U142</v>
          </cell>
          <cell r="D136" t="str">
            <v>X002UVJY3H</v>
          </cell>
          <cell r="J136" t="str">
            <v>Superstore</v>
          </cell>
          <cell r="N136"/>
          <cell r="R136"/>
          <cell r="S136"/>
          <cell r="T136"/>
          <cell r="U136" t="str"/>
          <cell r="V136" t="str">
            <v>28JGT99</v>
          </cell>
        </row>
        <row r="137">
          <cell r="A137" t="str">
            <v>U143</v>
          </cell>
          <cell r="D137" t="str">
            <v>X002UW4C9R</v>
          </cell>
          <cell r="J137" t="str">
            <v>Walmart</v>
          </cell>
          <cell r="N137" t="str">
            <v>Expiry Sensitive</v>
          </cell>
          <cell r="R137" t="str">
            <v xml:space="preserve">Christie Brown &amp; Co.-Mondelez Can. Inc. </v>
          </cell>
          <cell r="S137">
            <v>200</v>
          </cell>
          <cell r="T137" t="str">
            <v>3300 Bloor St W Suite 1801</v>
          </cell>
          <cell r="U137" t="str">
            <v>Toronto</v>
          </cell>
          <cell r="V137" t="str">
            <v>03GGT99</v>
          </cell>
        </row>
        <row r="138">
          <cell r="A138" t="str">
            <v>U144</v>
          </cell>
          <cell r="D138" t="str">
            <v>X002UW5ZDJ</v>
          </cell>
          <cell r="J138" t="str">
            <v>Walmart</v>
          </cell>
          <cell r="N138" t="str">
            <v>Pack of 3</v>
          </cell>
          <cell r="R138" t="str">
            <v xml:space="preserve">Campbell Company of Canada- </v>
          </cell>
          <cell r="S138">
            <v>200</v>
          </cell>
          <cell r="T138" t="str">
            <v xml:space="preserve">60 Brimingham St. </v>
          </cell>
          <cell r="U138" t="str">
            <v>Toronto</v>
          </cell>
          <cell r="V138" t="str">
            <v>03JGT10</v>
          </cell>
        </row>
        <row r="139">
          <cell r="A139" t="str">
            <v>U145</v>
          </cell>
          <cell r="D139" t="str">
            <v>X002UW5ZHP</v>
          </cell>
          <cell r="J139" t="str">
            <v>Walmart</v>
          </cell>
          <cell r="N139"/>
          <cell r="R139" t="str">
            <v xml:space="preserve">Campbell Company of Canada- </v>
          </cell>
          <cell r="S139">
            <v>200</v>
          </cell>
          <cell r="T139" t="str">
            <v xml:space="preserve">60 Brimingham St. </v>
          </cell>
          <cell r="U139" t="str">
            <v>Toronto</v>
          </cell>
          <cell r="V139" t="str">
            <v>03JGT10</v>
          </cell>
        </row>
        <row r="140">
          <cell r="A140" t="str">
            <v>U147</v>
          </cell>
          <cell r="D140" t="str">
            <v>X002V4A5SV</v>
          </cell>
          <cell r="J140" t="str">
            <v>Wholesale club</v>
          </cell>
          <cell r="N140"/>
          <cell r="R140"/>
          <cell r="S140"/>
          <cell r="T140"/>
          <cell r="U140" t="str"/>
          <cell r="V140"/>
        </row>
        <row r="141">
          <cell r="A141" t="str">
            <v>U148</v>
          </cell>
          <cell r="D141" t="str">
            <v>X002V484Q1</v>
          </cell>
          <cell r="J141" t="str">
            <v>Costco</v>
          </cell>
          <cell r="N141"/>
          <cell r="R141" t="str">
            <v>Godiva Chocolatier Inc.</v>
          </cell>
          <cell r="S141">
            <v>414</v>
          </cell>
          <cell r="T141" t="str">
            <v xml:space="preserve">333 W 34th St, </v>
          </cell>
          <cell r="U141" t="str">
            <v>New York</v>
          </cell>
          <cell r="V141" t="str">
            <v>34FGT99</v>
          </cell>
        </row>
        <row r="142">
          <cell r="A142" t="str">
            <v>U149</v>
          </cell>
          <cell r="D142" t="str">
            <v>X002V4CJIF</v>
          </cell>
          <cell r="J142" t="str">
            <v>SaveonFoods</v>
          </cell>
          <cell r="N142"/>
          <cell r="R142"/>
          <cell r="S142"/>
          <cell r="T142"/>
          <cell r="U142" t="str"/>
          <cell r="V142"/>
        </row>
        <row r="143">
          <cell r="A143" t="str">
            <v>U150</v>
          </cell>
          <cell r="D143" t="str">
            <v>X002V4CK61</v>
          </cell>
          <cell r="J143" t="str">
            <v>Walmart</v>
          </cell>
          <cell r="N143"/>
          <cell r="R143"/>
          <cell r="S143"/>
          <cell r="T143"/>
          <cell r="U143" t="str"/>
          <cell r="V143"/>
        </row>
        <row r="144">
          <cell r="A144" t="str">
            <v>U152</v>
          </cell>
          <cell r="D144" t="str">
            <v>X002V46GGV</v>
          </cell>
          <cell r="J144" t="str">
            <v>Costco</v>
          </cell>
          <cell r="N144"/>
          <cell r="R144" t="str">
            <v>GlaxoSmithKline Consumer Healthcare Inc.</v>
          </cell>
          <cell r="S144">
            <v>800</v>
          </cell>
          <cell r="T144" t="str">
            <v xml:space="preserve">7333 Mississauga Rd, </v>
          </cell>
          <cell r="U144" t="str">
            <v>Mississauga</v>
          </cell>
          <cell r="V144" t="str">
            <v>N/A - no prior notice required</v>
          </cell>
        </row>
        <row r="145">
          <cell r="A145" t="str">
            <v>U153</v>
          </cell>
          <cell r="D145" t="str">
            <v>X002V4CM73</v>
          </cell>
          <cell r="J145" t="str">
            <v>Walmart</v>
          </cell>
          <cell r="N145" t="str">
            <v>Pack of 2</v>
          </cell>
          <cell r="R145" t="str">
            <v>Nestlé Canada Inc</v>
          </cell>
          <cell r="S145">
            <v>100</v>
          </cell>
          <cell r="T145" t="str">
            <v xml:space="preserve">25 Sheppard Ave W, </v>
          </cell>
          <cell r="U145" t="str">
            <v>North York</v>
          </cell>
          <cell r="V145" t="str">
            <v>31ACT03</v>
          </cell>
        </row>
        <row r="146">
          <cell r="A146" t="str">
            <v>U155</v>
          </cell>
          <cell r="D146" t="str">
            <v>X002V46IXH</v>
          </cell>
          <cell r="J146" t="str">
            <v>Walmart</v>
          </cell>
          <cell r="N146" t="str">
            <v>Pack of 3</v>
          </cell>
          <cell r="R146" t="str">
            <v>Recipe Unlimited Corp.</v>
          </cell>
          <cell r="S146">
            <v>108</v>
          </cell>
          <cell r="T146" t="str">
            <v>1755, boul. Lionel Bertrand</v>
          </cell>
          <cell r="U146" t="str">
            <v>Boisbriand</v>
          </cell>
          <cell r="V146" t="str">
            <v>37GGT99</v>
          </cell>
        </row>
        <row r="147">
          <cell r="A147" t="str">
            <v>U156</v>
          </cell>
          <cell r="D147" t="str">
            <v>X002V4CNT5</v>
          </cell>
          <cell r="J147" t="str">
            <v>Costco</v>
          </cell>
          <cell r="N147"/>
          <cell r="R147" t="str">
            <v>Zavida Coffee Roasters</v>
          </cell>
          <cell r="S147">
            <v>907</v>
          </cell>
          <cell r="T147" t="str">
            <v>70 Connie Cresent</v>
          </cell>
          <cell r="U147" t="str">
            <v>Concord</v>
          </cell>
          <cell r="V147" t="str">
            <v>31AGT01</v>
          </cell>
        </row>
        <row r="148">
          <cell r="A148" t="str">
            <v>U157</v>
          </cell>
          <cell r="D148" t="str">
            <v>X002V4CP2Z</v>
          </cell>
          <cell r="J148" t="str">
            <v>Walmart</v>
          </cell>
          <cell r="N148"/>
          <cell r="R148"/>
          <cell r="S148"/>
          <cell r="T148"/>
          <cell r="U148" t="str"/>
          <cell r="V148"/>
        </row>
        <row r="149">
          <cell r="A149" t="str">
            <v>U158</v>
          </cell>
          <cell r="D149" t="str">
            <v>X002V4CPCF</v>
          </cell>
          <cell r="J149" t="str">
            <v>Walmart</v>
          </cell>
          <cell r="N149" t="str">
            <v>Pack of 2</v>
          </cell>
          <cell r="R149" t="str">
            <v>Nestlé Canada Inc</v>
          </cell>
          <cell r="S149">
            <v>100</v>
          </cell>
          <cell r="T149" t="str">
            <v xml:space="preserve">25 Sheppard Ave W, </v>
          </cell>
          <cell r="U149" t="str">
            <v>North York</v>
          </cell>
          <cell r="V149" t="str">
            <v>31ACT03</v>
          </cell>
        </row>
        <row r="150">
          <cell r="A150" t="str">
            <v>U159</v>
          </cell>
          <cell r="D150" t="str">
            <v>X002V4B62P</v>
          </cell>
          <cell r="J150" t="str">
            <v>Superstore</v>
          </cell>
          <cell r="N150" t="str">
            <v>Pack of 3</v>
          </cell>
          <cell r="R150" t="str">
            <v xml:space="preserve">Christie Brown &amp; Co.-Mondelez </v>
          </cell>
          <cell r="S150">
            <v>900</v>
          </cell>
          <cell r="T150" t="str">
            <v xml:space="preserve">3300 Bloor St W Suite 1801 </v>
          </cell>
          <cell r="U150" t="str">
            <v>Toronto</v>
          </cell>
          <cell r="V150" t="str">
            <v>03JGT99</v>
          </cell>
        </row>
        <row r="151">
          <cell r="A151" t="str">
            <v>U160</v>
          </cell>
          <cell r="D151" t="str">
            <v>X002V4DR3L</v>
          </cell>
          <cell r="J151" t="str">
            <v>Amazon.ca</v>
          </cell>
          <cell r="N151"/>
          <cell r="R151" t="str">
            <v>GE Barbour Inc.</v>
          </cell>
          <cell r="S151">
            <v>227</v>
          </cell>
          <cell r="T151" t="str">
            <v>165 Stewart Ave,</v>
          </cell>
          <cell r="U151" t="str">
            <v>Sussex</v>
          </cell>
          <cell r="V151" t="str">
            <v>31KGT01</v>
          </cell>
        </row>
        <row r="152">
          <cell r="A152" t="str">
            <v>U161</v>
          </cell>
          <cell r="D152" t="str">
            <v>X002V4B7GP</v>
          </cell>
          <cell r="J152" t="str">
            <v>Costco business center</v>
          </cell>
          <cell r="N152"/>
          <cell r="R152" t="str">
            <v>Perfetti Van Melle Canada LTD</v>
          </cell>
          <cell r="S152">
            <v>850</v>
          </cell>
          <cell r="T152" t="str">
            <v xml:space="preserve">15 Allstate Parkway </v>
          </cell>
          <cell r="U152" t="str">
            <v>Markham</v>
          </cell>
          <cell r="V152" t="str">
            <v>33EGE11</v>
          </cell>
        </row>
        <row r="153">
          <cell r="A153" t="str">
            <v>U162</v>
          </cell>
          <cell r="D153" t="str">
            <v>X002V4CRBJ</v>
          </cell>
          <cell r="J153" t="str">
            <v>Superstore</v>
          </cell>
          <cell r="N153"/>
          <cell r="R153" t="str">
            <v xml:space="preserve">Loblaws Inc. </v>
          </cell>
          <cell r="S153">
            <v>1220</v>
          </cell>
          <cell r="T153" t="str">
            <v>22 St. Clair Avenue East</v>
          </cell>
          <cell r="U153" t="str">
            <v>Toronto</v>
          </cell>
          <cell r="V153" t="str">
            <v>36BGT05</v>
          </cell>
        </row>
        <row r="154">
          <cell r="A154" t="str">
            <v>U163</v>
          </cell>
          <cell r="D154" t="str">
            <v>X002V46KZD</v>
          </cell>
          <cell r="J154" t="str">
            <v>Costco</v>
          </cell>
          <cell r="N154" t="str">
            <v>Costco is bigger at 1.1kg</v>
          </cell>
          <cell r="R154"/>
          <cell r="S154"/>
          <cell r="T154"/>
          <cell r="U154" t="str"/>
          <cell r="V154"/>
        </row>
        <row r="155">
          <cell r="A155" t="str">
            <v>U164</v>
          </cell>
          <cell r="D155" t="str">
            <v>X002V43BKZ</v>
          </cell>
          <cell r="J155" t="str">
            <v>Costco</v>
          </cell>
          <cell r="N155"/>
          <cell r="R155"/>
          <cell r="S155"/>
          <cell r="T155"/>
          <cell r="U155" t="str"/>
          <cell r="V155"/>
        </row>
        <row r="156">
          <cell r="A156" t="str">
            <v>U165</v>
          </cell>
          <cell r="D156" t="str">
            <v>X002V43B69</v>
          </cell>
          <cell r="J156" t="str">
            <v>Walmart</v>
          </cell>
          <cell r="N156"/>
          <cell r="R156" t="str">
            <v>Keg Brands Inc</v>
          </cell>
          <cell r="S156">
            <v>180</v>
          </cell>
          <cell r="T156" t="str">
            <v>445 Apple Creek Blvd</v>
          </cell>
          <cell r="U156" t="str">
            <v>Markham</v>
          </cell>
          <cell r="V156" t="str">
            <v>28JGT99</v>
          </cell>
        </row>
        <row r="157">
          <cell r="A157" t="str">
            <v>U166</v>
          </cell>
          <cell r="D157" t="str">
            <v>X002V43E2Z</v>
          </cell>
          <cell r="J157" t="str">
            <v>Walmart</v>
          </cell>
          <cell r="N157" t="str">
            <v>Pack of 6</v>
          </cell>
          <cell r="R157" t="str">
            <v>Recipe Unlimited Corp.</v>
          </cell>
          <cell r="S157">
            <v>36</v>
          </cell>
          <cell r="T157" t="str">
            <v>1755, boul. Lionel Bertrand</v>
          </cell>
          <cell r="U157" t="str">
            <v>Boisbriand</v>
          </cell>
          <cell r="V157" t="str">
            <v>37GGT99</v>
          </cell>
        </row>
        <row r="158">
          <cell r="A158" t="str">
            <v>U168</v>
          </cell>
          <cell r="D158" t="str">
            <v>X002V6A0XJ</v>
          </cell>
          <cell r="J158" t="str">
            <v>Superstore</v>
          </cell>
          <cell r="N158" t="str">
            <v>Pack of 2</v>
          </cell>
          <cell r="R158"/>
          <cell r="S158"/>
          <cell r="T158"/>
          <cell r="U158" t="str"/>
          <cell r="V158" t="str">
            <v>33LGT99</v>
          </cell>
        </row>
        <row r="159">
          <cell r="A159" t="str">
            <v>U169</v>
          </cell>
          <cell r="D159" t="str">
            <v>X002V6IEOL</v>
          </cell>
          <cell r="J159" t="str">
            <v>Walmart</v>
          </cell>
          <cell r="N159"/>
          <cell r="R159" t="str">
            <v>Wringley Canada</v>
          </cell>
          <cell r="S159">
            <v>360</v>
          </cell>
          <cell r="T159" t="str">
            <v>3389 Steeles Ave E</v>
          </cell>
          <cell r="U159" t="str">
            <v>North York</v>
          </cell>
          <cell r="V159" t="str">
            <v>33UGT01</v>
          </cell>
        </row>
        <row r="160">
          <cell r="A160" t="str">
            <v>U171</v>
          </cell>
          <cell r="D160" t="str">
            <v>X002V6ISRT</v>
          </cell>
          <cell r="J160" t="str">
            <v>Walmart/London Drugs</v>
          </cell>
          <cell r="N160"/>
          <cell r="R160" t="str">
            <v>Dare Foods Limited</v>
          </cell>
          <cell r="S160">
            <v>818</v>
          </cell>
          <cell r="T160" t="str">
            <v>2481 Kingsway Dr,</v>
          </cell>
          <cell r="U160" t="str">
            <v>Kitchener</v>
          </cell>
          <cell r="V160" t="str">
            <v>33LGT99</v>
          </cell>
        </row>
        <row r="161">
          <cell r="A161" t="str">
            <v>U172</v>
          </cell>
          <cell r="D161" t="str">
            <v>X002V6K1KL</v>
          </cell>
          <cell r="J161" t="str">
            <v>Walmart</v>
          </cell>
          <cell r="N161"/>
          <cell r="R161" t="str">
            <v>Christie Brown &amp; Co.</v>
          </cell>
          <cell r="S161">
            <v>180</v>
          </cell>
          <cell r="T161" t="str">
            <v>3300 Bloor St W Suite 1801</v>
          </cell>
          <cell r="U161" t="str">
            <v>Toronto</v>
          </cell>
          <cell r="V161" t="str">
            <v>03GGT99</v>
          </cell>
        </row>
        <row r="162">
          <cell r="A162" t="str">
            <v>U173</v>
          </cell>
          <cell r="D162" t="str">
            <v>X002V6GDSZ</v>
          </cell>
          <cell r="J162" t="str">
            <v>Superstore</v>
          </cell>
          <cell r="N162"/>
          <cell r="R162" t="str">
            <v>Unilever Canada</v>
          </cell>
          <cell r="S162">
            <v>250</v>
          </cell>
          <cell r="T162" t="str">
            <v xml:space="preserve"> 160 Bloor Street East Suite 1400 - </v>
          </cell>
          <cell r="U162" t="str">
            <v>Toronto</v>
          </cell>
          <cell r="V162" t="str">
            <v>38MGT11</v>
          </cell>
        </row>
        <row r="163">
          <cell r="A163" t="str">
            <v>U174</v>
          </cell>
          <cell r="D163" t="str">
            <v>X002V6GE1L</v>
          </cell>
          <cell r="J163" t="str">
            <v>Superstore</v>
          </cell>
          <cell r="N163"/>
          <cell r="R163"/>
          <cell r="S163"/>
          <cell r="T163"/>
          <cell r="U163" t="str"/>
          <cell r="V163"/>
        </row>
        <row r="164">
          <cell r="A164" t="str">
            <v>U175</v>
          </cell>
          <cell r="D164" t="str">
            <v>X002V6ROP1</v>
          </cell>
          <cell r="J164" t="str">
            <v>Superstore</v>
          </cell>
          <cell r="N164"/>
          <cell r="R164" t="str">
            <v>Hershey Canada Inc</v>
          </cell>
          <cell r="S164">
            <v>396</v>
          </cell>
          <cell r="T164" t="str">
            <v xml:space="preserve">400-5750 Explorer Dr, </v>
          </cell>
          <cell r="U164" t="str">
            <v>Mississauga</v>
          </cell>
          <cell r="V164" t="str">
            <v>33LGT08</v>
          </cell>
        </row>
        <row r="165">
          <cell r="A165" t="str">
            <v>U177</v>
          </cell>
          <cell r="D165" t="str">
            <v>X002V7BWE9</v>
          </cell>
          <cell r="J165" t="str">
            <v>Superstore</v>
          </cell>
          <cell r="N165"/>
          <cell r="R165" t="str">
            <v>Mondelez Canada Inc.</v>
          </cell>
          <cell r="S165">
            <v>355</v>
          </cell>
          <cell r="T165" t="str">
            <v xml:space="preserve">3300 Bloor St W Suite 1801 </v>
          </cell>
          <cell r="U165" t="str">
            <v>Etobicoke</v>
          </cell>
          <cell r="V165" t="str">
            <v>33LGT06</v>
          </cell>
        </row>
        <row r="166">
          <cell r="A166" t="str">
            <v>U178</v>
          </cell>
          <cell r="D166" t="str">
            <v>X002VGK6AL</v>
          </cell>
          <cell r="J166" t="str">
            <v>Superstore</v>
          </cell>
          <cell r="N166"/>
          <cell r="R166" t="str">
            <v>Hershey Canada Inc</v>
          </cell>
          <cell r="S166">
            <v>396</v>
          </cell>
          <cell r="T166" t="str">
            <v xml:space="preserve">400-5750 Explorer Dr </v>
          </cell>
          <cell r="U166" t="str">
            <v>Mississauga</v>
          </cell>
          <cell r="V166" t="str">
            <v>33LGT08</v>
          </cell>
        </row>
        <row r="167">
          <cell r="A167" t="str">
            <v>U179</v>
          </cell>
          <cell r="D167" t="str">
            <v>X002VGA2WN</v>
          </cell>
          <cell r="J167" t="str">
            <v>Costco</v>
          </cell>
          <cell r="N167"/>
          <cell r="R167" t="str">
            <v>Prior Notice not required</v>
          </cell>
          <cell r="S167"/>
          <cell r="T167" t="str">
            <v>Prior Notice not required</v>
          </cell>
          <cell r="U167" t="str">
            <v>Prior Notice not required</v>
          </cell>
          <cell r="V167" t="str">
            <v>Prior Notice not required</v>
          </cell>
        </row>
        <row r="168">
          <cell r="A168" t="str">
            <v>U180</v>
          </cell>
          <cell r="D168" t="str">
            <v>X002VGSA2H</v>
          </cell>
          <cell r="J168" t="str">
            <v>Walmart</v>
          </cell>
          <cell r="N168"/>
          <cell r="R168"/>
          <cell r="S168"/>
          <cell r="T168"/>
          <cell r="U168" t="str"/>
          <cell r="V168"/>
        </row>
        <row r="169">
          <cell r="A169" t="str">
            <v>U181</v>
          </cell>
          <cell r="D169" t="str">
            <v>X002VGWBAJ</v>
          </cell>
          <cell r="J169" t="str">
            <v>Superstore</v>
          </cell>
          <cell r="N169"/>
          <cell r="R169" t="str">
            <v>Kraft Heinz Canada-</v>
          </cell>
          <cell r="S169">
            <v>900</v>
          </cell>
          <cell r="T169" t="str">
            <v>95 Moatfield Dr</v>
          </cell>
          <cell r="U169" t="str">
            <v>North York</v>
          </cell>
          <cell r="V169" t="str">
            <v>04YGT01</v>
          </cell>
        </row>
        <row r="170">
          <cell r="A170" t="str">
            <v>U182</v>
          </cell>
          <cell r="D170" t="str">
            <v>X002VGOY7H</v>
          </cell>
          <cell r="J170" t="str">
            <v>Superstore</v>
          </cell>
          <cell r="N170"/>
          <cell r="R170" t="str">
            <v>Post foods</v>
          </cell>
          <cell r="S170">
            <v>1240</v>
          </cell>
          <cell r="T170" t="str">
            <v>Po Box 450</v>
          </cell>
          <cell r="U170" t="str">
            <v>Niagara Falls</v>
          </cell>
          <cell r="V170" t="str">
            <v>05AGT05</v>
          </cell>
        </row>
        <row r="171">
          <cell r="A171" t="str">
            <v>U183</v>
          </cell>
          <cell r="D171" t="str">
            <v>X002VGOYKJ</v>
          </cell>
          <cell r="J171" t="str">
            <v>Amazon.ca</v>
          </cell>
          <cell r="N171"/>
          <cell r="R171" t="str">
            <v>Unilever Canada</v>
          </cell>
          <cell r="S171">
            <v>115</v>
          </cell>
          <cell r="T171" t="str">
            <v xml:space="preserve"> 160 Bloor Street East Suite 1400 </v>
          </cell>
          <cell r="U171" t="str">
            <v>Toronto</v>
          </cell>
          <cell r="V171" t="str">
            <v>31KGT01</v>
          </cell>
        </row>
        <row r="172">
          <cell r="A172" t="str">
            <v>U184</v>
          </cell>
          <cell r="D172" t="str">
            <v>X002VGT6WF</v>
          </cell>
          <cell r="J172" t="str">
            <v>Walmart</v>
          </cell>
          <cell r="N172" t="str">
            <v>Expiry Sensitive</v>
          </cell>
          <cell r="R172" t="str">
            <v>Christie Brown &amp; Co.</v>
          </cell>
          <cell r="S172">
            <v>200</v>
          </cell>
          <cell r="T172" t="str">
            <v>3300 Bloor St W Suite 1801</v>
          </cell>
          <cell r="U172" t="str">
            <v>Toronto</v>
          </cell>
          <cell r="V172" t="str">
            <v>03GGT02</v>
          </cell>
        </row>
        <row r="173">
          <cell r="A173" t="str">
            <v>U185</v>
          </cell>
          <cell r="D173" t="str">
            <v>X002VGSC7F</v>
          </cell>
          <cell r="J173" t="str">
            <v>Superstore</v>
          </cell>
          <cell r="N173"/>
          <cell r="R173" t="str">
            <v>Christie Brown &amp; Company, Mondelez Can. Inc.</v>
          </cell>
          <cell r="S173">
            <v>303</v>
          </cell>
          <cell r="T173" t="str">
            <v>3300 Bloor St W Suite 1801</v>
          </cell>
          <cell r="U173" t="str">
            <v>Toronto</v>
          </cell>
          <cell r="V173" t="str">
            <v>03JGT99</v>
          </cell>
        </row>
        <row r="174">
          <cell r="A174" t="str">
            <v>U186</v>
          </cell>
          <cell r="D174" t="str">
            <v>X002VGT7VP</v>
          </cell>
          <cell r="J174" t="str">
            <v>Superstore</v>
          </cell>
          <cell r="N174"/>
          <cell r="R174" t="str">
            <v>Christie Brown &amp; Company, Mondelez Can. Inc</v>
          </cell>
          <cell r="S174">
            <v>303</v>
          </cell>
          <cell r="T174" t="str">
            <v xml:space="preserve">3300 Bloor St W Suite 1801, </v>
          </cell>
          <cell r="U174" t="str">
            <v>Toronto</v>
          </cell>
          <cell r="V174" t="str">
            <v>03JGT99</v>
          </cell>
        </row>
        <row r="175">
          <cell r="A175" t="str">
            <v>U187</v>
          </cell>
          <cell r="D175" t="str">
            <v>X002VGT8JV</v>
          </cell>
          <cell r="J175" t="str">
            <v>Superstore</v>
          </cell>
          <cell r="N175"/>
          <cell r="R175" t="str">
            <v>Diana Sauce</v>
          </cell>
          <cell r="S175">
            <v>500</v>
          </cell>
          <cell r="T175" t="str">
            <v>90 Sheppard Avenue E, Suite 400</v>
          </cell>
          <cell r="U175" t="str">
            <v>North York</v>
          </cell>
          <cell r="V175" t="str">
            <v>37JGT02</v>
          </cell>
        </row>
        <row r="176">
          <cell r="A176" t="str">
            <v>U188</v>
          </cell>
          <cell r="D176" t="str">
            <v>X002VGMZH3</v>
          </cell>
          <cell r="J176" t="str">
            <v>Walmart</v>
          </cell>
          <cell r="N176"/>
          <cell r="R176" t="str">
            <v>Keurig Dr Pepper Canada</v>
          </cell>
          <cell r="S176">
            <v>200</v>
          </cell>
          <cell r="T176" t="str">
            <v>3700 Jean-Rivard</v>
          </cell>
          <cell r="U176" t="str">
            <v>Quebec</v>
          </cell>
          <cell r="V176" t="str">
            <v>28KGT99</v>
          </cell>
        </row>
        <row r="177">
          <cell r="A177" t="str">
            <v>U189</v>
          </cell>
          <cell r="D177" t="str">
            <v>X002VGYO95</v>
          </cell>
          <cell r="J177" t="str">
            <v>Walmart</v>
          </cell>
          <cell r="N177"/>
          <cell r="R177" t="str">
            <v>Hershey Canada Inc.</v>
          </cell>
          <cell r="S177">
            <v>180</v>
          </cell>
          <cell r="T177" t="str">
            <v>5750 Explorer Drive</v>
          </cell>
          <cell r="U177" t="str">
            <v>Mississauga</v>
          </cell>
          <cell r="V177" t="str">
            <v>34FGT99</v>
          </cell>
        </row>
        <row r="178">
          <cell r="A178" t="str">
            <v>U190</v>
          </cell>
          <cell r="D178" t="str">
            <v>X002VGWCLR</v>
          </cell>
          <cell r="J178" t="str">
            <v>London Drugs</v>
          </cell>
          <cell r="N178"/>
          <cell r="R178" t="str">
            <v>Kerr Bros Limited</v>
          </cell>
          <cell r="S178">
            <v>200</v>
          </cell>
          <cell r="T178" t="str">
            <v>956 Islington Ave</v>
          </cell>
          <cell r="U178" t="str">
            <v>Toronto</v>
          </cell>
          <cell r="V178" t="str">
            <v>33EGT11</v>
          </cell>
        </row>
        <row r="179">
          <cell r="A179" t="str">
            <v>U191</v>
          </cell>
          <cell r="D179" t="str">
            <v>X002VGY7LZ</v>
          </cell>
          <cell r="J179" t="str">
            <v>Superstore</v>
          </cell>
          <cell r="N179"/>
          <cell r="R179" t="str">
            <v>Nestle</v>
          </cell>
          <cell r="S179">
            <v>215</v>
          </cell>
          <cell r="T179" t="str">
            <v>25 Sheppard Ave W</v>
          </cell>
          <cell r="U179" t="str">
            <v>North York</v>
          </cell>
          <cell r="V179" t="str">
            <v>33EGT14</v>
          </cell>
        </row>
        <row r="180">
          <cell r="A180" t="str">
            <v>U192</v>
          </cell>
          <cell r="D180" t="str">
            <v>X002VGN0ZT</v>
          </cell>
          <cell r="J180" t="str">
            <v>Wholesale club</v>
          </cell>
          <cell r="N180"/>
          <cell r="R180" t="str">
            <v>Mondelez Canada Inc</v>
          </cell>
          <cell r="S180">
            <v>200</v>
          </cell>
          <cell r="T180" t="str">
            <v>2660 Matheson Blvd. E.</v>
          </cell>
          <cell r="U180" t="str">
            <v>Mississauga</v>
          </cell>
          <cell r="V180" t="str">
            <v>33UGT99</v>
          </cell>
        </row>
        <row r="181">
          <cell r="A181" t="str">
            <v>U193</v>
          </cell>
          <cell r="D181" t="str">
            <v>X002VGWMB7</v>
          </cell>
          <cell r="J181" t="str">
            <v>Costco</v>
          </cell>
          <cell r="N181"/>
          <cell r="R181" t="str">
            <v>Kraft Heinz Canada-</v>
          </cell>
          <cell r="S181">
            <v>2000</v>
          </cell>
          <cell r="T181" t="str">
            <v>95 Moatfield Dr</v>
          </cell>
          <cell r="U181" t="str">
            <v>North York</v>
          </cell>
          <cell r="V181" t="str">
            <v>23CGT07</v>
          </cell>
        </row>
        <row r="182">
          <cell r="A182" t="str">
            <v>U194</v>
          </cell>
          <cell r="D182" t="str">
            <v>X002VGN2BV</v>
          </cell>
          <cell r="J182" t="str">
            <v>Superstore</v>
          </cell>
          <cell r="N182"/>
          <cell r="R182" t="str">
            <v>Kraft Heinz</v>
          </cell>
          <cell r="S182">
            <v>1000</v>
          </cell>
          <cell r="T182" t="str">
            <v>95 Moatfield Dr</v>
          </cell>
          <cell r="U182" t="str">
            <v>North YorkYork</v>
          </cell>
          <cell r="V182" t="str">
            <v>23CGT07</v>
          </cell>
        </row>
        <row r="183">
          <cell r="A183" t="str">
            <v>U195</v>
          </cell>
          <cell r="D183" t="str">
            <v>X002VGN2NJ</v>
          </cell>
          <cell r="J183" t="str">
            <v>Walmart</v>
          </cell>
          <cell r="N183" t="str">
            <v>Pack of 2</v>
          </cell>
          <cell r="R183" t="str">
            <v>Kraft Heinz Canada</v>
          </cell>
          <cell r="S183">
            <v>900</v>
          </cell>
          <cell r="T183" t="str">
            <v>95 Moatfield Dr</v>
          </cell>
          <cell r="U183" t="str">
            <v>North York</v>
          </cell>
          <cell r="V183" t="str">
            <v>27AGT03</v>
          </cell>
        </row>
        <row r="184">
          <cell r="A184" t="str">
            <v>U196</v>
          </cell>
          <cell r="D184" t="str">
            <v>X002VGYA4J</v>
          </cell>
          <cell r="J184" t="str">
            <v>Superstore</v>
          </cell>
          <cell r="N184" t="str">
            <v>Must be head candy type</v>
          </cell>
          <cell r="R184" t="str">
            <v>Mondelez Inc</v>
          </cell>
          <cell r="S184">
            <v>185</v>
          </cell>
          <cell r="T184" t="str">
            <v>3300 Bloor St W Suite 1801,</v>
          </cell>
          <cell r="U184" t="str"/>
          <cell r="V184" t="str">
            <v>33LGT06</v>
          </cell>
        </row>
        <row r="185">
          <cell r="A185" t="str">
            <v>U197</v>
          </cell>
          <cell r="D185" t="str">
            <v>X002VGWO3X</v>
          </cell>
          <cell r="J185" t="str">
            <v>Superstore</v>
          </cell>
          <cell r="N185" t="str">
            <v>Double check that its correct product</v>
          </cell>
          <cell r="R185" t="str">
            <v xml:space="preserve">Christie Brown &amp; Company, Mondelez Can. Inc.- </v>
          </cell>
          <cell r="S185">
            <v>303</v>
          </cell>
          <cell r="T185" t="str">
            <v>3300 Bloor St W Suite 1801</v>
          </cell>
          <cell r="U185" t="str">
            <v>Toronto</v>
          </cell>
          <cell r="V185" t="str">
            <v>03JGT99</v>
          </cell>
        </row>
        <row r="186">
          <cell r="A186" t="str">
            <v>U198</v>
          </cell>
          <cell r="D186" t="str">
            <v>X002VGSGOJ</v>
          </cell>
          <cell r="J186" t="str">
            <v>Superstore</v>
          </cell>
          <cell r="N186" t="str">
            <v>Pack of 2</v>
          </cell>
          <cell r="R186" t="str">
            <v>Diana Sauce</v>
          </cell>
          <cell r="S186">
            <v>500</v>
          </cell>
          <cell r="T186" t="str">
            <v>90 Sheppard Avenue E, Suite 400</v>
          </cell>
          <cell r="U186" t="str">
            <v>North York</v>
          </cell>
          <cell r="V186" t="str">
            <v>37JGT02</v>
          </cell>
        </row>
        <row r="187">
          <cell r="A187" t="str">
            <v>U199</v>
          </cell>
          <cell r="D187" t="str">
            <v>X002VGYHDD</v>
          </cell>
          <cell r="J187" t="str">
            <v>Superstore</v>
          </cell>
          <cell r="N187"/>
          <cell r="R187" t="str">
            <v>Diana Sauce</v>
          </cell>
          <cell r="S187">
            <v>500</v>
          </cell>
          <cell r="T187" t="str">
            <v>90 Sheppard Avenue E, Suite 400</v>
          </cell>
          <cell r="U187" t="str">
            <v>North York</v>
          </cell>
          <cell r="V187" t="str">
            <v>37JGT02</v>
          </cell>
        </row>
        <row r="188">
          <cell r="A188" t="str">
            <v>U200</v>
          </cell>
          <cell r="D188" t="str">
            <v>X002VGP10V</v>
          </cell>
          <cell r="J188" t="str">
            <v>Walmart</v>
          </cell>
          <cell r="N188" t="str">
            <v>Rare</v>
          </cell>
          <cell r="R188" t="str">
            <v xml:space="preserve">Christie Brown &amp; Co.-Mondelez Can. Inc. </v>
          </cell>
          <cell r="S188">
            <v>175</v>
          </cell>
          <cell r="T188" t="str">
            <v>3300 Bloor St W Suite 1801</v>
          </cell>
          <cell r="U188" t="str">
            <v>Toronto</v>
          </cell>
          <cell r="V188" t="str">
            <v>03GGT02</v>
          </cell>
        </row>
        <row r="189">
          <cell r="A189" t="str">
            <v>U202</v>
          </cell>
          <cell r="D189" t="str">
            <v>X002VGZ4Y9</v>
          </cell>
          <cell r="J189" t="str">
            <v>Walmart</v>
          </cell>
          <cell r="N189"/>
          <cell r="R189" t="str">
            <v>General Mills Canada Corp.</v>
          </cell>
          <cell r="S189">
            <v>128</v>
          </cell>
          <cell r="T189" t="str">
            <v>1875 Buckhorn Gate Suite 201</v>
          </cell>
          <cell r="U189" t="str">
            <v>Mississauga</v>
          </cell>
          <cell r="V189" t="str">
            <v>33LGT99</v>
          </cell>
        </row>
        <row r="190">
          <cell r="A190" t="str">
            <v>U203</v>
          </cell>
          <cell r="D190" t="str">
            <v>X002VH5KBZ</v>
          </cell>
          <cell r="J190" t="str">
            <v>Superstore</v>
          </cell>
          <cell r="N190" t="str">
            <v>Bubble wrap</v>
          </cell>
          <cell r="R190" t="str">
            <v>Conagra Foods Canada Inc.-</v>
          </cell>
          <cell r="S190">
            <v>341</v>
          </cell>
          <cell r="T190" t="str">
            <v>5055 Satellite Dr</v>
          </cell>
          <cell r="U190" t="str">
            <v>Mississauga</v>
          </cell>
          <cell r="V190" t="str">
            <v>37JGT24</v>
          </cell>
        </row>
        <row r="191">
          <cell r="A191" t="str">
            <v>U204</v>
          </cell>
          <cell r="D191" t="str">
            <v>X002VH5LBT</v>
          </cell>
          <cell r="J191" t="str">
            <v>Walmart</v>
          </cell>
          <cell r="N191"/>
          <cell r="R191" t="str">
            <v>Hershey Canada Inc</v>
          </cell>
          <cell r="S191">
            <v>623</v>
          </cell>
          <cell r="T191" t="str">
            <v>400-5750 Explorer Dr</v>
          </cell>
          <cell r="U191" t="str">
            <v>Mississauga</v>
          </cell>
          <cell r="V191" t="str">
            <v>33LGT08</v>
          </cell>
        </row>
        <row r="192">
          <cell r="A192" t="str">
            <v>U205</v>
          </cell>
          <cell r="D192" t="str">
            <v>X002VOW813</v>
          </cell>
          <cell r="J192" t="str">
            <v>Walmart</v>
          </cell>
          <cell r="N192"/>
          <cell r="R192" t="str">
            <v>TDL Group Corp.-</v>
          </cell>
          <cell r="S192">
            <v>315</v>
          </cell>
          <cell r="T192" t="str">
            <v xml:space="preserve"> 130 King Street West Suite 300, P.O. Box 339 </v>
          </cell>
          <cell r="U192" t="str">
            <v>Toronto</v>
          </cell>
          <cell r="V192" t="str">
            <v>31ACT03</v>
          </cell>
        </row>
        <row r="193">
          <cell r="A193" t="str">
            <v>U207</v>
          </cell>
          <cell r="D193" t="str">
            <v>X002VH1G27</v>
          </cell>
          <cell r="J193" t="str">
            <v>Superstore</v>
          </cell>
          <cell r="N193"/>
          <cell r="R193" t="str">
            <v>ACH Foods</v>
          </cell>
          <cell r="S193">
            <v>1000</v>
          </cell>
          <cell r="T193" t="str">
            <v>7171 Goodlett Farms Pkwy</v>
          </cell>
          <cell r="U193" t="str">
            <v>Cordova</v>
          </cell>
          <cell r="V193" t="str">
            <v>36BGT02</v>
          </cell>
        </row>
        <row r="194">
          <cell r="A194" t="str">
            <v>U208</v>
          </cell>
          <cell r="D194" t="str">
            <v>X002VHNDW3</v>
          </cell>
          <cell r="J194" t="str">
            <v>Walmart</v>
          </cell>
          <cell r="N194"/>
          <cell r="R194" t="str">
            <v>Wrigley Canada-</v>
          </cell>
          <cell r="S194">
            <v>150</v>
          </cell>
          <cell r="T194" t="str">
            <v>3389 Steeles Ave E</v>
          </cell>
          <cell r="U194" t="str">
            <v>North York</v>
          </cell>
          <cell r="V194" t="str">
            <v>33UGT01</v>
          </cell>
        </row>
        <row r="195">
          <cell r="A195" t="str">
            <v>U209</v>
          </cell>
          <cell r="D195" t="str">
            <v>X002VHNEC7</v>
          </cell>
          <cell r="J195" t="str">
            <v>Superstore</v>
          </cell>
          <cell r="N195"/>
          <cell r="R195" t="str">
            <v>Lee's Food Products Limited</v>
          </cell>
          <cell r="S195">
            <v>610</v>
          </cell>
          <cell r="T195" t="str">
            <v xml:space="preserve">1233 Queen St E </v>
          </cell>
          <cell r="U195" t="str">
            <v>Toronto​</v>
          </cell>
          <cell r="V195" t="str">
            <v>37JGT05</v>
          </cell>
        </row>
        <row r="196">
          <cell r="A196" t="str">
            <v>U210</v>
          </cell>
          <cell r="D196" t="str">
            <v>X002VHIKZN</v>
          </cell>
          <cell r="J196" t="str">
            <v>Superstore</v>
          </cell>
          <cell r="N196"/>
          <cell r="R196" t="str">
            <v>Keg Brands Inc</v>
          </cell>
          <cell r="S196">
            <v>725</v>
          </cell>
          <cell r="T196" t="str">
            <v>445 Apple Creek Blvd</v>
          </cell>
          <cell r="U196" t="str">
            <v>Markham</v>
          </cell>
          <cell r="V196" t="str">
            <v>28KGT99</v>
          </cell>
        </row>
        <row r="197">
          <cell r="A197" t="str">
            <v>U211</v>
          </cell>
          <cell r="D197" t="str">
            <v>X002VHNES1</v>
          </cell>
          <cell r="J197" t="str">
            <v>Walmart</v>
          </cell>
          <cell r="N197"/>
          <cell r="R197" t="str">
            <v>TDL Group Corp</v>
          </cell>
          <cell r="S197">
            <v>312</v>
          </cell>
          <cell r="T197" t="str">
            <v>226 Wyecroft Rd</v>
          </cell>
          <cell r="U197" t="str">
            <v>Oakville</v>
          </cell>
          <cell r="V197" t="str">
            <v>31ACT03</v>
          </cell>
        </row>
        <row r="198">
          <cell r="A198" t="str">
            <v>U212</v>
          </cell>
          <cell r="D198" t="str">
            <v>X002VHNF71</v>
          </cell>
          <cell r="J198" t="str">
            <v>Walmart</v>
          </cell>
          <cell r="N198" t="str">
            <v>Buy pack of 72</v>
          </cell>
          <cell r="R198" t="str">
            <v>Unilever Canada-</v>
          </cell>
          <cell r="S198">
            <v>174</v>
          </cell>
          <cell r="T198" t="str">
            <v xml:space="preserve"> 160 Bloor Street East Suite 1400 </v>
          </cell>
          <cell r="U198" t="str">
            <v>Toronto</v>
          </cell>
          <cell r="V198" t="str">
            <v>31KGT01</v>
          </cell>
        </row>
        <row r="199">
          <cell r="A199" t="str">
            <v>U213</v>
          </cell>
          <cell r="D199" t="str">
            <v>X002VQFIJ5</v>
          </cell>
          <cell r="J199" t="str">
            <v>Wholesale club</v>
          </cell>
          <cell r="N199"/>
          <cell r="R199" t="str">
            <v>Tosuta International Sales LTD</v>
          </cell>
          <cell r="S199">
            <v>1200</v>
          </cell>
          <cell r="T199" t="str">
            <v>#200 – 9325 – 200 Street</v>
          </cell>
          <cell r="U199" t="str">
            <v>Langley</v>
          </cell>
          <cell r="V199" t="str">
            <v>33LGT08</v>
          </cell>
        </row>
        <row r="200">
          <cell r="A200" t="str">
            <v>U214</v>
          </cell>
          <cell r="D200" t="str">
            <v>X002VQIS0L</v>
          </cell>
          <cell r="J200" t="str">
            <v>Wholesale club</v>
          </cell>
          <cell r="N200"/>
          <cell r="R200"/>
          <cell r="S200"/>
          <cell r="T200"/>
          <cell r="U200" t="str"/>
          <cell r="V200"/>
        </row>
        <row r="201">
          <cell r="A201" t="str">
            <v>U215</v>
          </cell>
          <cell r="D201" t="str">
            <v>X002VQISW9</v>
          </cell>
          <cell r="J201"/>
          <cell r="N201"/>
          <cell r="R201"/>
          <cell r="S201"/>
          <cell r="T201"/>
          <cell r="U201" t="str"/>
          <cell r="V201"/>
        </row>
        <row r="202">
          <cell r="A202" t="str">
            <v>U216</v>
          </cell>
          <cell r="D202" t="str">
            <v>X002VRKFAL</v>
          </cell>
          <cell r="J202" t="str">
            <v>Walmart</v>
          </cell>
          <cell r="N202" t="str">
            <v>Pack of 4</v>
          </cell>
          <cell r="R202" t="str">
            <v xml:space="preserve">Campbell Company of Canada- </v>
          </cell>
          <cell r="S202">
            <v>800</v>
          </cell>
          <cell r="T202" t="str">
            <v xml:space="preserve">60 Brimingham St. </v>
          </cell>
          <cell r="U202" t="str">
            <v>Toronto</v>
          </cell>
          <cell r="V202" t="str">
            <v>03JGT10</v>
          </cell>
        </row>
        <row r="203">
          <cell r="A203" t="str">
            <v>U217</v>
          </cell>
          <cell r="D203" t="str">
            <v>X002VQNW8J</v>
          </cell>
          <cell r="J203" t="str">
            <v>Walmart</v>
          </cell>
          <cell r="N203"/>
          <cell r="R203" t="str">
            <v>Kerr Bros Limited</v>
          </cell>
          <cell r="S203">
            <v>500</v>
          </cell>
          <cell r="T203" t="str">
            <v>956 Islington Ave</v>
          </cell>
          <cell r="U203" t="str">
            <v>Toronto</v>
          </cell>
          <cell r="V203" t="str">
            <v>33EGT11</v>
          </cell>
        </row>
        <row r="204">
          <cell r="A204" t="str">
            <v>U218</v>
          </cell>
          <cell r="D204" t="str">
            <v>X002VPQHDR</v>
          </cell>
          <cell r="J204" t="str">
            <v>Walmart</v>
          </cell>
          <cell r="N204"/>
          <cell r="R204" t="str">
            <v>Unilever Canada-</v>
          </cell>
          <cell r="S204">
            <v>564</v>
          </cell>
          <cell r="T204" t="str">
            <v>160 Bloor St E #1400</v>
          </cell>
          <cell r="U204" t="str">
            <v>Toronto</v>
          </cell>
          <cell r="V204" t="str">
            <v>31KGT01</v>
          </cell>
        </row>
        <row r="205">
          <cell r="A205" t="str">
            <v>U219</v>
          </cell>
          <cell r="D205" t="str">
            <v>X002VP8KSH</v>
          </cell>
          <cell r="J205" t="str">
            <v>Walmart</v>
          </cell>
          <cell r="N205"/>
          <cell r="R205" t="str">
            <v>Mars Canada Inc.</v>
          </cell>
          <cell r="S205">
            <v>325</v>
          </cell>
          <cell r="T205" t="str">
            <v xml:space="preserve">PO Box 640 </v>
          </cell>
          <cell r="U205" t="str">
            <v>Bolton</v>
          </cell>
          <cell r="V205" t="str">
            <v>34FGT03</v>
          </cell>
        </row>
        <row r="206">
          <cell r="A206" t="str">
            <v>U220</v>
          </cell>
          <cell r="D206" t="str">
            <v>X002VP8GRH</v>
          </cell>
          <cell r="J206" t="str">
            <v>Walmart</v>
          </cell>
          <cell r="N206"/>
          <cell r="R206" t="str">
            <v>Hershey Canada Inc</v>
          </cell>
          <cell r="S206">
            <v>621</v>
          </cell>
          <cell r="T206" t="str">
            <v>400-5750 Explorer Dr,</v>
          </cell>
          <cell r="U206" t="str">
            <v>Mississauga</v>
          </cell>
          <cell r="V206" t="str">
            <v>34FGT06</v>
          </cell>
        </row>
        <row r="207">
          <cell r="A207" t="str">
            <v>U221</v>
          </cell>
          <cell r="D207" t="str">
            <v>X002VQFIT5</v>
          </cell>
          <cell r="J207" t="str">
            <v>Walmart</v>
          </cell>
          <cell r="N207"/>
          <cell r="R207"/>
          <cell r="S207"/>
          <cell r="T207"/>
          <cell r="U207" t="str"/>
          <cell r="V207"/>
        </row>
        <row r="208">
          <cell r="A208" t="str">
            <v>U222</v>
          </cell>
          <cell r="D208" t="str">
            <v>X002VQNV6H</v>
          </cell>
          <cell r="J208" t="str">
            <v>Walmart</v>
          </cell>
          <cell r="N208"/>
          <cell r="R208" t="str">
            <v>Mondelez Canada Inc.</v>
          </cell>
          <cell r="S208">
            <v>170</v>
          </cell>
          <cell r="T208" t="str">
            <v>2660 Matheson Blvd E Suite 100</v>
          </cell>
          <cell r="U208" t="str">
            <v>Mississauga</v>
          </cell>
          <cell r="V208" t="str">
            <v>33LGT07</v>
          </cell>
        </row>
        <row r="209">
          <cell r="A209" t="str">
            <v>U224</v>
          </cell>
          <cell r="D209" t="str">
            <v>X002VQFLFV</v>
          </cell>
          <cell r="J209" t="str">
            <v>Costco</v>
          </cell>
          <cell r="N209"/>
          <cell r="R209" t="str">
            <v xml:space="preserve"> Overseas Food Trading ltd-</v>
          </cell>
          <cell r="S209">
            <v>950</v>
          </cell>
          <cell r="T209" t="str">
            <v xml:space="preserve">2200 Fletcher Ave # 34, </v>
          </cell>
          <cell r="U209" t="str">
            <v>Fort Lee</v>
          </cell>
          <cell r="V209" t="str">
            <v>03JGT10</v>
          </cell>
        </row>
        <row r="210">
          <cell r="A210" t="str">
            <v>U225</v>
          </cell>
          <cell r="D210" t="str">
            <v>X002VQP3ZJ</v>
          </cell>
          <cell r="J210"/>
          <cell r="N210"/>
          <cell r="R210"/>
          <cell r="S210"/>
          <cell r="T210"/>
          <cell r="U210" t="str"/>
          <cell r="V210"/>
        </row>
        <row r="211">
          <cell r="A211" t="str">
            <v>U226</v>
          </cell>
          <cell r="D211" t="str">
            <v>X002VQP4B7</v>
          </cell>
          <cell r="J211" t="str">
            <v>Walmart</v>
          </cell>
          <cell r="N211"/>
          <cell r="R211"/>
          <cell r="S211"/>
          <cell r="T211"/>
          <cell r="U211" t="str"/>
          <cell r="V211"/>
        </row>
        <row r="212">
          <cell r="A212" t="str">
            <v>U228</v>
          </cell>
          <cell r="D212" t="str">
            <v>X002VQWVE5</v>
          </cell>
          <cell r="J212" t="str">
            <v>Walmart</v>
          </cell>
          <cell r="N212"/>
          <cell r="R212" t="str">
            <v>Kraft Heinz</v>
          </cell>
          <cell r="S212">
            <v>1000</v>
          </cell>
          <cell r="T212" t="str">
            <v>95 Moatfield Dr</v>
          </cell>
          <cell r="U212" t="str">
            <v>North York</v>
          </cell>
          <cell r="V212" t="str">
            <v>23CGT07</v>
          </cell>
        </row>
        <row r="213">
          <cell r="A213" t="str">
            <v>U229</v>
          </cell>
          <cell r="D213" t="str">
            <v>X002VQOUHL</v>
          </cell>
          <cell r="J213" t="str">
            <v>Costco</v>
          </cell>
          <cell r="N213"/>
          <cell r="R213" t="str">
            <v>WN Pharmaceuticals Ltd.</v>
          </cell>
          <cell r="S213"/>
          <cell r="T213" t="str">
            <v>2000 Brigantine Dr.</v>
          </cell>
          <cell r="U213" t="str">
            <v>Coquitlam</v>
          </cell>
          <cell r="V213" t="str">
            <v>Prior Notice not required</v>
          </cell>
        </row>
        <row r="214">
          <cell r="A214" t="str">
            <v>U230</v>
          </cell>
          <cell r="D214" t="str">
            <v>X002VQTFW1</v>
          </cell>
          <cell r="J214" t="str">
            <v>Superstore/Walmart</v>
          </cell>
          <cell r="N214"/>
          <cell r="R214" t="str">
            <v>McCormick Canada</v>
          </cell>
          <cell r="S214">
            <v>134</v>
          </cell>
          <cell r="T214" t="str">
            <v>2155 Drew Rd</v>
          </cell>
          <cell r="U214" t="str">
            <v>Mississauga</v>
          </cell>
          <cell r="V214" t="str">
            <v>28YGT99</v>
          </cell>
        </row>
        <row r="215">
          <cell r="A215" t="str">
            <v>U231</v>
          </cell>
          <cell r="D215" t="str">
            <v>X002VQTI9B</v>
          </cell>
          <cell r="J215" t="str">
            <v>Walmart</v>
          </cell>
          <cell r="N215"/>
          <cell r="R215" t="str">
            <v>Hershey Can. Inc.</v>
          </cell>
          <cell r="S215">
            <v>230</v>
          </cell>
          <cell r="T215" t="str">
            <v>5750 Explorer Drive</v>
          </cell>
          <cell r="U215" t="str">
            <v>Mississauga</v>
          </cell>
          <cell r="V215" t="str">
            <v>34FGT99</v>
          </cell>
        </row>
        <row r="216">
          <cell r="A216" t="str">
            <v>U232</v>
          </cell>
          <cell r="D216" t="str">
            <v>X002VQWWXF</v>
          </cell>
          <cell r="J216" t="str">
            <v>Superstore</v>
          </cell>
          <cell r="N216"/>
          <cell r="R216" t="str">
            <v>7Days</v>
          </cell>
          <cell r="S216">
            <v>200</v>
          </cell>
          <cell r="T216" t="str">
            <v>50 Morton Street Unit A, East</v>
          </cell>
          <cell r="U216" t="str">
            <v>Rutherford</v>
          </cell>
          <cell r="V216" t="str">
            <v>03DGT14</v>
          </cell>
        </row>
        <row r="217">
          <cell r="A217" t="str">
            <v>U233</v>
          </cell>
          <cell r="D217" t="str">
            <v>X002VQTJBN</v>
          </cell>
          <cell r="J217" t="str">
            <v>T&amp;T</v>
          </cell>
          <cell r="N217" t="str">
            <v>Pack of 2 - double bubble wrap</v>
          </cell>
          <cell r="R217"/>
          <cell r="S217"/>
          <cell r="T217"/>
          <cell r="U217" t="str"/>
          <cell r="V217"/>
        </row>
        <row r="218">
          <cell r="A218" t="str">
            <v>U234</v>
          </cell>
          <cell r="D218" t="str">
            <v>X002VQY7LF</v>
          </cell>
          <cell r="J218" t="str">
            <v>Walmart</v>
          </cell>
          <cell r="N218"/>
          <cell r="R218"/>
          <cell r="S218"/>
          <cell r="T218"/>
          <cell r="U218" t="str"/>
          <cell r="V218"/>
        </row>
        <row r="219">
          <cell r="A219" t="str">
            <v>U236</v>
          </cell>
          <cell r="D219" t="str">
            <v>X002VRPNET</v>
          </cell>
          <cell r="J219" t="str">
            <v>Walmart</v>
          </cell>
          <cell r="N219" t="str">
            <v>Pack of 2</v>
          </cell>
          <cell r="R219" t="str">
            <v>Mondelez Canada Inc.</v>
          </cell>
          <cell r="S219">
            <v>185</v>
          </cell>
          <cell r="T219" t="str">
            <v xml:space="preserve">3300 Bloor St W Suite 1801, </v>
          </cell>
          <cell r="U219" t="str">
            <v>Etobicoke</v>
          </cell>
          <cell r="V219" t="str">
            <v>33LGT99</v>
          </cell>
        </row>
        <row r="220">
          <cell r="A220" t="str">
            <v>U237</v>
          </cell>
          <cell r="D220" t="str">
            <v>X002VRQ6HR</v>
          </cell>
          <cell r="J220" t="str">
            <v>Walmart</v>
          </cell>
          <cell r="N220" t="str">
            <v>Pack of 2</v>
          </cell>
          <cell r="R220" t="str">
            <v>Nestlé Canada Inc</v>
          </cell>
          <cell r="S220">
            <v>396</v>
          </cell>
          <cell r="T220" t="str">
            <v xml:space="preserve">25 Sheppard Ave W, </v>
          </cell>
          <cell r="U220" t="str">
            <v>North York</v>
          </cell>
          <cell r="V220" t="str">
            <v>31ACT03</v>
          </cell>
        </row>
        <row r="221">
          <cell r="A221" t="str">
            <v>U238</v>
          </cell>
          <cell r="D221" t="str">
            <v>X002VRPQKZ</v>
          </cell>
          <cell r="J221" t="str">
            <v>Walmart</v>
          </cell>
          <cell r="N221"/>
          <cell r="R221" t="str">
            <v>Nestle Canada Inc</v>
          </cell>
          <cell r="S221">
            <v>510</v>
          </cell>
          <cell r="T221" t="str">
            <v>25 Sheppard Ave W</v>
          </cell>
          <cell r="U221" t="str">
            <v>North York</v>
          </cell>
          <cell r="V221" t="str">
            <v>36BGT01</v>
          </cell>
        </row>
        <row r="222">
          <cell r="A222" t="str">
            <v>U239</v>
          </cell>
          <cell r="D222" t="str">
            <v>X002VRPHWH</v>
          </cell>
          <cell r="J222" t="str">
            <v>Superstore</v>
          </cell>
          <cell r="N222" t="str">
            <v>355g bag</v>
          </cell>
          <cell r="R222" t="str">
            <v>Mondelez Canada Inc</v>
          </cell>
          <cell r="S222">
            <v>1000</v>
          </cell>
          <cell r="T222" t="str">
            <v>3300 Bloor St W Suite 1801</v>
          </cell>
          <cell r="U222" t="str">
            <v>Toronto</v>
          </cell>
          <cell r="V222" t="str">
            <v>33LGT06</v>
          </cell>
        </row>
        <row r="223">
          <cell r="A223" t="str">
            <v>U240</v>
          </cell>
          <cell r="D223" t="str">
            <v>X002VRN8HN</v>
          </cell>
          <cell r="J223" t="str">
            <v>Walmart</v>
          </cell>
          <cell r="N223"/>
          <cell r="R223" t="str">
            <v>Tata Consumer Products Canada Inc. Etobicoke, ON M9W6L2</v>
          </cell>
          <cell r="S223">
            <v>160</v>
          </cell>
          <cell r="T223" t="str">
            <v>10 Carlson Ct Suite 700</v>
          </cell>
          <cell r="U223" t="str">
            <v>Etobicoke</v>
          </cell>
          <cell r="V223" t="str">
            <v>31KGT01</v>
          </cell>
        </row>
        <row r="224">
          <cell r="A224" t="str">
            <v>U241</v>
          </cell>
          <cell r="D224" t="str">
            <v>X002VRN94F</v>
          </cell>
          <cell r="J224" t="str">
            <v>Walmart</v>
          </cell>
          <cell r="N224" t="str">
            <v>Expiry Sensitive</v>
          </cell>
          <cell r="R224" t="str">
            <v>FritoLay Canada</v>
          </cell>
          <cell r="S224">
            <v>150</v>
          </cell>
          <cell r="T224" t="str">
            <v xml:space="preserve">PO Box 40 </v>
          </cell>
          <cell r="U224" t="str">
            <v>Cambridge</v>
          </cell>
          <cell r="V224" t="str">
            <v>07AGT05</v>
          </cell>
        </row>
        <row r="225">
          <cell r="A225" t="str">
            <v>U242</v>
          </cell>
          <cell r="D225" t="str">
            <v>X002VRH33D</v>
          </cell>
          <cell r="J225" t="str">
            <v>Wholesale club</v>
          </cell>
          <cell r="N225"/>
          <cell r="R225"/>
          <cell r="S225"/>
          <cell r="T225"/>
          <cell r="U225" t="str"/>
          <cell r="V225"/>
        </row>
        <row r="226">
          <cell r="A226" t="str">
            <v>U243</v>
          </cell>
          <cell r="D226" t="str">
            <v>X002VRH3BZ</v>
          </cell>
          <cell r="J226" t="str">
            <v>Wholesale club</v>
          </cell>
          <cell r="N226"/>
          <cell r="R226" t="str">
            <v>Mondelez Canada Inc.</v>
          </cell>
          <cell r="S226">
            <v>1152</v>
          </cell>
          <cell r="T226" t="str">
            <v>3300 Bloor St W Suite 1801</v>
          </cell>
          <cell r="U226" t="str">
            <v>Etobicoke</v>
          </cell>
          <cell r="V226" t="str">
            <v>34FGT01</v>
          </cell>
        </row>
        <row r="227">
          <cell r="A227" t="str">
            <v>U244</v>
          </cell>
          <cell r="D227" t="str">
            <v>X002VRNCGP</v>
          </cell>
          <cell r="J227" t="str">
            <v>Superstore</v>
          </cell>
          <cell r="N227"/>
          <cell r="R227"/>
          <cell r="S227"/>
          <cell r="T227"/>
          <cell r="U227" t="str"/>
          <cell r="V227"/>
        </row>
        <row r="228">
          <cell r="A228" t="str">
            <v>U245</v>
          </cell>
          <cell r="D228" t="str">
            <v>X002VRNSNH</v>
          </cell>
          <cell r="J228" t="str">
            <v>Walmart</v>
          </cell>
          <cell r="N228"/>
          <cell r="R228" t="str">
            <v>General Mills</v>
          </cell>
          <cell r="S228">
            <v>340</v>
          </cell>
          <cell r="T228" t="str">
            <v>5825 Explorer Dr</v>
          </cell>
          <cell r="U228" t="str">
            <v>Mississauga</v>
          </cell>
          <cell r="V228" t="str">
            <v>05AGT05</v>
          </cell>
        </row>
        <row r="229">
          <cell r="A229" t="str">
            <v>U246</v>
          </cell>
          <cell r="D229" t="str">
            <v>X002VS2C3D</v>
          </cell>
          <cell r="J229" t="str">
            <v>Wholesale club</v>
          </cell>
          <cell r="N229"/>
          <cell r="R229" t="str">
            <v>Regal Confections Inc.</v>
          </cell>
          <cell r="S229">
            <v>1000</v>
          </cell>
          <cell r="T229" t="str">
            <v>1625, boul Dagenais O</v>
          </cell>
          <cell r="U229" t="str">
            <v>Laval</v>
          </cell>
          <cell r="V229" t="str">
            <v>33LGT99</v>
          </cell>
        </row>
        <row r="230">
          <cell r="A230" t="str">
            <v>U247</v>
          </cell>
          <cell r="D230" t="str">
            <v>X002W08PS1</v>
          </cell>
          <cell r="J230" t="str">
            <v>Costco</v>
          </cell>
          <cell r="N230"/>
          <cell r="R230"/>
          <cell r="S230"/>
          <cell r="T230"/>
          <cell r="U230" t="str"/>
          <cell r="V230"/>
        </row>
        <row r="231">
          <cell r="A231" t="str">
            <v>U248</v>
          </cell>
          <cell r="D231" t="str">
            <v>X002W0C195</v>
          </cell>
          <cell r="J231" t="str">
            <v>Costco</v>
          </cell>
          <cell r="N231"/>
          <cell r="R231"/>
          <cell r="S231"/>
          <cell r="T231"/>
          <cell r="U231" t="str"/>
          <cell r="V231"/>
        </row>
        <row r="232">
          <cell r="A232" t="str">
            <v>U249</v>
          </cell>
          <cell r="D232" t="str">
            <v>X002W02GQN</v>
          </cell>
          <cell r="J232" t="str">
            <v>Walmart</v>
          </cell>
          <cell r="N232"/>
          <cell r="R232" t="str">
            <v>Mondelez Canada Inc</v>
          </cell>
          <cell r="S232">
            <v>175</v>
          </cell>
          <cell r="T232" t="str">
            <v>3300 Bloor St W Suite 1801</v>
          </cell>
          <cell r="U232" t="str">
            <v>Toronto</v>
          </cell>
          <cell r="V232" t="str">
            <v>03FGT02</v>
          </cell>
        </row>
        <row r="233">
          <cell r="A233" t="str">
            <v>U250</v>
          </cell>
          <cell r="D233" t="str">
            <v>X002VVI3H9</v>
          </cell>
          <cell r="J233" t="str">
            <v>Walmart</v>
          </cell>
          <cell r="N233"/>
          <cell r="R233"/>
          <cell r="S233"/>
          <cell r="T233"/>
          <cell r="U233" t="str"/>
          <cell r="V233"/>
        </row>
        <row r="234">
          <cell r="A234" t="str">
            <v>U251</v>
          </cell>
          <cell r="D234" t="str">
            <v>X002W0BA7T</v>
          </cell>
          <cell r="J234" t="str">
            <v>Walmart</v>
          </cell>
          <cell r="N234"/>
          <cell r="R234" t="str">
            <v xml:space="preserve">Hershey Canada INC.- </v>
          </cell>
          <cell r="S234">
            <v>210</v>
          </cell>
          <cell r="T234" t="str">
            <v>5750 Explorer Dr</v>
          </cell>
          <cell r="U234" t="str">
            <v>Mississauga</v>
          </cell>
          <cell r="V234" t="str">
            <v>34FGT99</v>
          </cell>
        </row>
        <row r="235">
          <cell r="A235" t="str">
            <v>U252</v>
          </cell>
          <cell r="D235" t="str">
            <v>X002W0HBQ3</v>
          </cell>
          <cell r="J235"/>
          <cell r="N235"/>
          <cell r="R235"/>
          <cell r="S235"/>
          <cell r="T235"/>
          <cell r="U235" t="str"/>
          <cell r="V235"/>
        </row>
        <row r="236">
          <cell r="A236" t="str">
            <v>U253</v>
          </cell>
          <cell r="D236" t="str">
            <v>X002W0HBLX</v>
          </cell>
          <cell r="J236" t="str">
            <v>Walmart</v>
          </cell>
          <cell r="N236"/>
          <cell r="R236" t="str">
            <v xml:space="preserve">Hershey Canada INC.- </v>
          </cell>
          <cell r="S236">
            <v>160</v>
          </cell>
          <cell r="T236" t="str">
            <v xml:space="preserve">5750 Explorer Dr, </v>
          </cell>
          <cell r="U236" t="str">
            <v>Mississauga</v>
          </cell>
          <cell r="V236" t="str">
            <v>34FGT99</v>
          </cell>
        </row>
        <row r="237">
          <cell r="A237" t="str">
            <v>U254</v>
          </cell>
          <cell r="D237" t="str">
            <v>X002W0HHAX</v>
          </cell>
          <cell r="J237" t="str">
            <v>Walmart</v>
          </cell>
          <cell r="N237"/>
          <cell r="R237"/>
          <cell r="S237"/>
          <cell r="T237"/>
          <cell r="U237" t="str"/>
          <cell r="V237"/>
        </row>
        <row r="238">
          <cell r="A238" t="str">
            <v>U255</v>
          </cell>
          <cell r="D238" t="str">
            <v>X002W0FMEB</v>
          </cell>
          <cell r="J238" t="str">
            <v>Superstore</v>
          </cell>
          <cell r="N238"/>
          <cell r="R238" t="str">
            <v xml:space="preserve">Hershey Canada INC.- </v>
          </cell>
          <cell r="S238">
            <v>165</v>
          </cell>
          <cell r="T238" t="str">
            <v xml:space="preserve">5750 Explorer Dr, </v>
          </cell>
          <cell r="U238" t="str">
            <v>Mississauga</v>
          </cell>
          <cell r="V238" t="str">
            <v>34FGT99</v>
          </cell>
        </row>
        <row r="239">
          <cell r="A239" t="str">
            <v>U258</v>
          </cell>
          <cell r="D239" t="str">
            <v>X002W0HIC5</v>
          </cell>
          <cell r="J239" t="str">
            <v>Superstore</v>
          </cell>
          <cell r="N239"/>
          <cell r="R239" t="str">
            <v xml:space="preserve">Mondelez Canada Inc- </v>
          </cell>
          <cell r="S239">
            <v>303</v>
          </cell>
          <cell r="T239" t="str">
            <v>3300 Bloor St W Suite 1801</v>
          </cell>
          <cell r="U239" t="str">
            <v>Etobicoke</v>
          </cell>
          <cell r="V239" t="str">
            <v>03JGT99</v>
          </cell>
        </row>
        <row r="240">
          <cell r="A240" t="str">
            <v>U259</v>
          </cell>
          <cell r="D240" t="str">
            <v>X002W0FPW5</v>
          </cell>
          <cell r="J240" t="str">
            <v>Walmart</v>
          </cell>
          <cell r="N240"/>
          <cell r="R240" t="str">
            <v>Dare Foods Limited</v>
          </cell>
          <cell r="S240">
            <v>290</v>
          </cell>
          <cell r="T240" t="str">
            <v>2481 Kingsway Dr</v>
          </cell>
          <cell r="U240" t="str">
            <v>Kitchener</v>
          </cell>
          <cell r="V240" t="str">
            <v>03MGT10</v>
          </cell>
        </row>
        <row r="241">
          <cell r="A241" t="str">
            <v>U260</v>
          </cell>
          <cell r="D241" t="str">
            <v>X002W0R51T</v>
          </cell>
          <cell r="J241" t="str">
            <v>Costco</v>
          </cell>
          <cell r="N241"/>
          <cell r="R241" t="str">
            <v>Hershey Canada</v>
          </cell>
          <cell r="S241">
            <v>1392</v>
          </cell>
          <cell r="T241" t="str">
            <v>5750 Explorer Dr</v>
          </cell>
          <cell r="U241" t="str">
            <v>Mississagua</v>
          </cell>
          <cell r="V241" t="str">
            <v>34FGT01</v>
          </cell>
        </row>
        <row r="242">
          <cell r="A242" t="str">
            <v>U261</v>
          </cell>
          <cell r="D242" t="str">
            <v>X002W14NMR</v>
          </cell>
          <cell r="J242" t="str">
            <v>Costco</v>
          </cell>
          <cell r="N242"/>
          <cell r="R242" t="str">
            <v>Tata Consumer Products Canada Inc. Etobicoke, ON M9W6L2</v>
          </cell>
          <cell r="S242">
            <v>945</v>
          </cell>
          <cell r="T242" t="str">
            <v>10 Carlson Ct Suite 700</v>
          </cell>
          <cell r="U242" t="str">
            <v>Etobicoke</v>
          </cell>
          <cell r="V242" t="str">
            <v>31KGT01</v>
          </cell>
        </row>
        <row r="243">
          <cell r="A243" t="str">
            <v>U262</v>
          </cell>
          <cell r="D243" t="str">
            <v>X002WC97NB</v>
          </cell>
          <cell r="J243" t="str">
            <v>Walmart</v>
          </cell>
          <cell r="N243"/>
          <cell r="R243" t="str">
            <v>Kerr Bros Limited</v>
          </cell>
          <cell r="S243">
            <v>500</v>
          </cell>
          <cell r="T243" t="str">
            <v>956 Islington Ave</v>
          </cell>
          <cell r="U243" t="str">
            <v>Toronto</v>
          </cell>
          <cell r="V243" t="str">
            <v>33EGT11</v>
          </cell>
        </row>
        <row r="244">
          <cell r="A244" t="str">
            <v>U263</v>
          </cell>
          <cell r="D244" t="str">
            <v>X002WC9HS1</v>
          </cell>
          <cell r="J244" t="str">
            <v>Superstore</v>
          </cell>
          <cell r="N244"/>
          <cell r="R244" t="str">
            <v>Nestlé Canada Inc</v>
          </cell>
          <cell r="S244">
            <v>250</v>
          </cell>
          <cell r="T244" t="str">
            <v xml:space="preserve">25 Sheppard Ave W, </v>
          </cell>
          <cell r="U244" t="str">
            <v>North York</v>
          </cell>
          <cell r="V244" t="str">
            <v>31ACT03</v>
          </cell>
        </row>
        <row r="245">
          <cell r="A245" t="str">
            <v>U264</v>
          </cell>
          <cell r="D245" t="str">
            <v>X002WC9GZ5</v>
          </cell>
          <cell r="J245" t="str">
            <v>Superstore</v>
          </cell>
          <cell r="N245"/>
          <cell r="R245" t="str">
            <v>Nestlé Canada Inc</v>
          </cell>
          <cell r="S245">
            <v>95</v>
          </cell>
          <cell r="T245" t="str">
            <v xml:space="preserve">25 Sheppard Ave W, </v>
          </cell>
          <cell r="U245" t="str">
            <v>North York</v>
          </cell>
          <cell r="V245" t="str">
            <v>31ACT03</v>
          </cell>
        </row>
        <row r="246">
          <cell r="A246" t="str">
            <v>U265</v>
          </cell>
          <cell r="D246" t="str">
            <v>X002WC9H3L</v>
          </cell>
          <cell r="J246" t="str">
            <v>Superstore</v>
          </cell>
          <cell r="N246"/>
          <cell r="R246" t="str">
            <v>Nestlé Canada Inc</v>
          </cell>
          <cell r="S246">
            <v>90</v>
          </cell>
          <cell r="T246" t="str">
            <v xml:space="preserve">25 Sheppard Ave W, </v>
          </cell>
          <cell r="U246" t="str">
            <v>North York</v>
          </cell>
          <cell r="V246" t="str">
            <v>31ACT03</v>
          </cell>
        </row>
        <row r="247">
          <cell r="A247" t="str">
            <v>U266</v>
          </cell>
          <cell r="D247" t="str">
            <v>X002WS1WF1</v>
          </cell>
          <cell r="J247" t="str">
            <v>Walmart</v>
          </cell>
          <cell r="N247"/>
          <cell r="R247" t="str">
            <v>Nestle Canada INC</v>
          </cell>
          <cell r="S247">
            <v>180</v>
          </cell>
          <cell r="T247" t="str">
            <v xml:space="preserve">25 Sheppard Ave W. </v>
          </cell>
          <cell r="U247" t="str">
            <v>North York</v>
          </cell>
          <cell r="V247" t="str">
            <v>34FGT01</v>
          </cell>
        </row>
        <row r="248">
          <cell r="A248" t="str">
            <v>U267</v>
          </cell>
          <cell r="D248" t="str">
            <v>X002WRW5FD</v>
          </cell>
          <cell r="J248" t="str">
            <v>Walmart</v>
          </cell>
          <cell r="N248"/>
          <cell r="R248" t="str">
            <v>Nestle Canada Inc</v>
          </cell>
          <cell r="S248">
            <v>569</v>
          </cell>
          <cell r="T248" t="str">
            <v xml:space="preserve">25 Sheppard Ave W, </v>
          </cell>
          <cell r="U248" t="str">
            <v>North York</v>
          </cell>
          <cell r="V248" t="str">
            <v>03GGT99</v>
          </cell>
        </row>
        <row r="249">
          <cell r="A249" t="str">
            <v>U268</v>
          </cell>
          <cell r="D249" t="str">
            <v>X002WS8JDJ</v>
          </cell>
          <cell r="J249" t="str">
            <v>Walmart</v>
          </cell>
          <cell r="N249" t="str">
            <v>Pack of 4</v>
          </cell>
          <cell r="R249" t="str">
            <v xml:space="preserve">Campbell Company of Canada- </v>
          </cell>
          <cell r="S249">
            <v>200</v>
          </cell>
          <cell r="T249" t="str">
            <v xml:space="preserve">60 Brimingham St. </v>
          </cell>
          <cell r="U249" t="str">
            <v>Toronto</v>
          </cell>
          <cell r="V249" t="str">
            <v>03JGT10</v>
          </cell>
        </row>
        <row r="250">
          <cell r="A250" t="str">
            <v>U269</v>
          </cell>
          <cell r="D250" t="str">
            <v>X002WUG24Z</v>
          </cell>
          <cell r="J250" t="str">
            <v>OOS</v>
          </cell>
          <cell r="N250"/>
          <cell r="R250"/>
          <cell r="S250"/>
          <cell r="T250"/>
          <cell r="U250" t="str"/>
          <cell r="V250"/>
        </row>
        <row r="251">
          <cell r="A251" t="str">
            <v>U270</v>
          </cell>
          <cell r="D251" t="str">
            <v>X002WUG0CJ</v>
          </cell>
          <cell r="J251"/>
          <cell r="N251"/>
          <cell r="R251"/>
          <cell r="S251"/>
          <cell r="T251"/>
          <cell r="U251" t="str"/>
          <cell r="V251"/>
        </row>
        <row r="252">
          <cell r="A252" t="str">
            <v>U271</v>
          </cell>
          <cell r="D252" t="str">
            <v>X002WUHK9B</v>
          </cell>
          <cell r="J252" t="str">
            <v>Superstore</v>
          </cell>
          <cell r="N252"/>
          <cell r="R252"/>
          <cell r="S252"/>
          <cell r="T252"/>
          <cell r="U252" t="str"/>
          <cell r="V252"/>
        </row>
        <row r="253">
          <cell r="A253" t="str">
            <v>U272</v>
          </cell>
          <cell r="D253" t="str">
            <v>X002WUG9JD</v>
          </cell>
          <cell r="J253"/>
          <cell r="N253"/>
          <cell r="R253"/>
          <cell r="S253"/>
          <cell r="T253"/>
          <cell r="U253" t="str"/>
          <cell r="V253"/>
        </row>
        <row r="254">
          <cell r="A254" t="str">
            <v>U273</v>
          </cell>
          <cell r="D254" t="str">
            <v>X002WU27LR</v>
          </cell>
          <cell r="J254" t="str">
            <v>Superstore</v>
          </cell>
          <cell r="N254"/>
          <cell r="R254" t="str">
            <v xml:space="preserve">Loblaws Inc. </v>
          </cell>
          <cell r="S254">
            <v>300</v>
          </cell>
          <cell r="T254" t="str">
            <v>22 St. Clair Avenue East</v>
          </cell>
          <cell r="U254" t="str">
            <v>Toronto</v>
          </cell>
          <cell r="V254" t="str">
            <v>03SGT01</v>
          </cell>
        </row>
        <row r="255">
          <cell r="A255" t="str">
            <v>U274</v>
          </cell>
          <cell r="D255" t="str">
            <v>X002WUHKWN</v>
          </cell>
          <cell r="J255" t="str">
            <v>Walmart</v>
          </cell>
          <cell r="N255"/>
          <cell r="R255" t="str">
            <v>Dare Foods Limited</v>
          </cell>
          <cell r="S255">
            <v>285</v>
          </cell>
          <cell r="T255" t="str">
            <v xml:space="preserve"> 25 Cherry Blossom Rd</v>
          </cell>
          <cell r="U255" t="str">
            <v>Cambridge</v>
          </cell>
          <cell r="V255" t="str">
            <v>34FGT06</v>
          </cell>
        </row>
        <row r="256">
          <cell r="A256" t="str">
            <v>U275</v>
          </cell>
          <cell r="D256" t="str">
            <v>X002WU28BL</v>
          </cell>
          <cell r="J256" t="str">
            <v>Wholesale club</v>
          </cell>
          <cell r="N256"/>
          <cell r="R256"/>
          <cell r="S256"/>
          <cell r="T256"/>
          <cell r="U256" t="str"/>
          <cell r="V256"/>
        </row>
        <row r="257">
          <cell r="A257" t="str">
            <v>U276</v>
          </cell>
          <cell r="D257" t="str">
            <v>X002WUHMCB</v>
          </cell>
          <cell r="J257" t="str">
            <v>Walmart</v>
          </cell>
          <cell r="N257"/>
          <cell r="R257"/>
          <cell r="S257"/>
          <cell r="T257"/>
          <cell r="U257" t="str"/>
          <cell r="V257"/>
        </row>
        <row r="258">
          <cell r="A258" t="str">
            <v>U277</v>
          </cell>
          <cell r="D258" t="str">
            <v>X002WUGFMJ</v>
          </cell>
          <cell r="J258" t="str">
            <v>Superstore</v>
          </cell>
          <cell r="N258"/>
          <cell r="R258" t="str">
            <v>Loblaws Inc.</v>
          </cell>
          <cell r="S258">
            <v>325</v>
          </cell>
          <cell r="T258" t="str">
            <v>22 St. Clair Ave E. M4T2S8</v>
          </cell>
          <cell r="U258" t="str">
            <v>Toronto</v>
          </cell>
          <cell r="V258" t="str">
            <v>37JGT02</v>
          </cell>
        </row>
        <row r="259">
          <cell r="A259" t="str">
            <v>U278</v>
          </cell>
          <cell r="D259" t="str">
            <v>X002WU2WGH</v>
          </cell>
          <cell r="J259" t="str">
            <v>Superstore</v>
          </cell>
          <cell r="N259"/>
          <cell r="R259" t="str">
            <v>Conagra Foods Canada Inc.-</v>
          </cell>
          <cell r="S259">
            <v>341</v>
          </cell>
          <cell r="T259" t="str">
            <v>5055 Satellite Dr</v>
          </cell>
          <cell r="U259" t="str">
            <v>Mississauga</v>
          </cell>
          <cell r="V259" t="str">
            <v>37JGT12</v>
          </cell>
        </row>
        <row r="260">
          <cell r="A260" t="str">
            <v>U279</v>
          </cell>
          <cell r="D260" t="str">
            <v>X002WU303L</v>
          </cell>
          <cell r="J260" t="str">
            <v>Superstore</v>
          </cell>
          <cell r="N260"/>
          <cell r="R260" t="str">
            <v xml:space="preserve">Loblaws Inc. </v>
          </cell>
          <cell r="S260">
            <v>200</v>
          </cell>
          <cell r="T260" t="str">
            <v>22 St. Clair Avenue East</v>
          </cell>
          <cell r="U260" t="str">
            <v>Toronto</v>
          </cell>
          <cell r="V260" t="str">
            <v>25NYT25</v>
          </cell>
        </row>
        <row r="261">
          <cell r="A261" t="str">
            <v>U280</v>
          </cell>
          <cell r="D261" t="str">
            <v>X002WU9CR9</v>
          </cell>
          <cell r="J261" t="str">
            <v>Superstore</v>
          </cell>
          <cell r="N261"/>
          <cell r="R261" t="str">
            <v>Voortman Bakery</v>
          </cell>
          <cell r="S261">
            <v>1800</v>
          </cell>
          <cell r="T261" t="str">
            <v>4455 N Service Rd #600</v>
          </cell>
          <cell r="U261" t="str">
            <v>Burlington</v>
          </cell>
          <cell r="V261" t="str">
            <v>03JYT08</v>
          </cell>
        </row>
        <row r="262">
          <cell r="A262" t="str">
            <v>U281</v>
          </cell>
          <cell r="D262" t="str">
            <v>X002WY5K6R</v>
          </cell>
          <cell r="J262" t="str">
            <v>Superstore</v>
          </cell>
          <cell r="N262" t="str">
            <v>Pack of 3</v>
          </cell>
          <cell r="R262" t="str">
            <v>Diana Sauce</v>
          </cell>
          <cell r="S262">
            <v>500</v>
          </cell>
          <cell r="T262" t="str">
            <v>90 Sheppard Avenue E, Suite 400</v>
          </cell>
          <cell r="U262" t="str">
            <v>North York</v>
          </cell>
          <cell r="V262" t="str">
            <v>37JGT02</v>
          </cell>
        </row>
        <row r="263">
          <cell r="A263" t="str">
            <v>U282</v>
          </cell>
          <cell r="D263" t="str">
            <v>X002WY5KCL</v>
          </cell>
          <cell r="J263" t="str">
            <v>Superstore</v>
          </cell>
          <cell r="N263"/>
          <cell r="R263" t="str">
            <v>Kraft Heinz</v>
          </cell>
          <cell r="S263">
            <v>1000</v>
          </cell>
          <cell r="T263" t="str">
            <v>95 Moatfield Dr</v>
          </cell>
          <cell r="U263" t="str">
            <v>North York</v>
          </cell>
          <cell r="V263" t="str">
            <v>23CGT07</v>
          </cell>
        </row>
        <row r="264">
          <cell r="A264" t="str">
            <v>U283</v>
          </cell>
          <cell r="D264" t="str">
            <v>X002WY2CEF</v>
          </cell>
          <cell r="J264" t="str">
            <v>Walmart</v>
          </cell>
          <cell r="N264" t="str">
            <v>Pack of 2</v>
          </cell>
          <cell r="R264" t="str">
            <v xml:space="preserve">Campbell Company of Canada- </v>
          </cell>
          <cell r="S264">
            <v>200</v>
          </cell>
          <cell r="T264" t="str">
            <v xml:space="preserve">60 Brimingham St. </v>
          </cell>
          <cell r="U264" t="str">
            <v>Toronto</v>
          </cell>
          <cell r="V264" t="str">
            <v>03JGT10</v>
          </cell>
        </row>
        <row r="265">
          <cell r="A265" t="str">
            <v>U284</v>
          </cell>
          <cell r="D265" t="str">
            <v>X002WY3D1V</v>
          </cell>
          <cell r="J265" t="str">
            <v>Superstore</v>
          </cell>
          <cell r="N265" t="str">
            <v>Pack of 3</v>
          </cell>
          <cell r="R265" t="str">
            <v>General Mills</v>
          </cell>
          <cell r="S265">
            <v>1884</v>
          </cell>
          <cell r="T265" t="str">
            <v>5825 Explorer Dr</v>
          </cell>
          <cell r="U265" t="str">
            <v>Mississauga</v>
          </cell>
          <cell r="V265" t="str">
            <v>05AGT05</v>
          </cell>
        </row>
        <row r="266">
          <cell r="A266" t="str">
            <v>U285</v>
          </cell>
          <cell r="D266" t="str">
            <v>X002WY2CM7</v>
          </cell>
          <cell r="J266" t="str">
            <v>Costco</v>
          </cell>
          <cell r="N266"/>
          <cell r="R266" t="str">
            <v>Twinings North America, Inc.</v>
          </cell>
          <cell r="S266">
            <v>288</v>
          </cell>
          <cell r="T266" t="str">
            <v>777 Passaic Avenue</v>
          </cell>
          <cell r="U266" t="str">
            <v>Clifton</v>
          </cell>
          <cell r="V266" t="str">
            <v>31KGT01</v>
          </cell>
        </row>
        <row r="267">
          <cell r="A267" t="str">
            <v>U286</v>
          </cell>
          <cell r="D267" t="str">
            <v>X002WY3ET7</v>
          </cell>
          <cell r="J267" t="str">
            <v>Wholesale club</v>
          </cell>
          <cell r="N267"/>
          <cell r="R267"/>
          <cell r="S267"/>
          <cell r="T267"/>
          <cell r="U267" t="str"/>
          <cell r="V267"/>
        </row>
        <row r="268">
          <cell r="A268" t="str">
            <v>U287</v>
          </cell>
          <cell r="D268" t="str">
            <v>X002WY3HBR</v>
          </cell>
          <cell r="J268" t="str">
            <v>Wholesale club</v>
          </cell>
          <cell r="N268" t="str">
            <v>White box</v>
          </cell>
          <cell r="R268" t="str">
            <v>Sunrype Products</v>
          </cell>
          <cell r="S268">
            <v>1000</v>
          </cell>
          <cell r="T268" t="str">
            <v>1165 Ethel St</v>
          </cell>
          <cell r="U268" t="str">
            <v>Kelowna</v>
          </cell>
          <cell r="V268" t="str">
            <v>07GGT99</v>
          </cell>
        </row>
        <row r="269">
          <cell r="A269" t="str">
            <v>U288</v>
          </cell>
          <cell r="D269" t="str">
            <v>X002WXWPW5</v>
          </cell>
          <cell r="J269" t="str">
            <v>Costco</v>
          </cell>
          <cell r="N269"/>
          <cell r="R269" t="str">
            <v>Kraft Heinz</v>
          </cell>
          <cell r="S269">
            <v>2000</v>
          </cell>
          <cell r="T269" t="str">
            <v>95 Moatfield Dr</v>
          </cell>
          <cell r="U269" t="str">
            <v>North York</v>
          </cell>
          <cell r="V269" t="str">
            <v>23CGT07</v>
          </cell>
        </row>
        <row r="270">
          <cell r="A270" t="str">
            <v>U289</v>
          </cell>
          <cell r="D270" t="str">
            <v>X002WY4GQH</v>
          </cell>
          <cell r="J270" t="str">
            <v>Superstore</v>
          </cell>
          <cell r="N270"/>
          <cell r="R270" t="str">
            <v>Wrigley Canada- 3389 Steeles Ave E</v>
          </cell>
          <cell r="S270">
            <v>320</v>
          </cell>
          <cell r="T270" t="str">
            <v>3389 Steeles Ave E</v>
          </cell>
          <cell r="U270" t="str">
            <v>North York</v>
          </cell>
          <cell r="V270" t="str">
            <v>33EGT06</v>
          </cell>
        </row>
        <row r="271">
          <cell r="A271" t="str">
            <v>U290</v>
          </cell>
          <cell r="D271" t="str">
            <v>X002WY6GER</v>
          </cell>
          <cell r="J271" t="str">
            <v>Walmart</v>
          </cell>
          <cell r="N271"/>
          <cell r="R271" t="str">
            <v>Nestlé Canada Inc</v>
          </cell>
          <cell r="S271">
            <v>296</v>
          </cell>
          <cell r="T271" t="str">
            <v xml:space="preserve">25 Sheppard Ave W, </v>
          </cell>
          <cell r="U271" t="str">
            <v>North York</v>
          </cell>
          <cell r="V271" t="str">
            <v>31ACT03</v>
          </cell>
        </row>
        <row r="272">
          <cell r="A272" t="str">
            <v>U291</v>
          </cell>
          <cell r="D272" t="str">
            <v>X002WY0QK7</v>
          </cell>
          <cell r="J272" t="str">
            <v>Lindt Store</v>
          </cell>
          <cell r="N272"/>
          <cell r="R272" t="str">
            <v>Lindt &amp; Sprüngli (CA) Ltd</v>
          </cell>
          <cell r="S272">
            <v>200</v>
          </cell>
          <cell r="T272" t="str">
            <v>900-181 University Avenue</v>
          </cell>
          <cell r="U272" t="str">
            <v>Toronto</v>
          </cell>
          <cell r="V272" t="str">
            <v>34BCT09</v>
          </cell>
        </row>
        <row r="273">
          <cell r="A273" t="str">
            <v>U292</v>
          </cell>
          <cell r="D273" t="str">
            <v>X002WY4IAV</v>
          </cell>
          <cell r="J273" t="str">
            <v>Superstore</v>
          </cell>
          <cell r="N273"/>
          <cell r="R273" t="str">
            <v xml:space="preserve">TDL Group Corp. </v>
          </cell>
          <cell r="S273">
            <v>300</v>
          </cell>
          <cell r="T273" t="str">
            <v>130 King Street West Suite 300, PO BOX 339</v>
          </cell>
          <cell r="U273" t="str">
            <v>Toronto</v>
          </cell>
          <cell r="V273" t="str">
            <v>31ACT03</v>
          </cell>
        </row>
        <row r="274">
          <cell r="A274" t="str">
            <v>U293</v>
          </cell>
          <cell r="D274" t="str">
            <v>X002WY0QZ7</v>
          </cell>
          <cell r="J274" t="str">
            <v>Walmart</v>
          </cell>
          <cell r="N274" t="str">
            <v>Pack of 2 - Mackintosh red bags (246g)</v>
          </cell>
          <cell r="R274" t="str">
            <v>Nestle</v>
          </cell>
          <cell r="S274">
            <v>246</v>
          </cell>
          <cell r="T274" t="str">
            <v>25 Sheppard Ave W</v>
          </cell>
          <cell r="U274" t="str">
            <v>North York</v>
          </cell>
          <cell r="V274" t="str">
            <v>33EGT14</v>
          </cell>
        </row>
        <row r="275">
          <cell r="A275" t="str">
            <v>U294</v>
          </cell>
          <cell r="D275" t="str">
            <v>X002WY4IS3</v>
          </cell>
          <cell r="J275" t="str">
            <v>Costco business/wholesale club</v>
          </cell>
          <cell r="N275" t="str">
            <v>Bubble wrap</v>
          </cell>
          <cell r="R275" t="str">
            <v>Nestle Canada INC</v>
          </cell>
          <cell r="S275">
            <v>2350</v>
          </cell>
          <cell r="T275" t="str">
            <v>25 Sheppard Ave W</v>
          </cell>
          <cell r="U275" t="str">
            <v>North York</v>
          </cell>
          <cell r="V275" t="str">
            <v>31KGT40</v>
          </cell>
        </row>
        <row r="276">
          <cell r="A276" t="str">
            <v>U295</v>
          </cell>
          <cell r="D276" t="e">
            <v>#N/A</v>
          </cell>
          <cell r="J276"/>
          <cell r="N276"/>
          <cell r="R276"/>
          <cell r="S276"/>
          <cell r="T276"/>
          <cell r="U276" t="str"/>
          <cell r="V276"/>
        </row>
        <row r="277">
          <cell r="A277" t="str">
            <v>U296</v>
          </cell>
          <cell r="D277" t="str">
            <v>X002WY0V0H</v>
          </cell>
          <cell r="J277" t="str">
            <v>Costco</v>
          </cell>
          <cell r="N277"/>
          <cell r="R277" t="str">
            <v>Basic American Foods</v>
          </cell>
          <cell r="S277">
            <v>952</v>
          </cell>
          <cell r="T277" t="str">
            <v>2999 Oak Rd Suite 800,</v>
          </cell>
          <cell r="U277" t="str">
            <v>Walnut Creek</v>
          </cell>
          <cell r="V277" t="str">
            <v>05BGT99</v>
          </cell>
        </row>
        <row r="278">
          <cell r="A278" t="str">
            <v>U297</v>
          </cell>
          <cell r="D278" t="str">
            <v>X002WY0VW5</v>
          </cell>
          <cell r="J278" t="str">
            <v>Superstore</v>
          </cell>
          <cell r="N278"/>
          <cell r="R278" t="str">
            <v>McCormick Canada</v>
          </cell>
          <cell r="S278">
            <v>325</v>
          </cell>
          <cell r="T278" t="str">
            <v xml:space="preserve"> P.O. Box 5788, Stn B</v>
          </cell>
          <cell r="U278" t="str">
            <v>London</v>
          </cell>
          <cell r="V278" t="str">
            <v>37JGT02</v>
          </cell>
        </row>
        <row r="279">
          <cell r="A279" t="str">
            <v>U298</v>
          </cell>
          <cell r="D279" t="str">
            <v>X002WY6JAN</v>
          </cell>
          <cell r="J279" t="str">
            <v>Costco</v>
          </cell>
          <cell r="N279"/>
          <cell r="R279" t="str">
            <v>Hershey Canada</v>
          </cell>
          <cell r="S279">
            <v>1139</v>
          </cell>
          <cell r="T279" t="str">
            <v>5750 Explorer Dr</v>
          </cell>
          <cell r="U279" t="str">
            <v>Mississagua</v>
          </cell>
          <cell r="V279" t="str">
            <v>33EGT06</v>
          </cell>
        </row>
        <row r="280">
          <cell r="A280" t="str">
            <v>U299</v>
          </cell>
          <cell r="D280" t="str">
            <v>X002WXX12X</v>
          </cell>
          <cell r="J280" t="str">
            <v>Wholesale club</v>
          </cell>
          <cell r="N280"/>
          <cell r="R280" t="str">
            <v>Regal Confectionaries</v>
          </cell>
          <cell r="S280">
            <v>2000</v>
          </cell>
          <cell r="T280" t="str">
            <v>1625, boul Dagenais O</v>
          </cell>
          <cell r="U280" t="str">
            <v>Laval</v>
          </cell>
          <cell r="V280" t="str">
            <v>33LGT06</v>
          </cell>
        </row>
        <row r="281">
          <cell r="A281" t="str">
            <v>U300</v>
          </cell>
          <cell r="D281" t="e">
            <v>#N/A</v>
          </cell>
          <cell r="J281" t="str">
            <v>Superstore</v>
          </cell>
          <cell r="N281"/>
          <cell r="R281"/>
          <cell r="S281"/>
          <cell r="T281"/>
          <cell r="U281" t="str"/>
          <cell r="V281"/>
        </row>
        <row r="282">
          <cell r="A282" t="str">
            <v>U301</v>
          </cell>
          <cell r="D282" t="str">
            <v>X002WY6MMD</v>
          </cell>
          <cell r="J282"/>
          <cell r="N282" t="str">
            <v>Pack of 2</v>
          </cell>
          <cell r="R282"/>
          <cell r="S282"/>
          <cell r="T282"/>
          <cell r="U282" t="str"/>
          <cell r="V282"/>
        </row>
        <row r="283">
          <cell r="A283" t="str">
            <v>U302</v>
          </cell>
          <cell r="D283" t="str">
            <v>X002X1FVCH</v>
          </cell>
          <cell r="J283" t="str">
            <v>Superstore</v>
          </cell>
          <cell r="N283" t="str">
            <v>Pack of 4</v>
          </cell>
          <cell r="R283" t="str">
            <v>Voortman Bakery</v>
          </cell>
          <cell r="S283">
            <v>350</v>
          </cell>
          <cell r="T283" t="str">
            <v>4455 N Service Rd #600</v>
          </cell>
          <cell r="U283" t="str">
            <v>Burlington</v>
          </cell>
          <cell r="V283" t="str">
            <v>03JYT08</v>
          </cell>
        </row>
        <row r="284">
          <cell r="A284" t="str">
            <v>U303</v>
          </cell>
          <cell r="D284" t="str">
            <v>X002X1W0CV</v>
          </cell>
          <cell r="J284" t="str">
            <v>Superstore</v>
          </cell>
          <cell r="N284" t="str">
            <v>Pack of 2</v>
          </cell>
          <cell r="R284" t="str">
            <v>GraceKennedy Inc.</v>
          </cell>
          <cell r="S284">
            <v>540</v>
          </cell>
          <cell r="T284" t="str">
            <v xml:space="preserve"> 70 west Willmot st, </v>
          </cell>
          <cell r="U284" t="str">
            <v>Richmond</v>
          </cell>
          <cell r="V284" t="str">
            <v>21SYT13</v>
          </cell>
        </row>
        <row r="285">
          <cell r="A285" t="str">
            <v>U304</v>
          </cell>
          <cell r="D285" t="str">
            <v>X002X1W0UX</v>
          </cell>
          <cell r="J285" t="str">
            <v>Superstore</v>
          </cell>
          <cell r="N285" t="str">
            <v>Pack of 3</v>
          </cell>
          <cell r="R285"/>
          <cell r="S285"/>
          <cell r="T285"/>
          <cell r="U285" t="str"/>
          <cell r="V285"/>
        </row>
        <row r="286">
          <cell r="A286" t="str">
            <v>U305</v>
          </cell>
          <cell r="D286" t="str">
            <v>X002X1FZNR</v>
          </cell>
          <cell r="J286" t="str">
            <v>Walmart</v>
          </cell>
          <cell r="N286" t="str">
            <v>Pack of 4</v>
          </cell>
          <cell r="R286" t="str">
            <v xml:space="preserve">Campbell Company of Canada- </v>
          </cell>
          <cell r="S286">
            <v>200</v>
          </cell>
          <cell r="T286" t="str">
            <v xml:space="preserve">60 Brimingham St. </v>
          </cell>
          <cell r="U286" t="str">
            <v>Toronto</v>
          </cell>
          <cell r="V286" t="str">
            <v>03JGT10</v>
          </cell>
        </row>
        <row r="287">
          <cell r="A287" t="str">
            <v>U306</v>
          </cell>
          <cell r="D287" t="str">
            <v>X002X1DGSX</v>
          </cell>
          <cell r="J287" t="str">
            <v>Superstore</v>
          </cell>
          <cell r="N287"/>
          <cell r="R287" t="str">
            <v xml:space="preserve">Loblaws Inc. </v>
          </cell>
          <cell r="S287">
            <v>200</v>
          </cell>
          <cell r="T287" t="str">
            <v>22 St. Clair Avenue East</v>
          </cell>
          <cell r="U287" t="str">
            <v>Toronto</v>
          </cell>
          <cell r="V287" t="str">
            <v>04YGT01</v>
          </cell>
        </row>
        <row r="288">
          <cell r="A288" t="str">
            <v>U307</v>
          </cell>
          <cell r="D288" t="str">
            <v>X002X1G257</v>
          </cell>
          <cell r="J288" t="str">
            <v>Walmart</v>
          </cell>
          <cell r="N288"/>
          <cell r="R288" t="str">
            <v>Coca Cola Canada</v>
          </cell>
          <cell r="S288">
            <v>2000</v>
          </cell>
          <cell r="T288" t="str">
            <v>335 King St E</v>
          </cell>
          <cell r="U288" t="str">
            <v>Toronto</v>
          </cell>
          <cell r="V288" t="str">
            <v>21DGT18</v>
          </cell>
        </row>
        <row r="289">
          <cell r="A289" t="str">
            <v>U308</v>
          </cell>
          <cell r="D289" t="str">
            <v>X002X1W2U1</v>
          </cell>
          <cell r="J289" t="str">
            <v>Superstore</v>
          </cell>
          <cell r="N289" t="str">
            <v xml:space="preserve">Pack of 3 - spicy/original/pub  </v>
          </cell>
          <cell r="R289" t="str">
            <v>Keurig Dr Pepper Canada</v>
          </cell>
          <cell r="S289">
            <v>200</v>
          </cell>
          <cell r="T289" t="str">
            <v>3700 Jean-Rivard</v>
          </cell>
          <cell r="U289" t="str">
            <v>Quebec</v>
          </cell>
          <cell r="V289" t="str">
            <v>28KGT99</v>
          </cell>
        </row>
        <row r="290">
          <cell r="A290" t="str">
            <v>U309</v>
          </cell>
          <cell r="D290" t="str">
            <v>X002X1O7ZJ</v>
          </cell>
          <cell r="J290" t="str">
            <v>Superstore</v>
          </cell>
          <cell r="N290"/>
          <cell r="R290" t="str">
            <v>Kraft Heinz Canada</v>
          </cell>
          <cell r="S290">
            <v>455</v>
          </cell>
          <cell r="T290" t="str">
            <v>95 Moatfield Dr</v>
          </cell>
          <cell r="U290" t="str">
            <v>Toronto</v>
          </cell>
          <cell r="V290" t="str">
            <v>37JGT02</v>
          </cell>
        </row>
        <row r="291">
          <cell r="A291" t="str">
            <v>U310</v>
          </cell>
          <cell r="D291" t="str">
            <v>X002X1G509</v>
          </cell>
          <cell r="J291" t="str">
            <v>Costco</v>
          </cell>
          <cell r="N291" t="str">
            <v>Pack of 2</v>
          </cell>
          <cell r="R291"/>
          <cell r="S291"/>
          <cell r="T291"/>
          <cell r="U291" t="str"/>
          <cell r="V291"/>
        </row>
        <row r="292">
          <cell r="A292" t="str">
            <v>U311</v>
          </cell>
          <cell r="D292" t="str">
            <v>X002X1G5E5</v>
          </cell>
          <cell r="J292" t="str">
            <v>Walmart</v>
          </cell>
          <cell r="N292" t="str">
            <v xml:space="preserve">Pack of 2 </v>
          </cell>
          <cell r="R292" t="str">
            <v xml:space="preserve">Campbell Company of Canada- </v>
          </cell>
          <cell r="S292">
            <v>200</v>
          </cell>
          <cell r="T292" t="str">
            <v xml:space="preserve">60 Brimingham St. </v>
          </cell>
          <cell r="U292" t="str">
            <v>Toronto</v>
          </cell>
          <cell r="V292" t="str">
            <v>03JGT10</v>
          </cell>
        </row>
        <row r="293">
          <cell r="A293" t="str">
            <v>U312</v>
          </cell>
          <cell r="D293" t="str">
            <v>X002X1OA0L</v>
          </cell>
          <cell r="J293" t="str">
            <v>Wholesale club</v>
          </cell>
          <cell r="N293"/>
          <cell r="R293" t="str">
            <v>Mars Inc.</v>
          </cell>
          <cell r="S293">
            <v>720</v>
          </cell>
          <cell r="T293" t="str">
            <v>P.O. Box / C.P 640</v>
          </cell>
          <cell r="U293" t="str">
            <v>Bolton</v>
          </cell>
          <cell r="V293" t="str">
            <v>33UGT01</v>
          </cell>
        </row>
        <row r="294">
          <cell r="A294" t="str">
            <v>U313</v>
          </cell>
          <cell r="D294" t="str">
            <v>X002X1OC9F</v>
          </cell>
          <cell r="J294" t="str">
            <v>Superstore</v>
          </cell>
          <cell r="N294"/>
          <cell r="R294" t="str">
            <v xml:space="preserve">TDL Group Corp. </v>
          </cell>
          <cell r="S294">
            <v>120</v>
          </cell>
          <cell r="T294" t="str">
            <v>130 King Street West Suite 300, PO BOX 339</v>
          </cell>
          <cell r="U294" t="str">
            <v>Toronto</v>
          </cell>
          <cell r="V294" t="str">
            <v>31ACT03</v>
          </cell>
        </row>
        <row r="295">
          <cell r="A295" t="str">
            <v>U314</v>
          </cell>
          <cell r="D295" t="str">
            <v>X002X1OD7B</v>
          </cell>
          <cell r="J295" t="str">
            <v>Walmart</v>
          </cell>
          <cell r="N295"/>
          <cell r="R295"/>
          <cell r="S295"/>
          <cell r="T295"/>
          <cell r="U295" t="str"/>
          <cell r="V295"/>
        </row>
        <row r="296">
          <cell r="A296" t="str">
            <v>U315</v>
          </cell>
          <cell r="D296" t="str">
            <v>X002X1Q44B</v>
          </cell>
          <cell r="J296" t="str">
            <v>Walmart</v>
          </cell>
          <cell r="N296"/>
          <cell r="R296" t="str">
            <v>Coca Cola Canada</v>
          </cell>
          <cell r="S296">
            <v>2000</v>
          </cell>
          <cell r="T296" t="str">
            <v>335 King St E</v>
          </cell>
          <cell r="U296" t="str">
            <v>Toronto</v>
          </cell>
          <cell r="V296" t="str">
            <v>21DGT18</v>
          </cell>
        </row>
        <row r="297">
          <cell r="A297" t="str">
            <v>U316</v>
          </cell>
          <cell r="D297" t="str">
            <v>X002X1ODXP</v>
          </cell>
          <cell r="J297" t="str">
            <v>Walmart</v>
          </cell>
          <cell r="N297"/>
          <cell r="R297" t="str">
            <v>ACH Food Inc.</v>
          </cell>
          <cell r="S297">
            <v>500</v>
          </cell>
          <cell r="T297" t="str">
            <v>7171 Goodlett Farms Pkwy</v>
          </cell>
          <cell r="U297" t="str">
            <v>Memphis</v>
          </cell>
          <cell r="V297" t="str">
            <v>36BGT02</v>
          </cell>
        </row>
        <row r="298">
          <cell r="A298" t="str">
            <v>U317</v>
          </cell>
          <cell r="D298" t="str">
            <v>B076VYWTKM</v>
          </cell>
          <cell r="J298" t="str">
            <v>Costco</v>
          </cell>
          <cell r="N298"/>
          <cell r="R298" t="str">
            <v>No prior notice required</v>
          </cell>
          <cell r="S298"/>
          <cell r="T298" t="str">
            <v>No prior notice required</v>
          </cell>
          <cell r="U298" t="str">
            <v>No Prior Notice Required</v>
          </cell>
          <cell r="V298" t="str">
            <v>No prior notice required</v>
          </cell>
        </row>
        <row r="299">
          <cell r="A299" t="str">
            <v>U318</v>
          </cell>
          <cell r="D299" t="str">
            <v>X002XDD63L</v>
          </cell>
          <cell r="J299" t="str">
            <v>Walmart</v>
          </cell>
          <cell r="N299"/>
          <cell r="R299" t="str">
            <v xml:space="preserve">Campbell Company of Canada- </v>
          </cell>
          <cell r="S299">
            <v>200</v>
          </cell>
          <cell r="T299" t="str">
            <v xml:space="preserve">60 Brimingham St. </v>
          </cell>
          <cell r="U299" t="str">
            <v>Toronto</v>
          </cell>
          <cell r="V299" t="str">
            <v>03JGT10</v>
          </cell>
        </row>
        <row r="300">
          <cell r="A300" t="str">
            <v>U319</v>
          </cell>
          <cell r="D300" t="str">
            <v>X002XE0RWN</v>
          </cell>
          <cell r="J300" t="str">
            <v>Walmart</v>
          </cell>
          <cell r="N300"/>
          <cell r="R300" t="str">
            <v>Wrigley Canada</v>
          </cell>
          <cell r="S300">
            <v>360</v>
          </cell>
          <cell r="T300" t="str">
            <v>3389 Steeles Ave E</v>
          </cell>
          <cell r="U300" t="str">
            <v>Toronto</v>
          </cell>
          <cell r="V300" t="str">
            <v>33UGT01</v>
          </cell>
        </row>
        <row r="301">
          <cell r="A301" t="str">
            <v>U320</v>
          </cell>
          <cell r="D301" t="str">
            <v>X002XDWMZT</v>
          </cell>
          <cell r="J301" t="str">
            <v>Walmart</v>
          </cell>
          <cell r="N301" t="str">
            <v>Pack of 2</v>
          </cell>
          <cell r="R301" t="str">
            <v>Hersheys Can. Inc.</v>
          </cell>
          <cell r="S301">
            <v>343</v>
          </cell>
          <cell r="T301" t="str">
            <v>5750 Explorer Drive</v>
          </cell>
          <cell r="U301" t="str">
            <v>Mississauga</v>
          </cell>
          <cell r="V301" t="str">
            <v>33LGT08</v>
          </cell>
        </row>
        <row r="302">
          <cell r="A302" t="str">
            <v>U321</v>
          </cell>
          <cell r="D302" t="str">
            <v>X002XGVXJ7</v>
          </cell>
          <cell r="J302" t="str">
            <v>Walmart</v>
          </cell>
          <cell r="N302"/>
          <cell r="R302" t="str">
            <v>Nestle Canada Inc</v>
          </cell>
          <cell r="S302">
            <v>375</v>
          </cell>
          <cell r="T302" t="str">
            <v>25 Sheppard Avenue West</v>
          </cell>
          <cell r="U302" t="str">
            <v>North York</v>
          </cell>
          <cell r="V302" t="str">
            <v>34FGT01</v>
          </cell>
        </row>
        <row r="303">
          <cell r="A303" t="str">
            <v>U322</v>
          </cell>
          <cell r="D303" t="str">
            <v>X002XH9RFN</v>
          </cell>
          <cell r="J303" t="str">
            <v>Walmart</v>
          </cell>
          <cell r="N303"/>
          <cell r="R303" t="str">
            <v>BrandFusion LTD</v>
          </cell>
          <cell r="S303">
            <v>110</v>
          </cell>
          <cell r="T303" t="str">
            <v>675 Steeprock Dr</v>
          </cell>
          <cell r="U303" t="str">
            <v>North York</v>
          </cell>
          <cell r="V303" t="str">
            <v>28JGT99</v>
          </cell>
        </row>
        <row r="304">
          <cell r="A304" t="str">
            <v>U323</v>
          </cell>
          <cell r="D304" t="str">
            <v>X002XGVYZP</v>
          </cell>
          <cell r="J304" t="str">
            <v>Walmart/Superstore</v>
          </cell>
          <cell r="N304"/>
          <cell r="R304" t="str">
            <v>Hershey Canada Inc</v>
          </cell>
          <cell r="S304">
            <v>623</v>
          </cell>
          <cell r="T304" t="str">
            <v>400-5750 Explorer Dr</v>
          </cell>
          <cell r="U304" t="str">
            <v>Mississauga</v>
          </cell>
          <cell r="V304" t="str">
            <v>33LGT08</v>
          </cell>
        </row>
        <row r="305">
          <cell r="A305" t="str">
            <v>U324</v>
          </cell>
          <cell r="D305" t="str">
            <v>X002XGVZEF</v>
          </cell>
          <cell r="J305" t="str">
            <v>Superstore</v>
          </cell>
          <cell r="N305"/>
          <cell r="R305" t="str">
            <v>Mars</v>
          </cell>
          <cell r="S305">
            <v>191</v>
          </cell>
          <cell r="T305" t="str">
            <v>37-37 Holland Drive</v>
          </cell>
          <cell r="U305" t="str">
            <v>Bolton</v>
          </cell>
          <cell r="V305" t="str">
            <v>33EGT06</v>
          </cell>
        </row>
        <row r="306">
          <cell r="A306" t="str">
            <v>U325</v>
          </cell>
          <cell r="D306" t="str">
            <v>X002XH9XBV</v>
          </cell>
          <cell r="J306" t="str">
            <v>Superstore</v>
          </cell>
          <cell r="N306"/>
          <cell r="R306" t="str">
            <v>Dare Foods Limited</v>
          </cell>
          <cell r="S306">
            <v>250</v>
          </cell>
          <cell r="T306" t="str">
            <v>2481 Kingsway Dr</v>
          </cell>
          <cell r="U306" t="str">
            <v>Kitchener</v>
          </cell>
          <cell r="V306" t="str">
            <v>34FGT06</v>
          </cell>
        </row>
        <row r="307">
          <cell r="A307" t="str">
            <v>U326</v>
          </cell>
          <cell r="D307" t="str">
            <v>X002XGW1BV</v>
          </cell>
          <cell r="J307" t="str">
            <v>Walmart</v>
          </cell>
          <cell r="N307"/>
          <cell r="R307" t="str">
            <v xml:space="preserve">One Better Inc.- </v>
          </cell>
          <cell r="S307">
            <v>200</v>
          </cell>
          <cell r="T307" t="str">
            <v xml:space="preserve">2965 Bristol Cir Bldg C, </v>
          </cell>
          <cell r="U307" t="str">
            <v>Oakville</v>
          </cell>
          <cell r="V307" t="str">
            <v>33EGT06</v>
          </cell>
        </row>
        <row r="308">
          <cell r="A308" t="str">
            <v>U327</v>
          </cell>
          <cell r="D308" t="str">
            <v>X002XGW1RP</v>
          </cell>
          <cell r="J308" t="str">
            <v>Superstore</v>
          </cell>
          <cell r="N308"/>
          <cell r="R308" t="str">
            <v>Nestle</v>
          </cell>
          <cell r="S308">
            <v>715</v>
          </cell>
          <cell r="T308" t="str">
            <v>5 Sheppard Ave W</v>
          </cell>
          <cell r="U308" t="str">
            <v>North York</v>
          </cell>
          <cell r="V308" t="str">
            <v>31KGT40</v>
          </cell>
        </row>
        <row r="309">
          <cell r="A309" t="str">
            <v>U328</v>
          </cell>
          <cell r="D309" t="str">
            <v>X002XGW279</v>
          </cell>
          <cell r="J309" t="str">
            <v>Costco</v>
          </cell>
          <cell r="N309"/>
          <cell r="R309" t="str">
            <v>The TDL Group Corp.</v>
          </cell>
          <cell r="S309">
            <v>840</v>
          </cell>
          <cell r="T309" t="str">
            <v>130 King st West, suite 300</v>
          </cell>
          <cell r="U309" t="str">
            <v>Toronto</v>
          </cell>
          <cell r="V309" t="str">
            <v>31ACT03</v>
          </cell>
        </row>
        <row r="310">
          <cell r="A310" t="str">
            <v>U329</v>
          </cell>
          <cell r="D310" t="str">
            <v>X002XHCCMD</v>
          </cell>
          <cell r="J310" t="str">
            <v>Walmart/London Drugs</v>
          </cell>
          <cell r="N310"/>
          <cell r="R310" t="str">
            <v>Kerr Bros Limited</v>
          </cell>
          <cell r="S310">
            <v>200</v>
          </cell>
          <cell r="T310" t="str">
            <v>956 Islington Ave</v>
          </cell>
          <cell r="U310" t="str">
            <v>Toronto</v>
          </cell>
          <cell r="V310" t="str">
            <v>33EGT08</v>
          </cell>
        </row>
        <row r="311">
          <cell r="A311" t="str">
            <v>U330</v>
          </cell>
          <cell r="D311" t="str">
            <v>X002XGW31T</v>
          </cell>
          <cell r="J311" t="str">
            <v>Wholesale club</v>
          </cell>
          <cell r="N311"/>
          <cell r="R311" t="str">
            <v>Regal Confections Inc</v>
          </cell>
          <cell r="S311">
            <v>768</v>
          </cell>
          <cell r="T311" t="str">
            <v xml:space="preserve">1885 boul. </v>
          </cell>
          <cell r="U311" t="str">
            <v>Laval</v>
          </cell>
          <cell r="V311" t="str">
            <v>33SYT99</v>
          </cell>
        </row>
        <row r="312">
          <cell r="A312" t="str">
            <v>U331</v>
          </cell>
          <cell r="D312" t="str">
            <v>X002XHCDDL</v>
          </cell>
          <cell r="J312" t="str">
            <v>Walmart</v>
          </cell>
          <cell r="N312"/>
          <cell r="R312" t="str">
            <v>Kellogg Canada Inc</v>
          </cell>
          <cell r="S312">
            <v>320</v>
          </cell>
          <cell r="T312" t="str">
            <v>5350 Creekbank Rd</v>
          </cell>
          <cell r="U312" t="str">
            <v>Mississauga</v>
          </cell>
          <cell r="V312" t="str">
            <v>05AGT05</v>
          </cell>
        </row>
        <row r="313">
          <cell r="A313" t="str">
            <v>U332</v>
          </cell>
          <cell r="D313" t="str">
            <v>X002XGW42H</v>
          </cell>
          <cell r="J313" t="str">
            <v>Costco</v>
          </cell>
          <cell r="N313"/>
          <cell r="R313" t="str">
            <v xml:space="preserve">Hershey  Canada Inc </v>
          </cell>
          <cell r="S313">
            <v>850</v>
          </cell>
          <cell r="T313" t="str">
            <v>5750 Explorer Drive</v>
          </cell>
          <cell r="U313" t="str">
            <v>Mississauga</v>
          </cell>
          <cell r="V313" t="str">
            <v>34EYT99</v>
          </cell>
        </row>
        <row r="314">
          <cell r="A314" t="str">
            <v>U333</v>
          </cell>
          <cell r="D314" t="str">
            <v>X002XHC665</v>
          </cell>
          <cell r="J314" t="str">
            <v>Walmart</v>
          </cell>
          <cell r="N314"/>
          <cell r="R314" t="str">
            <v xml:space="preserve">Christie Brown &amp; Co.-Mondelez Can. Inc. </v>
          </cell>
          <cell r="S314">
            <v>300</v>
          </cell>
          <cell r="T314" t="str">
            <v>3300 Bloor St W Suite 1801</v>
          </cell>
          <cell r="U314" t="str">
            <v>Toronto</v>
          </cell>
          <cell r="V314" t="str">
            <v>03JGT02</v>
          </cell>
        </row>
        <row r="315">
          <cell r="A315" t="str">
            <v>U334</v>
          </cell>
          <cell r="D315" t="str">
            <v>X002XHCFB1</v>
          </cell>
          <cell r="J315" t="str">
            <v>Walmart</v>
          </cell>
          <cell r="N315" t="str">
            <v>Pack of 2 - Expiry Sensitive</v>
          </cell>
          <cell r="R315" t="str">
            <v>Mondelez Canada Inc.</v>
          </cell>
          <cell r="S315">
            <v>600</v>
          </cell>
          <cell r="T315" t="str">
            <v>3300 Bloor st W suite 1801</v>
          </cell>
          <cell r="U315" t="str">
            <v>Etobicoke</v>
          </cell>
          <cell r="V315" t="str">
            <v>03JGT02</v>
          </cell>
        </row>
        <row r="316">
          <cell r="A316" t="str">
            <v>U335</v>
          </cell>
          <cell r="D316" t="str">
            <v>X002XHC6UB</v>
          </cell>
          <cell r="J316" t="str">
            <v>Walmart</v>
          </cell>
          <cell r="N316"/>
          <cell r="R316" t="str">
            <v>Kerr's Candy</v>
          </cell>
          <cell r="S316">
            <v>425</v>
          </cell>
          <cell r="T316" t="str">
            <v>956 Islington Ave</v>
          </cell>
          <cell r="U316" t="str">
            <v>Etobicoke</v>
          </cell>
          <cell r="V316" t="str">
            <v>33EGT14</v>
          </cell>
        </row>
        <row r="317">
          <cell r="A317" t="str">
            <v>U336</v>
          </cell>
          <cell r="D317" t="str">
            <v>X002XHCFV1</v>
          </cell>
          <cell r="J317" t="str">
            <v>Superstore</v>
          </cell>
          <cell r="N317"/>
          <cell r="R317"/>
          <cell r="S317"/>
          <cell r="T317"/>
          <cell r="U317" t="str"/>
          <cell r="V317"/>
        </row>
        <row r="318">
          <cell r="A318" t="str">
            <v>U337</v>
          </cell>
          <cell r="D318" t="str">
            <v>X002XHA22Z</v>
          </cell>
          <cell r="J318" t="str">
            <v>Amazon.ca</v>
          </cell>
          <cell r="N318"/>
          <cell r="R318" t="str">
            <v>General Mills</v>
          </cell>
          <cell r="S318">
            <v>184</v>
          </cell>
          <cell r="T318" t="str">
            <v>5825 Explorer Dr</v>
          </cell>
          <cell r="U318" t="str">
            <v>Mississauga</v>
          </cell>
          <cell r="V318" t="str">
            <v>07GGT99</v>
          </cell>
        </row>
        <row r="319">
          <cell r="A319" t="str">
            <v>U338</v>
          </cell>
          <cell r="D319" t="str">
            <v>X002XHA5Q3</v>
          </cell>
          <cell r="J319" t="str">
            <v>Walmart</v>
          </cell>
          <cell r="N319"/>
          <cell r="R319"/>
          <cell r="S319"/>
          <cell r="T319"/>
          <cell r="U319" t="str"/>
          <cell r="V319"/>
        </row>
        <row r="320">
          <cell r="A320" t="str">
            <v>U339</v>
          </cell>
          <cell r="D320" t="str">
            <v>X002XHC99T</v>
          </cell>
          <cell r="J320" t="str">
            <v>Walmart</v>
          </cell>
          <cell r="N320"/>
          <cell r="R320" t="str">
            <v>Hershey Canada Inc</v>
          </cell>
          <cell r="S320">
            <v>170</v>
          </cell>
          <cell r="T320" t="str">
            <v xml:space="preserve">5750 Explorer Drive, </v>
          </cell>
          <cell r="U320" t="str">
            <v>Mississauga</v>
          </cell>
          <cell r="V320" t="str">
            <v xml:space="preserve">	07AGT07</v>
          </cell>
        </row>
        <row r="321">
          <cell r="A321" t="str">
            <v>U340</v>
          </cell>
          <cell r="D321" t="str">
            <v>X002XHA79X</v>
          </cell>
          <cell r="J321" t="str">
            <v>Walmart</v>
          </cell>
          <cell r="N321"/>
          <cell r="R321" t="str">
            <v>Nestlé Canada Inc</v>
          </cell>
          <cell r="S321">
            <v>112</v>
          </cell>
          <cell r="T321" t="str">
            <v xml:space="preserve">25 Sheppard Ave W, </v>
          </cell>
          <cell r="U321" t="str">
            <v>North York</v>
          </cell>
          <cell r="V321" t="str">
            <v>31ACT03</v>
          </cell>
        </row>
        <row r="322">
          <cell r="A322" t="str">
            <v>U341</v>
          </cell>
          <cell r="D322" t="str">
            <v>X002XHA7QL</v>
          </cell>
          <cell r="J322" t="str">
            <v>Superstore</v>
          </cell>
          <cell r="N322"/>
          <cell r="R322" t="str">
            <v>Conagra Brands</v>
          </cell>
          <cell r="S322">
            <v>341</v>
          </cell>
          <cell r="T322" t="str">
            <v>5055 Satellite Drive</v>
          </cell>
          <cell r="U322" t="str">
            <v>Mississauga</v>
          </cell>
          <cell r="V322" t="str">
            <v>37JCT24</v>
          </cell>
        </row>
        <row r="323">
          <cell r="A323" t="str">
            <v>U343</v>
          </cell>
          <cell r="D323" t="e">
            <v>#N/A</v>
          </cell>
          <cell r="J323"/>
          <cell r="N323"/>
          <cell r="R323"/>
          <cell r="S323"/>
          <cell r="T323"/>
          <cell r="U323" t="str"/>
          <cell r="V323"/>
        </row>
        <row r="324">
          <cell r="A324" t="str">
            <v>U345</v>
          </cell>
          <cell r="D324" t="str">
            <v>X002XHHO0N</v>
          </cell>
          <cell r="J324" t="str">
            <v>Superstore</v>
          </cell>
          <cell r="N324" t="str">
            <v>Pack of 3</v>
          </cell>
          <cell r="R324" t="str">
            <v>Diana Sauce</v>
          </cell>
          <cell r="S324">
            <v>500</v>
          </cell>
          <cell r="T324" t="str">
            <v>90 Sheppard Avenue E, Suite 400</v>
          </cell>
          <cell r="U324" t="str">
            <v>North York</v>
          </cell>
          <cell r="V324" t="str">
            <v>37JGT02</v>
          </cell>
        </row>
        <row r="325">
          <cell r="A325" t="str">
            <v>U346</v>
          </cell>
          <cell r="D325" t="str">
            <v>X002XHGQCP</v>
          </cell>
          <cell r="J325" t="str">
            <v>Costco</v>
          </cell>
          <cell r="N325"/>
          <cell r="R325" t="str">
            <v>AP Distribution</v>
          </cell>
          <cell r="S325">
            <v>1260</v>
          </cell>
          <cell r="T325" t="str">
            <v xml:space="preserve"> 2480 #17 Cawthra Rd, </v>
          </cell>
          <cell r="U325" t="str">
            <v>Mississauga</v>
          </cell>
          <cell r="V325" t="str">
            <v xml:space="preserve">	33AGT05</v>
          </cell>
        </row>
        <row r="326">
          <cell r="A326" t="str">
            <v>U347</v>
          </cell>
          <cell r="D326" t="str">
            <v>X002XHS4YD</v>
          </cell>
          <cell r="J326" t="str">
            <v>Walmart</v>
          </cell>
          <cell r="N326"/>
          <cell r="R326"/>
          <cell r="S326"/>
          <cell r="T326"/>
          <cell r="U326" t="str"/>
          <cell r="V326"/>
        </row>
        <row r="327">
          <cell r="A327" t="str">
            <v>U348</v>
          </cell>
          <cell r="D327" t="str">
            <v>X002XHNHJP</v>
          </cell>
          <cell r="J327" t="str">
            <v>Superstore</v>
          </cell>
          <cell r="N327"/>
          <cell r="R327"/>
          <cell r="S327"/>
          <cell r="T327"/>
          <cell r="U327" t="str"/>
          <cell r="V327"/>
        </row>
        <row r="328">
          <cell r="A328" t="str">
            <v>U349</v>
          </cell>
          <cell r="D328" t="str">
            <v>X002XHSU0L</v>
          </cell>
          <cell r="J328" t="str">
            <v>Superstore</v>
          </cell>
          <cell r="N328"/>
          <cell r="R328" t="str">
            <v>Post Foods</v>
          </cell>
          <cell r="S328">
            <v>365</v>
          </cell>
          <cell r="T328" t="str">
            <v>5651 Lewis Ave</v>
          </cell>
          <cell r="U328" t="str">
            <v>Niagara</v>
          </cell>
          <cell r="V328" t="str">
            <v>05AGT05</v>
          </cell>
        </row>
        <row r="329">
          <cell r="A329" t="str">
            <v>U350</v>
          </cell>
          <cell r="D329" t="e">
            <v>#N/A</v>
          </cell>
          <cell r="J329"/>
          <cell r="N329"/>
          <cell r="R329"/>
          <cell r="S329"/>
          <cell r="T329"/>
          <cell r="U329" t="str"/>
          <cell r="V329"/>
        </row>
        <row r="330">
          <cell r="A330" t="str">
            <v>U351</v>
          </cell>
          <cell r="D330" t="str">
            <v>X002XHSULP</v>
          </cell>
          <cell r="J330" t="str">
            <v>Superstore</v>
          </cell>
          <cell r="N330"/>
          <cell r="R330"/>
          <cell r="S330"/>
          <cell r="T330"/>
          <cell r="U330" t="str"/>
          <cell r="V330" t="str">
            <v>02DGT05</v>
          </cell>
        </row>
        <row r="331">
          <cell r="A331" t="str">
            <v>U352</v>
          </cell>
          <cell r="D331" t="str">
            <v>X002XHVKO9</v>
          </cell>
          <cell r="J331" t="str">
            <v>OOS</v>
          </cell>
          <cell r="N331"/>
          <cell r="R331"/>
          <cell r="S331"/>
          <cell r="T331"/>
          <cell r="U331" t="str"/>
          <cell r="V331"/>
        </row>
        <row r="332">
          <cell r="A332" t="str">
            <v>U353</v>
          </cell>
          <cell r="D332" t="str">
            <v>X002XHVL6V</v>
          </cell>
          <cell r="J332" t="str">
            <v>Walmart</v>
          </cell>
          <cell r="N332"/>
          <cell r="R332" t="str">
            <v>Kellogg Canada Inc</v>
          </cell>
          <cell r="S332">
            <v>320</v>
          </cell>
          <cell r="T332" t="str">
            <v>5350 Creekbank Rd</v>
          </cell>
          <cell r="U332" t="str">
            <v>Mississauga</v>
          </cell>
          <cell r="V332" t="str">
            <v>05AGT05</v>
          </cell>
        </row>
        <row r="333">
          <cell r="A333" t="str">
            <v>U354</v>
          </cell>
          <cell r="D333" t="str">
            <v>X002XHS5ID</v>
          </cell>
          <cell r="J333" t="str">
            <v>Walmar/Superstore</v>
          </cell>
          <cell r="N333"/>
          <cell r="R333" t="str">
            <v>Vita Health Products Inc.</v>
          </cell>
          <cell r="S333">
            <v>300</v>
          </cell>
          <cell r="T333" t="str">
            <v>150 Beghin Ave</v>
          </cell>
          <cell r="U333" t="str">
            <v>Winnipeg</v>
          </cell>
          <cell r="V333" t="str">
            <v>05YGT01</v>
          </cell>
        </row>
        <row r="334">
          <cell r="A334" t="str">
            <v>U355</v>
          </cell>
          <cell r="D334" t="str">
            <v>X002XHST2Z</v>
          </cell>
          <cell r="J334" t="str">
            <v>Superstore</v>
          </cell>
          <cell r="N334" t="str">
            <v>Pack of 2</v>
          </cell>
          <cell r="R334" t="str">
            <v xml:space="preserve">TDL Group Corp. </v>
          </cell>
          <cell r="S334">
            <v>637</v>
          </cell>
          <cell r="T334" t="str">
            <v>130 King Street West Suite 300, PO BOX 339</v>
          </cell>
          <cell r="U334" t="str">
            <v>Toronto</v>
          </cell>
          <cell r="V334" t="str">
            <v>05AGT05</v>
          </cell>
        </row>
        <row r="335">
          <cell r="A335" t="str">
            <v>U356</v>
          </cell>
          <cell r="D335" t="str">
            <v>X002XHSXE9</v>
          </cell>
          <cell r="J335" t="str">
            <v>Superstore</v>
          </cell>
          <cell r="N335" t="str">
            <v>Rare</v>
          </cell>
          <cell r="R335" t="str">
            <v>Heinz Canada</v>
          </cell>
          <cell r="S335">
            <v>750</v>
          </cell>
          <cell r="T335" t="str">
            <v xml:space="preserve"> 91 Sheppard Ave E, </v>
          </cell>
          <cell r="U335" t="str">
            <v>North York</v>
          </cell>
          <cell r="V335" t="str">
            <v>07AGT06</v>
          </cell>
        </row>
        <row r="336">
          <cell r="A336" t="str">
            <v>U357</v>
          </cell>
          <cell r="D336" t="str">
            <v>X002XHNLY1</v>
          </cell>
          <cell r="J336" t="str">
            <v>Walmart</v>
          </cell>
          <cell r="N336"/>
          <cell r="R336" t="str">
            <v xml:space="preserve">Nestle Canada Inc. </v>
          </cell>
          <cell r="S336">
            <v>142</v>
          </cell>
          <cell r="T336" t="str">
            <v xml:space="preserve">25 Sheppard Ave W </v>
          </cell>
          <cell r="U336" t="str">
            <v>North York</v>
          </cell>
          <cell r="V336" t="str">
            <v>34CGT99</v>
          </cell>
        </row>
        <row r="337">
          <cell r="A337" t="str">
            <v>U358</v>
          </cell>
          <cell r="D337" t="str">
            <v>X002XHSVVT</v>
          </cell>
          <cell r="J337" t="str">
            <v>OOS</v>
          </cell>
          <cell r="N337"/>
          <cell r="R337"/>
          <cell r="S337"/>
          <cell r="T337"/>
          <cell r="U337" t="str"/>
          <cell r="V337"/>
        </row>
        <row r="338">
          <cell r="A338" t="str">
            <v>U359</v>
          </cell>
          <cell r="D338" t="str">
            <v>X002XHNML3</v>
          </cell>
          <cell r="J338" t="str">
            <v>Superstore</v>
          </cell>
          <cell r="N338"/>
          <cell r="R338" t="str">
            <v>Kellogg Canada Inc</v>
          </cell>
          <cell r="S338">
            <v>500</v>
          </cell>
          <cell r="T338" t="str">
            <v>5350 Creekbank Rd</v>
          </cell>
          <cell r="U338" t="str">
            <v>Mississauga</v>
          </cell>
          <cell r="V338" t="str">
            <v>05AGT05</v>
          </cell>
        </row>
        <row r="339">
          <cell r="A339" t="str">
            <v>U360</v>
          </cell>
          <cell r="D339" t="str">
            <v>X002XHS7FJ</v>
          </cell>
          <cell r="J339" t="str">
            <v>Superstore</v>
          </cell>
          <cell r="N339" t="str">
            <v>Pack of 3</v>
          </cell>
          <cell r="R339" t="str">
            <v>Best Brands Ltd.</v>
          </cell>
          <cell r="S339">
            <v>171</v>
          </cell>
          <cell r="T339" t="str">
            <v xml:space="preserve">1750 Boulevard Lionel Bertrand, </v>
          </cell>
          <cell r="U339" t="str">
            <v>Boisbraind</v>
          </cell>
          <cell r="V339" t="str">
            <v>37JGT02</v>
          </cell>
        </row>
        <row r="340">
          <cell r="A340" t="str">
            <v>U361</v>
          </cell>
          <cell r="D340" t="str">
            <v>X002XHS7SL</v>
          </cell>
          <cell r="J340" t="str">
            <v>Walmart/Superstore</v>
          </cell>
          <cell r="N340"/>
          <cell r="R340" t="str">
            <v>Kellogg Inc</v>
          </cell>
          <cell r="S340">
            <v>176</v>
          </cell>
          <cell r="T340" t="str">
            <v>5350 Creekbank Rd</v>
          </cell>
          <cell r="U340" t="str">
            <v>Mississauga</v>
          </cell>
          <cell r="V340" t="str">
            <v>02DGT05</v>
          </cell>
        </row>
        <row r="341">
          <cell r="A341" t="str">
            <v>U362</v>
          </cell>
          <cell r="D341" t="str">
            <v>X002XHTQQX</v>
          </cell>
          <cell r="J341" t="str">
            <v>Superstore</v>
          </cell>
          <cell r="N341"/>
          <cell r="R341"/>
          <cell r="S341"/>
          <cell r="T341"/>
          <cell r="U341" t="str"/>
          <cell r="V341"/>
        </row>
        <row r="342">
          <cell r="A342" t="str">
            <v>U363</v>
          </cell>
          <cell r="D342" t="str">
            <v>X002XHU1AN</v>
          </cell>
          <cell r="J342"/>
          <cell r="N342"/>
          <cell r="R342"/>
          <cell r="S342"/>
          <cell r="T342"/>
          <cell r="U342" t="str"/>
          <cell r="V342"/>
        </row>
        <row r="343">
          <cell r="A343" t="str">
            <v>U364</v>
          </cell>
          <cell r="D343" t="str">
            <v>X002XHNP4R</v>
          </cell>
          <cell r="J343" t="str">
            <v>Walmart</v>
          </cell>
          <cell r="N343"/>
          <cell r="R343" t="str">
            <v>Unilever Canada</v>
          </cell>
          <cell r="S343">
            <v>120</v>
          </cell>
          <cell r="T343" t="str">
            <v xml:space="preserve">160 Bloor St E #1400, </v>
          </cell>
          <cell r="U343" t="str">
            <v>Toronto</v>
          </cell>
          <cell r="V343" t="str">
            <v>28FYT99</v>
          </cell>
        </row>
        <row r="344">
          <cell r="A344" t="str">
            <v>U365</v>
          </cell>
          <cell r="D344" t="str">
            <v>X002XHTYJR</v>
          </cell>
          <cell r="J344"/>
          <cell r="N344"/>
          <cell r="R344"/>
          <cell r="S344"/>
          <cell r="T344"/>
          <cell r="U344" t="str"/>
          <cell r="V344"/>
        </row>
        <row r="345">
          <cell r="A345" t="str">
            <v>U366</v>
          </cell>
          <cell r="D345" t="str">
            <v>X002XHSZFL</v>
          </cell>
          <cell r="J345"/>
          <cell r="N345"/>
          <cell r="R345"/>
          <cell r="S345"/>
          <cell r="T345"/>
          <cell r="U345" t="str"/>
          <cell r="V345"/>
        </row>
        <row r="346">
          <cell r="A346" t="str">
            <v>U367</v>
          </cell>
          <cell r="D346" t="str">
            <v>X002XHTZ8R</v>
          </cell>
          <cell r="J346" t="str">
            <v>Superstore</v>
          </cell>
          <cell r="N346"/>
          <cell r="R346"/>
          <cell r="S346"/>
          <cell r="T346"/>
          <cell r="U346" t="str"/>
          <cell r="V346"/>
        </row>
        <row r="347">
          <cell r="A347" t="str">
            <v>U368</v>
          </cell>
          <cell r="D347" t="str">
            <v>X002XHU3H9</v>
          </cell>
          <cell r="J347"/>
          <cell r="N347"/>
          <cell r="R347"/>
          <cell r="S347"/>
          <cell r="T347"/>
          <cell r="U347" t="str"/>
          <cell r="V347"/>
        </row>
        <row r="348">
          <cell r="A348" t="str">
            <v>U369</v>
          </cell>
          <cell r="D348" t="str">
            <v>X002XHTWN5</v>
          </cell>
          <cell r="J348" t="str">
            <v>Costco</v>
          </cell>
          <cell r="N348"/>
          <cell r="R348"/>
          <cell r="S348"/>
          <cell r="T348"/>
          <cell r="U348" t="str"/>
          <cell r="V348"/>
        </row>
        <row r="349">
          <cell r="A349" t="str">
            <v>U370</v>
          </cell>
          <cell r="D349" t="str">
            <v>X002XHU0J5</v>
          </cell>
          <cell r="J349" t="str">
            <v>London Drugs</v>
          </cell>
          <cell r="N349"/>
          <cell r="R349" t="str">
            <v>W.T Hawkins Inc.</v>
          </cell>
          <cell r="S349">
            <v>224</v>
          </cell>
          <cell r="T349" t="str">
            <v xml:space="preserve">105 Pinnacle Street, PO Box 699, </v>
          </cell>
          <cell r="U349" t="str">
            <v>Belleville</v>
          </cell>
          <cell r="V349" t="str">
            <v>07BYT02</v>
          </cell>
        </row>
        <row r="350">
          <cell r="A350" t="str">
            <v>U371</v>
          </cell>
          <cell r="D350" t="str">
            <v>X002XHTXGV</v>
          </cell>
          <cell r="J350" t="str">
            <v>Loblaws</v>
          </cell>
          <cell r="N350" t="str">
            <v>Pack of 3</v>
          </cell>
          <cell r="R350"/>
          <cell r="S350"/>
          <cell r="T350"/>
          <cell r="U350" t="str"/>
          <cell r="V350"/>
        </row>
        <row r="351">
          <cell r="A351" t="str">
            <v>U373</v>
          </cell>
          <cell r="D351" t="str">
            <v>X002XL2R47</v>
          </cell>
          <cell r="J351" t="str">
            <v>Wholesale club</v>
          </cell>
          <cell r="N351"/>
          <cell r="R351" t="str">
            <v>Huer Foods Inc.</v>
          </cell>
          <cell r="S351">
            <v>540</v>
          </cell>
          <cell r="T351" t="str">
            <v xml:space="preserve"> 27478 55 Ave, </v>
          </cell>
          <cell r="U351" t="str">
            <v>Langley</v>
          </cell>
          <cell r="V351" t="str">
            <v xml:space="preserve">	33LGT99</v>
          </cell>
        </row>
        <row r="352">
          <cell r="A352" t="str">
            <v>U374</v>
          </cell>
          <cell r="D352" t="str">
            <v>X002XKZVZZ</v>
          </cell>
          <cell r="J352" t="str">
            <v>Wholesale club</v>
          </cell>
          <cell r="N352"/>
          <cell r="R352" t="str">
            <v>Mondelez Canada Inc</v>
          </cell>
          <cell r="S352">
            <v>185</v>
          </cell>
          <cell r="T352" t="str">
            <v>3300 Bloor St W Suite 1801,</v>
          </cell>
          <cell r="U352" t="str"/>
          <cell r="V352" t="str">
            <v>33LGT99</v>
          </cell>
        </row>
        <row r="353">
          <cell r="A353" t="str">
            <v>U375</v>
          </cell>
          <cell r="D353" t="str">
            <v>X002XL5P2N</v>
          </cell>
          <cell r="J353" t="str">
            <v>Wholesale club</v>
          </cell>
          <cell r="N353"/>
          <cell r="R353"/>
          <cell r="S353"/>
          <cell r="T353"/>
          <cell r="U353" t="str"/>
          <cell r="V353"/>
        </row>
        <row r="354">
          <cell r="A354" t="str">
            <v>U376</v>
          </cell>
          <cell r="D354" t="str">
            <v>X002XL9UJH</v>
          </cell>
          <cell r="J354" t="str">
            <v>Wholesale club</v>
          </cell>
          <cell r="N354" t="str">
            <v>Meltable</v>
          </cell>
          <cell r="R354"/>
          <cell r="S354"/>
          <cell r="T354"/>
          <cell r="U354" t="str"/>
          <cell r="V354"/>
        </row>
        <row r="355">
          <cell r="A355" t="str">
            <v>U377</v>
          </cell>
          <cell r="D355" t="str">
            <v>X002XLIPU7</v>
          </cell>
          <cell r="J355" t="str">
            <v>Wholesale club</v>
          </cell>
          <cell r="N355"/>
          <cell r="R355" t="str">
            <v>Hershey  Canada Inc.</v>
          </cell>
          <cell r="S355">
            <v>198</v>
          </cell>
          <cell r="T355" t="str">
            <v xml:space="preserve">5750 Explorer Dr. </v>
          </cell>
          <cell r="U355" t="str">
            <v>Mississauga</v>
          </cell>
          <cell r="V355" t="str">
            <v>33AGT05</v>
          </cell>
        </row>
        <row r="356">
          <cell r="A356" t="str">
            <v>U378</v>
          </cell>
          <cell r="D356" t="str">
            <v>X002XLFQ8V</v>
          </cell>
          <cell r="J356" t="str">
            <v>Costco Business</v>
          </cell>
          <cell r="N356"/>
          <cell r="R356" t="str">
            <v>Mondelez Canada Inc</v>
          </cell>
          <cell r="S356">
            <v>204</v>
          </cell>
          <cell r="T356" t="str">
            <v xml:space="preserve">3300 Bloor st W suite 1801, </v>
          </cell>
          <cell r="U356" t="str">
            <v>Etobicoke</v>
          </cell>
          <cell r="V356" t="str">
            <v>33UGT01</v>
          </cell>
        </row>
        <row r="357">
          <cell r="A357" t="str">
            <v>U380</v>
          </cell>
          <cell r="D357" t="str">
            <v>X002XNLBCJ</v>
          </cell>
          <cell r="J357" t="str">
            <v>Costco</v>
          </cell>
          <cell r="N357" t="str">
            <v>2 pack</v>
          </cell>
          <cell r="R357" t="str">
            <v>Tosuta International</v>
          </cell>
          <cell r="S357">
            <v>1200</v>
          </cell>
          <cell r="T357" t="str">
            <v>#200 – 9325 – 200 Street</v>
          </cell>
          <cell r="U357" t="str">
            <v>Langley</v>
          </cell>
          <cell r="V357" t="str">
            <v>33LGT99</v>
          </cell>
        </row>
        <row r="358">
          <cell r="A358" t="str">
            <v>U381</v>
          </cell>
          <cell r="D358" t="str">
            <v>X002XOCZGJ</v>
          </cell>
          <cell r="J358" t="str">
            <v>London Drugs</v>
          </cell>
          <cell r="N358"/>
          <cell r="R358" t="str">
            <v>Waterbridge</v>
          </cell>
          <cell r="S358">
            <v>200</v>
          </cell>
          <cell r="T358" t="str">
            <v>680 Granite Court</v>
          </cell>
          <cell r="U358" t="str">
            <v>Pickering</v>
          </cell>
          <cell r="V358" t="str">
            <v>33LGT07</v>
          </cell>
        </row>
        <row r="359">
          <cell r="A359" t="str">
            <v>U382</v>
          </cell>
          <cell r="D359" t="str">
            <v>X002XO98SR</v>
          </cell>
          <cell r="J359" t="str">
            <v>London Drugs</v>
          </cell>
          <cell r="N359"/>
          <cell r="R359" t="str">
            <v>Waterbridge</v>
          </cell>
          <cell r="S359">
            <v>200</v>
          </cell>
          <cell r="T359" t="str">
            <v>680 Granite Court</v>
          </cell>
          <cell r="U359" t="str">
            <v>Pickering</v>
          </cell>
          <cell r="V359" t="str">
            <v>33LGT07</v>
          </cell>
        </row>
        <row r="360">
          <cell r="A360" t="str">
            <v>U383</v>
          </cell>
          <cell r="D360" t="str">
            <v>X002XOD5EZ</v>
          </cell>
          <cell r="J360" t="str">
            <v>London Drugs</v>
          </cell>
          <cell r="N360"/>
          <cell r="R360"/>
          <cell r="S360"/>
          <cell r="T360"/>
          <cell r="U360" t="str"/>
          <cell r="V360"/>
        </row>
        <row r="361">
          <cell r="A361" t="str">
            <v>U384</v>
          </cell>
          <cell r="D361" t="str">
            <v>X002XO5EJJ</v>
          </cell>
          <cell r="J361" t="str">
            <v>OOS</v>
          </cell>
          <cell r="N361"/>
          <cell r="R361"/>
          <cell r="S361"/>
          <cell r="T361"/>
          <cell r="U361" t="str"/>
          <cell r="V361"/>
        </row>
        <row r="362">
          <cell r="A362" t="str">
            <v>U385</v>
          </cell>
          <cell r="D362" t="str">
            <v>X002XRKNUB</v>
          </cell>
          <cell r="J362" t="str">
            <v>Superstore</v>
          </cell>
          <cell r="N362"/>
          <cell r="R362" t="str">
            <v>Stork Canada Inc</v>
          </cell>
          <cell r="S362">
            <v>135</v>
          </cell>
          <cell r="T362" t="str">
            <v>2 Robert Speck Pkwy Suite 695</v>
          </cell>
          <cell r="U362" t="str">
            <v>Mississauga</v>
          </cell>
          <cell r="V362" t="str">
            <v>33EGT06</v>
          </cell>
        </row>
        <row r="363">
          <cell r="A363" t="str">
            <v>U386</v>
          </cell>
          <cell r="D363" t="str">
            <v>X002XROI93</v>
          </cell>
          <cell r="J363" t="str">
            <v>Walmart</v>
          </cell>
          <cell r="N363" t="str">
            <v>Purple packaging</v>
          </cell>
          <cell r="R363" t="str">
            <v>Stork Canada Inc</v>
          </cell>
          <cell r="S363">
            <v>116</v>
          </cell>
          <cell r="T363" t="str">
            <v>2 Robert Speck Pkwy Suite 695</v>
          </cell>
          <cell r="U363" t="str">
            <v>Mississauga</v>
          </cell>
          <cell r="V363" t="str">
            <v>33EGT06</v>
          </cell>
        </row>
        <row r="364">
          <cell r="A364" t="str">
            <v>U387</v>
          </cell>
          <cell r="D364" t="str">
            <v>X002XROIWF</v>
          </cell>
          <cell r="J364" t="str">
            <v>Walmart</v>
          </cell>
          <cell r="N364"/>
          <cell r="R364" t="str">
            <v xml:space="preserve">Campbell Company of Canada- </v>
          </cell>
          <cell r="S364">
            <v>200</v>
          </cell>
          <cell r="T364" t="str">
            <v xml:space="preserve">60 Brimingham St. </v>
          </cell>
          <cell r="U364" t="str">
            <v>Toronto</v>
          </cell>
          <cell r="V364" t="str">
            <v>03JGT10</v>
          </cell>
        </row>
        <row r="365">
          <cell r="A365" t="str">
            <v>U388</v>
          </cell>
          <cell r="D365" t="str">
            <v>X002XRQ14D</v>
          </cell>
          <cell r="J365" t="str">
            <v>Walmart</v>
          </cell>
          <cell r="N365" t="str">
            <v>Pack of 2</v>
          </cell>
          <cell r="R365" t="str">
            <v>Hershey Canada</v>
          </cell>
          <cell r="S365">
            <v>232</v>
          </cell>
          <cell r="T365" t="str">
            <v>5750 Explorer Dr</v>
          </cell>
          <cell r="U365" t="str">
            <v>Mississagua</v>
          </cell>
          <cell r="V365" t="str">
            <v>34FGT01</v>
          </cell>
        </row>
        <row r="366">
          <cell r="A366" t="str">
            <v>U389</v>
          </cell>
          <cell r="D366" t="str">
            <v>X002XRLIPP</v>
          </cell>
          <cell r="J366" t="str">
            <v>Walmart</v>
          </cell>
          <cell r="N366" t="str">
            <v>Pack of 3</v>
          </cell>
          <cell r="R366" t="str">
            <v>Mars Canada Inc.</v>
          </cell>
          <cell r="S366">
            <v>495</v>
          </cell>
          <cell r="T366" t="str">
            <v xml:space="preserve">PO Box 640 </v>
          </cell>
          <cell r="U366" t="str">
            <v>Bolton</v>
          </cell>
          <cell r="V366" t="str">
            <v>34FGT04</v>
          </cell>
        </row>
        <row r="367">
          <cell r="A367" t="str">
            <v>U390</v>
          </cell>
          <cell r="D367" t="str">
            <v>X002XROK4L</v>
          </cell>
          <cell r="J367" t="str">
            <v>Wholesale club</v>
          </cell>
          <cell r="N367" t="str">
            <v>12 count</v>
          </cell>
          <cell r="R367" t="str">
            <v>Allan Candy Co</v>
          </cell>
          <cell r="S367">
            <v>2500</v>
          </cell>
          <cell r="T367" t="str">
            <v xml:space="preserve">3 Robert Speck Pkwy, </v>
          </cell>
          <cell r="U367" t="str">
            <v>Mississauga</v>
          </cell>
          <cell r="V367" t="str">
            <v>33LYT07</v>
          </cell>
        </row>
        <row r="368">
          <cell r="A368" t="str">
            <v>U391</v>
          </cell>
          <cell r="D368" t="str">
            <v>X002XSBR6J</v>
          </cell>
          <cell r="J368"/>
          <cell r="N368"/>
          <cell r="R368"/>
          <cell r="S368"/>
          <cell r="T368"/>
          <cell r="U368" t="str"/>
          <cell r="V368"/>
        </row>
        <row r="369">
          <cell r="A369" t="str">
            <v>U392</v>
          </cell>
          <cell r="D369" t="str">
            <v>X002XSBS6D</v>
          </cell>
          <cell r="J369" t="str">
            <v>Walmart</v>
          </cell>
          <cell r="N369" t="str">
            <v>Pack of 2</v>
          </cell>
          <cell r="R369" t="str">
            <v xml:space="preserve">Campbell Company of Canada- </v>
          </cell>
          <cell r="S369">
            <v>200</v>
          </cell>
          <cell r="T369" t="str">
            <v xml:space="preserve">60 Brimingham St. </v>
          </cell>
          <cell r="U369" t="str">
            <v>Toronto</v>
          </cell>
          <cell r="V369" t="str">
            <v>03JGT10</v>
          </cell>
        </row>
        <row r="370">
          <cell r="A370" t="str">
            <v>U393</v>
          </cell>
          <cell r="D370" t="e">
            <v>#N/A</v>
          </cell>
          <cell r="J370" t="str">
            <v>Wholesale club</v>
          </cell>
          <cell r="N370"/>
          <cell r="R370" t="str">
            <v>Allan Candy Co</v>
          </cell>
          <cell r="S370">
            <v>2500</v>
          </cell>
          <cell r="T370" t="str">
            <v xml:space="preserve">3 Robert Speck Pkwy, </v>
          </cell>
          <cell r="U370" t="str">
            <v>Mississauga</v>
          </cell>
          <cell r="V370" t="str">
            <v>33LYT07</v>
          </cell>
        </row>
        <row r="371">
          <cell r="A371" t="str">
            <v>U394</v>
          </cell>
          <cell r="D371" t="e">
            <v>#N/A</v>
          </cell>
          <cell r="J371" t="str">
            <v>Walmart</v>
          </cell>
          <cell r="N371"/>
          <cell r="R371" t="str">
            <v>Dare Foods Canada</v>
          </cell>
          <cell r="S371">
            <v>480</v>
          </cell>
          <cell r="T371" t="str">
            <v>2481 Kingsway Drive</v>
          </cell>
          <cell r="U371" t="str">
            <v>Kitchener</v>
          </cell>
          <cell r="V371" t="str">
            <v>03MGT10</v>
          </cell>
        </row>
        <row r="372">
          <cell r="A372" t="str">
            <v>U395</v>
          </cell>
          <cell r="D372" t="e">
            <v>#N/A</v>
          </cell>
          <cell r="J372" t="str">
            <v>Walmart</v>
          </cell>
          <cell r="N372"/>
          <cell r="R372" t="str">
            <v>Dare Foods Limited</v>
          </cell>
          <cell r="S372">
            <v>630</v>
          </cell>
          <cell r="T372" t="str">
            <v>25 Cherry Blossom Rd</v>
          </cell>
          <cell r="U372" t="str">
            <v>Cambridge</v>
          </cell>
          <cell r="V372" t="str">
            <v>34FGT06</v>
          </cell>
        </row>
        <row r="373">
          <cell r="A373" t="str">
            <v>U396</v>
          </cell>
          <cell r="D373" t="e">
            <v>#N/A</v>
          </cell>
          <cell r="J373" t="str">
            <v>Costco</v>
          </cell>
          <cell r="N373"/>
          <cell r="R373" t="str">
            <v>Tosuta International</v>
          </cell>
          <cell r="S373">
            <v>1200</v>
          </cell>
          <cell r="T373" t="str">
            <v>#200 – 9325 – 200 Street</v>
          </cell>
          <cell r="U373" t="str">
            <v>Langley</v>
          </cell>
          <cell r="V373" t="str">
            <v>33LGT99</v>
          </cell>
        </row>
        <row r="374">
          <cell r="A374" t="str">
            <v>U397</v>
          </cell>
          <cell r="D374" t="e">
            <v>#N/A</v>
          </cell>
          <cell r="J374" t="str">
            <v>Costco</v>
          </cell>
          <cell r="N374"/>
          <cell r="R374" t="str">
            <v>PepsiCo Canada ULC</v>
          </cell>
          <cell r="S374">
            <v>1150</v>
          </cell>
          <cell r="T374" t="str">
            <v>34 Hunter St W in Quaker Pk</v>
          </cell>
          <cell r="U374" t="str">
            <v>Peterborough​</v>
          </cell>
          <cell r="V374" t="str">
            <v>05YYT01</v>
          </cell>
        </row>
        <row r="375">
          <cell r="A375" t="str">
            <v>U398</v>
          </cell>
          <cell r="D375" t="e">
            <v>#N/A</v>
          </cell>
          <cell r="J375" t="str">
            <v>Costco</v>
          </cell>
          <cell r="N375"/>
          <cell r="R375" t="str">
            <v>WN Pharmaceuticals</v>
          </cell>
          <cell r="S375">
            <v>650</v>
          </cell>
          <cell r="T375" t="str">
            <v>2000 Brigantine Dr</v>
          </cell>
          <cell r="U375" t="str">
            <v>Coquitlam</v>
          </cell>
          <cell r="V375" t="str">
            <v>54HBH04</v>
          </cell>
        </row>
        <row r="376">
          <cell r="A376" t="str">
            <v>U399</v>
          </cell>
          <cell r="D376" t="e">
            <v>#N/A</v>
          </cell>
          <cell r="J376" t="str">
            <v>Costco</v>
          </cell>
          <cell r="N376"/>
          <cell r="R376" t="str">
            <v>Mondelez Canada Inc</v>
          </cell>
          <cell r="S376">
            <v>1800</v>
          </cell>
          <cell r="T376" t="str">
            <v>3300 Bloor St W Suite 1801</v>
          </cell>
          <cell r="U376" t="str">
            <v>Etobicoke</v>
          </cell>
          <cell r="V376" t="str">
            <v>03HGT03</v>
          </cell>
        </row>
        <row r="377">
          <cell r="A377" t="str">
            <v>U400</v>
          </cell>
          <cell r="D377" t="e">
            <v>#N/A</v>
          </cell>
          <cell r="J377" t="str">
            <v>Costco business center/wholesale club</v>
          </cell>
          <cell r="N377"/>
          <cell r="R377" t="str">
            <v>Nestle Canada Inc</v>
          </cell>
          <cell r="S377">
            <v>2160</v>
          </cell>
          <cell r="T377" t="str">
            <v>25 Sheppard Ave W</v>
          </cell>
          <cell r="U377" t="str">
            <v>North York</v>
          </cell>
          <cell r="V377" t="str">
            <v>34FGT03</v>
          </cell>
        </row>
        <row r="378">
          <cell r="A378" t="str">
            <v>U401</v>
          </cell>
          <cell r="D378" t="str">
            <v>X00322IFBP</v>
          </cell>
          <cell r="J378" t="str">
            <v>Wholesale club/Costco Business</v>
          </cell>
          <cell r="N378"/>
          <cell r="R378" t="str">
            <v>Mondelez Canada Inc</v>
          </cell>
          <cell r="S378">
            <v>1080</v>
          </cell>
          <cell r="T378" t="str">
            <v>3300 Bloor St W Suite 1801</v>
          </cell>
          <cell r="U378" t="str">
            <v>Etobicoke</v>
          </cell>
          <cell r="V378" t="str">
            <v>34FGT03</v>
          </cell>
        </row>
        <row r="379">
          <cell r="A379" t="str">
            <v>U402</v>
          </cell>
          <cell r="D379" t="e">
            <v>#N/A</v>
          </cell>
          <cell r="J379" t="str">
            <v>Wholesale club</v>
          </cell>
          <cell r="N379"/>
          <cell r="R379" t="str">
            <v>Nestle Canada Inc</v>
          </cell>
          <cell r="S379">
            <v>600</v>
          </cell>
          <cell r="T379" t="str">
            <v>25 Sheppard Ave W</v>
          </cell>
          <cell r="U379" t="str">
            <v>North York</v>
          </cell>
          <cell r="V379" t="str">
            <v>34FGT03</v>
          </cell>
        </row>
        <row r="380">
          <cell r="A380" t="str">
            <v>U403</v>
          </cell>
          <cell r="D380" t="e">
            <v>#N/A</v>
          </cell>
          <cell r="J380" t="str">
            <v>Costco business center/wholesale club</v>
          </cell>
          <cell r="N380"/>
          <cell r="R380" t="str">
            <v>Nestle Canada Inc</v>
          </cell>
          <cell r="S380">
            <v>1200</v>
          </cell>
          <cell r="T380" t="str">
            <v xml:space="preserve">25 Sheppard Ave W, </v>
          </cell>
          <cell r="U380" t="str">
            <v>North York</v>
          </cell>
          <cell r="V380" t="str">
            <v>34FGT01</v>
          </cell>
        </row>
        <row r="381">
          <cell r="A381" t="str">
            <v>U404</v>
          </cell>
          <cell r="D381" t="str">
            <v>X002XUDSAP</v>
          </cell>
          <cell r="J381" t="str">
            <v>Walmart</v>
          </cell>
          <cell r="N381"/>
          <cell r="R381" t="str">
            <v>Hershey Canada Inc</v>
          </cell>
          <cell r="S381">
            <v>623</v>
          </cell>
          <cell r="T381" t="str">
            <v>400-5750 Explorer Dr</v>
          </cell>
          <cell r="U381" t="str">
            <v>Mississauga</v>
          </cell>
          <cell r="V381" t="str">
            <v>33LGT08</v>
          </cell>
        </row>
        <row r="382">
          <cell r="A382" t="str">
            <v>U405</v>
          </cell>
          <cell r="D382" t="str">
            <v>X002XU9VAV</v>
          </cell>
          <cell r="J382" t="str">
            <v>Walmart</v>
          </cell>
          <cell r="N382"/>
          <cell r="R382" t="str">
            <v xml:space="preserve">Christie Brown &amp; Co.-Mondelez Can. Inc. </v>
          </cell>
          <cell r="S382">
            <v>300</v>
          </cell>
          <cell r="T382" t="str">
            <v>3300 Bloor St W Suite 1801</v>
          </cell>
          <cell r="U382" t="str">
            <v>Toronto</v>
          </cell>
          <cell r="V382" t="str">
            <v>03JGT02</v>
          </cell>
        </row>
        <row r="383">
          <cell r="A383" t="str">
            <v>U406</v>
          </cell>
          <cell r="D383" t="str">
            <v>X002XUDZE9</v>
          </cell>
          <cell r="J383" t="str">
            <v>Walmart</v>
          </cell>
          <cell r="N383"/>
          <cell r="R383" t="str">
            <v xml:space="preserve">Christie Brown &amp; Co.-Mondelez Can. Inc. </v>
          </cell>
          <cell r="S383">
            <v>300</v>
          </cell>
          <cell r="T383" t="str">
            <v>3300 Bloor St W Suite 1801</v>
          </cell>
          <cell r="U383" t="str">
            <v>Toronto</v>
          </cell>
          <cell r="V383" t="str">
            <v>03JGT02</v>
          </cell>
        </row>
        <row r="384">
          <cell r="A384" t="str">
            <v>U407</v>
          </cell>
          <cell r="D384" t="str">
            <v>X002XUC0LX</v>
          </cell>
          <cell r="J384" t="str">
            <v>Walmart</v>
          </cell>
          <cell r="N384"/>
          <cell r="R384" t="str">
            <v>Christie Brown &amp; Co.</v>
          </cell>
          <cell r="S384">
            <v>200</v>
          </cell>
          <cell r="T384" t="str">
            <v>3300 Bloor St W Suite 1801</v>
          </cell>
          <cell r="U384" t="str">
            <v>Toronto</v>
          </cell>
          <cell r="V384" t="str">
            <v>03GGT99</v>
          </cell>
        </row>
        <row r="385">
          <cell r="A385" t="str">
            <v>U408</v>
          </cell>
          <cell r="D385" t="str">
            <v>X002XXXYAV</v>
          </cell>
          <cell r="J385" t="str">
            <v>Walmart</v>
          </cell>
          <cell r="N385"/>
          <cell r="R385" t="str">
            <v xml:space="preserve">Campbell Company of Canada- </v>
          </cell>
          <cell r="S385">
            <v>200</v>
          </cell>
          <cell r="T385" t="str">
            <v xml:space="preserve">60 Brimingham St. </v>
          </cell>
          <cell r="U385" t="str">
            <v>Toronto</v>
          </cell>
          <cell r="V385" t="str">
            <v>03JGT10</v>
          </cell>
        </row>
        <row r="386">
          <cell r="A386" t="str">
            <v>U409</v>
          </cell>
          <cell r="D386" t="str">
            <v>X002XY5Q4H</v>
          </cell>
          <cell r="J386" t="str">
            <v>Walmart</v>
          </cell>
          <cell r="N386" t="str">
            <v>Pack of 2</v>
          </cell>
          <cell r="R386" t="str">
            <v>Hershey Canada Inc</v>
          </cell>
          <cell r="S386">
            <v>621</v>
          </cell>
          <cell r="T386" t="str">
            <v>400-5750 Explorer Dr,</v>
          </cell>
          <cell r="U386" t="str">
            <v>Mississauga</v>
          </cell>
          <cell r="V386" t="str">
            <v>34FGT06</v>
          </cell>
        </row>
        <row r="387">
          <cell r="A387" t="str">
            <v>U410</v>
          </cell>
          <cell r="D387" t="e">
            <v>#N/A</v>
          </cell>
          <cell r="J387" t="str">
            <v>Wholesale club</v>
          </cell>
          <cell r="N387"/>
          <cell r="R387" t="str">
            <v>Wringley Canada</v>
          </cell>
          <cell r="S387">
            <v>910</v>
          </cell>
          <cell r="T387" t="str">
            <v xml:space="preserve">3389 Steeles Ave E, </v>
          </cell>
          <cell r="U387" t="str">
            <v>North York</v>
          </cell>
          <cell r="V387" t="str">
            <v>33UGT01</v>
          </cell>
        </row>
        <row r="388">
          <cell r="A388" t="str">
            <v>U411</v>
          </cell>
          <cell r="D388" t="str">
            <v>X002YCKPET</v>
          </cell>
          <cell r="J388" t="str">
            <v>Walmart</v>
          </cell>
          <cell r="N388" t="str">
            <v>Pack of 2</v>
          </cell>
          <cell r="R388" t="str">
            <v>Kellogg Canada Inc.</v>
          </cell>
          <cell r="S388">
            <v>156</v>
          </cell>
          <cell r="T388" t="str">
            <v>5350 Creekbank Rd.,</v>
          </cell>
          <cell r="U388" t="str">
            <v>Mississauga</v>
          </cell>
          <cell r="V388" t="str">
            <v>07AGT06</v>
          </cell>
        </row>
        <row r="389">
          <cell r="A389" t="str">
            <v>U412</v>
          </cell>
          <cell r="D389" t="str">
            <v>X002YT9TFX</v>
          </cell>
          <cell r="J389"/>
          <cell r="N389"/>
          <cell r="R389" t="str">
            <v>Kellogg Canada Inc.</v>
          </cell>
          <cell r="S389">
            <v>156</v>
          </cell>
          <cell r="T389" t="str">
            <v>5350 Creekbank Rd.,</v>
          </cell>
          <cell r="U389" t="str">
            <v>Mississauga</v>
          </cell>
          <cell r="V389" t="str">
            <v>07AGT06</v>
          </cell>
        </row>
        <row r="390">
          <cell r="A390" t="str">
            <v>U413</v>
          </cell>
          <cell r="D390" t="e">
            <v>#N/A</v>
          </cell>
          <cell r="J390"/>
          <cell r="N390"/>
          <cell r="R390" t="str">
            <v>PepsiCo Canada ULC</v>
          </cell>
          <cell r="S390">
            <v>230</v>
          </cell>
          <cell r="T390" t="str">
            <v>34 Hunter St W in Quaker Pk</v>
          </cell>
          <cell r="U390" t="str">
            <v xml:space="preserve">Peterborough​ </v>
          </cell>
          <cell r="V390" t="str">
            <v>07AGT06</v>
          </cell>
        </row>
        <row r="391">
          <cell r="A391" t="str">
            <v>U414</v>
          </cell>
          <cell r="D391" t="str">
            <v>X002Y0WNTV</v>
          </cell>
          <cell r="J391" t="str">
            <v>Walmart</v>
          </cell>
          <cell r="N391"/>
          <cell r="R391" t="str">
            <v>Kisko Products</v>
          </cell>
          <cell r="S391">
            <v>4000</v>
          </cell>
          <cell r="T391" t="str">
            <v>50 Royal Group Crescent</v>
          </cell>
          <cell r="U391" t="str">
            <v>Vaughan</v>
          </cell>
          <cell r="V391" t="str">
            <v>29AYT15</v>
          </cell>
        </row>
        <row r="392">
          <cell r="A392" t="str">
            <v>U415</v>
          </cell>
          <cell r="D392" t="e">
            <v>#N/A</v>
          </cell>
          <cell r="J392"/>
          <cell r="N392"/>
          <cell r="R392" t="str">
            <v>Mondelez Canada Inc</v>
          </cell>
          <cell r="S392">
            <v>200</v>
          </cell>
          <cell r="T392" t="str">
            <v>2660 Matheson Blvd. E.</v>
          </cell>
          <cell r="U392" t="str">
            <v>Mississauga</v>
          </cell>
          <cell r="V392" t="str">
            <v>33UGT99</v>
          </cell>
        </row>
        <row r="393">
          <cell r="A393" t="str">
            <v>U416</v>
          </cell>
          <cell r="D393" t="e">
            <v>#N/A</v>
          </cell>
          <cell r="J393" t="str">
            <v>Walmart</v>
          </cell>
          <cell r="N393"/>
          <cell r="R393" t="str">
            <v>Hershey Canada Inc</v>
          </cell>
          <cell r="S393">
            <v>621</v>
          </cell>
          <cell r="T393" t="str">
            <v>400-5750 Explorer Dr,</v>
          </cell>
          <cell r="U393" t="str">
            <v>Mississauga</v>
          </cell>
          <cell r="V393" t="str">
            <v>34FGT06</v>
          </cell>
        </row>
        <row r="394">
          <cell r="A394" t="str">
            <v>U417</v>
          </cell>
          <cell r="D394" t="str">
            <v>X002Y0VB7L</v>
          </cell>
          <cell r="J394"/>
          <cell r="N394"/>
          <cell r="R394"/>
          <cell r="S394"/>
          <cell r="T394"/>
          <cell r="U394" t="str"/>
          <cell r="V394"/>
        </row>
        <row r="395">
          <cell r="A395" t="str">
            <v>U418</v>
          </cell>
          <cell r="D395" t="str">
            <v>X002Y16QUH</v>
          </cell>
          <cell r="J395" t="str">
            <v>Walmart</v>
          </cell>
          <cell r="N395"/>
          <cell r="R395" t="str">
            <v xml:space="preserve">Campbell Company of Canada- </v>
          </cell>
          <cell r="S395">
            <v>200</v>
          </cell>
          <cell r="T395" t="str">
            <v xml:space="preserve">60 Brimingham St. </v>
          </cell>
          <cell r="U395" t="str">
            <v>Toronto</v>
          </cell>
          <cell r="V395" t="str">
            <v>03JGT10</v>
          </cell>
        </row>
        <row r="396">
          <cell r="A396" t="str">
            <v>U419</v>
          </cell>
          <cell r="D396" t="e">
            <v>#N/A</v>
          </cell>
          <cell r="J396" t="str">
            <v>Walmart</v>
          </cell>
          <cell r="N396" t="str">
            <v>Pack of 4</v>
          </cell>
          <cell r="R396" t="str">
            <v xml:space="preserve">Campbell Company of Canada- </v>
          </cell>
          <cell r="S396">
            <v>200</v>
          </cell>
          <cell r="T396" t="str">
            <v xml:space="preserve">60 Brimingham St. </v>
          </cell>
          <cell r="U396" t="str">
            <v>Toronto</v>
          </cell>
          <cell r="V396" t="str">
            <v>03JGT10</v>
          </cell>
        </row>
        <row r="397">
          <cell r="A397" t="str">
            <v>U420</v>
          </cell>
          <cell r="D397" t="e">
            <v>#N/A</v>
          </cell>
          <cell r="J397" t="str">
            <v>Walmart</v>
          </cell>
          <cell r="N397"/>
          <cell r="R397" t="str">
            <v xml:space="preserve">Campbell Company of Canada- </v>
          </cell>
          <cell r="S397">
            <v>200</v>
          </cell>
          <cell r="T397" t="str">
            <v xml:space="preserve">60 Brimingham St. </v>
          </cell>
          <cell r="U397" t="str">
            <v>Toronto</v>
          </cell>
          <cell r="V397" t="str">
            <v>03JGT10</v>
          </cell>
        </row>
        <row r="398">
          <cell r="A398" t="str">
            <v>U422</v>
          </cell>
          <cell r="D398" t="e">
            <v>#N/A</v>
          </cell>
          <cell r="J398" t="str">
            <v>Walmart</v>
          </cell>
          <cell r="N398"/>
          <cell r="R398" t="str">
            <v xml:space="preserve">Campbell Company of Canada- </v>
          </cell>
          <cell r="S398">
            <v>800</v>
          </cell>
          <cell r="T398" t="str">
            <v xml:space="preserve">60 Brimingham St. </v>
          </cell>
          <cell r="U398" t="str">
            <v>Toronto</v>
          </cell>
          <cell r="V398" t="str">
            <v>03JGT10</v>
          </cell>
        </row>
        <row r="399">
          <cell r="A399" t="str">
            <v>U423</v>
          </cell>
          <cell r="D399" t="e">
            <v>#N/A</v>
          </cell>
          <cell r="J399" t="str">
            <v>Walmart</v>
          </cell>
          <cell r="N399"/>
          <cell r="R399" t="str">
            <v xml:space="preserve">Campbell Company of Canada- </v>
          </cell>
          <cell r="S399">
            <v>200</v>
          </cell>
          <cell r="T399" t="str">
            <v xml:space="preserve">60 Brimingham St. </v>
          </cell>
          <cell r="U399" t="str">
            <v>Toronto</v>
          </cell>
          <cell r="V399" t="str">
            <v>03JGT10</v>
          </cell>
        </row>
        <row r="400">
          <cell r="A400" t="str">
            <v>U424</v>
          </cell>
          <cell r="D400" t="str">
            <v>X002Y6X4QV</v>
          </cell>
          <cell r="J400" t="str">
            <v>Walmart</v>
          </cell>
          <cell r="N400"/>
          <cell r="R400"/>
          <cell r="S400"/>
          <cell r="T400"/>
          <cell r="U400" t="str"/>
          <cell r="V400"/>
        </row>
        <row r="401">
          <cell r="A401" t="str">
            <v>U425</v>
          </cell>
          <cell r="D401" t="str">
            <v>X002Y6X5IN</v>
          </cell>
          <cell r="J401" t="str">
            <v>Superstore</v>
          </cell>
          <cell r="N401" t="str">
            <v>Green box</v>
          </cell>
          <cell r="R401" t="str">
            <v>Sunrype Products</v>
          </cell>
          <cell r="S401">
            <v>444</v>
          </cell>
          <cell r="T401" t="str">
            <v>1165 Ethel St</v>
          </cell>
          <cell r="U401" t="str">
            <v>Kelowna</v>
          </cell>
          <cell r="V401" t="str">
            <v>07GGT99</v>
          </cell>
        </row>
        <row r="402">
          <cell r="A402" t="str">
            <v>U426</v>
          </cell>
          <cell r="D402" t="str">
            <v>X002Y6X5SN</v>
          </cell>
          <cell r="J402" t="str">
            <v>Superstore</v>
          </cell>
          <cell r="N402" t="str">
            <v>Blue Box</v>
          </cell>
          <cell r="R402" t="str">
            <v>SunRype Products</v>
          </cell>
          <cell r="S402">
            <v>1110</v>
          </cell>
          <cell r="T402" t="str">
            <v>1165 Ethel St</v>
          </cell>
          <cell r="U402" t="str">
            <v>Kelowna</v>
          </cell>
          <cell r="V402" t="str">
            <v>07GGT99</v>
          </cell>
        </row>
        <row r="403">
          <cell r="A403" t="str">
            <v>U427</v>
          </cell>
          <cell r="D403" t="str">
            <v>X002Y6SAXN</v>
          </cell>
          <cell r="J403" t="str">
            <v>Walmart</v>
          </cell>
          <cell r="N403"/>
          <cell r="R403" t="str">
            <v>Kellogg Canada Inc.</v>
          </cell>
          <cell r="S403">
            <v>140</v>
          </cell>
          <cell r="T403" t="str">
            <v>5350 Creekbank Rd.,</v>
          </cell>
          <cell r="U403" t="str">
            <v>Mississauga</v>
          </cell>
          <cell r="V403" t="str">
            <v>03RGT35</v>
          </cell>
        </row>
        <row r="404">
          <cell r="A404" t="str">
            <v>U428</v>
          </cell>
          <cell r="D404" t="str">
            <v>X002Y7UZKD</v>
          </cell>
          <cell r="J404"/>
          <cell r="N404"/>
          <cell r="R404"/>
          <cell r="S404"/>
          <cell r="T404"/>
          <cell r="U404" t="str"/>
          <cell r="V404"/>
        </row>
        <row r="405">
          <cell r="A405" t="str">
            <v>U429</v>
          </cell>
          <cell r="D405" t="e">
            <v>#N/A</v>
          </cell>
          <cell r="J405" t="str">
            <v>Costco</v>
          </cell>
          <cell r="N405"/>
          <cell r="R405" t="str">
            <v>No prior notice required</v>
          </cell>
          <cell r="S405"/>
          <cell r="T405" t="str">
            <v>No prior notice required</v>
          </cell>
          <cell r="U405" t="str">
            <v>No Prior Notice Required</v>
          </cell>
          <cell r="V405" t="str">
            <v>No prior notice required</v>
          </cell>
        </row>
        <row r="406">
          <cell r="A406" t="str">
            <v>U430</v>
          </cell>
          <cell r="D406" t="e">
            <v>#N/A</v>
          </cell>
          <cell r="J406"/>
          <cell r="N406"/>
          <cell r="R406" t="str">
            <v>Nestle Canada Inc.</v>
          </cell>
          <cell r="S406">
            <v>960</v>
          </cell>
          <cell r="T406" t="str">
            <v>25 Sheppard Ave W</v>
          </cell>
          <cell r="U406" t="str">
            <v>North York</v>
          </cell>
          <cell r="V406" t="str">
            <v>34FGT05</v>
          </cell>
        </row>
        <row r="407">
          <cell r="A407" t="str">
            <v>U431</v>
          </cell>
          <cell r="D407" t="e">
            <v>#N/A</v>
          </cell>
          <cell r="J407"/>
          <cell r="N407"/>
          <cell r="R407" t="str">
            <v>Nestle</v>
          </cell>
          <cell r="S407">
            <v>246</v>
          </cell>
          <cell r="T407" t="str">
            <v>25 Sheppard Ave W</v>
          </cell>
          <cell r="U407" t="str">
            <v>North York</v>
          </cell>
          <cell r="V407" t="str">
            <v>33EGT14</v>
          </cell>
        </row>
        <row r="408">
          <cell r="A408" t="str">
            <v>U432</v>
          </cell>
          <cell r="D408" t="e">
            <v>#N/A</v>
          </cell>
          <cell r="J408"/>
          <cell r="N408"/>
          <cell r="R408" t="str">
            <v>Mondelez Canada Inc.</v>
          </cell>
          <cell r="S408">
            <v>1152</v>
          </cell>
          <cell r="T408" t="str">
            <v>3300 Bloor St W Suite 1801</v>
          </cell>
          <cell r="U408" t="str">
            <v>Etobicoke</v>
          </cell>
          <cell r="V408" t="str">
            <v>33LGT99</v>
          </cell>
        </row>
        <row r="409">
          <cell r="A409" t="str">
            <v>U433</v>
          </cell>
          <cell r="D409" t="e">
            <v>#N/A</v>
          </cell>
          <cell r="J409"/>
          <cell r="N409"/>
          <cell r="R409"/>
          <cell r="S409"/>
          <cell r="T409"/>
          <cell r="U409" t="str"/>
          <cell r="V409"/>
        </row>
        <row r="410">
          <cell r="A410" t="str">
            <v>U434</v>
          </cell>
          <cell r="D410" t="e">
            <v>#N/A</v>
          </cell>
          <cell r="J410"/>
          <cell r="N410"/>
          <cell r="R410"/>
          <cell r="S410"/>
          <cell r="T410"/>
          <cell r="U410" t="str"/>
          <cell r="V410"/>
        </row>
        <row r="411">
          <cell r="A411" t="str">
            <v>U435</v>
          </cell>
          <cell r="D411" t="e">
            <v>#N/A</v>
          </cell>
          <cell r="J411" t="str">
            <v>Wholesale club</v>
          </cell>
          <cell r="N411"/>
          <cell r="R411" t="str">
            <v>Nestle Canada Inc</v>
          </cell>
          <cell r="S411">
            <v>875</v>
          </cell>
          <cell r="T411" t="str">
            <v>25 Sheppard Avenue West</v>
          </cell>
          <cell r="U411" t="str">
            <v>North York</v>
          </cell>
          <cell r="V411" t="str">
            <v>34DGT99</v>
          </cell>
        </row>
        <row r="412">
          <cell r="A412" t="str">
            <v>U436</v>
          </cell>
          <cell r="D412" t="e">
            <v>#N/A</v>
          </cell>
          <cell r="J412"/>
          <cell r="N412"/>
          <cell r="R412" t="str">
            <v>Costco Holdings Canada</v>
          </cell>
          <cell r="S412">
            <v>2800</v>
          </cell>
          <cell r="T412" t="str">
            <v xml:space="preserve">415 West Hunt Club Road </v>
          </cell>
          <cell r="U412" t="str">
            <v>Ottawa</v>
          </cell>
          <cell r="V412" t="str">
            <v>34FGT99</v>
          </cell>
        </row>
        <row r="413">
          <cell r="A413" t="str">
            <v>U437</v>
          </cell>
          <cell r="D413" t="e">
            <v>#N/A</v>
          </cell>
          <cell r="J413"/>
          <cell r="N413"/>
          <cell r="R413" t="str">
            <v>Costco Wholesale</v>
          </cell>
          <cell r="S413">
            <v>1600</v>
          </cell>
          <cell r="T413" t="str">
            <v>415W Hunt Club Road</v>
          </cell>
          <cell r="U413" t="str">
            <v>Ottawa</v>
          </cell>
          <cell r="V413" t="str">
            <v>05YYT01</v>
          </cell>
        </row>
        <row r="414">
          <cell r="A414" t="str">
            <v>U438</v>
          </cell>
          <cell r="D414" t="e">
            <v>#N/A</v>
          </cell>
          <cell r="J414" t="str">
            <v>Wholesale club</v>
          </cell>
          <cell r="N414"/>
          <cell r="R414" t="str">
            <v>Nestle</v>
          </cell>
          <cell r="S414">
            <v>540</v>
          </cell>
          <cell r="T414" t="str">
            <v>25 Sheppard Ave W</v>
          </cell>
          <cell r="U414" t="str">
            <v>North York</v>
          </cell>
          <cell r="V414" t="str">
            <v>33EGT14</v>
          </cell>
        </row>
        <row r="415">
          <cell r="A415" t="str">
            <v>U439</v>
          </cell>
          <cell r="D415" t="e">
            <v>#N/A</v>
          </cell>
          <cell r="J415" t="str">
            <v>Walmart</v>
          </cell>
          <cell r="N415"/>
          <cell r="R415" t="str">
            <v xml:space="preserve">Hershey Canada INC.- </v>
          </cell>
          <cell r="S415">
            <v>200</v>
          </cell>
          <cell r="T415" t="str">
            <v xml:space="preserve">5750 Explorer Dr, </v>
          </cell>
          <cell r="U415" t="str">
            <v>Mississauga</v>
          </cell>
          <cell r="V415" t="str">
            <v>34FGT99</v>
          </cell>
        </row>
        <row r="416">
          <cell r="A416" t="str">
            <v>U440</v>
          </cell>
          <cell r="D416" t="e">
            <v>#N/A</v>
          </cell>
          <cell r="J416" t="str">
            <v>Walmart</v>
          </cell>
          <cell r="N416"/>
          <cell r="R416" t="str">
            <v>Mars Canada Inc.</v>
          </cell>
          <cell r="S416">
            <v>130</v>
          </cell>
          <cell r="T416" t="str">
            <v xml:space="preserve">PO Box 640 </v>
          </cell>
          <cell r="U416" t="str">
            <v>Bolton</v>
          </cell>
          <cell r="V416" t="str">
            <v>34FGT03</v>
          </cell>
        </row>
        <row r="417">
          <cell r="A417" t="str">
            <v>U441</v>
          </cell>
          <cell r="D417" t="e">
            <v>#N/A</v>
          </cell>
          <cell r="J417" t="str">
            <v>Superstore</v>
          </cell>
          <cell r="N417" t="str">
            <v>Pack of 2</v>
          </cell>
          <cell r="R417" t="str">
            <v>Mars Canada Inc.</v>
          </cell>
          <cell r="S417">
            <v>260</v>
          </cell>
          <cell r="T417" t="str">
            <v xml:space="preserve">PO Box 640 </v>
          </cell>
          <cell r="U417" t="str">
            <v>Bolton</v>
          </cell>
          <cell r="V417" t="str">
            <v>34FGT03</v>
          </cell>
        </row>
        <row r="418">
          <cell r="A418" t="str">
            <v>U442</v>
          </cell>
          <cell r="D418" t="e">
            <v>#N/A</v>
          </cell>
          <cell r="J418"/>
          <cell r="N418" t="str">
            <v>Pack of 3</v>
          </cell>
          <cell r="R418"/>
          <cell r="S418"/>
          <cell r="T418"/>
          <cell r="U418" t="str"/>
          <cell r="V418"/>
        </row>
        <row r="419">
          <cell r="A419" t="str">
            <v>U443</v>
          </cell>
          <cell r="D419" t="e">
            <v>#N/A</v>
          </cell>
          <cell r="J419" t="str">
            <v>Walmart</v>
          </cell>
          <cell r="N419"/>
          <cell r="R419" t="str">
            <v>Hershey Canada Inc.</v>
          </cell>
          <cell r="S419">
            <v>290</v>
          </cell>
          <cell r="T419" t="str">
            <v>5750 Explorer Drive</v>
          </cell>
          <cell r="U419" t="str">
            <v>Mississauga</v>
          </cell>
          <cell r="V419" t="str">
            <v>34FGT99</v>
          </cell>
        </row>
        <row r="420">
          <cell r="A420" t="str">
            <v>U444</v>
          </cell>
          <cell r="D420" t="e">
            <v>#N/A</v>
          </cell>
          <cell r="J420" t="str">
            <v>Walmart</v>
          </cell>
          <cell r="N420"/>
          <cell r="R420" t="str">
            <v>Mondelez Canada Inc</v>
          </cell>
          <cell r="S420">
            <v>600</v>
          </cell>
          <cell r="T420" t="str">
            <v>3300 Bloor St W Suite 1801</v>
          </cell>
          <cell r="U420" t="str">
            <v>Etobicoke</v>
          </cell>
          <cell r="V420" t="str">
            <v>34FGT01</v>
          </cell>
        </row>
        <row r="421">
          <cell r="A421" t="str">
            <v>U445</v>
          </cell>
          <cell r="D421" t="e">
            <v>#N/A</v>
          </cell>
          <cell r="J421" t="str">
            <v>Walmart</v>
          </cell>
          <cell r="N421"/>
          <cell r="R421" t="str">
            <v>Mondelez Canada Inc.</v>
          </cell>
          <cell r="S421">
            <v>164</v>
          </cell>
          <cell r="T421" t="str">
            <v>3300 Bloor St W Suite 1801</v>
          </cell>
          <cell r="U421" t="str">
            <v>Etobicoke</v>
          </cell>
          <cell r="V421" t="str">
            <v>34FGT01</v>
          </cell>
        </row>
        <row r="422">
          <cell r="A422" t="str">
            <v>U446</v>
          </cell>
          <cell r="D422" t="e">
            <v>#N/A</v>
          </cell>
          <cell r="J422" t="str">
            <v>Walmart/Superstore</v>
          </cell>
          <cell r="N422"/>
          <cell r="R422" t="str">
            <v>Dare Foods Limited</v>
          </cell>
          <cell r="S422">
            <v>350</v>
          </cell>
          <cell r="T422" t="str">
            <v xml:space="preserve">2481 Kingsway Drive </v>
          </cell>
          <cell r="U422" t="str">
            <v>Kitchener</v>
          </cell>
          <cell r="V422" t="str">
            <v>33LGT99</v>
          </cell>
        </row>
        <row r="423">
          <cell r="A423" t="str">
            <v>U447</v>
          </cell>
          <cell r="D423" t="e">
            <v>#N/A</v>
          </cell>
          <cell r="J423" t="str">
            <v>Walmart/Superstore</v>
          </cell>
          <cell r="N423"/>
          <cell r="R423" t="str">
            <v>Dare Foods Limited</v>
          </cell>
          <cell r="S423">
            <v>180</v>
          </cell>
          <cell r="T423" t="str">
            <v xml:space="preserve">2481 Kingsway Drive </v>
          </cell>
          <cell r="U423" t="str">
            <v>Kitchener</v>
          </cell>
          <cell r="V423" t="str">
            <v>33LGT99</v>
          </cell>
        </row>
        <row r="424">
          <cell r="A424" t="str">
            <v>U448</v>
          </cell>
          <cell r="D424" t="e">
            <v>#N/A</v>
          </cell>
          <cell r="J424"/>
          <cell r="N424"/>
          <cell r="R424"/>
          <cell r="S424"/>
          <cell r="T424"/>
          <cell r="U424" t="str"/>
          <cell r="V424"/>
        </row>
        <row r="425">
          <cell r="A425" t="str">
            <v>U449</v>
          </cell>
          <cell r="D425" t="e">
            <v>#N/A</v>
          </cell>
          <cell r="J425" t="str">
            <v>Costco business center</v>
          </cell>
          <cell r="N425"/>
          <cell r="R425" t="str">
            <v>Mondelez Canada Inc</v>
          </cell>
          <cell r="S425">
            <v>520</v>
          </cell>
          <cell r="T425" t="str">
            <v>3300 Bloor St W Suite 1801</v>
          </cell>
          <cell r="U425" t="str">
            <v>Etobicoke</v>
          </cell>
          <cell r="V425" t="str">
            <v>34FGT01</v>
          </cell>
        </row>
        <row r="426">
          <cell r="A426" t="str">
            <v>U450</v>
          </cell>
          <cell r="D426" t="e">
            <v>#N/A</v>
          </cell>
          <cell r="J426" t="str">
            <v>Walmart</v>
          </cell>
          <cell r="N426" t="str">
            <v>Break down - pack of 10</v>
          </cell>
          <cell r="R426" t="str">
            <v>Hershey Canada Inc.</v>
          </cell>
          <cell r="S426">
            <v>520</v>
          </cell>
          <cell r="T426" t="str">
            <v xml:space="preserve">5750 Explorer Drive </v>
          </cell>
          <cell r="U426" t="str">
            <v>Mississauga</v>
          </cell>
          <cell r="V426" t="str">
            <v>34FGT01</v>
          </cell>
        </row>
        <row r="427">
          <cell r="A427" t="str">
            <v>U451</v>
          </cell>
          <cell r="D427" t="e">
            <v>#N/A</v>
          </cell>
          <cell r="J427" t="str">
            <v>Superstore</v>
          </cell>
          <cell r="N427" t="str">
            <v>Break down - pack of 10</v>
          </cell>
          <cell r="R427" t="str">
            <v>Nestle Canada Inc</v>
          </cell>
          <cell r="S427">
            <v>450</v>
          </cell>
          <cell r="T427" t="str">
            <v>25 Sheppard Ave W,</v>
          </cell>
          <cell r="U427" t="str">
            <v>North York</v>
          </cell>
          <cell r="V427" t="str">
            <v>34DGT99</v>
          </cell>
        </row>
        <row r="428">
          <cell r="A428" t="str">
            <v>U452</v>
          </cell>
          <cell r="D428" t="e">
            <v>#N/A</v>
          </cell>
          <cell r="J428"/>
          <cell r="N428"/>
          <cell r="R428" t="str">
            <v>Mondelez Canada Inc.</v>
          </cell>
          <cell r="S428">
            <v>115</v>
          </cell>
          <cell r="T428" t="str">
            <v>3300 Bloor St W Suite 1801</v>
          </cell>
          <cell r="U428" t="str">
            <v>Etobicoke</v>
          </cell>
          <cell r="V428" t="str">
            <v>34FGT01</v>
          </cell>
        </row>
        <row r="429">
          <cell r="A429" t="str">
            <v>U453</v>
          </cell>
          <cell r="D429" t="e">
            <v>#N/A</v>
          </cell>
          <cell r="J429" t="str">
            <v>Superstore</v>
          </cell>
          <cell r="N429" t="str">
            <v>Pack of 6</v>
          </cell>
          <cell r="R429" t="str">
            <v>Campbell Company of Canada 2845 Matheson Blvd</v>
          </cell>
          <cell r="S429">
            <v>4776</v>
          </cell>
          <cell r="T429" t="str">
            <v xml:space="preserve"> 2845 Matheson Blvd. East</v>
          </cell>
          <cell r="U429" t="str">
            <v>Mississauga​</v>
          </cell>
          <cell r="V429" t="str">
            <v>38AET26</v>
          </cell>
        </row>
        <row r="430">
          <cell r="A430" t="str">
            <v>U454</v>
          </cell>
          <cell r="D430" t="e">
            <v>#N/A</v>
          </cell>
          <cell r="J430" t="str">
            <v>Costco business center</v>
          </cell>
          <cell r="N430"/>
          <cell r="R430" t="str">
            <v>Regal Confectionaries</v>
          </cell>
          <cell r="S430">
            <v>2000</v>
          </cell>
          <cell r="T430" t="str">
            <v>1625, boul Dagenais O</v>
          </cell>
          <cell r="U430" t="str">
            <v>Laval</v>
          </cell>
          <cell r="V430" t="str">
            <v>33LGT99</v>
          </cell>
        </row>
        <row r="431">
          <cell r="A431" t="str">
            <v>U455</v>
          </cell>
          <cell r="D431" t="e">
            <v>#N/A</v>
          </cell>
          <cell r="J431" t="str">
            <v>Wholesale club</v>
          </cell>
          <cell r="N431"/>
          <cell r="R431" t="str">
            <v>Hershey Canada</v>
          </cell>
          <cell r="S431">
            <v>1392</v>
          </cell>
          <cell r="T431" t="str">
            <v>5750 Explorer Dr</v>
          </cell>
          <cell r="U431" t="str">
            <v>Mississagua</v>
          </cell>
          <cell r="V431" t="str">
            <v>34FGT01</v>
          </cell>
        </row>
        <row r="432">
          <cell r="A432" t="str">
            <v>U456</v>
          </cell>
          <cell r="D432" t="e">
            <v>#N/A</v>
          </cell>
          <cell r="J432" t="str">
            <v>Costco</v>
          </cell>
          <cell r="N432"/>
          <cell r="R432" t="str">
            <v>Nestle Canada Inc</v>
          </cell>
          <cell r="S432">
            <v>1230</v>
          </cell>
          <cell r="T432" t="str">
            <v>25 Sheppard Avenue West</v>
          </cell>
          <cell r="U432" t="str">
            <v>North York</v>
          </cell>
          <cell r="V432" t="str">
            <v>34FGT01</v>
          </cell>
        </row>
        <row r="433">
          <cell r="A433" t="str">
            <v>U457</v>
          </cell>
          <cell r="D433" t="str">
            <v>X002YA36BZ</v>
          </cell>
          <cell r="J433"/>
          <cell r="N433"/>
          <cell r="R433"/>
          <cell r="S433"/>
          <cell r="T433"/>
          <cell r="U433" t="str"/>
          <cell r="V433"/>
        </row>
        <row r="434">
          <cell r="A434" t="str">
            <v>U458</v>
          </cell>
          <cell r="D434" t="e">
            <v>#N/A</v>
          </cell>
          <cell r="J434" t="str">
            <v>Costco</v>
          </cell>
          <cell r="N434"/>
          <cell r="R434" t="str">
            <v>Kellogg Inc</v>
          </cell>
          <cell r="S434">
            <v>1580</v>
          </cell>
          <cell r="T434" t="str">
            <v>5350 Creekbank Rd</v>
          </cell>
          <cell r="U434" t="str">
            <v>Mississauga</v>
          </cell>
          <cell r="V434" t="str">
            <v>02DGT05</v>
          </cell>
        </row>
        <row r="435">
          <cell r="A435" t="str">
            <v>U459</v>
          </cell>
          <cell r="D435" t="e">
            <v>#N/A</v>
          </cell>
          <cell r="J435" t="str">
            <v>Costco business</v>
          </cell>
          <cell r="N435"/>
          <cell r="R435"/>
          <cell r="S435"/>
          <cell r="T435"/>
          <cell r="U435" t="str"/>
          <cell r="V435"/>
        </row>
        <row r="436">
          <cell r="A436" t="str">
            <v>U460</v>
          </cell>
          <cell r="D436" t="e">
            <v>#N/A</v>
          </cell>
          <cell r="J436" t="str">
            <v>Costco business center</v>
          </cell>
          <cell r="N436"/>
          <cell r="R436" t="str">
            <v>Tosuta International Sales Ltd</v>
          </cell>
          <cell r="S436">
            <v>800</v>
          </cell>
          <cell r="T436" t="str">
            <v xml:space="preserve">Unit 200, 9325-200st, </v>
          </cell>
          <cell r="U436" t="str">
            <v>Langley</v>
          </cell>
          <cell r="V436" t="str">
            <v>33SGT06</v>
          </cell>
        </row>
        <row r="437">
          <cell r="A437" t="str">
            <v>U461</v>
          </cell>
          <cell r="D437" t="e">
            <v>#N/A</v>
          </cell>
          <cell r="J437" t="str">
            <v>Costco</v>
          </cell>
          <cell r="N437"/>
          <cell r="R437" t="str">
            <v xml:space="preserve">Hershey Canada Inc. </v>
          </cell>
          <cell r="S437">
            <v>680</v>
          </cell>
          <cell r="T437" t="str">
            <v>5750 Explorer Drive</v>
          </cell>
          <cell r="U437" t="str">
            <v>Mississauga</v>
          </cell>
          <cell r="V437" t="str">
            <v>34FGT99</v>
          </cell>
        </row>
        <row r="438">
          <cell r="A438" t="str">
            <v>U462</v>
          </cell>
          <cell r="D438" t="str">
            <v>X002YACOGN</v>
          </cell>
          <cell r="J438" t="str">
            <v>Superstore</v>
          </cell>
          <cell r="N438"/>
          <cell r="R438" t="str">
            <v>Mars Canada Inc.</v>
          </cell>
          <cell r="S438">
            <v>152</v>
          </cell>
          <cell r="T438" t="str">
            <v xml:space="preserve">PO Box 640 </v>
          </cell>
          <cell r="U438" t="str">
            <v>Bolton</v>
          </cell>
          <cell r="V438" t="str">
            <v>34FGT03</v>
          </cell>
        </row>
        <row r="439">
          <cell r="A439" t="str">
            <v>U463</v>
          </cell>
          <cell r="D439" t="e">
            <v>#N/A</v>
          </cell>
          <cell r="J439"/>
          <cell r="N439"/>
          <cell r="R439"/>
          <cell r="S439"/>
          <cell r="T439"/>
          <cell r="U439" t="str"/>
          <cell r="V439"/>
        </row>
        <row r="440">
          <cell r="A440" t="str">
            <v>U464</v>
          </cell>
          <cell r="D440" t="e">
            <v>#N/A</v>
          </cell>
          <cell r="J440" t="str">
            <v>Costco business center</v>
          </cell>
          <cell r="N440" t="str">
            <v>Pack of 5</v>
          </cell>
          <cell r="R440" t="str">
            <v>Frito Lay Canada</v>
          </cell>
          <cell r="S440">
            <v>285</v>
          </cell>
          <cell r="T440" t="str">
            <v>1001 Bishop St N</v>
          </cell>
          <cell r="U440" t="str">
            <v>Cambridge</v>
          </cell>
          <cell r="V440" t="str">
            <v>07AGT02</v>
          </cell>
        </row>
        <row r="441">
          <cell r="A441" t="str">
            <v>U465</v>
          </cell>
          <cell r="D441" t="str">
            <v>X002YACQYD</v>
          </cell>
          <cell r="J441" t="str">
            <v>Walmart</v>
          </cell>
          <cell r="N441" t="str">
            <v>Expiry Sensitive</v>
          </cell>
          <cell r="R441" t="str">
            <v>Barcel USA</v>
          </cell>
          <cell r="S441">
            <v>280</v>
          </cell>
          <cell r="T441" t="str">
            <v>P.O. Box 976</v>
          </cell>
          <cell r="U441" t="str">
            <v xml:space="preserve">Horsham </v>
          </cell>
          <cell r="V441" t="str">
            <v>03YGT09</v>
          </cell>
        </row>
        <row r="442">
          <cell r="A442" t="str">
            <v>U466</v>
          </cell>
          <cell r="D442" t="e">
            <v>#N/A</v>
          </cell>
          <cell r="J442" t="str">
            <v>Walmart</v>
          </cell>
          <cell r="N442" t="str">
            <v>Expiry Sensitive</v>
          </cell>
          <cell r="R442" t="str">
            <v>Barcel USA</v>
          </cell>
          <cell r="S442">
            <v>280</v>
          </cell>
          <cell r="T442" t="str">
            <v>P.O. Box 976</v>
          </cell>
          <cell r="U442" t="str">
            <v xml:space="preserve">Horsham </v>
          </cell>
          <cell r="V442" t="str">
            <v>03YGT09</v>
          </cell>
        </row>
        <row r="443">
          <cell r="A443" t="str">
            <v>U467</v>
          </cell>
          <cell r="D443" t="e">
            <v>#N/A</v>
          </cell>
          <cell r="J443" t="str">
            <v>Walmart/Superstore</v>
          </cell>
          <cell r="N443"/>
          <cell r="R443" t="str">
            <v>Campbell Company of Canada 2845 Matheson Blvd</v>
          </cell>
          <cell r="S443">
            <v>9228</v>
          </cell>
          <cell r="T443" t="str">
            <v xml:space="preserve"> 2845 Matheson Blvd. East</v>
          </cell>
          <cell r="U443" t="str">
            <v>Mississauga​</v>
          </cell>
          <cell r="V443" t="str">
            <v>38AET26</v>
          </cell>
        </row>
        <row r="444">
          <cell r="A444" t="str">
            <v>U468</v>
          </cell>
          <cell r="D444" t="e">
            <v>#N/A</v>
          </cell>
          <cell r="J444"/>
          <cell r="N444"/>
          <cell r="R444" t="str">
            <v>Frito Lay Canada</v>
          </cell>
          <cell r="S444">
            <v>740</v>
          </cell>
          <cell r="T444" t="str">
            <v>1001 Bishop St N</v>
          </cell>
          <cell r="U444" t="str">
            <v>Cambridge</v>
          </cell>
          <cell r="V444" t="str">
            <v>07AGT02</v>
          </cell>
        </row>
        <row r="445">
          <cell r="A445" t="str">
            <v>U469</v>
          </cell>
          <cell r="D445" t="e">
            <v>#N/A</v>
          </cell>
          <cell r="J445" t="str">
            <v>Costco business center</v>
          </cell>
          <cell r="N445"/>
          <cell r="R445" t="str">
            <v>Old Dutch</v>
          </cell>
          <cell r="S445">
            <v>400</v>
          </cell>
          <cell r="T445" t="str">
            <v xml:space="preserve">100 Bentall St, </v>
          </cell>
          <cell r="U445" t="str">
            <v>Winnipeg</v>
          </cell>
          <cell r="V445" t="str">
            <v>07AGT06</v>
          </cell>
        </row>
        <row r="446">
          <cell r="A446" t="str">
            <v>U470</v>
          </cell>
          <cell r="D446" t="str">
            <v>X0031DIIL7</v>
          </cell>
          <cell r="J446" t="str">
            <v>Walmart</v>
          </cell>
          <cell r="N446"/>
          <cell r="R446" t="str">
            <v>Mondelez Canada Inc</v>
          </cell>
          <cell r="S446">
            <v>40</v>
          </cell>
          <cell r="T446" t="str">
            <v>2660 Matheson Blvd. E.</v>
          </cell>
          <cell r="U446" t="str">
            <v>Mississauga</v>
          </cell>
          <cell r="V446" t="str">
            <v>33UGT99</v>
          </cell>
        </row>
        <row r="447">
          <cell r="A447" t="str">
            <v>U471</v>
          </cell>
          <cell r="D447" t="e">
            <v>#N/A</v>
          </cell>
          <cell r="J447"/>
          <cell r="N447"/>
          <cell r="R447"/>
          <cell r="S447"/>
          <cell r="T447"/>
          <cell r="U447" t="str"/>
          <cell r="V447"/>
        </row>
        <row r="448">
          <cell r="A448" t="str">
            <v>U472</v>
          </cell>
          <cell r="D448" t="e">
            <v>#N/A</v>
          </cell>
          <cell r="J448" t="str">
            <v>Walmart</v>
          </cell>
          <cell r="N448"/>
          <cell r="R448" t="str">
            <v>Hershey Canada Inc</v>
          </cell>
          <cell r="S448">
            <v>688</v>
          </cell>
          <cell r="T448" t="str">
            <v>5750 Explorer Drive</v>
          </cell>
          <cell r="U448" t="str">
            <v>Mississauga</v>
          </cell>
          <cell r="V448" t="str">
            <v>34FGT01</v>
          </cell>
        </row>
        <row r="449">
          <cell r="A449" t="str">
            <v>U473</v>
          </cell>
          <cell r="D449" t="e">
            <v>#N/A</v>
          </cell>
          <cell r="J449" t="str">
            <v>SaveonFoods</v>
          </cell>
          <cell r="N449" t="str">
            <v>Pack of 6</v>
          </cell>
          <cell r="R449" t="str">
            <v>Keurig Dr Pepper Canada</v>
          </cell>
          <cell r="S449">
            <v>3600</v>
          </cell>
          <cell r="T449" t="str">
            <v>3700 Jean-Rivard</v>
          </cell>
          <cell r="U449" t="str">
            <v>Quebec</v>
          </cell>
          <cell r="V449" t="str">
            <v>29BGT09</v>
          </cell>
        </row>
        <row r="450">
          <cell r="A450" t="str">
            <v>U474</v>
          </cell>
          <cell r="D450" t="e">
            <v>#N/A</v>
          </cell>
          <cell r="J450"/>
          <cell r="N450"/>
          <cell r="R450" t="str">
            <v xml:space="preserve">Hershey  Canada Inc </v>
          </cell>
          <cell r="S450">
            <v>800</v>
          </cell>
          <cell r="T450" t="str">
            <v>5750 Explorer Drive</v>
          </cell>
          <cell r="U450" t="str">
            <v>Mississauga</v>
          </cell>
          <cell r="V450" t="str">
            <v>34EYT99</v>
          </cell>
        </row>
        <row r="451">
          <cell r="A451" t="str">
            <v>U475</v>
          </cell>
          <cell r="D451" t="e">
            <v>#N/A</v>
          </cell>
          <cell r="J451"/>
          <cell r="N451"/>
          <cell r="R451" t="str">
            <v>Old Dutch</v>
          </cell>
          <cell r="S451">
            <v>200</v>
          </cell>
          <cell r="T451" t="str">
            <v xml:space="preserve">100 Bentall St, </v>
          </cell>
          <cell r="U451" t="str">
            <v>Winnipeg</v>
          </cell>
          <cell r="V451" t="str">
            <v>07AGT06</v>
          </cell>
        </row>
        <row r="452">
          <cell r="A452" t="str">
            <v>U476</v>
          </cell>
          <cell r="D452" t="e">
            <v>#N/A</v>
          </cell>
          <cell r="J452" t="str">
            <v>Superstore</v>
          </cell>
          <cell r="N452" t="str">
            <v>Pack of 6</v>
          </cell>
          <cell r="R452" t="str">
            <v>Conagra Brands</v>
          </cell>
          <cell r="S452">
            <v>2046</v>
          </cell>
          <cell r="T452" t="str">
            <v>5055 Satellite Drive</v>
          </cell>
          <cell r="U452" t="str">
            <v>Mississauga</v>
          </cell>
          <cell r="V452" t="str">
            <v>37JCT24</v>
          </cell>
        </row>
        <row r="453">
          <cell r="A453" t="str">
            <v>U477</v>
          </cell>
          <cell r="D453" t="e">
            <v>#N/A</v>
          </cell>
          <cell r="J453" t="str">
            <v>Superstore</v>
          </cell>
          <cell r="N453"/>
          <cell r="R453" t="str">
            <v>Loblaw Companies Ltd-</v>
          </cell>
          <cell r="S453">
            <v>1000</v>
          </cell>
          <cell r="T453" t="str">
            <v>22 St Clair Ave E</v>
          </cell>
          <cell r="U453" t="str">
            <v>Toronto</v>
          </cell>
          <cell r="V453" t="str">
            <v>03HGT03</v>
          </cell>
        </row>
        <row r="454">
          <cell r="A454" t="str">
            <v>U478</v>
          </cell>
          <cell r="D454" t="e">
            <v>#N/A</v>
          </cell>
          <cell r="J454" t="str">
            <v>Superstore</v>
          </cell>
          <cell r="N454" t="str">
            <v>Pack of 5</v>
          </cell>
          <cell r="R454" t="str">
            <v>Mondelez Canada Inc.</v>
          </cell>
          <cell r="S454">
            <v>456</v>
          </cell>
          <cell r="T454" t="str">
            <v>3300 Bloor St W Suite 1801</v>
          </cell>
          <cell r="U454" t="str">
            <v>Etobicoke</v>
          </cell>
          <cell r="V454" t="str">
            <v>34FGT06</v>
          </cell>
        </row>
        <row r="455">
          <cell r="A455" t="str">
            <v>U479</v>
          </cell>
          <cell r="D455" t="e">
            <v>#N/A</v>
          </cell>
          <cell r="J455"/>
          <cell r="N455" t="str">
            <v>Pack of 2</v>
          </cell>
          <cell r="R455" t="str">
            <v>Kraft Canada Inc.- Don Mills</v>
          </cell>
          <cell r="S455">
            <v>170</v>
          </cell>
          <cell r="T455" t="str">
            <v>1440 Birchmount Rd</v>
          </cell>
          <cell r="U455" t="str">
            <v>Toronto</v>
          </cell>
          <cell r="V455" t="str">
            <v>22JGT03</v>
          </cell>
        </row>
        <row r="456">
          <cell r="A456" t="str">
            <v>U480</v>
          </cell>
          <cell r="D456" t="e">
            <v>#N/A</v>
          </cell>
          <cell r="J456" t="str">
            <v>Superstore</v>
          </cell>
          <cell r="N456" t="str">
            <v>Pack of 2</v>
          </cell>
          <cell r="R456" t="str">
            <v>Kellogg Canada Inc</v>
          </cell>
          <cell r="S456">
            <v>800</v>
          </cell>
          <cell r="T456" t="str">
            <v>5350 Creekbank Rd</v>
          </cell>
          <cell r="U456" t="str">
            <v>Mississauga</v>
          </cell>
          <cell r="V456" t="str">
            <v>05AGT05</v>
          </cell>
        </row>
        <row r="457">
          <cell r="A457" t="str">
            <v>U481</v>
          </cell>
          <cell r="D457" t="e">
            <v>#N/A</v>
          </cell>
          <cell r="J457" t="str">
            <v>Superstore</v>
          </cell>
          <cell r="N457" t="str">
            <v>Pack of 2</v>
          </cell>
          <cell r="R457" t="str">
            <v xml:space="preserve"> Biscuits Leclerc-</v>
          </cell>
          <cell r="S457">
            <v>480</v>
          </cell>
          <cell r="T457" t="str">
            <v>70 Rue de Rotterdam,</v>
          </cell>
          <cell r="U457" t="str">
            <v>Saint John-Augustin-de-Desmaures</v>
          </cell>
          <cell r="V457" t="str">
            <v>03JYT08</v>
          </cell>
        </row>
        <row r="458">
          <cell r="A458" t="str">
            <v>U482</v>
          </cell>
          <cell r="D458" t="e">
            <v>#N/A</v>
          </cell>
          <cell r="J458"/>
          <cell r="N458"/>
          <cell r="R458" t="str">
            <v>Frito Lay Canada</v>
          </cell>
          <cell r="S458">
            <v>1600</v>
          </cell>
          <cell r="T458" t="str">
            <v>1001 Bishop St N</v>
          </cell>
          <cell r="U458" t="str">
            <v>Cambridge</v>
          </cell>
          <cell r="V458" t="str">
            <v>07AGT06</v>
          </cell>
        </row>
        <row r="459">
          <cell r="A459" t="str">
            <v>U483</v>
          </cell>
          <cell r="D459" t="e">
            <v>#N/A</v>
          </cell>
          <cell r="J459" t="str">
            <v>T&amp;T</v>
          </cell>
          <cell r="N459"/>
          <cell r="R459" t="str">
            <v>Kalbi Canada</v>
          </cell>
          <cell r="S459">
            <v>900</v>
          </cell>
          <cell r="T459" t="str">
            <v>676 Appleby Line</v>
          </cell>
          <cell r="U459" t="str">
            <v>Burlington</v>
          </cell>
          <cell r="V459" t="str">
            <v>37JGT02</v>
          </cell>
        </row>
        <row r="460">
          <cell r="A460" t="str">
            <v>U484</v>
          </cell>
          <cell r="D460" t="e">
            <v>#N/A</v>
          </cell>
          <cell r="J460" t="str">
            <v>Walmart</v>
          </cell>
          <cell r="N460"/>
          <cell r="R460"/>
          <cell r="S460"/>
          <cell r="T460"/>
          <cell r="U460" t="str"/>
          <cell r="V460"/>
        </row>
        <row r="461">
          <cell r="A461" t="str">
            <v>U485</v>
          </cell>
          <cell r="D461" t="e">
            <v>#N/A</v>
          </cell>
          <cell r="J461" t="str">
            <v>Superstore</v>
          </cell>
          <cell r="N461" t="str">
            <v>Pack of 2</v>
          </cell>
          <cell r="R461" t="str">
            <v xml:space="preserve">Loblaws Inc. </v>
          </cell>
          <cell r="S461">
            <v>200</v>
          </cell>
          <cell r="T461" t="str">
            <v>22 St. Clair Avenue East</v>
          </cell>
          <cell r="U461" t="str">
            <v>Toronto</v>
          </cell>
          <cell r="V461" t="str">
            <v>07AGT06</v>
          </cell>
        </row>
        <row r="462">
          <cell r="A462" t="str">
            <v>U486</v>
          </cell>
          <cell r="D462" t="e">
            <v>#N/A</v>
          </cell>
          <cell r="J462" t="str">
            <v>Walmart</v>
          </cell>
          <cell r="N462"/>
          <cell r="R462" t="str">
            <v xml:space="preserve">Campbell Company of Canada- </v>
          </cell>
          <cell r="S462">
            <v>200</v>
          </cell>
          <cell r="T462" t="str">
            <v xml:space="preserve">60 Brimingham St. </v>
          </cell>
          <cell r="U462" t="str">
            <v>Toronto</v>
          </cell>
          <cell r="V462" t="str">
            <v>03JGT10</v>
          </cell>
        </row>
        <row r="463">
          <cell r="A463" t="str">
            <v>U487</v>
          </cell>
          <cell r="D463" t="e">
            <v>#N/A</v>
          </cell>
          <cell r="J463" t="str">
            <v>Walmart</v>
          </cell>
          <cell r="N463"/>
          <cell r="R463" t="str">
            <v xml:space="preserve">Campbell Company of Canada- </v>
          </cell>
          <cell r="S463">
            <v>200</v>
          </cell>
          <cell r="T463" t="str">
            <v xml:space="preserve">60 Brimingham St. </v>
          </cell>
          <cell r="U463" t="str">
            <v>Toronto</v>
          </cell>
          <cell r="V463" t="str">
            <v>03JGT10</v>
          </cell>
        </row>
        <row r="464">
          <cell r="A464" t="str">
            <v>U488</v>
          </cell>
          <cell r="D464" t="e">
            <v>#N/A</v>
          </cell>
          <cell r="J464" t="str">
            <v>Costco business center</v>
          </cell>
          <cell r="N464"/>
          <cell r="R464" t="str">
            <v>Costco Wholesale</v>
          </cell>
          <cell r="S464">
            <v>2300</v>
          </cell>
          <cell r="T464" t="str">
            <v>415W Hunt Club Road</v>
          </cell>
          <cell r="U464" t="str">
            <v>Ottawa</v>
          </cell>
          <cell r="V464" t="str">
            <v>34KYT04</v>
          </cell>
        </row>
        <row r="465">
          <cell r="A465" t="str">
            <v>U489</v>
          </cell>
          <cell r="D465" t="e">
            <v>#N/A</v>
          </cell>
          <cell r="J465" t="str">
            <v>Walmart</v>
          </cell>
          <cell r="N465"/>
          <cell r="R465" t="str">
            <v xml:space="preserve">Campbell Company of Canada- </v>
          </cell>
          <cell r="S465">
            <v>200</v>
          </cell>
          <cell r="T465" t="str">
            <v xml:space="preserve">60 Brimingham St. </v>
          </cell>
          <cell r="U465" t="str">
            <v>Toronto</v>
          </cell>
          <cell r="V465" t="str">
            <v>03JGT10</v>
          </cell>
        </row>
        <row r="466">
          <cell r="A466" t="str">
            <v>U490</v>
          </cell>
          <cell r="D466" t="e">
            <v>#N/A</v>
          </cell>
          <cell r="J466" t="str">
            <v>Walmart</v>
          </cell>
          <cell r="N466"/>
          <cell r="R466" t="str">
            <v xml:space="preserve">Campbell Company of Canada- </v>
          </cell>
          <cell r="S466">
            <v>200</v>
          </cell>
          <cell r="T466" t="str">
            <v xml:space="preserve">60 Brimingham St. </v>
          </cell>
          <cell r="U466" t="str">
            <v>Toronto</v>
          </cell>
          <cell r="V466" t="str">
            <v>03JGT10</v>
          </cell>
        </row>
        <row r="467">
          <cell r="A467" t="str">
            <v>U491</v>
          </cell>
          <cell r="D467" t="e">
            <v>#N/A</v>
          </cell>
          <cell r="J467"/>
          <cell r="N467"/>
          <cell r="R467" t="str">
            <v>Frito Lay Canada</v>
          </cell>
          <cell r="S467">
            <v>1000</v>
          </cell>
          <cell r="T467" t="str">
            <v>1001 Bishop St N</v>
          </cell>
          <cell r="U467" t="str">
            <v>Cambridge</v>
          </cell>
          <cell r="V467" t="str">
            <v>07AGT06</v>
          </cell>
        </row>
        <row r="468">
          <cell r="A468" t="str">
            <v>U492</v>
          </cell>
          <cell r="D468" t="e">
            <v>#N/A</v>
          </cell>
          <cell r="J468" t="str">
            <v>Walmart</v>
          </cell>
          <cell r="N468" t="str">
            <v>Pack of 3</v>
          </cell>
          <cell r="R468" t="str">
            <v>Frito Lay Canada</v>
          </cell>
          <cell r="S468">
            <v>600</v>
          </cell>
          <cell r="T468" t="str">
            <v>1001 Bishop St N</v>
          </cell>
          <cell r="U468" t="str">
            <v>Cambridge</v>
          </cell>
          <cell r="V468" t="str">
            <v>07AGT06</v>
          </cell>
        </row>
        <row r="469">
          <cell r="A469" t="str">
            <v>U493</v>
          </cell>
          <cell r="D469" t="e">
            <v>#N/A</v>
          </cell>
          <cell r="J469" t="str">
            <v>Walmart/Superstore</v>
          </cell>
          <cell r="N469"/>
          <cell r="R469" t="str">
            <v>Frito Lay Canada</v>
          </cell>
          <cell r="S469">
            <v>200</v>
          </cell>
          <cell r="T469" t="str">
            <v>1001 Bishop St N</v>
          </cell>
          <cell r="U469" t="str">
            <v>Cambridge</v>
          </cell>
          <cell r="V469" t="str">
            <v>07AGT06</v>
          </cell>
        </row>
        <row r="470">
          <cell r="A470" t="str">
            <v>U494</v>
          </cell>
          <cell r="D470" t="e">
            <v>#N/A</v>
          </cell>
          <cell r="J470"/>
          <cell r="N470"/>
          <cell r="R470"/>
          <cell r="S470"/>
          <cell r="T470"/>
          <cell r="U470" t="str"/>
          <cell r="V470"/>
        </row>
        <row r="471">
          <cell r="A471" t="str">
            <v>U495</v>
          </cell>
          <cell r="D471" t="e">
            <v>#N/A</v>
          </cell>
          <cell r="J471" t="str">
            <v>Walmart</v>
          </cell>
          <cell r="N471" t="str">
            <v>Pack of 2</v>
          </cell>
          <cell r="R471" t="str">
            <v>Nestle Canada Inc</v>
          </cell>
          <cell r="S471">
            <v>360</v>
          </cell>
          <cell r="T471" t="str">
            <v>25 Sheppard Ave W</v>
          </cell>
          <cell r="U471" t="str">
            <v>North York</v>
          </cell>
          <cell r="V471" t="str">
            <v>34FGT03</v>
          </cell>
        </row>
        <row r="472">
          <cell r="A472" t="str">
            <v>U496</v>
          </cell>
          <cell r="D472" t="e">
            <v>#N/A</v>
          </cell>
          <cell r="J472"/>
          <cell r="N472"/>
          <cell r="R472" t="str">
            <v>Nestle Canada Inc</v>
          </cell>
          <cell r="S472">
            <v>600</v>
          </cell>
          <cell r="T472" t="str">
            <v>25 Sheppard Ave W</v>
          </cell>
          <cell r="U472" t="str">
            <v>North York</v>
          </cell>
          <cell r="V472" t="str">
            <v>34FGT03</v>
          </cell>
        </row>
        <row r="473">
          <cell r="A473" t="str">
            <v>U497</v>
          </cell>
          <cell r="D473" t="e">
            <v>#N/A</v>
          </cell>
          <cell r="J473" t="str">
            <v>Costco business/wholesale club</v>
          </cell>
          <cell r="N473"/>
          <cell r="R473" t="str">
            <v>Nestle Canada Inc</v>
          </cell>
          <cell r="S473">
            <v>2160</v>
          </cell>
          <cell r="T473" t="str">
            <v>25 Sheppard Ave W</v>
          </cell>
          <cell r="U473" t="str">
            <v>North York</v>
          </cell>
          <cell r="V473" t="str">
            <v>34FGT03</v>
          </cell>
        </row>
        <row r="474">
          <cell r="A474" t="str">
            <v>U498</v>
          </cell>
          <cell r="D474" t="e">
            <v>#N/A</v>
          </cell>
          <cell r="J474" t="str">
            <v>Walmart</v>
          </cell>
          <cell r="N474"/>
          <cell r="R474" t="str">
            <v>Nestle Canada Inc</v>
          </cell>
          <cell r="S474">
            <v>303</v>
          </cell>
          <cell r="T474" t="str">
            <v xml:space="preserve">25 Sheppard Ave W, </v>
          </cell>
          <cell r="U474" t="str">
            <v>North York</v>
          </cell>
          <cell r="V474" t="str">
            <v>34FGT01</v>
          </cell>
        </row>
        <row r="475">
          <cell r="A475" t="str">
            <v>U499</v>
          </cell>
          <cell r="D475" t="str">
            <v>X002YC6V8D</v>
          </cell>
          <cell r="J475"/>
          <cell r="N475"/>
          <cell r="R475"/>
          <cell r="S475"/>
          <cell r="T475"/>
          <cell r="U475" t="str"/>
          <cell r="V475"/>
        </row>
        <row r="476">
          <cell r="A476" t="str">
            <v>U500</v>
          </cell>
          <cell r="D476" t="e">
            <v>#N/A</v>
          </cell>
          <cell r="J476"/>
          <cell r="N476"/>
          <cell r="R476"/>
          <cell r="S476"/>
          <cell r="T476"/>
          <cell r="U476" t="str"/>
          <cell r="V476"/>
        </row>
        <row r="477">
          <cell r="A477" t="str">
            <v>U501</v>
          </cell>
          <cell r="D477" t="e">
            <v>#N/A</v>
          </cell>
          <cell r="J477"/>
          <cell r="N477"/>
          <cell r="R477"/>
          <cell r="S477"/>
          <cell r="T477"/>
          <cell r="U477" t="str"/>
          <cell r="V477"/>
        </row>
        <row r="478">
          <cell r="A478" t="str">
            <v>U502</v>
          </cell>
          <cell r="D478" t="e">
            <v>#N/A</v>
          </cell>
          <cell r="J478" t="str">
            <v>Superstore</v>
          </cell>
          <cell r="N478"/>
          <cell r="R478" t="str">
            <v>Nestle Canada Inc</v>
          </cell>
          <cell r="S478">
            <v>1000</v>
          </cell>
          <cell r="T478" t="str">
            <v xml:space="preserve">25 Sheppard Ave W, </v>
          </cell>
          <cell r="U478" t="str">
            <v>North York</v>
          </cell>
          <cell r="V478" t="str">
            <v>34FGT01</v>
          </cell>
        </row>
        <row r="479">
          <cell r="A479" t="str">
            <v>U503</v>
          </cell>
          <cell r="D479" t="e">
            <v>#N/A</v>
          </cell>
          <cell r="J479"/>
          <cell r="N479"/>
          <cell r="R479"/>
          <cell r="S479"/>
          <cell r="T479"/>
          <cell r="U479" t="str"/>
          <cell r="V479"/>
        </row>
        <row r="480">
          <cell r="A480" t="str">
            <v>U504</v>
          </cell>
          <cell r="D480" t="e">
            <v>#N/A</v>
          </cell>
          <cell r="J480"/>
          <cell r="N480"/>
          <cell r="R480" t="str">
            <v>Nestle Canada Inc</v>
          </cell>
          <cell r="S480">
            <v>1340</v>
          </cell>
          <cell r="T480" t="str">
            <v xml:space="preserve">25 Sheppard Ave W, </v>
          </cell>
          <cell r="U480" t="str">
            <v>North York</v>
          </cell>
          <cell r="V480" t="str">
            <v>34FGT01</v>
          </cell>
        </row>
        <row r="481">
          <cell r="A481" t="str">
            <v>U505</v>
          </cell>
          <cell r="D481" t="e">
            <v>#N/A</v>
          </cell>
          <cell r="J481" t="str">
            <v>Costco business center/wholesale club</v>
          </cell>
          <cell r="N481"/>
          <cell r="R481" t="str">
            <v>Nestle Canada Inc</v>
          </cell>
          <cell r="S481">
            <v>1340</v>
          </cell>
          <cell r="T481" t="str">
            <v xml:space="preserve">25 Sheppard Ave W, </v>
          </cell>
          <cell r="U481" t="str">
            <v>North York</v>
          </cell>
          <cell r="V481" t="str">
            <v>34FGT01</v>
          </cell>
        </row>
        <row r="482">
          <cell r="A482" t="str">
            <v>U506</v>
          </cell>
          <cell r="D482" t="e">
            <v>#N/A</v>
          </cell>
          <cell r="J482"/>
          <cell r="N482"/>
          <cell r="R482" t="str">
            <v>Hershey  Canada Inc.</v>
          </cell>
          <cell r="S482">
            <v>400</v>
          </cell>
          <cell r="T482" t="str">
            <v xml:space="preserve">5750 Explorer Dr. </v>
          </cell>
          <cell r="U482" t="str">
            <v>Mississauga</v>
          </cell>
          <cell r="V482" t="str">
            <v>33AGT05</v>
          </cell>
        </row>
        <row r="483">
          <cell r="A483" t="str">
            <v>U507</v>
          </cell>
          <cell r="D483" t="e">
            <v>#N/A</v>
          </cell>
          <cell r="J483"/>
          <cell r="N483"/>
          <cell r="R483"/>
          <cell r="S483"/>
          <cell r="T483"/>
          <cell r="U483" t="str"/>
          <cell r="V483"/>
        </row>
        <row r="484">
          <cell r="A484" t="str">
            <v>U508</v>
          </cell>
          <cell r="D484" t="e">
            <v>#N/A</v>
          </cell>
          <cell r="J484"/>
          <cell r="N484"/>
          <cell r="R484"/>
          <cell r="S484"/>
          <cell r="T484"/>
          <cell r="U484" t="str"/>
          <cell r="V484"/>
        </row>
        <row r="485">
          <cell r="A485" t="str">
            <v>U509</v>
          </cell>
          <cell r="D485" t="e">
            <v>#N/A</v>
          </cell>
          <cell r="J485" t="str">
            <v>Superstore</v>
          </cell>
          <cell r="N485" t="str">
            <v>Pack of 5</v>
          </cell>
          <cell r="R485" t="str">
            <v>Nestle Canada Inc</v>
          </cell>
          <cell r="S485">
            <v>1800</v>
          </cell>
          <cell r="T485" t="str">
            <v xml:space="preserve">25 Sheppard Ave W, </v>
          </cell>
          <cell r="U485" t="str">
            <v>North York</v>
          </cell>
          <cell r="V485" t="str">
            <v>34FGT01</v>
          </cell>
        </row>
        <row r="486">
          <cell r="A486" t="str">
            <v>U510</v>
          </cell>
          <cell r="D486" t="e">
            <v>#N/A</v>
          </cell>
          <cell r="J486" t="str">
            <v>Superstore</v>
          </cell>
          <cell r="N486" t="str">
            <v>Pack of 2</v>
          </cell>
          <cell r="R486" t="str">
            <v>Nestle Canada Inc</v>
          </cell>
          <cell r="S486">
            <v>406</v>
          </cell>
          <cell r="T486" t="str">
            <v xml:space="preserve">25 Sheppard Ave W, </v>
          </cell>
          <cell r="U486" t="str">
            <v>North York</v>
          </cell>
          <cell r="V486" t="str">
            <v>33EGT05</v>
          </cell>
        </row>
        <row r="487">
          <cell r="A487" t="str">
            <v>U511</v>
          </cell>
          <cell r="D487" t="e">
            <v>#N/A</v>
          </cell>
          <cell r="J487"/>
          <cell r="N487"/>
          <cell r="R487"/>
          <cell r="S487"/>
          <cell r="T487"/>
          <cell r="U487" t="str"/>
          <cell r="V487"/>
        </row>
        <row r="488">
          <cell r="A488" t="str">
            <v>U512</v>
          </cell>
          <cell r="D488" t="e">
            <v>#N/A</v>
          </cell>
          <cell r="J488"/>
          <cell r="N488"/>
          <cell r="R488"/>
          <cell r="S488"/>
          <cell r="T488"/>
          <cell r="U488" t="str"/>
          <cell r="V488"/>
        </row>
        <row r="489">
          <cell r="A489" t="str">
            <v>U513</v>
          </cell>
          <cell r="D489" t="e">
            <v>#N/A</v>
          </cell>
          <cell r="J489" t="str">
            <v>Wholesale club</v>
          </cell>
          <cell r="N489"/>
          <cell r="R489" t="str">
            <v>Nestle Canada Inc</v>
          </cell>
          <cell r="S489">
            <v>1200</v>
          </cell>
          <cell r="T489" t="str">
            <v xml:space="preserve">25 Sheppard Ave W, </v>
          </cell>
          <cell r="U489" t="str">
            <v>North York</v>
          </cell>
          <cell r="V489" t="str">
            <v>34FGT01</v>
          </cell>
        </row>
        <row r="490">
          <cell r="A490" t="str">
            <v>U514</v>
          </cell>
          <cell r="D490" t="str">
            <v>X002Z44M6N</v>
          </cell>
          <cell r="J490" t="str">
            <v>Walmart</v>
          </cell>
          <cell r="N490"/>
          <cell r="R490" t="str">
            <v>Hershys Canada Inc.</v>
          </cell>
          <cell r="S490">
            <v>800</v>
          </cell>
          <cell r="T490" t="str">
            <v xml:space="preserve">5750 Explorer Drive </v>
          </cell>
          <cell r="U490" t="str">
            <v>Mississauga</v>
          </cell>
          <cell r="V490" t="str">
            <v>34CGT99</v>
          </cell>
        </row>
        <row r="491">
          <cell r="A491" t="str">
            <v>U515</v>
          </cell>
          <cell r="D491" t="e">
            <v>#N/A</v>
          </cell>
          <cell r="J491" t="str">
            <v>Superstore</v>
          </cell>
          <cell r="N491"/>
          <cell r="R491" t="str">
            <v>Mondelez Canada Inc.</v>
          </cell>
          <cell r="S491">
            <v>621</v>
          </cell>
          <cell r="T491" t="str">
            <v>3300 Bloor St W Suite 1801</v>
          </cell>
          <cell r="U491" t="str">
            <v>Etobicoke</v>
          </cell>
          <cell r="V491" t="str">
            <v>34FGT06</v>
          </cell>
        </row>
        <row r="492">
          <cell r="A492" t="str">
            <v>U516</v>
          </cell>
          <cell r="D492" t="e">
            <v>#N/A</v>
          </cell>
          <cell r="J492" t="str">
            <v>Walmart</v>
          </cell>
          <cell r="N492"/>
          <cell r="R492" t="str">
            <v>Mondelez Canada Inc.</v>
          </cell>
          <cell r="S492">
            <v>696</v>
          </cell>
          <cell r="T492" t="str">
            <v>3300 Bloor St W Suite 1801</v>
          </cell>
          <cell r="U492" t="str">
            <v>Etobicoke</v>
          </cell>
          <cell r="V492" t="str">
            <v>34FGT01</v>
          </cell>
        </row>
        <row r="493">
          <cell r="A493" t="str">
            <v>U517</v>
          </cell>
          <cell r="D493" t="e">
            <v>#N/A</v>
          </cell>
          <cell r="J493" t="str">
            <v>Walmart/Superstore</v>
          </cell>
          <cell r="N493" t="str">
            <v>Pack of 2</v>
          </cell>
          <cell r="R493" t="str">
            <v>Nestle Canada Inc</v>
          </cell>
          <cell r="S493">
            <v>400</v>
          </cell>
          <cell r="T493" t="str">
            <v xml:space="preserve">25 Sheppard Ave W, </v>
          </cell>
          <cell r="U493" t="str">
            <v>North York</v>
          </cell>
          <cell r="V493" t="str">
            <v>34FGT01</v>
          </cell>
        </row>
        <row r="494">
          <cell r="A494" t="str">
            <v>U518</v>
          </cell>
          <cell r="D494" t="e">
            <v>#N/A</v>
          </cell>
          <cell r="J494" t="str">
            <v>Walmart/Superstore</v>
          </cell>
          <cell r="N494" t="str">
            <v>Pack of 2</v>
          </cell>
          <cell r="R494" t="str">
            <v>Nestle Canada Inc</v>
          </cell>
          <cell r="S494">
            <v>135</v>
          </cell>
          <cell r="T494" t="str">
            <v xml:space="preserve">25 Sheppard Ave W, </v>
          </cell>
          <cell r="U494" t="str">
            <v>North York</v>
          </cell>
          <cell r="V494" t="str">
            <v>34FGT01</v>
          </cell>
        </row>
        <row r="495">
          <cell r="A495" t="str">
            <v>U519</v>
          </cell>
          <cell r="D495" t="e">
            <v>#N/A</v>
          </cell>
          <cell r="J495"/>
          <cell r="N495"/>
          <cell r="R495"/>
          <cell r="S495"/>
          <cell r="T495"/>
          <cell r="U495" t="str"/>
          <cell r="V495"/>
        </row>
        <row r="496">
          <cell r="A496" t="str">
            <v>U520</v>
          </cell>
          <cell r="D496" t="str">
            <v>X002YCBMHX</v>
          </cell>
          <cell r="J496" t="str">
            <v>Costco</v>
          </cell>
          <cell r="N496"/>
          <cell r="R496" t="str">
            <v>Mondelez Canada Inc</v>
          </cell>
          <cell r="S496">
            <v>1800</v>
          </cell>
          <cell r="T496" t="str">
            <v>3300 Bloor St W Suite 1801</v>
          </cell>
          <cell r="U496" t="str">
            <v>Etobicoke</v>
          </cell>
          <cell r="V496" t="str">
            <v>03HGT03</v>
          </cell>
        </row>
        <row r="497">
          <cell r="A497" t="str">
            <v>U521</v>
          </cell>
          <cell r="D497" t="e">
            <v>#N/A</v>
          </cell>
          <cell r="J497"/>
          <cell r="N497"/>
          <cell r="R497"/>
          <cell r="S497"/>
          <cell r="T497"/>
          <cell r="U497" t="str"/>
          <cell r="V497"/>
        </row>
        <row r="498">
          <cell r="A498" t="str">
            <v>U522</v>
          </cell>
          <cell r="D498" t="e">
            <v>#N/A</v>
          </cell>
          <cell r="J498"/>
          <cell r="N498"/>
          <cell r="R498"/>
          <cell r="S498"/>
          <cell r="T498"/>
          <cell r="U498" t="str"/>
          <cell r="V498"/>
        </row>
        <row r="499">
          <cell r="A499" t="str">
            <v>U523</v>
          </cell>
          <cell r="D499" t="e">
            <v>#N/A</v>
          </cell>
          <cell r="J499" t="str">
            <v>Walmart</v>
          </cell>
          <cell r="N499"/>
          <cell r="R499" t="str">
            <v>Stork Canada Inc</v>
          </cell>
          <cell r="S499">
            <v>200</v>
          </cell>
          <cell r="T499" t="str">
            <v>2 Robert Speck Pkwy Suite 695</v>
          </cell>
          <cell r="U499" t="str">
            <v>Mississauga</v>
          </cell>
          <cell r="V499" t="str">
            <v>34FGT01</v>
          </cell>
        </row>
        <row r="500">
          <cell r="A500" t="str">
            <v>U524</v>
          </cell>
          <cell r="D500" t="e">
            <v>#N/A</v>
          </cell>
          <cell r="J500"/>
          <cell r="N500"/>
          <cell r="R500"/>
          <cell r="S500"/>
          <cell r="T500"/>
          <cell r="U500" t="str"/>
          <cell r="V500"/>
        </row>
        <row r="501">
          <cell r="A501" t="str">
            <v>U525</v>
          </cell>
          <cell r="D501" t="e">
            <v>#N/A</v>
          </cell>
          <cell r="J501" t="str">
            <v>Walmart</v>
          </cell>
          <cell r="N501"/>
          <cell r="R501" t="str">
            <v xml:space="preserve">Campbell Company of Canada- </v>
          </cell>
          <cell r="S501">
            <v>200</v>
          </cell>
          <cell r="T501" t="str">
            <v xml:space="preserve">60 Brimingham St. </v>
          </cell>
          <cell r="U501" t="str">
            <v>Toronto</v>
          </cell>
          <cell r="V501" t="str">
            <v>03JGT10</v>
          </cell>
        </row>
        <row r="502">
          <cell r="A502" t="str">
            <v>U526</v>
          </cell>
          <cell r="D502" t="e">
            <v>#N/A</v>
          </cell>
          <cell r="J502" t="str">
            <v>Superstore</v>
          </cell>
          <cell r="N502"/>
          <cell r="R502" t="str">
            <v>Dare Foods Limited</v>
          </cell>
          <cell r="S502">
            <v>1500</v>
          </cell>
          <cell r="T502" t="str">
            <v>2481 Kingsway Dr,</v>
          </cell>
          <cell r="U502" t="str">
            <v>Kitchener</v>
          </cell>
          <cell r="V502" t="str">
            <v>33LGT99</v>
          </cell>
        </row>
        <row r="503">
          <cell r="A503" t="str">
            <v>U527</v>
          </cell>
          <cell r="D503" t="e">
            <v>#N/A</v>
          </cell>
          <cell r="J503" t="str">
            <v>Walmart</v>
          </cell>
          <cell r="N503"/>
          <cell r="R503" t="str">
            <v xml:space="preserve">Campbell Company of Canada- </v>
          </cell>
          <cell r="S503">
            <v>800</v>
          </cell>
          <cell r="T503" t="str">
            <v xml:space="preserve">60 Brimingham St. </v>
          </cell>
          <cell r="U503" t="str">
            <v>Toronto</v>
          </cell>
          <cell r="V503" t="str">
            <v>03JGT10</v>
          </cell>
        </row>
        <row r="504">
          <cell r="A504" t="str">
            <v>U528</v>
          </cell>
          <cell r="D504" t="e">
            <v>#N/A</v>
          </cell>
          <cell r="J504"/>
          <cell r="N504"/>
          <cell r="R504"/>
          <cell r="S504"/>
          <cell r="T504"/>
          <cell r="U504" t="str"/>
          <cell r="V504"/>
        </row>
        <row r="505">
          <cell r="A505" t="str">
            <v>U529</v>
          </cell>
          <cell r="D505" t="e">
            <v>#N/A</v>
          </cell>
          <cell r="J505" t="str">
            <v>Costco</v>
          </cell>
          <cell r="N505"/>
          <cell r="R505" t="str">
            <v>No prior notice required</v>
          </cell>
          <cell r="S505"/>
          <cell r="T505" t="str">
            <v>No prior notice required</v>
          </cell>
          <cell r="U505" t="str">
            <v>No prior notice required</v>
          </cell>
          <cell r="V505" t="str">
            <v>No prior notice required</v>
          </cell>
        </row>
        <row r="506">
          <cell r="A506" t="str">
            <v>U530</v>
          </cell>
          <cell r="D506" t="e">
            <v>#N/A</v>
          </cell>
          <cell r="J506" t="str">
            <v>Walmart</v>
          </cell>
          <cell r="N506"/>
          <cell r="R506" t="str">
            <v>Hershey Canada Inc</v>
          </cell>
          <cell r="S506">
            <v>621</v>
          </cell>
          <cell r="T506" t="str">
            <v>400-5750 Explorer Dr,</v>
          </cell>
          <cell r="U506" t="str">
            <v>Mississauga</v>
          </cell>
          <cell r="V506" t="str">
            <v>34FGT06</v>
          </cell>
        </row>
        <row r="507">
          <cell r="A507" t="str">
            <v>U531</v>
          </cell>
          <cell r="D507" t="e">
            <v>#N/A</v>
          </cell>
          <cell r="J507"/>
          <cell r="N507"/>
          <cell r="R507"/>
          <cell r="S507"/>
          <cell r="T507"/>
          <cell r="U507" t="str"/>
          <cell r="V507"/>
        </row>
        <row r="508">
          <cell r="A508" t="str">
            <v>U532</v>
          </cell>
          <cell r="D508" t="e">
            <v>#N/A</v>
          </cell>
          <cell r="J508" t="str">
            <v>Walmart</v>
          </cell>
          <cell r="N508" t="str">
            <v>Pack of 2</v>
          </cell>
          <cell r="R508" t="str">
            <v>Hershey Canada Inc</v>
          </cell>
          <cell r="S508">
            <v>240</v>
          </cell>
          <cell r="T508" t="str">
            <v>400-5750 Explorer Dr,</v>
          </cell>
          <cell r="U508" t="str">
            <v>Mississauga</v>
          </cell>
          <cell r="V508" t="str">
            <v>34FGT06</v>
          </cell>
        </row>
        <row r="509">
          <cell r="A509" t="str">
            <v>U533</v>
          </cell>
          <cell r="D509" t="e">
            <v>#N/A</v>
          </cell>
          <cell r="J509" t="str">
            <v>Wholesale club</v>
          </cell>
          <cell r="N509"/>
          <cell r="R509" t="str">
            <v>Nestle Canada Inc</v>
          </cell>
          <cell r="S509">
            <v>120</v>
          </cell>
          <cell r="T509" t="str">
            <v xml:space="preserve">25 Sheppard Ave W, </v>
          </cell>
          <cell r="U509" t="str">
            <v>North York</v>
          </cell>
          <cell r="V509" t="str">
            <v>34FGT01</v>
          </cell>
        </row>
        <row r="510">
          <cell r="A510" t="str">
            <v>U534</v>
          </cell>
          <cell r="D510" t="e">
            <v>#N/A</v>
          </cell>
          <cell r="J510"/>
          <cell r="N510"/>
          <cell r="R510"/>
          <cell r="S510"/>
          <cell r="T510"/>
          <cell r="U510" t="str"/>
          <cell r="V510"/>
        </row>
        <row r="511">
          <cell r="A511" t="str">
            <v>U535</v>
          </cell>
          <cell r="D511" t="e">
            <v>#N/A</v>
          </cell>
          <cell r="J511"/>
          <cell r="N511"/>
          <cell r="R511" t="str">
            <v>Loblaw Companies Ltd</v>
          </cell>
          <cell r="S511">
            <v>240</v>
          </cell>
          <cell r="T511" t="str">
            <v xml:space="preserve">22 St Clair Ave E, </v>
          </cell>
          <cell r="U511" t="str">
            <v>Toronto</v>
          </cell>
          <cell r="V511" t="str">
            <v>03JYT08</v>
          </cell>
        </row>
        <row r="512">
          <cell r="A512" t="str">
            <v>U536</v>
          </cell>
          <cell r="D512" t="e">
            <v>#N/A</v>
          </cell>
          <cell r="J512"/>
          <cell r="N512"/>
          <cell r="R512"/>
          <cell r="S512"/>
          <cell r="T512"/>
          <cell r="U512" t="str"/>
          <cell r="V512"/>
        </row>
        <row r="513">
          <cell r="A513" t="str">
            <v>U537</v>
          </cell>
          <cell r="D513" t="e">
            <v>#N/A</v>
          </cell>
          <cell r="J513"/>
          <cell r="N513"/>
          <cell r="R513"/>
          <cell r="S513"/>
          <cell r="T513"/>
          <cell r="U513" t="str"/>
          <cell r="V513"/>
        </row>
        <row r="514">
          <cell r="A514" t="str">
            <v>U538</v>
          </cell>
          <cell r="D514" t="e">
            <v>#N/A</v>
          </cell>
          <cell r="J514"/>
          <cell r="N514"/>
          <cell r="R514" t="str">
            <v>Old Dutch</v>
          </cell>
          <cell r="S514">
            <v>240</v>
          </cell>
          <cell r="T514" t="str">
            <v xml:space="preserve">100 Bentall St, </v>
          </cell>
          <cell r="U514" t="str">
            <v>Winnipeg</v>
          </cell>
          <cell r="V514" t="str">
            <v>07AGT06</v>
          </cell>
        </row>
        <row r="515">
          <cell r="A515" t="str">
            <v>U539</v>
          </cell>
          <cell r="D515" t="e">
            <v>#N/A</v>
          </cell>
          <cell r="J515"/>
          <cell r="N515"/>
          <cell r="R515"/>
          <cell r="S515"/>
          <cell r="T515"/>
          <cell r="U515" t="str"/>
          <cell r="V515"/>
        </row>
        <row r="516">
          <cell r="A516" t="str">
            <v>U540</v>
          </cell>
          <cell r="D516" t="e">
            <v>#N/A</v>
          </cell>
          <cell r="J516"/>
          <cell r="N516"/>
          <cell r="R516"/>
          <cell r="S516"/>
          <cell r="T516"/>
          <cell r="U516" t="str"/>
          <cell r="V516"/>
        </row>
        <row r="517">
          <cell r="A517" t="str">
            <v>U541</v>
          </cell>
          <cell r="D517" t="e">
            <v>#N/A</v>
          </cell>
          <cell r="J517"/>
          <cell r="N517"/>
          <cell r="R517" t="str">
            <v>Mars Canada Inc.</v>
          </cell>
          <cell r="S517">
            <v>916</v>
          </cell>
          <cell r="T517" t="str">
            <v xml:space="preserve">PO Box 640 </v>
          </cell>
          <cell r="U517" t="str">
            <v>Bolton</v>
          </cell>
          <cell r="V517" t="str">
            <v>34FGT03</v>
          </cell>
        </row>
        <row r="518">
          <cell r="A518" t="str">
            <v>U542</v>
          </cell>
          <cell r="D518" t="e">
            <v>#N/A</v>
          </cell>
          <cell r="J518"/>
          <cell r="N518"/>
          <cell r="R518" t="str">
            <v>Wringley Canada</v>
          </cell>
          <cell r="S518">
            <v>1050</v>
          </cell>
          <cell r="T518" t="str">
            <v xml:space="preserve">3389 Steeles Ave E, </v>
          </cell>
          <cell r="U518" t="str">
            <v>North York</v>
          </cell>
          <cell r="V518" t="str">
            <v>33UGT01</v>
          </cell>
        </row>
        <row r="519">
          <cell r="A519" t="str">
            <v>U543</v>
          </cell>
          <cell r="D519" t="e">
            <v>#N/A</v>
          </cell>
          <cell r="J519"/>
          <cell r="N519"/>
          <cell r="R519"/>
          <cell r="S519"/>
          <cell r="T519"/>
          <cell r="U519" t="str"/>
          <cell r="V519"/>
        </row>
        <row r="520">
          <cell r="A520" t="str">
            <v>U544</v>
          </cell>
          <cell r="D520" t="str">
            <v>X002YH6MAZ</v>
          </cell>
          <cell r="J520"/>
          <cell r="N520"/>
          <cell r="R520"/>
          <cell r="S520"/>
          <cell r="T520"/>
          <cell r="U520" t="str"/>
          <cell r="V520"/>
        </row>
        <row r="521">
          <cell r="A521" t="str">
            <v>U545</v>
          </cell>
          <cell r="D521" t="e">
            <v>#N/A</v>
          </cell>
          <cell r="J521"/>
          <cell r="N521"/>
          <cell r="R521"/>
          <cell r="S521"/>
          <cell r="T521"/>
          <cell r="U521" t="str"/>
          <cell r="V521"/>
        </row>
        <row r="522">
          <cell r="A522" t="str">
            <v>U546</v>
          </cell>
          <cell r="D522" t="e">
            <v>#N/A</v>
          </cell>
          <cell r="J522" t="str">
            <v>Costco</v>
          </cell>
          <cell r="N522"/>
          <cell r="R522"/>
          <cell r="S522"/>
          <cell r="T522"/>
          <cell r="U522" t="str"/>
          <cell r="V522" t="str">
            <v>No prior notice required</v>
          </cell>
        </row>
        <row r="523">
          <cell r="A523" t="str">
            <v>U547</v>
          </cell>
          <cell r="D523" t="e">
            <v>#N/A</v>
          </cell>
          <cell r="J523"/>
          <cell r="N523"/>
          <cell r="R523" t="str">
            <v>Frito Lay Canada</v>
          </cell>
          <cell r="S523">
            <v>705</v>
          </cell>
          <cell r="T523" t="str">
            <v>1001 Bishop St N</v>
          </cell>
          <cell r="U523" t="str">
            <v>Cambridge</v>
          </cell>
          <cell r="V523" t="str">
            <v>07AGT02</v>
          </cell>
        </row>
        <row r="524">
          <cell r="A524" t="str">
            <v>U548</v>
          </cell>
          <cell r="D524" t="e">
            <v>#N/A</v>
          </cell>
          <cell r="J524"/>
          <cell r="N524"/>
          <cell r="R524"/>
          <cell r="S524"/>
          <cell r="T524"/>
          <cell r="U524" t="str"/>
          <cell r="V524"/>
        </row>
        <row r="525">
          <cell r="A525" t="str">
            <v>U549</v>
          </cell>
          <cell r="D525" t="e">
            <v>#N/A</v>
          </cell>
          <cell r="J525"/>
          <cell r="N525"/>
          <cell r="R525" t="str">
            <v xml:space="preserve"> Overseas Food Trading ltd-</v>
          </cell>
          <cell r="S525">
            <v>950</v>
          </cell>
          <cell r="T525" t="str">
            <v xml:space="preserve">2200 Fletcher Ave # 34, </v>
          </cell>
          <cell r="U525" t="str">
            <v>Fort Lee</v>
          </cell>
          <cell r="V525" t="str">
            <v>03JGT10</v>
          </cell>
        </row>
        <row r="526">
          <cell r="A526" t="str">
            <v>U550</v>
          </cell>
          <cell r="D526" t="e">
            <v>#N/A</v>
          </cell>
          <cell r="J526"/>
          <cell r="N526"/>
          <cell r="R526" t="str">
            <v>Frito Lay Canada</v>
          </cell>
          <cell r="S526">
            <v>740</v>
          </cell>
          <cell r="T526" t="str">
            <v>1001 Bishop St N</v>
          </cell>
          <cell r="U526" t="str">
            <v>Cambridge</v>
          </cell>
          <cell r="V526" t="str">
            <v>07BGT06</v>
          </cell>
        </row>
        <row r="527">
          <cell r="A527" t="str">
            <v>U551</v>
          </cell>
          <cell r="D527" t="e">
            <v>#N/A</v>
          </cell>
          <cell r="J527" t="str">
            <v>Costco</v>
          </cell>
          <cell r="N527"/>
          <cell r="R527" t="str">
            <v>Old Dutch</v>
          </cell>
          <cell r="S527">
            <v>960</v>
          </cell>
          <cell r="T527" t="str">
            <v xml:space="preserve">100 Bentall St, </v>
          </cell>
          <cell r="U527" t="str">
            <v>Winnipeg</v>
          </cell>
          <cell r="V527" t="str">
            <v>07AGT06</v>
          </cell>
        </row>
        <row r="528">
          <cell r="A528" t="str">
            <v>U552</v>
          </cell>
          <cell r="D528" t="e">
            <v>#N/A</v>
          </cell>
          <cell r="J528" t="str">
            <v>Superstore/Walmart</v>
          </cell>
          <cell r="N528"/>
          <cell r="R528" t="str">
            <v>Old Dutch</v>
          </cell>
          <cell r="S528">
            <v>440</v>
          </cell>
          <cell r="T528" t="str">
            <v xml:space="preserve">100 Bentall St, </v>
          </cell>
          <cell r="U528" t="str">
            <v>Winnipeg</v>
          </cell>
          <cell r="V528" t="str">
            <v>07AGT06</v>
          </cell>
        </row>
        <row r="529">
          <cell r="A529" t="str">
            <v>U553</v>
          </cell>
          <cell r="D529" t="e">
            <v>#N/A</v>
          </cell>
          <cell r="J529"/>
          <cell r="N529"/>
          <cell r="R529" t="str">
            <v>Mondelez Canada Inc.</v>
          </cell>
          <cell r="S529">
            <v>176</v>
          </cell>
          <cell r="T529" t="str">
            <v>3300 Bloor St W Suite 1801</v>
          </cell>
          <cell r="U529" t="str">
            <v>Etobicoke</v>
          </cell>
          <cell r="V529" t="str">
            <v>34FGT01</v>
          </cell>
        </row>
        <row r="530">
          <cell r="A530" t="str">
            <v>U554</v>
          </cell>
          <cell r="D530" t="e">
            <v>#N/A</v>
          </cell>
          <cell r="J530" t="str">
            <v>Walmart</v>
          </cell>
          <cell r="N530"/>
          <cell r="R530" t="str">
            <v>Mondelez Canada Inc</v>
          </cell>
          <cell r="S530">
            <v>180</v>
          </cell>
          <cell r="T530" t="str">
            <v>3300 Bloor St W Suite 1801</v>
          </cell>
          <cell r="U530" t="str">
            <v>Etobicoke</v>
          </cell>
          <cell r="V530" t="str">
            <v>34FGT03</v>
          </cell>
        </row>
        <row r="531">
          <cell r="A531" t="str">
            <v>U555</v>
          </cell>
          <cell r="D531" t="e">
            <v>#N/A</v>
          </cell>
          <cell r="J531" t="str">
            <v>Superstore</v>
          </cell>
          <cell r="N531"/>
          <cell r="R531" t="str">
            <v>Nestle Canada Inc</v>
          </cell>
          <cell r="S531">
            <v>164</v>
          </cell>
          <cell r="T531" t="str">
            <v>25 Sheppard Ave W,</v>
          </cell>
          <cell r="U531" t="str">
            <v>North York</v>
          </cell>
          <cell r="V531" t="str">
            <v>34DGT99</v>
          </cell>
        </row>
        <row r="532">
          <cell r="A532" t="str">
            <v>U556</v>
          </cell>
          <cell r="D532" t="e">
            <v>#N/A</v>
          </cell>
          <cell r="J532"/>
          <cell r="N532"/>
          <cell r="R532" t="str">
            <v>Nestle Canada Inc</v>
          </cell>
          <cell r="S532">
            <v>240</v>
          </cell>
          <cell r="T532" t="str">
            <v>25 Sheppard Ave W</v>
          </cell>
          <cell r="U532" t="str">
            <v>North York</v>
          </cell>
          <cell r="V532" t="str">
            <v>34FGT03</v>
          </cell>
        </row>
        <row r="533">
          <cell r="A533" t="str">
            <v>U557</v>
          </cell>
          <cell r="D533" t="str">
            <v>X0034413LF</v>
          </cell>
          <cell r="J533" t="str">
            <v>Superstore/Walmart</v>
          </cell>
          <cell r="N533"/>
          <cell r="R533" t="str">
            <v>Mondelez Canada Inc.</v>
          </cell>
          <cell r="S533">
            <v>575</v>
          </cell>
          <cell r="T533" t="str">
            <v>3300 Bloor St W Suite 1801</v>
          </cell>
          <cell r="U533" t="str">
            <v>Etobicoke</v>
          </cell>
          <cell r="V533" t="str">
            <v>34FGT01</v>
          </cell>
        </row>
        <row r="534">
          <cell r="A534" t="str">
            <v>U558</v>
          </cell>
          <cell r="D534" t="str">
            <v>X002YL0I6F</v>
          </cell>
          <cell r="J534" t="str">
            <v>Walmart</v>
          </cell>
          <cell r="N534"/>
          <cell r="R534"/>
          <cell r="S534"/>
          <cell r="T534"/>
          <cell r="U534" t="str"/>
          <cell r="V534"/>
        </row>
        <row r="535">
          <cell r="A535" t="str">
            <v>U559</v>
          </cell>
          <cell r="D535" t="e">
            <v>#N/A</v>
          </cell>
          <cell r="J535" t="str">
            <v>Superstore/Walmart</v>
          </cell>
          <cell r="N535"/>
          <cell r="R535" t="str">
            <v>Frito Lay Canada</v>
          </cell>
          <cell r="S535">
            <v>600</v>
          </cell>
          <cell r="T535" t="str">
            <v>1001 Bishop St N</v>
          </cell>
          <cell r="U535" t="str">
            <v>Cambridge</v>
          </cell>
          <cell r="V535" t="str">
            <v>07AGT06</v>
          </cell>
        </row>
        <row r="536">
          <cell r="A536" t="str">
            <v>U560</v>
          </cell>
          <cell r="D536" t="str">
            <v>X002YMK78X</v>
          </cell>
          <cell r="J536" t="str">
            <v>Superstore</v>
          </cell>
          <cell r="N536"/>
          <cell r="R536"/>
          <cell r="S536"/>
          <cell r="T536"/>
          <cell r="U536" t="str"/>
          <cell r="V536"/>
        </row>
        <row r="537">
          <cell r="A537" t="str">
            <v>U561</v>
          </cell>
          <cell r="D537" t="e">
            <v>#N/A</v>
          </cell>
          <cell r="J537" t="str">
            <v>Superstore</v>
          </cell>
          <cell r="N537"/>
          <cell r="R537" t="str">
            <v xml:space="preserve">Loblaws Inc. </v>
          </cell>
          <cell r="S537">
            <v>200</v>
          </cell>
          <cell r="T537" t="str">
            <v>22 St. Clair Avenue East</v>
          </cell>
          <cell r="U537" t="str">
            <v>Toronto</v>
          </cell>
          <cell r="V537" t="str">
            <v>07AGT06</v>
          </cell>
        </row>
        <row r="538">
          <cell r="A538" t="str">
            <v>U562</v>
          </cell>
          <cell r="D538" t="e">
            <v>#N/A</v>
          </cell>
          <cell r="J538"/>
          <cell r="N538"/>
          <cell r="R538"/>
          <cell r="S538"/>
          <cell r="T538"/>
          <cell r="U538" t="str"/>
          <cell r="V538"/>
        </row>
        <row r="539">
          <cell r="A539" t="str">
            <v>U563</v>
          </cell>
          <cell r="D539" t="e">
            <v>#N/A</v>
          </cell>
          <cell r="J539" t="str">
            <v>Walmart/Superstore</v>
          </cell>
          <cell r="N539"/>
          <cell r="R539" t="str">
            <v>Hershys Canada Inc.</v>
          </cell>
          <cell r="S539">
            <v>230</v>
          </cell>
          <cell r="T539" t="str">
            <v xml:space="preserve">5750 Explorer Drive </v>
          </cell>
          <cell r="U539" t="str">
            <v>Mississauga</v>
          </cell>
          <cell r="V539" t="str">
            <v>34CGT99</v>
          </cell>
        </row>
        <row r="540">
          <cell r="A540" t="str">
            <v>U564</v>
          </cell>
          <cell r="D540" t="e">
            <v>#N/A</v>
          </cell>
          <cell r="J540" t="str">
            <v>Superstore</v>
          </cell>
          <cell r="N540"/>
          <cell r="R540" t="str">
            <v>Nestle Canada Inc</v>
          </cell>
          <cell r="S540">
            <v>115</v>
          </cell>
          <cell r="T540" t="str">
            <v xml:space="preserve">25 Sheppard Ave W, </v>
          </cell>
          <cell r="U540" t="str">
            <v>North York</v>
          </cell>
          <cell r="V540" t="str">
            <v>34FGT01</v>
          </cell>
        </row>
        <row r="541">
          <cell r="A541" t="str">
            <v>U565</v>
          </cell>
          <cell r="D541" t="e">
            <v>#N/A</v>
          </cell>
          <cell r="J541"/>
          <cell r="N541"/>
          <cell r="R541" t="str">
            <v xml:space="preserve">Hershey Canada Inc. </v>
          </cell>
          <cell r="S541">
            <v>226</v>
          </cell>
          <cell r="T541" t="str">
            <v>5750 Explorer Drive</v>
          </cell>
          <cell r="U541" t="str">
            <v>Mississauga</v>
          </cell>
          <cell r="V541" t="str">
            <v>34FGT99</v>
          </cell>
        </row>
        <row r="542">
          <cell r="A542" t="str">
            <v>U566</v>
          </cell>
          <cell r="D542" t="e">
            <v>#N/A</v>
          </cell>
          <cell r="J542"/>
          <cell r="N542"/>
          <cell r="R542" t="str">
            <v>Nestle Canada Inc</v>
          </cell>
          <cell r="S542">
            <v>300</v>
          </cell>
          <cell r="T542" t="str">
            <v xml:space="preserve">25 Sheppard Ave W, </v>
          </cell>
          <cell r="U542" t="str">
            <v>North York</v>
          </cell>
          <cell r="V542" t="str">
            <v>34FGT01</v>
          </cell>
        </row>
        <row r="543">
          <cell r="A543" t="str">
            <v>U567</v>
          </cell>
          <cell r="D543" t="str">
            <v>X002Z41EPF</v>
          </cell>
          <cell r="J543" t="str">
            <v>Walmart</v>
          </cell>
          <cell r="N543"/>
          <cell r="R543" t="str">
            <v xml:space="preserve">Hershey Canada Inc. </v>
          </cell>
          <cell r="S543">
            <v>170</v>
          </cell>
          <cell r="T543" t="str">
            <v>5750 Explorer Drive</v>
          </cell>
          <cell r="U543" t="str">
            <v>Mississauga</v>
          </cell>
          <cell r="V543" t="str">
            <v>34GGT07</v>
          </cell>
        </row>
        <row r="544">
          <cell r="A544" t="str">
            <v>U568</v>
          </cell>
          <cell r="D544" t="e">
            <v>#N/A</v>
          </cell>
          <cell r="J544" t="str">
            <v>Walmart</v>
          </cell>
          <cell r="N544"/>
          <cell r="R544" t="str">
            <v>Hershys Canada Inc.</v>
          </cell>
          <cell r="S544">
            <v>450</v>
          </cell>
          <cell r="T544" t="str">
            <v xml:space="preserve">5750 Explorer Drive </v>
          </cell>
          <cell r="U544" t="str">
            <v>Mississauga</v>
          </cell>
          <cell r="V544" t="str">
            <v>34CGT99</v>
          </cell>
        </row>
        <row r="545">
          <cell r="A545" t="str">
            <v>U569</v>
          </cell>
          <cell r="D545" t="e">
            <v>#N/A</v>
          </cell>
          <cell r="J545" t="str">
            <v>Costco</v>
          </cell>
          <cell r="N545"/>
          <cell r="R545"/>
          <cell r="S545"/>
          <cell r="T545"/>
          <cell r="U545" t="str"/>
          <cell r="V545"/>
        </row>
        <row r="546">
          <cell r="A546" t="str">
            <v>U570</v>
          </cell>
          <cell r="D546" t="str">
            <v>X0032Y6SU3</v>
          </cell>
          <cell r="J546"/>
          <cell r="N546"/>
          <cell r="R546" t="str">
            <v>Nestle Canada Inc</v>
          </cell>
          <cell r="S546">
            <v>505</v>
          </cell>
          <cell r="T546" t="str">
            <v xml:space="preserve">25 Sheppard Ave W, </v>
          </cell>
          <cell r="U546" t="str">
            <v>North York</v>
          </cell>
          <cell r="V546" t="str">
            <v>34FGT01</v>
          </cell>
        </row>
        <row r="547">
          <cell r="A547" t="str">
            <v>U571</v>
          </cell>
          <cell r="D547" t="e">
            <v>#N/A</v>
          </cell>
          <cell r="J547" t="str">
            <v>Costco business center/wholesale club</v>
          </cell>
          <cell r="N547"/>
          <cell r="R547" t="str">
            <v>Hershys Canada Inc.</v>
          </cell>
          <cell r="S547">
            <v>1392</v>
          </cell>
          <cell r="T547" t="str">
            <v xml:space="preserve">5750 Explorer Drive </v>
          </cell>
          <cell r="U547" t="str">
            <v>Mississauga</v>
          </cell>
          <cell r="V547" t="str">
            <v>34CGT99</v>
          </cell>
        </row>
        <row r="548">
          <cell r="A548" t="str">
            <v>U572</v>
          </cell>
          <cell r="D548" t="e">
            <v>#N/A</v>
          </cell>
          <cell r="J548"/>
          <cell r="N548"/>
          <cell r="R548"/>
          <cell r="S548"/>
          <cell r="T548"/>
          <cell r="U548" t="str"/>
          <cell r="V548"/>
        </row>
        <row r="549">
          <cell r="A549" t="str">
            <v>U573</v>
          </cell>
          <cell r="D549" t="str">
            <v>X002YX6P0L</v>
          </cell>
          <cell r="J549" t="str">
            <v>Costco</v>
          </cell>
          <cell r="N549"/>
          <cell r="R549" t="str">
            <v>Nestlé Canada Inc</v>
          </cell>
          <cell r="S549">
            <v>475</v>
          </cell>
          <cell r="T549" t="str">
            <v xml:space="preserve">25 Sheppard Ave W, </v>
          </cell>
          <cell r="U549" t="str">
            <v>North York</v>
          </cell>
          <cell r="V549" t="str">
            <v>31ACT03</v>
          </cell>
        </row>
        <row r="550">
          <cell r="A550" t="str">
            <v>U574</v>
          </cell>
          <cell r="D550" t="e">
            <v>#N/A</v>
          </cell>
          <cell r="J550"/>
          <cell r="N550"/>
          <cell r="R550" t="str">
            <v>Mondelez Canada Inc.</v>
          </cell>
          <cell r="S550">
            <v>500</v>
          </cell>
          <cell r="T550" t="str">
            <v>3300 Bloor St W Suite 1801</v>
          </cell>
          <cell r="U550" t="str">
            <v>Etobicoke</v>
          </cell>
          <cell r="V550" t="str">
            <v>34FGT01</v>
          </cell>
        </row>
        <row r="551">
          <cell r="A551" t="str">
            <v>U575</v>
          </cell>
          <cell r="D551" t="e">
            <v>#N/A</v>
          </cell>
          <cell r="J551" t="str">
            <v>Walmart</v>
          </cell>
          <cell r="N551"/>
          <cell r="R551" t="str">
            <v>Nestle Canada Inc</v>
          </cell>
          <cell r="S551">
            <v>360</v>
          </cell>
          <cell r="T551" t="str">
            <v xml:space="preserve">25 Sheppard Ave W, </v>
          </cell>
          <cell r="U551" t="str">
            <v>North York</v>
          </cell>
          <cell r="V551" t="str">
            <v>34FGT01</v>
          </cell>
        </row>
        <row r="552">
          <cell r="A552" t="str">
            <v>U576</v>
          </cell>
          <cell r="D552" t="str">
            <v>X002Z45221</v>
          </cell>
          <cell r="J552" t="str">
            <v>Superstore</v>
          </cell>
          <cell r="N552"/>
          <cell r="R552" t="str">
            <v>Kellogg Inc</v>
          </cell>
          <cell r="S552">
            <v>176</v>
          </cell>
          <cell r="T552" t="str">
            <v>5350 Creekbank Rd</v>
          </cell>
          <cell r="U552" t="str">
            <v>Mississauga</v>
          </cell>
          <cell r="V552" t="str">
            <v>02DGT05</v>
          </cell>
        </row>
        <row r="553">
          <cell r="A553" t="str">
            <v>U577</v>
          </cell>
          <cell r="D553" t="e">
            <v>#N/A</v>
          </cell>
          <cell r="J553"/>
          <cell r="N553"/>
          <cell r="R553" t="str">
            <v>General Mills Canada Corp.</v>
          </cell>
          <cell r="S553">
            <v>128</v>
          </cell>
          <cell r="T553" t="str">
            <v>1875 Buckhorn Gate Suite 201</v>
          </cell>
          <cell r="U553" t="str">
            <v>Mississauga</v>
          </cell>
          <cell r="V553" t="str">
            <v>33LGT99</v>
          </cell>
        </row>
        <row r="554">
          <cell r="A554" t="str">
            <v>U578</v>
          </cell>
          <cell r="D554" t="str">
            <v>X002Z3UOCF</v>
          </cell>
          <cell r="J554" t="str">
            <v>Superstore</v>
          </cell>
          <cell r="N554"/>
          <cell r="R554" t="str">
            <v>McCormick Canada</v>
          </cell>
          <cell r="S554">
            <v>454</v>
          </cell>
          <cell r="T554" t="str">
            <v>Po Box 5788, Stn B</v>
          </cell>
          <cell r="U554" t="str">
            <v>London</v>
          </cell>
          <cell r="V554" t="str">
            <v>28JGT99</v>
          </cell>
        </row>
        <row r="555">
          <cell r="A555" t="str">
            <v>U579</v>
          </cell>
          <cell r="D555" t="e">
            <v>#N/A</v>
          </cell>
          <cell r="J555" t="str">
            <v>Walmart</v>
          </cell>
          <cell r="N555"/>
          <cell r="R555" t="str">
            <v>MAISON J.A. VACHON</v>
          </cell>
          <cell r="S555">
            <v>324</v>
          </cell>
          <cell r="T555" t="str">
            <v>383, Avenue Rose-Anna Giroux</v>
          </cell>
          <cell r="U555" t="str">
            <v>Quebec</v>
          </cell>
          <cell r="V555" t="str">
            <v>03RGT02</v>
          </cell>
        </row>
        <row r="556">
          <cell r="A556" t="str">
            <v>U580</v>
          </cell>
          <cell r="D556" t="e">
            <v>#N/A</v>
          </cell>
          <cell r="J556" t="str">
            <v>Superstore</v>
          </cell>
          <cell r="N556"/>
          <cell r="R556" t="str">
            <v>General Mills</v>
          </cell>
          <cell r="S556">
            <v>3768</v>
          </cell>
          <cell r="T556" t="str">
            <v>5825 Explorer Dr</v>
          </cell>
          <cell r="U556" t="str">
            <v>Mississauga</v>
          </cell>
          <cell r="V556" t="str">
            <v>05AGT05</v>
          </cell>
        </row>
        <row r="557">
          <cell r="A557" t="str">
            <v>U581</v>
          </cell>
          <cell r="D557" t="e">
            <v>#N/A</v>
          </cell>
          <cell r="J557"/>
          <cell r="N557"/>
          <cell r="R557" t="str">
            <v>Nestle</v>
          </cell>
          <cell r="S557">
            <v>270</v>
          </cell>
          <cell r="T557" t="str">
            <v>25 Sheppard Ave W</v>
          </cell>
          <cell r="U557" t="str">
            <v>North York</v>
          </cell>
          <cell r="V557" t="str">
            <v>33EGT14</v>
          </cell>
        </row>
        <row r="558">
          <cell r="A558" t="str">
            <v>U582</v>
          </cell>
          <cell r="D558" t="e">
            <v>#N/A</v>
          </cell>
          <cell r="J558"/>
          <cell r="N558"/>
          <cell r="R558" t="str">
            <v>Nestle</v>
          </cell>
          <cell r="S558">
            <v>450</v>
          </cell>
          <cell r="T558" t="str">
            <v>25 Sheppard Ave W</v>
          </cell>
          <cell r="U558" t="str">
            <v>North York</v>
          </cell>
          <cell r="V558" t="str">
            <v>33EGT14</v>
          </cell>
        </row>
        <row r="559">
          <cell r="A559" t="str">
            <v>U583</v>
          </cell>
          <cell r="D559" t="e">
            <v>#N/A</v>
          </cell>
          <cell r="J559"/>
          <cell r="N559"/>
          <cell r="R559" t="str">
            <v>Nestle</v>
          </cell>
          <cell r="S559">
            <v>1800</v>
          </cell>
          <cell r="T559" t="str">
            <v>25 Sheppard Ave W</v>
          </cell>
          <cell r="U559" t="str">
            <v>North York</v>
          </cell>
          <cell r="V559" t="str">
            <v>33EGT14</v>
          </cell>
        </row>
        <row r="560">
          <cell r="A560" t="str">
            <v>U584</v>
          </cell>
          <cell r="D560" t="e">
            <v>#N/A</v>
          </cell>
          <cell r="J560"/>
          <cell r="N560"/>
          <cell r="R560" t="str">
            <v>Nestle Canada Inc</v>
          </cell>
          <cell r="S560">
            <v>480</v>
          </cell>
          <cell r="T560" t="str">
            <v>25 Sheppard Ave W</v>
          </cell>
          <cell r="U560" t="str">
            <v>North York</v>
          </cell>
          <cell r="V560" t="str">
            <v>34FGT03</v>
          </cell>
        </row>
        <row r="561">
          <cell r="A561" t="str">
            <v>U585</v>
          </cell>
          <cell r="D561" t="e">
            <v>#N/A</v>
          </cell>
          <cell r="J561"/>
          <cell r="N561"/>
          <cell r="R561" t="str">
            <v>Mondelez Canada Inc.</v>
          </cell>
          <cell r="S561">
            <v>580</v>
          </cell>
          <cell r="T561" t="str">
            <v>3300 Bloor St W Suite 1801</v>
          </cell>
          <cell r="U561" t="str">
            <v>Etobicoke</v>
          </cell>
          <cell r="V561" t="str">
            <v>34FGT01</v>
          </cell>
        </row>
        <row r="562">
          <cell r="A562" t="str">
            <v>U586</v>
          </cell>
          <cell r="D562" t="e">
            <v>#N/A</v>
          </cell>
          <cell r="J562" t="str">
            <v>Wholesale club/Costco business</v>
          </cell>
          <cell r="N562"/>
          <cell r="R562" t="str">
            <v>Nestle Canada Inc</v>
          </cell>
          <cell r="S562">
            <v>900</v>
          </cell>
          <cell r="T562" t="str">
            <v xml:space="preserve">25 Sheppard Ave W, </v>
          </cell>
          <cell r="U562" t="str">
            <v>North York</v>
          </cell>
          <cell r="V562" t="str">
            <v>34FGT01</v>
          </cell>
        </row>
        <row r="563">
          <cell r="A563" t="str">
            <v>U587</v>
          </cell>
          <cell r="D563" t="e">
            <v>#N/A</v>
          </cell>
          <cell r="J563" t="str">
            <v>Wholesale club/Costco business</v>
          </cell>
          <cell r="N563"/>
          <cell r="R563" t="str">
            <v>Nestle Canada Inc</v>
          </cell>
          <cell r="S563">
            <v>500</v>
          </cell>
          <cell r="T563" t="str">
            <v xml:space="preserve">25 Sheppard Ave W, </v>
          </cell>
          <cell r="U563" t="str">
            <v>North York</v>
          </cell>
          <cell r="V563" t="str">
            <v>34FGT01</v>
          </cell>
        </row>
        <row r="564">
          <cell r="A564" t="str">
            <v>U588</v>
          </cell>
          <cell r="D564" t="str">
            <v>X002Z8JN9P</v>
          </cell>
          <cell r="J564" t="str">
            <v>Costco</v>
          </cell>
          <cell r="N564" t="str">
            <v>Light blue box (includes mango)</v>
          </cell>
          <cell r="R564" t="str">
            <v>Sunrype Products</v>
          </cell>
          <cell r="S564">
            <v>1001</v>
          </cell>
          <cell r="T564" t="str">
            <v>1165 Ethel St</v>
          </cell>
          <cell r="U564" t="str">
            <v>Kelowna</v>
          </cell>
          <cell r="V564" t="str">
            <v>07GGT99</v>
          </cell>
        </row>
        <row r="565">
          <cell r="A565" t="str">
            <v>U589</v>
          </cell>
          <cell r="D565" t="e">
            <v>#N/A</v>
          </cell>
          <cell r="J565" t="str">
            <v>Wholesale Club</v>
          </cell>
          <cell r="N565"/>
          <cell r="R565" t="str">
            <v>Nestle Canada Inc</v>
          </cell>
          <cell r="S565">
            <v>2400</v>
          </cell>
          <cell r="T565" t="str">
            <v xml:space="preserve">25 Sheppard Ave W, </v>
          </cell>
          <cell r="U565" t="str">
            <v>North York</v>
          </cell>
          <cell r="V565" t="str">
            <v>34FGT01</v>
          </cell>
        </row>
        <row r="566">
          <cell r="A566" t="str">
            <v>U590</v>
          </cell>
          <cell r="D566" t="e">
            <v>#N/A</v>
          </cell>
          <cell r="J566" t="str">
            <v>Superstore</v>
          </cell>
          <cell r="N566"/>
          <cell r="R566" t="str">
            <v>Mars Canada Inc.</v>
          </cell>
          <cell r="S566">
            <v>598</v>
          </cell>
          <cell r="T566" t="str">
            <v xml:space="preserve">PO Box 640 </v>
          </cell>
          <cell r="U566" t="str">
            <v>Bolton</v>
          </cell>
          <cell r="V566" t="str">
            <v>34FGT03</v>
          </cell>
        </row>
        <row r="567">
          <cell r="A567" t="str">
            <v>U591</v>
          </cell>
          <cell r="D567" t="str">
            <v>X002Z8LMIP</v>
          </cell>
          <cell r="J567" t="str">
            <v>Superstore</v>
          </cell>
          <cell r="N567"/>
          <cell r="R567" t="str">
            <v>Kellogg Inc</v>
          </cell>
          <cell r="S567">
            <v>176</v>
          </cell>
          <cell r="T567" t="str">
            <v>5350 Creekbank Rd</v>
          </cell>
          <cell r="U567" t="str">
            <v>Mississauga</v>
          </cell>
          <cell r="V567" t="str">
            <v>02DGT05</v>
          </cell>
        </row>
        <row r="568">
          <cell r="A568" t="str">
            <v>U592</v>
          </cell>
          <cell r="D568" t="str">
            <v>X002Z8GDJN</v>
          </cell>
          <cell r="J568" t="str">
            <v>Walmart</v>
          </cell>
          <cell r="N568" t="str">
            <v>Pack of 4</v>
          </cell>
          <cell r="R568" t="str">
            <v xml:space="preserve">Campbell Company of Canada- </v>
          </cell>
          <cell r="S568">
            <v>800</v>
          </cell>
          <cell r="T568" t="str">
            <v xml:space="preserve">60 Brimingham St. </v>
          </cell>
          <cell r="U568" t="str">
            <v>Toronto</v>
          </cell>
          <cell r="V568" t="str">
            <v>03JGT10</v>
          </cell>
        </row>
        <row r="569">
          <cell r="A569" t="str">
            <v>U593</v>
          </cell>
          <cell r="D569" t="e">
            <v>#N/A</v>
          </cell>
          <cell r="J569"/>
          <cell r="N569"/>
          <cell r="R569"/>
          <cell r="S569"/>
          <cell r="T569"/>
          <cell r="U569" t="str"/>
          <cell r="V569"/>
        </row>
        <row r="570">
          <cell r="A570" t="str">
            <v>U594</v>
          </cell>
          <cell r="D570" t="e">
            <v>#N/A</v>
          </cell>
          <cell r="J570"/>
          <cell r="N570"/>
          <cell r="R570"/>
          <cell r="S570"/>
          <cell r="T570"/>
          <cell r="U570" t="str"/>
          <cell r="V570"/>
        </row>
        <row r="571">
          <cell r="A571" t="str">
            <v>U595</v>
          </cell>
          <cell r="D571" t="str">
            <v>X002Z8W77P</v>
          </cell>
          <cell r="J571" t="str">
            <v>OOS</v>
          </cell>
          <cell r="N571"/>
          <cell r="R571"/>
          <cell r="S571"/>
          <cell r="T571"/>
          <cell r="U571" t="str"/>
          <cell r="V571"/>
        </row>
        <row r="572">
          <cell r="A572" t="str">
            <v>U596</v>
          </cell>
          <cell r="D572" t="str">
            <v>X002Z8XLJN</v>
          </cell>
          <cell r="J572" t="str">
            <v>Sobeys/Safeway</v>
          </cell>
          <cell r="N572" t="str">
            <v>Expiry Sensitive</v>
          </cell>
          <cell r="R572" t="str">
            <v>Kraft Heinz Canada</v>
          </cell>
          <cell r="S572">
            <v>450</v>
          </cell>
          <cell r="T572" t="str">
            <v xml:space="preserve">95 Moatfield Dr, </v>
          </cell>
          <cell r="U572" t="str">
            <v>North York</v>
          </cell>
          <cell r="V572" t="str">
            <v>37BCT05</v>
          </cell>
        </row>
        <row r="573">
          <cell r="A573" t="str">
            <v>U597</v>
          </cell>
          <cell r="D573" t="str">
            <v>X002ZAO9HJ</v>
          </cell>
          <cell r="J573" t="str">
            <v>Superstore</v>
          </cell>
          <cell r="N573"/>
          <cell r="R573"/>
          <cell r="S573"/>
          <cell r="T573"/>
          <cell r="U573" t="str"/>
          <cell r="V573"/>
        </row>
        <row r="574">
          <cell r="A574" t="str">
            <v>U598</v>
          </cell>
          <cell r="D574" t="str">
            <v>X002Z93RLT</v>
          </cell>
          <cell r="J574" t="str">
            <v>Superstore</v>
          </cell>
          <cell r="N574"/>
          <cell r="R574" t="str">
            <v>Diana Sauce</v>
          </cell>
          <cell r="S574">
            <v>500</v>
          </cell>
          <cell r="T574" t="str">
            <v>90 Sheppard Avenue E, Suite 400</v>
          </cell>
          <cell r="U574" t="str">
            <v>North York</v>
          </cell>
          <cell r="V574" t="str">
            <v>37JGT02</v>
          </cell>
        </row>
        <row r="575">
          <cell r="A575" t="str">
            <v>U599</v>
          </cell>
          <cell r="D575" t="e">
            <v>#N/A</v>
          </cell>
          <cell r="J575"/>
          <cell r="N575"/>
          <cell r="R575" t="str">
            <v>Nestle Canada Inc</v>
          </cell>
          <cell r="S575">
            <v>575</v>
          </cell>
          <cell r="T575" t="str">
            <v xml:space="preserve">25 Sheppard Ave W, </v>
          </cell>
          <cell r="U575" t="str">
            <v>North York</v>
          </cell>
          <cell r="V575" t="str">
            <v>34FGT01</v>
          </cell>
        </row>
        <row r="576">
          <cell r="A576" t="str">
            <v>U600</v>
          </cell>
          <cell r="D576" t="e">
            <v>#N/A</v>
          </cell>
          <cell r="J576"/>
          <cell r="N576"/>
          <cell r="R576" t="str">
            <v>Mondelez Canada Inc.</v>
          </cell>
          <cell r="S576">
            <v>1000</v>
          </cell>
          <cell r="T576" t="str">
            <v>3300 Bloor St W Suite 1801</v>
          </cell>
          <cell r="U576" t="str">
            <v>Etobicoke</v>
          </cell>
          <cell r="V576" t="str">
            <v>34FGT01</v>
          </cell>
        </row>
        <row r="577">
          <cell r="A577" t="str">
            <v>U601</v>
          </cell>
          <cell r="D577" t="e">
            <v>#N/A</v>
          </cell>
          <cell r="J577" t="str">
            <v>Walmart</v>
          </cell>
          <cell r="N577" t="str">
            <v>Pack of 3</v>
          </cell>
          <cell r="R577" t="str">
            <v>Campbell Company of Canada 2845 Matheson Blvd</v>
          </cell>
          <cell r="S577">
            <v>2400</v>
          </cell>
          <cell r="T577" t="str">
            <v xml:space="preserve"> 2845 Matheson Blvd. East</v>
          </cell>
          <cell r="U577" t="str">
            <v>Mississauga​</v>
          </cell>
          <cell r="V577" t="str">
            <v>38AET26</v>
          </cell>
        </row>
        <row r="578">
          <cell r="A578" t="str">
            <v>U602</v>
          </cell>
          <cell r="D578" t="e">
            <v>#N/A</v>
          </cell>
          <cell r="J578" t="str">
            <v>Wholesale/Costo business</v>
          </cell>
          <cell r="N578"/>
          <cell r="R578" t="str">
            <v>Mondelez Canada Inc.</v>
          </cell>
          <cell r="S578">
            <v>1392</v>
          </cell>
          <cell r="T578" t="str">
            <v>3300 Bloor St W Suite 1801</v>
          </cell>
          <cell r="U578" t="str">
            <v>Etobicoke</v>
          </cell>
          <cell r="V578" t="str">
            <v>34FGT01</v>
          </cell>
        </row>
        <row r="579">
          <cell r="A579" t="str">
            <v>U603</v>
          </cell>
          <cell r="D579" t="str">
            <v>X002Z8RE4B</v>
          </cell>
          <cell r="J579" t="str">
            <v>Walmart</v>
          </cell>
          <cell r="N579"/>
          <cell r="R579"/>
          <cell r="S579"/>
          <cell r="T579"/>
          <cell r="U579" t="str"/>
          <cell r="V579"/>
        </row>
        <row r="580">
          <cell r="A580" t="str">
            <v>U604</v>
          </cell>
          <cell r="D580" t="str">
            <v>X002Z8WSD3</v>
          </cell>
          <cell r="J580" t="str">
            <v>Costco</v>
          </cell>
          <cell r="N580"/>
          <cell r="R580"/>
          <cell r="S580"/>
          <cell r="T580"/>
          <cell r="U580" t="str"/>
          <cell r="V580"/>
        </row>
        <row r="581">
          <cell r="A581" t="str">
            <v>U605</v>
          </cell>
          <cell r="D581" t="e">
            <v>#N/A</v>
          </cell>
          <cell r="J581" t="str">
            <v>Costco</v>
          </cell>
          <cell r="N581"/>
          <cell r="R581" t="str">
            <v>Prior Notice not required</v>
          </cell>
          <cell r="S581"/>
          <cell r="T581"/>
          <cell r="U581" t="str"/>
          <cell r="V581"/>
        </row>
        <row r="582">
          <cell r="A582" t="str">
            <v>U606</v>
          </cell>
          <cell r="D582" t="str">
            <v>X002Z8REEB</v>
          </cell>
          <cell r="J582" t="str">
            <v>SaveonFoods</v>
          </cell>
          <cell r="N582"/>
          <cell r="R582"/>
          <cell r="S582"/>
          <cell r="T582"/>
          <cell r="U582" t="str"/>
          <cell r="V582"/>
        </row>
        <row r="583">
          <cell r="A583" t="str">
            <v>U607</v>
          </cell>
          <cell r="D583" t="e">
            <v>#N/A</v>
          </cell>
          <cell r="J583" t="str">
            <v>Superstore</v>
          </cell>
          <cell r="N583" t="str">
            <v>Pack of 5</v>
          </cell>
          <cell r="R583" t="str">
            <v>Hershys Canada Inc.</v>
          </cell>
          <cell r="S583">
            <v>750</v>
          </cell>
          <cell r="T583" t="str">
            <v xml:space="preserve">5750 Explorer Drive </v>
          </cell>
          <cell r="U583" t="str">
            <v>Mississauga</v>
          </cell>
          <cell r="V583" t="str">
            <v>34CGT99</v>
          </cell>
        </row>
        <row r="584">
          <cell r="A584" t="str">
            <v>U608</v>
          </cell>
          <cell r="D584" t="e">
            <v>#N/A</v>
          </cell>
          <cell r="J584"/>
          <cell r="N584"/>
          <cell r="R584"/>
          <cell r="S584"/>
          <cell r="T584"/>
          <cell r="U584" t="str"/>
          <cell r="V584"/>
        </row>
        <row r="585">
          <cell r="A585" t="str">
            <v>U609</v>
          </cell>
          <cell r="D585" t="e">
            <v>#N/A</v>
          </cell>
          <cell r="J585" t="str">
            <v>Walmart</v>
          </cell>
          <cell r="N585"/>
          <cell r="R585" t="str">
            <v>Hershys Canada Inc.</v>
          </cell>
          <cell r="S585">
            <v>800</v>
          </cell>
          <cell r="T585" t="str">
            <v xml:space="preserve">5750 Explorer Drive </v>
          </cell>
          <cell r="U585" t="str">
            <v>Mississauga</v>
          </cell>
          <cell r="V585" t="str">
            <v>34CGT99</v>
          </cell>
        </row>
        <row r="586">
          <cell r="A586" t="str">
            <v>U610</v>
          </cell>
          <cell r="D586" t="str">
            <v>X002Z92G89</v>
          </cell>
          <cell r="J586" t="str">
            <v>Costco</v>
          </cell>
          <cell r="N586"/>
          <cell r="R586" t="str">
            <v>Hershey Canada Inc</v>
          </cell>
          <cell r="S586">
            <v>861</v>
          </cell>
          <cell r="T586" t="str">
            <v>5750 Explorer Drive</v>
          </cell>
          <cell r="U586" t="str">
            <v>Mississauga</v>
          </cell>
          <cell r="V586" t="str">
            <v>34FGT01</v>
          </cell>
        </row>
        <row r="587">
          <cell r="A587" t="str">
            <v>U611</v>
          </cell>
          <cell r="D587" t="str">
            <v>X002ZASO75</v>
          </cell>
          <cell r="J587" t="str">
            <v>Superstore</v>
          </cell>
          <cell r="N587"/>
          <cell r="R587" t="str">
            <v>Conagra Brands</v>
          </cell>
          <cell r="S587">
            <v>341</v>
          </cell>
          <cell r="T587" t="str">
            <v>5055 Satellite Drive</v>
          </cell>
          <cell r="U587" t="str">
            <v>Mississauga</v>
          </cell>
          <cell r="V587" t="str">
            <v>37JCT24</v>
          </cell>
        </row>
        <row r="588">
          <cell r="A588" t="str">
            <v>U612</v>
          </cell>
          <cell r="D588" t="e">
            <v>#N/A</v>
          </cell>
          <cell r="J588" t="str">
            <v>Superstore only</v>
          </cell>
          <cell r="N588"/>
          <cell r="R588" t="str">
            <v>Campbell Company of Canada 2845 Matheson Blvd</v>
          </cell>
          <cell r="S588">
            <v>2400</v>
          </cell>
          <cell r="T588" t="str">
            <v xml:space="preserve"> 2845 Matheson Blvd. East</v>
          </cell>
          <cell r="U588" t="str">
            <v>Mississauga​</v>
          </cell>
          <cell r="V588" t="str">
            <v>38AET26</v>
          </cell>
        </row>
        <row r="589">
          <cell r="A589" t="str">
            <v>U613</v>
          </cell>
          <cell r="D589" t="str">
            <v>X002Z9HSSR</v>
          </cell>
          <cell r="J589" t="str">
            <v>Walmart</v>
          </cell>
          <cell r="N589"/>
          <cell r="R589" t="str">
            <v xml:space="preserve">Decacer </v>
          </cell>
          <cell r="S589">
            <v>540</v>
          </cell>
          <cell r="T589" t="str">
            <v>21, RUE INDUSTRIELLE</v>
          </cell>
          <cell r="U589" t="str">
            <v>DÉGELIS</v>
          </cell>
          <cell r="V589" t="str">
            <v>36BGT05</v>
          </cell>
        </row>
        <row r="590">
          <cell r="A590" t="str">
            <v>U614</v>
          </cell>
          <cell r="D590" t="str">
            <v>X002Z9KOH9</v>
          </cell>
          <cell r="J590" t="str">
            <v>Costco Business Center only</v>
          </cell>
          <cell r="N590" t="str">
            <v>Pack of 2</v>
          </cell>
          <cell r="R590" t="str">
            <v xml:space="preserve">Decacer </v>
          </cell>
          <cell r="S590">
            <v>1080</v>
          </cell>
          <cell r="T590" t="str">
            <v>21, RUE INDUSTRIELLE</v>
          </cell>
          <cell r="U590" t="str">
            <v>DÉGELIS</v>
          </cell>
          <cell r="V590" t="str">
            <v>36BGT05</v>
          </cell>
        </row>
        <row r="591">
          <cell r="A591" t="str">
            <v>U615</v>
          </cell>
          <cell r="D591" t="e">
            <v>#N/A</v>
          </cell>
          <cell r="J591" t="str">
            <v>Walmar/Superstore</v>
          </cell>
          <cell r="N591"/>
          <cell r="R591" t="str">
            <v>Vita Health Products Inc.</v>
          </cell>
          <cell r="S591">
            <v>300</v>
          </cell>
          <cell r="T591" t="str">
            <v>150 Beghin Ave</v>
          </cell>
          <cell r="U591" t="str">
            <v>Winnipeg</v>
          </cell>
          <cell r="V591" t="str">
            <v>05YGT01</v>
          </cell>
        </row>
        <row r="592">
          <cell r="A592" t="str">
            <v>U616</v>
          </cell>
          <cell r="D592" t="e">
            <v>#N/A</v>
          </cell>
          <cell r="J592"/>
          <cell r="N592"/>
          <cell r="R592" t="str">
            <v>Vita Health Products Inc.</v>
          </cell>
          <cell r="S592">
            <v>300</v>
          </cell>
          <cell r="T592" t="str">
            <v>150 Beghin Ave</v>
          </cell>
          <cell r="U592" t="str">
            <v>Winnipeg</v>
          </cell>
          <cell r="V592" t="str">
            <v>05YGT01</v>
          </cell>
        </row>
        <row r="593">
          <cell r="A593" t="str">
            <v>U617</v>
          </cell>
          <cell r="D593" t="e">
            <v>#N/A</v>
          </cell>
          <cell r="J593"/>
          <cell r="N593"/>
          <cell r="R593" t="str">
            <v>Conagra Brands</v>
          </cell>
          <cell r="S593">
            <v>2046</v>
          </cell>
          <cell r="T593" t="str">
            <v>5055 Satellite Drive</v>
          </cell>
          <cell r="U593" t="str">
            <v>Mississauga</v>
          </cell>
          <cell r="V593" t="str">
            <v>37JCT24</v>
          </cell>
        </row>
        <row r="594">
          <cell r="A594" t="str">
            <v>U618</v>
          </cell>
          <cell r="D594" t="e">
            <v>#N/A</v>
          </cell>
          <cell r="J594"/>
          <cell r="N594"/>
          <cell r="R594"/>
          <cell r="S594"/>
          <cell r="T594"/>
          <cell r="U594" t="str"/>
          <cell r="V594"/>
        </row>
        <row r="595">
          <cell r="A595" t="str">
            <v>U619</v>
          </cell>
          <cell r="D595" t="str">
            <v>X002ZAN5MT</v>
          </cell>
          <cell r="J595"/>
          <cell r="N595"/>
          <cell r="R595"/>
          <cell r="S595"/>
          <cell r="T595"/>
          <cell r="U595" t="str"/>
          <cell r="V595"/>
        </row>
        <row r="596">
          <cell r="A596" t="str">
            <v>U620</v>
          </cell>
          <cell r="D596" t="e">
            <v>#N/A</v>
          </cell>
          <cell r="J596"/>
          <cell r="N596"/>
          <cell r="R596" t="str">
            <v>Nestle Canada Inc</v>
          </cell>
          <cell r="S596">
            <v>720</v>
          </cell>
          <cell r="T596" t="str">
            <v xml:space="preserve">25 Sheppard Ave W, </v>
          </cell>
          <cell r="U596" t="str">
            <v>North York</v>
          </cell>
          <cell r="V596" t="str">
            <v>34FGT01</v>
          </cell>
        </row>
        <row r="597">
          <cell r="A597" t="str">
            <v>U621</v>
          </cell>
          <cell r="D597" t="str">
            <v>X002ZASQIR</v>
          </cell>
          <cell r="J597"/>
          <cell r="N597"/>
          <cell r="R597"/>
          <cell r="S597"/>
          <cell r="T597"/>
          <cell r="U597" t="str"/>
          <cell r="V597"/>
        </row>
        <row r="598">
          <cell r="A598" t="str">
            <v>U622</v>
          </cell>
          <cell r="D598" t="str">
            <v>X002ZB3DZ7</v>
          </cell>
          <cell r="J598" t="str">
            <v>Walmart</v>
          </cell>
          <cell r="N598"/>
          <cell r="R598" t="str">
            <v>Conagra Brands</v>
          </cell>
          <cell r="S598">
            <v>341</v>
          </cell>
          <cell r="T598" t="str">
            <v>5055 Satellite Drive</v>
          </cell>
          <cell r="U598" t="str">
            <v>Mississauga</v>
          </cell>
          <cell r="V598" t="str">
            <v>37JCT24</v>
          </cell>
        </row>
        <row r="599">
          <cell r="A599" t="str">
            <v>U623</v>
          </cell>
          <cell r="D599" t="e">
            <v>#N/A</v>
          </cell>
          <cell r="J599" t="str">
            <v>Superstore</v>
          </cell>
          <cell r="N599" t="str">
            <v>Pack of 3</v>
          </cell>
          <cell r="R599" t="str">
            <v>Conagra Brands</v>
          </cell>
          <cell r="S599">
            <v>1220</v>
          </cell>
          <cell r="T599" t="str">
            <v>5055 Satellite Drive</v>
          </cell>
          <cell r="U599" t="str">
            <v>Mississauga</v>
          </cell>
          <cell r="V599" t="str">
            <v>37JCT24</v>
          </cell>
        </row>
        <row r="600">
          <cell r="A600" t="str">
            <v>U624</v>
          </cell>
          <cell r="D600" t="str">
            <v>X002ZB2DHL</v>
          </cell>
          <cell r="J600"/>
          <cell r="N600"/>
          <cell r="R600"/>
          <cell r="S600"/>
          <cell r="T600"/>
          <cell r="U600" t="str"/>
          <cell r="V600"/>
        </row>
        <row r="601">
          <cell r="A601" t="str">
            <v>U625</v>
          </cell>
          <cell r="D601" t="e">
            <v>#N/A</v>
          </cell>
          <cell r="J601" t="str">
            <v>Superstore</v>
          </cell>
          <cell r="N601"/>
          <cell r="R601" t="str">
            <v>Frito Lay Canada</v>
          </cell>
          <cell r="S601">
            <v>200</v>
          </cell>
          <cell r="T601" t="str">
            <v>1001 Bishop St N</v>
          </cell>
          <cell r="U601" t="str">
            <v>Cambridge</v>
          </cell>
          <cell r="V601" t="str">
            <v>07AGT06</v>
          </cell>
        </row>
        <row r="602">
          <cell r="A602" t="str">
            <v>U626</v>
          </cell>
          <cell r="D602" t="e">
            <v>#N/A</v>
          </cell>
          <cell r="J602" t="str">
            <v>Walmart</v>
          </cell>
          <cell r="N602"/>
          <cell r="R602" t="str">
            <v>Frito Lay Canada</v>
          </cell>
          <cell r="S602">
            <v>200</v>
          </cell>
          <cell r="T602" t="str">
            <v>1001 Bishop St N</v>
          </cell>
          <cell r="U602" t="str">
            <v>Cambridge</v>
          </cell>
          <cell r="V602" t="str">
            <v>07AGT06</v>
          </cell>
        </row>
        <row r="603">
          <cell r="A603" t="str">
            <v>U627</v>
          </cell>
          <cell r="D603" t="e">
            <v>#N/A</v>
          </cell>
          <cell r="J603"/>
          <cell r="N603"/>
          <cell r="R603" t="str">
            <v>General Mills</v>
          </cell>
          <cell r="S603">
            <v>340</v>
          </cell>
          <cell r="T603" t="str">
            <v>5825 Explorer Dr</v>
          </cell>
          <cell r="U603" t="str">
            <v>Mississauga</v>
          </cell>
          <cell r="V603" t="str">
            <v>05AGT05</v>
          </cell>
        </row>
        <row r="604">
          <cell r="A604" t="str">
            <v>U628</v>
          </cell>
          <cell r="D604" t="e">
            <v>#N/A</v>
          </cell>
          <cell r="J604"/>
          <cell r="N604"/>
          <cell r="R604" t="str">
            <v>Old Dutch</v>
          </cell>
          <cell r="S604">
            <v>200</v>
          </cell>
          <cell r="T604" t="str">
            <v xml:space="preserve">100 Bentall St, </v>
          </cell>
          <cell r="U604" t="str">
            <v>Winnipeg</v>
          </cell>
          <cell r="V604" t="str">
            <v>07AGT06</v>
          </cell>
        </row>
        <row r="605">
          <cell r="A605" t="str">
            <v>U629</v>
          </cell>
          <cell r="D605" t="str">
            <v>X002ZB50HL</v>
          </cell>
          <cell r="J605" t="str">
            <v>Superstore</v>
          </cell>
          <cell r="N605"/>
          <cell r="R605" t="str">
            <v xml:space="preserve">Christie Brown &amp; Company, Mondelez Can. Inc.- </v>
          </cell>
          <cell r="S605">
            <v>261</v>
          </cell>
          <cell r="T605" t="str">
            <v>3300 Bloor St W Suite 1801</v>
          </cell>
          <cell r="U605" t="str">
            <v>Toronto</v>
          </cell>
          <cell r="V605" t="str">
            <v>03JGT99</v>
          </cell>
        </row>
        <row r="606">
          <cell r="A606" t="str">
            <v>U630</v>
          </cell>
          <cell r="D606" t="e">
            <v>#N/A</v>
          </cell>
          <cell r="J606"/>
          <cell r="N606"/>
          <cell r="R606"/>
          <cell r="S606"/>
          <cell r="T606"/>
          <cell r="U606" t="str"/>
          <cell r="V606"/>
        </row>
        <row r="607">
          <cell r="A607" t="str">
            <v>U631</v>
          </cell>
          <cell r="D607" t="e">
            <v>#N/A</v>
          </cell>
          <cell r="J607"/>
          <cell r="N607"/>
          <cell r="R607" t="str">
            <v>Old Dutch</v>
          </cell>
          <cell r="S607">
            <v>255</v>
          </cell>
          <cell r="T607" t="str">
            <v xml:space="preserve">100 Bentall St, </v>
          </cell>
          <cell r="U607" t="str">
            <v>Winnipeg</v>
          </cell>
          <cell r="V607" t="str">
            <v>07AGT06</v>
          </cell>
        </row>
        <row r="608">
          <cell r="A608" t="str">
            <v>U632</v>
          </cell>
          <cell r="D608" t="e">
            <v>#N/A</v>
          </cell>
          <cell r="J608"/>
          <cell r="N608"/>
          <cell r="R608" t="str">
            <v>Old Dutch</v>
          </cell>
          <cell r="S608">
            <v>480</v>
          </cell>
          <cell r="T608" t="str">
            <v xml:space="preserve">100 Bentall St, </v>
          </cell>
          <cell r="U608" t="str">
            <v>Winnipeg</v>
          </cell>
          <cell r="V608" t="str">
            <v>07AGT06</v>
          </cell>
        </row>
        <row r="609">
          <cell r="A609" t="str">
            <v>U633</v>
          </cell>
          <cell r="D609" t="str">
            <v>X002ZB3IYX</v>
          </cell>
          <cell r="J609"/>
          <cell r="N609"/>
          <cell r="R609"/>
          <cell r="S609"/>
          <cell r="T609"/>
          <cell r="U609" t="str"/>
          <cell r="V609"/>
        </row>
        <row r="610">
          <cell r="A610" t="str">
            <v>U634</v>
          </cell>
          <cell r="D610" t="e">
            <v>#N/A</v>
          </cell>
          <cell r="J610"/>
          <cell r="N610"/>
          <cell r="R610" t="str">
            <v>Old Dutch</v>
          </cell>
          <cell r="S610">
            <v>255</v>
          </cell>
          <cell r="T610" t="str">
            <v xml:space="preserve">100 Bentall St, </v>
          </cell>
          <cell r="U610" t="str">
            <v>Winnipeg</v>
          </cell>
          <cell r="V610" t="str">
            <v>07AGT06</v>
          </cell>
        </row>
        <row r="611">
          <cell r="A611" t="str">
            <v>U635</v>
          </cell>
          <cell r="D611" t="e">
            <v>#N/A</v>
          </cell>
          <cell r="J611" t="str">
            <v>Walmart</v>
          </cell>
          <cell r="N611"/>
          <cell r="R611" t="str">
            <v>Vita Health Products Inc.</v>
          </cell>
          <cell r="S611">
            <v>300</v>
          </cell>
          <cell r="T611" t="str">
            <v>150 Beghin Ave</v>
          </cell>
          <cell r="U611" t="str">
            <v>Winnipeg</v>
          </cell>
          <cell r="V611" t="str">
            <v>05YGT01</v>
          </cell>
        </row>
        <row r="612">
          <cell r="A612" t="str">
            <v>U636</v>
          </cell>
          <cell r="D612" t="str">
            <v>X003FM56DH</v>
          </cell>
          <cell r="J612" t="str">
            <v>Costco</v>
          </cell>
          <cell r="N612"/>
          <cell r="R612" t="str">
            <v>Vita Health Products Inc.</v>
          </cell>
          <cell r="S612">
            <v>300</v>
          </cell>
          <cell r="T612" t="str">
            <v>150 Beghin Ave</v>
          </cell>
          <cell r="U612" t="str">
            <v>Winnipeg</v>
          </cell>
          <cell r="V612" t="str">
            <v>05YGT01</v>
          </cell>
        </row>
        <row r="613">
          <cell r="A613" t="str">
            <v>U637</v>
          </cell>
          <cell r="D613" t="e">
            <v>#N/A</v>
          </cell>
          <cell r="J613"/>
          <cell r="N613"/>
          <cell r="R613"/>
          <cell r="S613"/>
          <cell r="T613"/>
          <cell r="U613" t="str"/>
          <cell r="V613"/>
        </row>
        <row r="614">
          <cell r="A614" t="str">
            <v>U638</v>
          </cell>
          <cell r="D614" t="e">
            <v>#N/A</v>
          </cell>
          <cell r="J614"/>
          <cell r="N614"/>
          <cell r="R614"/>
          <cell r="S614"/>
          <cell r="T614"/>
          <cell r="U614" t="str"/>
          <cell r="V614"/>
        </row>
        <row r="615">
          <cell r="A615" t="str">
            <v>U639</v>
          </cell>
          <cell r="D615" t="e">
            <v>#N/A</v>
          </cell>
          <cell r="J615"/>
          <cell r="N615"/>
          <cell r="R615"/>
          <cell r="S615"/>
          <cell r="T615"/>
          <cell r="U615" t="str"/>
          <cell r="V615"/>
        </row>
        <row r="616">
          <cell r="A616" t="str">
            <v>U640</v>
          </cell>
          <cell r="D616" t="e">
            <v>#N/A</v>
          </cell>
          <cell r="J616"/>
          <cell r="N616"/>
          <cell r="R616"/>
          <cell r="S616"/>
          <cell r="T616"/>
          <cell r="U616" t="str"/>
          <cell r="V616"/>
        </row>
        <row r="617">
          <cell r="A617" t="str">
            <v>U641</v>
          </cell>
          <cell r="D617" t="e">
            <v>#N/A</v>
          </cell>
          <cell r="J617"/>
          <cell r="N617"/>
          <cell r="R617" t="str">
            <v>MAISON J.A. VACHON</v>
          </cell>
          <cell r="S617">
            <v>288</v>
          </cell>
          <cell r="T617" t="str">
            <v>383, Avenue Rose-Anna Giroux</v>
          </cell>
          <cell r="U617" t="str">
            <v>Quebec</v>
          </cell>
          <cell r="V617" t="str">
            <v>03RGT02</v>
          </cell>
        </row>
        <row r="618">
          <cell r="A618" t="str">
            <v>U642</v>
          </cell>
          <cell r="D618" t="str">
            <v>X0035BZ21J</v>
          </cell>
          <cell r="J618"/>
          <cell r="N618"/>
          <cell r="R618"/>
          <cell r="S618"/>
          <cell r="T618"/>
          <cell r="U618" t="str"/>
          <cell r="V618"/>
        </row>
        <row r="619">
          <cell r="A619" t="str">
            <v>U643</v>
          </cell>
          <cell r="D619" t="e">
            <v>#N/A</v>
          </cell>
          <cell r="J619"/>
          <cell r="N619"/>
          <cell r="R619" t="str">
            <v>MAISON J.A. VACHON</v>
          </cell>
          <cell r="S619">
            <v>258</v>
          </cell>
          <cell r="T619" t="str">
            <v>383, Avenue Rose-Anna Giroux</v>
          </cell>
          <cell r="U619" t="str">
            <v>Quebec</v>
          </cell>
          <cell r="V619" t="str">
            <v>03RGT02</v>
          </cell>
        </row>
        <row r="620">
          <cell r="A620" t="str">
            <v>U644</v>
          </cell>
          <cell r="D620" t="e">
            <v>#N/A</v>
          </cell>
          <cell r="J620"/>
          <cell r="N620"/>
          <cell r="R620" t="str">
            <v>MAISON J.A. VACHON</v>
          </cell>
          <cell r="S620">
            <v>292</v>
          </cell>
          <cell r="T620" t="str">
            <v>383, Avenue Rose-Anna Giroux</v>
          </cell>
          <cell r="U620" t="str">
            <v>Quebec</v>
          </cell>
          <cell r="V620" t="str">
            <v>03RGT02</v>
          </cell>
        </row>
        <row r="621">
          <cell r="A621" t="str">
            <v>U645</v>
          </cell>
          <cell r="D621" t="e">
            <v>#N/A</v>
          </cell>
          <cell r="J621"/>
          <cell r="N621"/>
          <cell r="R621" t="str">
            <v>MAISON J.A. VACHON</v>
          </cell>
          <cell r="S621">
            <v>336</v>
          </cell>
          <cell r="T621" t="str">
            <v>383, Avenue Rose-Anna Giroux</v>
          </cell>
          <cell r="U621" t="str">
            <v>Quebec</v>
          </cell>
          <cell r="V621" t="str">
            <v>03RGT02</v>
          </cell>
        </row>
        <row r="622">
          <cell r="A622" t="str">
            <v>U646</v>
          </cell>
          <cell r="D622" t="e">
            <v>#N/A</v>
          </cell>
          <cell r="J622"/>
          <cell r="N622"/>
          <cell r="R622" t="str">
            <v>FritoLay Canada</v>
          </cell>
          <cell r="S622">
            <v>220</v>
          </cell>
          <cell r="T622" t="str">
            <v xml:space="preserve">PO Box 40 </v>
          </cell>
          <cell r="U622" t="str">
            <v>Cambridge</v>
          </cell>
          <cell r="V622" t="str">
            <v>07AGT06</v>
          </cell>
        </row>
        <row r="623">
          <cell r="A623" t="str">
            <v>U647</v>
          </cell>
          <cell r="D623" t="e">
            <v>#N/A</v>
          </cell>
          <cell r="J623"/>
          <cell r="N623"/>
          <cell r="R623"/>
          <cell r="S623"/>
          <cell r="T623"/>
          <cell r="U623" t="str"/>
          <cell r="V623"/>
        </row>
        <row r="624">
          <cell r="A624" t="str">
            <v>U648</v>
          </cell>
          <cell r="D624" t="e">
            <v>#N/A</v>
          </cell>
          <cell r="J624"/>
          <cell r="N624"/>
          <cell r="R624"/>
          <cell r="S624"/>
          <cell r="T624"/>
          <cell r="U624" t="str"/>
          <cell r="V624"/>
        </row>
        <row r="625">
          <cell r="A625" t="str">
            <v>U649</v>
          </cell>
          <cell r="D625" t="e">
            <v>#N/A</v>
          </cell>
          <cell r="J625"/>
          <cell r="N625"/>
          <cell r="R625" t="str">
            <v>Frito Lay Canada</v>
          </cell>
          <cell r="S625">
            <v>300</v>
          </cell>
          <cell r="T625" t="str">
            <v>1001 Bishop St N</v>
          </cell>
          <cell r="U625" t="str">
            <v>Cambridge</v>
          </cell>
          <cell r="V625" t="str">
            <v>07BGT06</v>
          </cell>
        </row>
        <row r="626">
          <cell r="A626" t="str">
            <v>U650</v>
          </cell>
          <cell r="D626" t="e">
            <v>#N/A</v>
          </cell>
          <cell r="J626"/>
          <cell r="N626"/>
          <cell r="R626" t="str">
            <v>Frito Lay Canada</v>
          </cell>
          <cell r="S626">
            <v>180</v>
          </cell>
          <cell r="T626" t="str">
            <v>1001 Bishop St N</v>
          </cell>
          <cell r="U626" t="str">
            <v>Cambridge</v>
          </cell>
          <cell r="V626" t="str">
            <v>07AGT06</v>
          </cell>
        </row>
        <row r="627">
          <cell r="A627" t="str">
            <v>U651</v>
          </cell>
          <cell r="D627" t="e">
            <v>#N/A</v>
          </cell>
          <cell r="J627"/>
          <cell r="N627"/>
          <cell r="R627" t="str">
            <v>FritoLay Canada</v>
          </cell>
          <cell r="S627">
            <v>170</v>
          </cell>
          <cell r="T627" t="str">
            <v xml:space="preserve">PO Box 40 </v>
          </cell>
          <cell r="U627" t="str">
            <v>Cambridge</v>
          </cell>
          <cell r="V627" t="str">
            <v>07BYT02</v>
          </cell>
        </row>
        <row r="628">
          <cell r="A628" t="str">
            <v>U652</v>
          </cell>
          <cell r="D628" t="str">
            <v>X002ZP7N31</v>
          </cell>
          <cell r="J628" t="str">
            <v>Superstore</v>
          </cell>
          <cell r="N628"/>
          <cell r="R628" t="str">
            <v>Conagra Brands</v>
          </cell>
          <cell r="S628">
            <v>341</v>
          </cell>
          <cell r="T628" t="str">
            <v>5055 Satellite Drive</v>
          </cell>
          <cell r="U628" t="str">
            <v>Mississauga</v>
          </cell>
          <cell r="V628" t="str">
            <v>37JCT24</v>
          </cell>
        </row>
        <row r="629">
          <cell r="A629" t="str">
            <v>U653</v>
          </cell>
          <cell r="D629" t="str">
            <v>X002ZPUYJL</v>
          </cell>
          <cell r="J629" t="str">
            <v>Dollarama</v>
          </cell>
          <cell r="N629" t="str">
            <v>SEPARATE PACKING - BOX WITH OTHERS</v>
          </cell>
          <cell r="R629" t="str">
            <v>Hershey Canada Inc</v>
          </cell>
          <cell r="S629">
            <v>708</v>
          </cell>
          <cell r="T629" t="str">
            <v>400-5750 Explorer Dr</v>
          </cell>
          <cell r="U629" t="str">
            <v>Mississauga</v>
          </cell>
          <cell r="V629" t="str">
            <v>33LGT08</v>
          </cell>
        </row>
        <row r="630">
          <cell r="A630" t="str">
            <v>U654</v>
          </cell>
          <cell r="D630" t="e">
            <v>#N/A</v>
          </cell>
          <cell r="J630"/>
          <cell r="N630"/>
          <cell r="R630" t="str">
            <v>Nestle Canada Inc</v>
          </cell>
          <cell r="S630">
            <v>720</v>
          </cell>
          <cell r="T630" t="str">
            <v xml:space="preserve">25 Sheppard Ave W, </v>
          </cell>
          <cell r="U630" t="str">
            <v>North York</v>
          </cell>
          <cell r="V630" t="str">
            <v>34FGT01</v>
          </cell>
        </row>
        <row r="631">
          <cell r="A631" t="str">
            <v>U655</v>
          </cell>
          <cell r="D631" t="e">
            <v>#N/A</v>
          </cell>
          <cell r="J631"/>
          <cell r="N631"/>
          <cell r="R631" t="str">
            <v>Hershys Canada Inc.</v>
          </cell>
          <cell r="S631">
            <v>1800</v>
          </cell>
          <cell r="T631" t="str">
            <v xml:space="preserve">5750 Explorer Drive </v>
          </cell>
          <cell r="U631" t="str">
            <v>Mississauga</v>
          </cell>
          <cell r="V631" t="str">
            <v>34CGT99</v>
          </cell>
        </row>
        <row r="632">
          <cell r="A632" t="str">
            <v>U656</v>
          </cell>
          <cell r="D632" t="e">
            <v>#N/A</v>
          </cell>
          <cell r="J632"/>
          <cell r="N632"/>
          <cell r="R632" t="str">
            <v>Vita Health Products Inc.</v>
          </cell>
          <cell r="S632">
            <v>300</v>
          </cell>
          <cell r="T632" t="str">
            <v>150 Beghin Ave</v>
          </cell>
          <cell r="U632" t="str">
            <v>Winnipeg</v>
          </cell>
          <cell r="V632" t="str">
            <v>05YGT01</v>
          </cell>
        </row>
        <row r="633">
          <cell r="A633" t="str">
            <v>U657</v>
          </cell>
          <cell r="D633" t="e">
            <v>#N/A</v>
          </cell>
          <cell r="J633"/>
          <cell r="N633"/>
          <cell r="R633" t="str">
            <v>Mars Canada Inc.</v>
          </cell>
          <cell r="S633">
            <v>193</v>
          </cell>
          <cell r="T633" t="str">
            <v xml:space="preserve">PO Box 640 </v>
          </cell>
          <cell r="U633" t="str">
            <v>Bolton</v>
          </cell>
          <cell r="V633" t="str">
            <v>34FGT03</v>
          </cell>
        </row>
        <row r="634">
          <cell r="A634" t="str">
            <v>U658</v>
          </cell>
          <cell r="D634" t="e">
            <v>#N/A</v>
          </cell>
          <cell r="J634"/>
          <cell r="N634"/>
          <cell r="R634" t="str">
            <v>Mars Canada Inc.</v>
          </cell>
          <cell r="S634">
            <v>130</v>
          </cell>
          <cell r="T634" t="str">
            <v xml:space="preserve">PO Box 640 </v>
          </cell>
          <cell r="U634" t="str">
            <v>Bolton</v>
          </cell>
          <cell r="V634" t="str">
            <v>34FGT03</v>
          </cell>
        </row>
        <row r="635">
          <cell r="A635" t="str">
            <v>U659</v>
          </cell>
          <cell r="D635" t="e">
            <v>#N/A</v>
          </cell>
          <cell r="J635"/>
          <cell r="N635"/>
          <cell r="R635" t="str">
            <v>Mars Canada Inc.</v>
          </cell>
          <cell r="S635">
            <v>260</v>
          </cell>
          <cell r="T635" t="str">
            <v xml:space="preserve">PO Box 640 </v>
          </cell>
          <cell r="U635" t="str">
            <v>Bolton</v>
          </cell>
          <cell r="V635" t="str">
            <v>34FGT03</v>
          </cell>
        </row>
        <row r="636">
          <cell r="A636" t="str">
            <v>U660</v>
          </cell>
          <cell r="D636" t="e">
            <v>#N/A</v>
          </cell>
          <cell r="J636" t="str">
            <v>Superstore</v>
          </cell>
          <cell r="N636"/>
          <cell r="R636" t="str">
            <v>Mars Canada Inc.</v>
          </cell>
          <cell r="S636">
            <v>645</v>
          </cell>
          <cell r="T636" t="str">
            <v xml:space="preserve">PO Box 640 </v>
          </cell>
          <cell r="U636" t="str">
            <v>Bolton</v>
          </cell>
          <cell r="V636" t="str">
            <v>34FGT03</v>
          </cell>
        </row>
        <row r="637">
          <cell r="A637" t="str">
            <v>U661</v>
          </cell>
          <cell r="D637" t="e">
            <v>#N/A</v>
          </cell>
          <cell r="J637"/>
          <cell r="N637"/>
          <cell r="R637" t="str">
            <v>Nestle Canada Inc</v>
          </cell>
          <cell r="S637">
            <v>831</v>
          </cell>
          <cell r="T637" t="str">
            <v>25 Sheppard Ave W</v>
          </cell>
          <cell r="U637" t="str">
            <v>North York</v>
          </cell>
          <cell r="V637" t="str">
            <v>34FGT01</v>
          </cell>
        </row>
        <row r="638">
          <cell r="A638" t="str">
            <v>U662</v>
          </cell>
          <cell r="D638" t="e">
            <v>#N/A</v>
          </cell>
          <cell r="J638"/>
          <cell r="N638"/>
          <cell r="R638" t="str">
            <v>Frito Lay Canada</v>
          </cell>
          <cell r="S638">
            <v>150</v>
          </cell>
          <cell r="T638" t="str">
            <v xml:space="preserve">PO Box 40 </v>
          </cell>
          <cell r="U638" t="str">
            <v>Cambridge</v>
          </cell>
          <cell r="V638" t="str">
            <v>07AGT05</v>
          </cell>
        </row>
        <row r="639">
          <cell r="A639" t="str">
            <v>U663</v>
          </cell>
          <cell r="D639" t="e">
            <v>#N/A</v>
          </cell>
          <cell r="J639"/>
          <cell r="N639"/>
          <cell r="R639" t="str">
            <v>Vita Health Products Inc.</v>
          </cell>
          <cell r="S639">
            <v>300</v>
          </cell>
          <cell r="T639" t="str">
            <v>150 Beghin Ave</v>
          </cell>
          <cell r="U639" t="str">
            <v>Winnipeg</v>
          </cell>
          <cell r="V639" t="str">
            <v>05YGT01</v>
          </cell>
        </row>
        <row r="640">
          <cell r="A640" t="str">
            <v>U664</v>
          </cell>
          <cell r="D640" t="e">
            <v>#N/A</v>
          </cell>
          <cell r="J640"/>
          <cell r="N640"/>
          <cell r="R640" t="str">
            <v>Hershys Canada Inc.</v>
          </cell>
          <cell r="S640">
            <v>900</v>
          </cell>
          <cell r="T640" t="str">
            <v xml:space="preserve">5750 Explorer Drive </v>
          </cell>
          <cell r="U640" t="str">
            <v>Mississauga</v>
          </cell>
          <cell r="V640" t="str">
            <v>34FGT01</v>
          </cell>
        </row>
        <row r="641">
          <cell r="A641" t="str">
            <v>U665</v>
          </cell>
          <cell r="D641" t="str">
            <v>X002ZR8XWT</v>
          </cell>
          <cell r="J641" t="str">
            <v>Superstore</v>
          </cell>
          <cell r="N641"/>
          <cell r="R641" t="str">
            <v>Smuckers Canada</v>
          </cell>
          <cell r="S641">
            <v>5000</v>
          </cell>
          <cell r="T641" t="str">
            <v>80 Whitehall Dr, Markham</v>
          </cell>
          <cell r="U641" t="str">
            <v>Markham</v>
          </cell>
          <cell r="V641" t="str">
            <v>02EFT05</v>
          </cell>
        </row>
        <row r="642">
          <cell r="A642" t="str">
            <v>U666</v>
          </cell>
          <cell r="D642" t="str">
            <v>X002ZSLYFV</v>
          </cell>
          <cell r="J642" t="str">
            <v>Walmart/Superstore</v>
          </cell>
          <cell r="N642"/>
          <cell r="R642" t="str">
            <v>Vita Health Products Inc.</v>
          </cell>
          <cell r="S642">
            <v>300</v>
          </cell>
          <cell r="T642" t="str">
            <v>150 Beghin Ave</v>
          </cell>
          <cell r="U642" t="str">
            <v>Winnipeg</v>
          </cell>
          <cell r="V642" t="str">
            <v>05YGT01</v>
          </cell>
        </row>
        <row r="643">
          <cell r="A643" t="str">
            <v>U667</v>
          </cell>
          <cell r="D643" t="e">
            <v>#N/A</v>
          </cell>
          <cell r="J643"/>
          <cell r="N643"/>
          <cell r="R643" t="str">
            <v>Frito Lay Canada</v>
          </cell>
          <cell r="S643">
            <v>200</v>
          </cell>
          <cell r="T643" t="str">
            <v>1001 Bishop St N</v>
          </cell>
          <cell r="U643" t="str">
            <v>Cambridge</v>
          </cell>
          <cell r="V643" t="str">
            <v>07AGT06</v>
          </cell>
        </row>
        <row r="644">
          <cell r="A644" t="str">
            <v>U668</v>
          </cell>
          <cell r="D644" t="e">
            <v>#N/A</v>
          </cell>
          <cell r="J644"/>
          <cell r="N644"/>
          <cell r="R644" t="str">
            <v>Frito Lay Canada</v>
          </cell>
          <cell r="S644">
            <v>200</v>
          </cell>
          <cell r="T644" t="str">
            <v>1001 Bishop St N</v>
          </cell>
          <cell r="U644" t="str">
            <v>Cambridge</v>
          </cell>
          <cell r="V644" t="str">
            <v>07AGT06</v>
          </cell>
        </row>
        <row r="645">
          <cell r="A645" t="str">
            <v>U669</v>
          </cell>
          <cell r="D645" t="e">
            <v>#N/A</v>
          </cell>
          <cell r="J645"/>
          <cell r="N645"/>
          <cell r="R645" t="str">
            <v>Frito Lay Canada</v>
          </cell>
          <cell r="S645">
            <v>200</v>
          </cell>
          <cell r="T645" t="str">
            <v>1001 Bishop St N</v>
          </cell>
          <cell r="U645" t="str">
            <v>Cambridge</v>
          </cell>
          <cell r="V645" t="str">
            <v>07AGT06</v>
          </cell>
        </row>
        <row r="646">
          <cell r="A646" t="str">
            <v>U670</v>
          </cell>
          <cell r="D646" t="e">
            <v>#N/A</v>
          </cell>
          <cell r="J646"/>
          <cell r="N646"/>
          <cell r="R646" t="str">
            <v>Frito Lay Canada</v>
          </cell>
          <cell r="S646">
            <v>660</v>
          </cell>
          <cell r="T646" t="str">
            <v>1001 Bishop St N</v>
          </cell>
          <cell r="U646" t="str">
            <v>Cambridge</v>
          </cell>
          <cell r="V646" t="str">
            <v>07AGT06</v>
          </cell>
        </row>
        <row r="647">
          <cell r="A647" t="str">
            <v>U671</v>
          </cell>
          <cell r="D647" t="e">
            <v>#N/A</v>
          </cell>
          <cell r="J647"/>
          <cell r="N647"/>
          <cell r="R647" t="str">
            <v>Frito Lay Canada</v>
          </cell>
          <cell r="S647">
            <v>220</v>
          </cell>
          <cell r="T647" t="str">
            <v>1001 Bishop St N</v>
          </cell>
          <cell r="U647" t="str">
            <v>Cambridge</v>
          </cell>
          <cell r="V647" t="str">
            <v>07AGT06</v>
          </cell>
        </row>
        <row r="648">
          <cell r="A648" t="str">
            <v>U672</v>
          </cell>
          <cell r="D648" t="e">
            <v>#N/A</v>
          </cell>
          <cell r="J648"/>
          <cell r="N648"/>
          <cell r="R648" t="str">
            <v>Frito Lay Canada</v>
          </cell>
          <cell r="S648">
            <v>235</v>
          </cell>
          <cell r="T648" t="str">
            <v>1001 Bishop St N</v>
          </cell>
          <cell r="U648" t="str">
            <v>Cambridge</v>
          </cell>
          <cell r="V648" t="str">
            <v>07AGT06</v>
          </cell>
        </row>
        <row r="649">
          <cell r="A649" t="str">
            <v>U673</v>
          </cell>
          <cell r="D649" t="e">
            <v>#N/A</v>
          </cell>
          <cell r="J649"/>
          <cell r="N649"/>
          <cell r="R649" t="str">
            <v>Frito Lay Canada</v>
          </cell>
          <cell r="S649">
            <v>600</v>
          </cell>
          <cell r="T649" t="str">
            <v>1001 Bishop St N</v>
          </cell>
          <cell r="U649" t="str">
            <v>Cambridge</v>
          </cell>
          <cell r="V649" t="str">
            <v>07AGT06</v>
          </cell>
        </row>
        <row r="650">
          <cell r="A650" t="str">
            <v>U674</v>
          </cell>
          <cell r="D650" t="e">
            <v>#N/A</v>
          </cell>
          <cell r="J650"/>
          <cell r="N650"/>
          <cell r="R650" t="str">
            <v>Frito Lay Canada</v>
          </cell>
          <cell r="S650">
            <v>200</v>
          </cell>
          <cell r="T650" t="str">
            <v>1001 Bishop St N</v>
          </cell>
          <cell r="U650" t="str">
            <v>Cambridge</v>
          </cell>
          <cell r="V650" t="str">
            <v>07AGT06</v>
          </cell>
        </row>
        <row r="651">
          <cell r="A651" t="str">
            <v>U675</v>
          </cell>
          <cell r="D651" t="e">
            <v>#N/A</v>
          </cell>
          <cell r="J651"/>
          <cell r="N651"/>
          <cell r="R651"/>
          <cell r="S651"/>
          <cell r="T651"/>
          <cell r="U651" t="str"/>
          <cell r="V651"/>
        </row>
        <row r="652">
          <cell r="A652" t="str">
            <v>U676</v>
          </cell>
          <cell r="D652" t="e">
            <v>#N/A</v>
          </cell>
          <cell r="J652"/>
          <cell r="N652"/>
          <cell r="R652"/>
          <cell r="S652"/>
          <cell r="T652"/>
          <cell r="U652" t="str"/>
          <cell r="V652"/>
        </row>
        <row r="653">
          <cell r="A653" t="str">
            <v>U677</v>
          </cell>
          <cell r="D653" t="e">
            <v>#N/A</v>
          </cell>
          <cell r="J653"/>
          <cell r="N653"/>
          <cell r="R653"/>
          <cell r="S653"/>
          <cell r="T653"/>
          <cell r="U653" t="str"/>
          <cell r="V653"/>
        </row>
        <row r="654">
          <cell r="A654" t="str">
            <v>U678</v>
          </cell>
          <cell r="D654" t="e">
            <v>#N/A</v>
          </cell>
          <cell r="J654"/>
          <cell r="N654"/>
          <cell r="R654"/>
          <cell r="S654"/>
          <cell r="T654"/>
          <cell r="U654" t="str"/>
          <cell r="V654"/>
        </row>
        <row r="655">
          <cell r="A655" t="str">
            <v>U679</v>
          </cell>
          <cell r="D655" t="e">
            <v>#N/A</v>
          </cell>
          <cell r="J655"/>
          <cell r="N655"/>
          <cell r="R655" t="str">
            <v>Old Dutch</v>
          </cell>
          <cell r="S655">
            <v>1600</v>
          </cell>
          <cell r="T655" t="str">
            <v xml:space="preserve">100 Bentall St, </v>
          </cell>
          <cell r="U655" t="str">
            <v>Winnipeg</v>
          </cell>
          <cell r="V655" t="str">
            <v>07AGT06</v>
          </cell>
        </row>
        <row r="656">
          <cell r="A656" t="str">
            <v>U680</v>
          </cell>
          <cell r="D656" t="e">
            <v>#N/A</v>
          </cell>
          <cell r="J656"/>
          <cell r="N656"/>
          <cell r="R656" t="str">
            <v xml:space="preserve">Loblaws Inc. </v>
          </cell>
          <cell r="S656">
            <v>200</v>
          </cell>
          <cell r="T656" t="str">
            <v>22 St. Clair Avenue East</v>
          </cell>
          <cell r="U656" t="str">
            <v>Toronto</v>
          </cell>
          <cell r="V656" t="str">
            <v>07AGT06</v>
          </cell>
        </row>
        <row r="657">
          <cell r="A657" t="str">
            <v>U681</v>
          </cell>
          <cell r="D657" t="e">
            <v>#N/A</v>
          </cell>
          <cell r="J657"/>
          <cell r="N657"/>
          <cell r="R657" t="str">
            <v>Old Dutch</v>
          </cell>
          <cell r="S657">
            <v>220</v>
          </cell>
          <cell r="T657" t="str">
            <v xml:space="preserve">100 Bentall St, </v>
          </cell>
          <cell r="U657" t="str">
            <v>Winnipeg</v>
          </cell>
          <cell r="V657" t="str">
            <v>07AGT06</v>
          </cell>
        </row>
        <row r="658">
          <cell r="A658" t="str">
            <v>U682</v>
          </cell>
          <cell r="D658" t="e">
            <v>#N/A</v>
          </cell>
          <cell r="J658"/>
          <cell r="N658"/>
          <cell r="R658" t="str">
            <v>Old Dutch</v>
          </cell>
          <cell r="S658">
            <v>480</v>
          </cell>
          <cell r="T658" t="str">
            <v xml:space="preserve">100 Bentall St, </v>
          </cell>
          <cell r="U658" t="str">
            <v>Winnipeg</v>
          </cell>
          <cell r="V658" t="str">
            <v>07AGT06</v>
          </cell>
        </row>
        <row r="659">
          <cell r="A659" t="str">
            <v>U683</v>
          </cell>
          <cell r="D659" t="str">
            <v>X00355ZEAJ</v>
          </cell>
          <cell r="J659" t="str">
            <v>Walmart</v>
          </cell>
          <cell r="N659"/>
          <cell r="R659" t="str">
            <v>Old Dutch</v>
          </cell>
          <cell r="S659">
            <v>175</v>
          </cell>
          <cell r="T659" t="str">
            <v xml:space="preserve">100 Bentall St, </v>
          </cell>
          <cell r="U659" t="str">
            <v>Winnipeg</v>
          </cell>
          <cell r="V659" t="str">
            <v>07BGT05</v>
          </cell>
        </row>
        <row r="660">
          <cell r="A660" t="str">
            <v>U684</v>
          </cell>
          <cell r="D660" t="e">
            <v>#N/A</v>
          </cell>
          <cell r="J660"/>
          <cell r="N660"/>
          <cell r="R660" t="str">
            <v>Old Dutch</v>
          </cell>
          <cell r="S660">
            <v>480</v>
          </cell>
          <cell r="T660" t="str">
            <v xml:space="preserve">100 Bentall St, </v>
          </cell>
          <cell r="U660" t="str">
            <v>Winnipeg</v>
          </cell>
          <cell r="V660" t="str">
            <v>07AGT06</v>
          </cell>
        </row>
        <row r="661">
          <cell r="A661" t="str">
            <v>U685</v>
          </cell>
          <cell r="D661" t="e">
            <v>#N/A</v>
          </cell>
          <cell r="J661"/>
          <cell r="N661"/>
          <cell r="R661" t="str">
            <v>Frito Lay Canada</v>
          </cell>
          <cell r="S661">
            <v>400</v>
          </cell>
          <cell r="T661" t="str">
            <v>1001 Bishop St N</v>
          </cell>
          <cell r="U661" t="str">
            <v>Cambridge</v>
          </cell>
          <cell r="V661" t="str">
            <v>07AGT06</v>
          </cell>
        </row>
        <row r="662">
          <cell r="A662" t="str">
            <v>U686</v>
          </cell>
          <cell r="D662" t="e">
            <v>#N/A</v>
          </cell>
          <cell r="J662"/>
          <cell r="N662"/>
          <cell r="R662" t="str">
            <v xml:space="preserve">Loblaws Inc. </v>
          </cell>
          <cell r="S662">
            <v>600</v>
          </cell>
          <cell r="T662" t="str">
            <v>22 St. Clair Avenue East</v>
          </cell>
          <cell r="U662" t="str">
            <v>Toronto</v>
          </cell>
          <cell r="V662" t="str">
            <v>07AGT06</v>
          </cell>
        </row>
        <row r="663">
          <cell r="A663" t="str">
            <v>U687</v>
          </cell>
          <cell r="D663" t="e">
            <v>#N/A</v>
          </cell>
          <cell r="J663"/>
          <cell r="N663"/>
          <cell r="R663" t="str">
            <v>Old Dutch</v>
          </cell>
          <cell r="S663">
            <v>400</v>
          </cell>
          <cell r="T663" t="str">
            <v xml:space="preserve">100 Bentall St, </v>
          </cell>
          <cell r="U663" t="str">
            <v>Winnipeg</v>
          </cell>
          <cell r="V663" t="str">
            <v>07AGT06</v>
          </cell>
        </row>
        <row r="664">
          <cell r="A664" t="str">
            <v>U688</v>
          </cell>
          <cell r="D664" t="e">
            <v>#N/A</v>
          </cell>
          <cell r="J664"/>
          <cell r="N664"/>
          <cell r="R664" t="str">
            <v>FritoLay Canada</v>
          </cell>
          <cell r="S664">
            <v>440</v>
          </cell>
          <cell r="T664" t="str">
            <v xml:space="preserve">PO Box 40 </v>
          </cell>
          <cell r="U664" t="str">
            <v>Cambridge</v>
          </cell>
          <cell r="V664" t="str">
            <v>07AGT06</v>
          </cell>
        </row>
        <row r="665">
          <cell r="A665" t="str">
            <v>U689</v>
          </cell>
          <cell r="D665" t="e">
            <v>#N/A</v>
          </cell>
          <cell r="J665"/>
          <cell r="N665"/>
          <cell r="R665" t="str">
            <v>Old Dutch</v>
          </cell>
          <cell r="S665">
            <v>400</v>
          </cell>
          <cell r="T665" t="str">
            <v xml:space="preserve">100 Bentall St, </v>
          </cell>
          <cell r="U665" t="str">
            <v>Winnipeg</v>
          </cell>
          <cell r="V665" t="str">
            <v>07AGT06</v>
          </cell>
        </row>
        <row r="666">
          <cell r="A666" t="str">
            <v>U690</v>
          </cell>
          <cell r="D666" t="e">
            <v>#N/A</v>
          </cell>
          <cell r="J666"/>
          <cell r="N666"/>
          <cell r="R666"/>
          <cell r="S666"/>
          <cell r="T666"/>
          <cell r="U666" t="str"/>
          <cell r="V666"/>
        </row>
        <row r="667">
          <cell r="A667" t="str">
            <v>U691</v>
          </cell>
          <cell r="D667" t="e">
            <v>#N/A</v>
          </cell>
          <cell r="J667"/>
          <cell r="N667"/>
          <cell r="R667" t="str">
            <v>FritoLay Canada</v>
          </cell>
          <cell r="S667">
            <v>180</v>
          </cell>
          <cell r="T667" t="str">
            <v xml:space="preserve">PO Box 40 </v>
          </cell>
          <cell r="U667" t="str">
            <v>Cambridge</v>
          </cell>
          <cell r="V667" t="str">
            <v>07AGT05</v>
          </cell>
        </row>
        <row r="668">
          <cell r="A668" t="str">
            <v>U692</v>
          </cell>
          <cell r="D668" t="e">
            <v>#N/A</v>
          </cell>
          <cell r="J668"/>
          <cell r="N668"/>
          <cell r="R668" t="str">
            <v>PepsiCo Canada ULC</v>
          </cell>
          <cell r="S668">
            <v>260</v>
          </cell>
          <cell r="T668" t="str">
            <v>34 Hunter St W in Quaker Pk</v>
          </cell>
          <cell r="U668" t="str">
            <v xml:space="preserve">Peterborough​ </v>
          </cell>
          <cell r="V668" t="str">
            <v>07AGT06</v>
          </cell>
        </row>
        <row r="669">
          <cell r="A669" t="str">
            <v>U693</v>
          </cell>
          <cell r="D669" t="e">
            <v>#N/A</v>
          </cell>
          <cell r="J669"/>
          <cell r="N669"/>
          <cell r="R669" t="str">
            <v>Mondelez Canada Inc.</v>
          </cell>
          <cell r="S669">
            <v>936</v>
          </cell>
          <cell r="T669" t="str">
            <v>3300 Bloor St W Suite 1801</v>
          </cell>
          <cell r="U669" t="str">
            <v>Etobicoke</v>
          </cell>
          <cell r="V669" t="str">
            <v>34FGT01</v>
          </cell>
        </row>
        <row r="670">
          <cell r="A670" t="str">
            <v>U694</v>
          </cell>
          <cell r="D670" t="e">
            <v>#N/A</v>
          </cell>
          <cell r="J670"/>
          <cell r="N670"/>
          <cell r="R670"/>
          <cell r="S670"/>
          <cell r="T670"/>
          <cell r="U670" t="str"/>
          <cell r="V670"/>
        </row>
        <row r="671">
          <cell r="A671" t="str">
            <v>U695</v>
          </cell>
          <cell r="D671" t="e">
            <v>#N/A</v>
          </cell>
          <cell r="J671"/>
          <cell r="N671"/>
          <cell r="R671" t="str">
            <v>PepsiCo Canada ULC</v>
          </cell>
          <cell r="S671">
            <v>255</v>
          </cell>
          <cell r="T671" t="str">
            <v>34 Hunter St W in Quaker Pk</v>
          </cell>
          <cell r="U671" t="str">
            <v xml:space="preserve">Peterborough​ </v>
          </cell>
          <cell r="V671" t="str">
            <v>07AGT06</v>
          </cell>
        </row>
        <row r="672">
          <cell r="A672" t="str">
            <v>U696</v>
          </cell>
          <cell r="D672" t="e">
            <v>#N/A</v>
          </cell>
          <cell r="J672"/>
          <cell r="N672"/>
          <cell r="R672"/>
          <cell r="S672"/>
          <cell r="T672"/>
          <cell r="U672" t="str"/>
          <cell r="V672"/>
        </row>
        <row r="673">
          <cell r="A673" t="str">
            <v>U697</v>
          </cell>
          <cell r="D673" t="e">
            <v>#N/A</v>
          </cell>
          <cell r="J673"/>
          <cell r="N673"/>
          <cell r="R673"/>
          <cell r="S673"/>
          <cell r="T673"/>
          <cell r="U673" t="str"/>
          <cell r="V673"/>
        </row>
        <row r="674">
          <cell r="A674" t="str">
            <v>U698</v>
          </cell>
          <cell r="D674" t="e">
            <v>#N/A</v>
          </cell>
          <cell r="J674"/>
          <cell r="N674"/>
          <cell r="R674"/>
          <cell r="S674"/>
          <cell r="T674"/>
          <cell r="U674" t="str"/>
          <cell r="V674"/>
        </row>
        <row r="675">
          <cell r="A675" t="str">
            <v>U699</v>
          </cell>
          <cell r="D675" t="e">
            <v>#N/A</v>
          </cell>
          <cell r="J675"/>
          <cell r="N675"/>
          <cell r="R675" t="str">
            <v>Nestle Canada Inc</v>
          </cell>
          <cell r="S675">
            <v>364</v>
          </cell>
          <cell r="T675" t="str">
            <v>25 Sheppard Ave W,</v>
          </cell>
          <cell r="U675" t="str">
            <v>North York</v>
          </cell>
          <cell r="V675" t="str">
            <v>34DGT99</v>
          </cell>
        </row>
        <row r="676">
          <cell r="A676" t="str">
            <v>U700</v>
          </cell>
          <cell r="D676" t="e">
            <v>#N/A</v>
          </cell>
          <cell r="J676"/>
          <cell r="N676"/>
          <cell r="R676" t="str">
            <v>Regal Confections Inc.</v>
          </cell>
          <cell r="S676">
            <v>187</v>
          </cell>
          <cell r="T676" t="str">
            <v>1625, boul Dagenais O</v>
          </cell>
          <cell r="U676" t="str">
            <v>Laval</v>
          </cell>
          <cell r="V676" t="str">
            <v>33LGT99</v>
          </cell>
        </row>
        <row r="677">
          <cell r="A677" t="str">
            <v>U701</v>
          </cell>
          <cell r="D677" t="str">
            <v>X0030XCJAJ</v>
          </cell>
          <cell r="J677"/>
          <cell r="N677"/>
          <cell r="R677" t="str">
            <v>Nestle Canada Inc</v>
          </cell>
          <cell r="S677">
            <v>375</v>
          </cell>
          <cell r="T677" t="str">
            <v>25 Sheppard Ave W,</v>
          </cell>
          <cell r="U677" t="str">
            <v>North York</v>
          </cell>
          <cell r="V677" t="str">
            <v>34DGT99</v>
          </cell>
        </row>
        <row r="678">
          <cell r="A678" t="str">
            <v>U702</v>
          </cell>
          <cell r="D678" t="e">
            <v>#N/A</v>
          </cell>
          <cell r="J678"/>
          <cell r="N678"/>
          <cell r="R678"/>
          <cell r="S678"/>
          <cell r="T678"/>
          <cell r="U678" t="str"/>
          <cell r="V678"/>
        </row>
        <row r="679">
          <cell r="A679" t="str">
            <v>U703</v>
          </cell>
          <cell r="D679" t="str">
            <v>X0031CTRDV</v>
          </cell>
          <cell r="J679" t="str">
            <v>Costco</v>
          </cell>
          <cell r="N679"/>
          <cell r="R679" t="str">
            <v>Nestle Canada Inc</v>
          </cell>
          <cell r="S679">
            <v>1290</v>
          </cell>
          <cell r="T679" t="str">
            <v xml:space="preserve">25 Sheppard Ave W, </v>
          </cell>
          <cell r="U679" t="str">
            <v>North York</v>
          </cell>
          <cell r="V679" t="str">
            <v>34FGT01</v>
          </cell>
        </row>
        <row r="680">
          <cell r="A680" t="str">
            <v>U704</v>
          </cell>
          <cell r="D680" t="e">
            <v>#N/A</v>
          </cell>
          <cell r="J680" t="str">
            <v>Walmart</v>
          </cell>
          <cell r="N680"/>
          <cell r="R680" t="str">
            <v>FritoLay Canada</v>
          </cell>
          <cell r="S680">
            <v>220</v>
          </cell>
          <cell r="T680" t="str">
            <v xml:space="preserve">PO Box 40 </v>
          </cell>
          <cell r="U680" t="str">
            <v>Cambridge</v>
          </cell>
          <cell r="V680" t="str">
            <v>07AGT06</v>
          </cell>
        </row>
        <row r="681">
          <cell r="A681" t="str">
            <v>U705</v>
          </cell>
          <cell r="D681" t="e">
            <v>#N/A</v>
          </cell>
          <cell r="J681"/>
          <cell r="N681"/>
          <cell r="R681" t="str">
            <v>PepsiCo Canada ULC</v>
          </cell>
          <cell r="S681">
            <v>460</v>
          </cell>
          <cell r="T681" t="str">
            <v>34 Hunter St W in Quaker Pk</v>
          </cell>
          <cell r="U681" t="str">
            <v xml:space="preserve">Peterborough​ </v>
          </cell>
          <cell r="V681" t="str">
            <v>07AGT06</v>
          </cell>
        </row>
        <row r="682">
          <cell r="A682" t="str">
            <v>U706</v>
          </cell>
          <cell r="D682" t="e">
            <v>#N/A</v>
          </cell>
          <cell r="J682"/>
          <cell r="N682"/>
          <cell r="R682" t="str">
            <v>Mondelez Canada Inc.</v>
          </cell>
          <cell r="S682">
            <v>1000</v>
          </cell>
          <cell r="T682" t="str">
            <v>3300 Bloor St W Suite 1801</v>
          </cell>
          <cell r="U682" t="str">
            <v>Etobicoke</v>
          </cell>
          <cell r="V682" t="str">
            <v>34FGT01</v>
          </cell>
        </row>
        <row r="683">
          <cell r="A683" t="str">
            <v>U707</v>
          </cell>
          <cell r="D683" t="e">
            <v>#N/A</v>
          </cell>
          <cell r="J683"/>
          <cell r="N683"/>
          <cell r="R683" t="str">
            <v xml:space="preserve">Hershey Canada Inc. </v>
          </cell>
          <cell r="S683">
            <v>454</v>
          </cell>
          <cell r="T683" t="str">
            <v>5750 Explorer Drive</v>
          </cell>
          <cell r="U683" t="str">
            <v>Mississauga</v>
          </cell>
          <cell r="V683" t="str">
            <v>34FGT99</v>
          </cell>
        </row>
        <row r="684">
          <cell r="A684" t="str">
            <v>U708</v>
          </cell>
          <cell r="D684" t="str">
            <v>X0031208TD</v>
          </cell>
          <cell r="J684" t="str">
            <v>London Drugs</v>
          </cell>
          <cell r="N684"/>
          <cell r="R684" t="str">
            <v>Waterbridge</v>
          </cell>
          <cell r="S684">
            <v>200</v>
          </cell>
          <cell r="T684" t="str">
            <v>680 Granite Court</v>
          </cell>
          <cell r="U684" t="str">
            <v>Pickering</v>
          </cell>
          <cell r="V684" t="str">
            <v>33EGT08</v>
          </cell>
        </row>
        <row r="685">
          <cell r="A685" t="str">
            <v>U709</v>
          </cell>
          <cell r="D685" t="e">
            <v>#N/A</v>
          </cell>
          <cell r="J685"/>
          <cell r="N685"/>
          <cell r="R685" t="str">
            <v>Vita Health Products Inc.</v>
          </cell>
          <cell r="S685">
            <v>300</v>
          </cell>
          <cell r="T685" t="str">
            <v>150 Beghin Ave</v>
          </cell>
          <cell r="U685" t="str">
            <v>Winnipeg</v>
          </cell>
          <cell r="V685" t="str">
            <v>05YGT01</v>
          </cell>
        </row>
        <row r="686">
          <cell r="A686" t="str">
            <v>U710</v>
          </cell>
          <cell r="D686" t="e">
            <v>#N/A</v>
          </cell>
          <cell r="J686"/>
          <cell r="N686"/>
          <cell r="R686"/>
          <cell r="S686"/>
          <cell r="T686"/>
          <cell r="U686" t="str"/>
          <cell r="V686"/>
        </row>
        <row r="687">
          <cell r="A687" t="str">
            <v>U711</v>
          </cell>
          <cell r="D687" t="e">
            <v>#N/A</v>
          </cell>
          <cell r="J687"/>
          <cell r="N687"/>
          <cell r="R687" t="str">
            <v>FritoLay Canada</v>
          </cell>
          <cell r="S687">
            <v>200</v>
          </cell>
          <cell r="T687" t="str">
            <v xml:space="preserve">PO Box 40 </v>
          </cell>
          <cell r="U687" t="str">
            <v>Cambridge</v>
          </cell>
          <cell r="V687" t="str">
            <v>07AGT06</v>
          </cell>
        </row>
        <row r="688">
          <cell r="A688" t="str">
            <v>U712</v>
          </cell>
          <cell r="D688" t="e">
            <v>#N/A</v>
          </cell>
          <cell r="J688"/>
          <cell r="N688"/>
          <cell r="R688" t="str">
            <v>Nestle Canada Inc</v>
          </cell>
          <cell r="S688">
            <v>735</v>
          </cell>
          <cell r="T688" t="str">
            <v xml:space="preserve">25 Sheppard Ave W, </v>
          </cell>
          <cell r="U688" t="str">
            <v>North York</v>
          </cell>
          <cell r="V688" t="str">
            <v>34FGT01</v>
          </cell>
        </row>
        <row r="689">
          <cell r="A689" t="str">
            <v>U713</v>
          </cell>
          <cell r="D689" t="e">
            <v>#N/A</v>
          </cell>
          <cell r="J689"/>
          <cell r="N689"/>
          <cell r="R689" t="str">
            <v>Vita Health Products Inc.</v>
          </cell>
          <cell r="S689">
            <v>300</v>
          </cell>
          <cell r="T689" t="str">
            <v>150 Beghin Ave</v>
          </cell>
          <cell r="U689" t="str">
            <v>Winnipeg</v>
          </cell>
          <cell r="V689" t="str">
            <v>05YGT01</v>
          </cell>
        </row>
        <row r="690">
          <cell r="A690" t="str">
            <v>U714</v>
          </cell>
          <cell r="D690" t="e">
            <v>#N/A</v>
          </cell>
          <cell r="J690"/>
          <cell r="N690"/>
          <cell r="R690"/>
          <cell r="S690"/>
          <cell r="T690"/>
          <cell r="U690" t="str"/>
          <cell r="V690"/>
        </row>
        <row r="691">
          <cell r="A691" t="str">
            <v>U715</v>
          </cell>
          <cell r="D691" t="e">
            <v>#N/A</v>
          </cell>
          <cell r="J691" t="str">
            <v>Walmart</v>
          </cell>
          <cell r="N691"/>
          <cell r="R691" t="str">
            <v>Old Dutch</v>
          </cell>
          <cell r="S691">
            <v>510</v>
          </cell>
          <cell r="T691" t="str">
            <v xml:space="preserve">100 Bentall St, </v>
          </cell>
          <cell r="U691" t="str">
            <v>Winnipeg</v>
          </cell>
          <cell r="V691" t="str">
            <v>07AGT06</v>
          </cell>
        </row>
        <row r="692">
          <cell r="A692" t="str">
            <v>U716</v>
          </cell>
          <cell r="D692" t="e">
            <v>#N/A</v>
          </cell>
          <cell r="J692" t="str">
            <v>Walmart</v>
          </cell>
          <cell r="N692"/>
          <cell r="R692"/>
          <cell r="S692"/>
          <cell r="T692"/>
          <cell r="U692" t="str"/>
          <cell r="V692"/>
        </row>
        <row r="693">
          <cell r="A693" t="str">
            <v>U717</v>
          </cell>
          <cell r="D693" t="str">
            <v>X0031CIEIF</v>
          </cell>
          <cell r="J693" t="str">
            <v>Walmart</v>
          </cell>
          <cell r="N693"/>
          <cell r="R693" t="str">
            <v>Dare Foods Limited</v>
          </cell>
          <cell r="S693">
            <v>285</v>
          </cell>
          <cell r="T693" t="str">
            <v>2481 Kingsway Dr</v>
          </cell>
          <cell r="U693" t="str">
            <v>Kitchener</v>
          </cell>
          <cell r="V693" t="str">
            <v>34FGT06</v>
          </cell>
        </row>
        <row r="694">
          <cell r="A694" t="str">
            <v>U718</v>
          </cell>
          <cell r="D694" t="e">
            <v>#N/A</v>
          </cell>
          <cell r="J694"/>
          <cell r="N694"/>
          <cell r="R694" t="str">
            <v>Nestle Canada Inc</v>
          </cell>
          <cell r="S694">
            <v>1290</v>
          </cell>
          <cell r="T694" t="str">
            <v xml:space="preserve">25 Sheppard Ave W, </v>
          </cell>
          <cell r="U694" t="str">
            <v>North York</v>
          </cell>
          <cell r="V694" t="str">
            <v>34FGT01</v>
          </cell>
        </row>
        <row r="695">
          <cell r="A695" t="str">
            <v>U719</v>
          </cell>
          <cell r="D695" t="str">
            <v>X0031DIEB1</v>
          </cell>
          <cell r="J695" t="str">
            <v>Superstore</v>
          </cell>
          <cell r="N695" t="str">
            <v>Pack of 2</v>
          </cell>
          <cell r="R695" t="str">
            <v>Dare Foods Limited</v>
          </cell>
          <cell r="S695">
            <v>720</v>
          </cell>
          <cell r="T695" t="str">
            <v>25 Cherry Blossom Rd</v>
          </cell>
          <cell r="U695" t="str">
            <v>Cambridge</v>
          </cell>
          <cell r="V695" t="str">
            <v>34FGT06</v>
          </cell>
        </row>
        <row r="696">
          <cell r="A696" t="str">
            <v>U720</v>
          </cell>
          <cell r="D696" t="str">
            <v>X0031DHH9V</v>
          </cell>
          <cell r="J696" t="str">
            <v>Superstore</v>
          </cell>
          <cell r="N696"/>
          <cell r="R696" t="str">
            <v>Unilever Canada</v>
          </cell>
          <cell r="S696">
            <v>200</v>
          </cell>
          <cell r="T696" t="str">
            <v xml:space="preserve">160 Bloor St E #1400, </v>
          </cell>
          <cell r="U696" t="str">
            <v>Toronto</v>
          </cell>
          <cell r="V696" t="str">
            <v>38LGT13</v>
          </cell>
        </row>
        <row r="697">
          <cell r="A697" t="str">
            <v>U721</v>
          </cell>
          <cell r="D697" t="str">
            <v>X0031DB99F</v>
          </cell>
          <cell r="J697" t="str">
            <v>Superstore</v>
          </cell>
          <cell r="N697"/>
          <cell r="R697" t="str">
            <v>Unilever Canada</v>
          </cell>
          <cell r="S697">
            <v>200</v>
          </cell>
          <cell r="T697" t="str">
            <v xml:space="preserve">160 Bloor St E #1400, </v>
          </cell>
          <cell r="U697" t="str">
            <v>Toronto</v>
          </cell>
          <cell r="V697" t="str">
            <v>38LGT03</v>
          </cell>
        </row>
        <row r="698">
          <cell r="A698" t="str">
            <v>U722</v>
          </cell>
          <cell r="D698" t="str">
            <v>X0031DIR7H</v>
          </cell>
          <cell r="J698" t="str">
            <v>Superstore</v>
          </cell>
          <cell r="N698"/>
          <cell r="R698" t="str">
            <v xml:space="preserve">Loblaws Inc. </v>
          </cell>
          <cell r="S698">
            <v>200</v>
          </cell>
          <cell r="T698" t="str">
            <v>22 St. Clair Avenue East</v>
          </cell>
          <cell r="U698" t="str">
            <v>Toronto</v>
          </cell>
          <cell r="V698" t="str">
            <v>31KGT01</v>
          </cell>
        </row>
        <row r="699">
          <cell r="A699" t="str">
            <v>U723</v>
          </cell>
          <cell r="D699" t="str">
            <v>X0031DIR95</v>
          </cell>
          <cell r="J699" t="str">
            <v>Wholesale club</v>
          </cell>
          <cell r="N699"/>
          <cell r="R699" t="str">
            <v>General Mills</v>
          </cell>
          <cell r="S699">
            <v>475</v>
          </cell>
          <cell r="T699" t="str">
            <v>5825 Explorer Dr</v>
          </cell>
          <cell r="U699" t="str">
            <v>Mississauga</v>
          </cell>
          <cell r="V699" t="str">
            <v>05AGT05</v>
          </cell>
        </row>
        <row r="700">
          <cell r="A700" t="str">
            <v>U724</v>
          </cell>
          <cell r="D700" t="str">
            <v>X0031DBAB7</v>
          </cell>
          <cell r="J700" t="str">
            <v>Walmart</v>
          </cell>
          <cell r="N700"/>
          <cell r="R700" t="str">
            <v>Nestle Canada Inc</v>
          </cell>
          <cell r="S700">
            <v>196</v>
          </cell>
          <cell r="T700" t="str">
            <v xml:space="preserve">25 Sheppard Ave W, </v>
          </cell>
          <cell r="U700" t="str">
            <v>North York</v>
          </cell>
          <cell r="V700" t="str">
            <v>34FGT01</v>
          </cell>
        </row>
        <row r="701">
          <cell r="A701" t="str">
            <v>U725</v>
          </cell>
          <cell r="D701" t="str">
            <v>X0031DGP71</v>
          </cell>
          <cell r="J701" t="str">
            <v>Superstore</v>
          </cell>
          <cell r="N701"/>
          <cell r="R701"/>
          <cell r="S701"/>
          <cell r="T701"/>
          <cell r="U701" t="str"/>
          <cell r="V701"/>
        </row>
        <row r="702">
          <cell r="A702" t="str">
            <v>U726</v>
          </cell>
          <cell r="D702" t="e">
            <v>#N/A</v>
          </cell>
          <cell r="J702"/>
          <cell r="N702"/>
          <cell r="R702"/>
          <cell r="S702"/>
          <cell r="T702"/>
          <cell r="U702" t="str"/>
          <cell r="V702"/>
        </row>
        <row r="703">
          <cell r="A703" t="str">
            <v>U727</v>
          </cell>
          <cell r="D703" t="e">
            <v>#N/A</v>
          </cell>
          <cell r="J703"/>
          <cell r="N703"/>
          <cell r="R703"/>
          <cell r="S703"/>
          <cell r="T703"/>
          <cell r="U703" t="str"/>
          <cell r="V703"/>
        </row>
        <row r="704">
          <cell r="A704" t="str">
            <v>U728</v>
          </cell>
          <cell r="D704" t="e">
            <v>#N/A</v>
          </cell>
          <cell r="J704"/>
          <cell r="N704"/>
          <cell r="R704"/>
          <cell r="S704"/>
          <cell r="T704"/>
          <cell r="U704" t="str"/>
          <cell r="V704"/>
        </row>
        <row r="705">
          <cell r="A705" t="str">
            <v>U729</v>
          </cell>
          <cell r="D705" t="e">
            <v>#N/A</v>
          </cell>
          <cell r="J705"/>
          <cell r="N705"/>
          <cell r="R705" t="str">
            <v>Voortman Bakery</v>
          </cell>
          <cell r="S705">
            <v>300</v>
          </cell>
          <cell r="T705" t="str">
            <v>4455 N Service Rd #600</v>
          </cell>
          <cell r="U705" t="str">
            <v>Burlington</v>
          </cell>
          <cell r="V705" t="str">
            <v>03JYT08</v>
          </cell>
        </row>
        <row r="706">
          <cell r="A706" t="str">
            <v>U730</v>
          </cell>
          <cell r="D706" t="e">
            <v>#N/A</v>
          </cell>
          <cell r="J706" t="str">
            <v>Costco</v>
          </cell>
          <cell r="N706"/>
          <cell r="R706" t="str">
            <v>Nestle Canada Inc</v>
          </cell>
          <cell r="S706">
            <v>1020</v>
          </cell>
          <cell r="T706" t="str">
            <v xml:space="preserve">25 Sheppard Ave W, </v>
          </cell>
          <cell r="U706" t="str">
            <v>North York</v>
          </cell>
          <cell r="V706" t="str">
            <v>34FGT01</v>
          </cell>
        </row>
        <row r="707">
          <cell r="A707" t="str">
            <v>U731</v>
          </cell>
          <cell r="D707" t="e">
            <v>#N/A</v>
          </cell>
          <cell r="J707" t="str">
            <v>Superstore</v>
          </cell>
          <cell r="N707"/>
          <cell r="R707" t="str">
            <v>Voortman Bakery</v>
          </cell>
          <cell r="S707">
            <v>1800</v>
          </cell>
          <cell r="T707" t="str">
            <v>4455 N Service Rd #600</v>
          </cell>
          <cell r="U707" t="str">
            <v>Burlington</v>
          </cell>
          <cell r="V707" t="str">
            <v>03JYT08</v>
          </cell>
        </row>
        <row r="708">
          <cell r="A708" t="str">
            <v>U732</v>
          </cell>
          <cell r="D708" t="e">
            <v>#N/A</v>
          </cell>
          <cell r="J708"/>
          <cell r="N708"/>
          <cell r="R708" t="str">
            <v>Nestle Canada Inc</v>
          </cell>
          <cell r="S708">
            <v>1080</v>
          </cell>
          <cell r="T708" t="str">
            <v xml:space="preserve">25 Sheppard Ave W, </v>
          </cell>
          <cell r="U708" t="str">
            <v>North York</v>
          </cell>
          <cell r="V708" t="str">
            <v>34FGT01</v>
          </cell>
        </row>
        <row r="709">
          <cell r="A709" t="str">
            <v>U733</v>
          </cell>
          <cell r="D709" t="e">
            <v>#N/A</v>
          </cell>
          <cell r="J709"/>
          <cell r="N709"/>
          <cell r="R709"/>
          <cell r="S709"/>
          <cell r="T709"/>
          <cell r="U709" t="str"/>
          <cell r="V709"/>
        </row>
        <row r="710">
          <cell r="A710" t="str">
            <v>U734</v>
          </cell>
          <cell r="D710" t="e">
            <v>#N/A</v>
          </cell>
          <cell r="J710"/>
          <cell r="N710"/>
          <cell r="R710"/>
          <cell r="S710"/>
          <cell r="T710"/>
          <cell r="U710" t="str"/>
          <cell r="V710"/>
        </row>
        <row r="711">
          <cell r="A711" t="str">
            <v>U735</v>
          </cell>
          <cell r="D711" t="e">
            <v>#N/A</v>
          </cell>
          <cell r="J711" t="str">
            <v>Costco business center</v>
          </cell>
          <cell r="N711"/>
          <cell r="R711" t="str">
            <v>Costco Wholesale</v>
          </cell>
          <cell r="S711">
            <v>1176</v>
          </cell>
          <cell r="T711" t="str">
            <v>415W Hunt Club Road</v>
          </cell>
          <cell r="U711" t="str">
            <v>Ottawa</v>
          </cell>
          <cell r="V711" t="str">
            <v>34KYT04</v>
          </cell>
        </row>
        <row r="712">
          <cell r="A712" t="str">
            <v>U736</v>
          </cell>
          <cell r="D712" t="e">
            <v>#N/A</v>
          </cell>
          <cell r="J712"/>
          <cell r="N712"/>
          <cell r="R712"/>
          <cell r="S712"/>
          <cell r="T712"/>
          <cell r="U712" t="str"/>
          <cell r="V712"/>
        </row>
        <row r="713">
          <cell r="A713" t="str">
            <v>U737</v>
          </cell>
          <cell r="D713" t="e">
            <v>#N/A</v>
          </cell>
          <cell r="J713"/>
          <cell r="N713"/>
          <cell r="R713" t="str">
            <v>FritoLay Canada</v>
          </cell>
          <cell r="S713">
            <v>440</v>
          </cell>
          <cell r="T713" t="str">
            <v xml:space="preserve">PO Box 40 </v>
          </cell>
          <cell r="U713" t="str">
            <v>Cambridge</v>
          </cell>
          <cell r="V713" t="str">
            <v>07AGT06</v>
          </cell>
        </row>
        <row r="714">
          <cell r="A714" t="str">
            <v>U738</v>
          </cell>
          <cell r="D714" t="e">
            <v>#N/A</v>
          </cell>
          <cell r="J714"/>
          <cell r="N714"/>
          <cell r="R714"/>
          <cell r="S714"/>
          <cell r="T714"/>
          <cell r="U714" t="str"/>
          <cell r="V714"/>
        </row>
        <row r="715">
          <cell r="A715" t="str">
            <v>U739</v>
          </cell>
          <cell r="D715" t="e">
            <v>#N/A</v>
          </cell>
          <cell r="J715"/>
          <cell r="N715"/>
          <cell r="R715" t="str">
            <v>FritoLay Canada</v>
          </cell>
          <cell r="S715">
            <v>180</v>
          </cell>
          <cell r="T715" t="str">
            <v xml:space="preserve">PO Box 40 </v>
          </cell>
          <cell r="U715" t="str">
            <v>Cambridge</v>
          </cell>
          <cell r="V715" t="str">
            <v>07AGT05</v>
          </cell>
        </row>
        <row r="716">
          <cell r="A716" t="str">
            <v>U740</v>
          </cell>
          <cell r="D716" t="e">
            <v>#N/A</v>
          </cell>
          <cell r="J716"/>
          <cell r="N716"/>
          <cell r="R716" t="str">
            <v>Costco Holdings Canada</v>
          </cell>
          <cell r="S716">
            <v>1000</v>
          </cell>
          <cell r="T716" t="str">
            <v xml:space="preserve">415 West Hunt Club Road </v>
          </cell>
          <cell r="U716" t="str">
            <v>Ottawa</v>
          </cell>
          <cell r="V716" t="str">
            <v>34FGT99</v>
          </cell>
        </row>
        <row r="717">
          <cell r="A717" t="str">
            <v>U741</v>
          </cell>
          <cell r="D717" t="e">
            <v>#N/A</v>
          </cell>
          <cell r="J717" t="str">
            <v>Superstore</v>
          </cell>
          <cell r="N717"/>
          <cell r="R717"/>
          <cell r="S717"/>
          <cell r="T717"/>
          <cell r="U717" t="str"/>
          <cell r="V717"/>
        </row>
        <row r="718">
          <cell r="A718" t="str">
            <v>U742</v>
          </cell>
          <cell r="D718" t="e">
            <v>#N/A</v>
          </cell>
          <cell r="J718"/>
          <cell r="N718"/>
          <cell r="R718"/>
          <cell r="S718"/>
          <cell r="T718"/>
          <cell r="U718" t="str"/>
          <cell r="V718"/>
        </row>
        <row r="719">
          <cell r="A719" t="str">
            <v>U743</v>
          </cell>
          <cell r="D719" t="e">
            <v>#N/A</v>
          </cell>
          <cell r="J719"/>
          <cell r="N719"/>
          <cell r="R719" t="str">
            <v xml:space="preserve">Hershey  Canada Inc </v>
          </cell>
          <cell r="S719">
            <v>235</v>
          </cell>
          <cell r="T719" t="str">
            <v>5750 Explorer Drive</v>
          </cell>
          <cell r="U719" t="str">
            <v>Mississauga</v>
          </cell>
          <cell r="V719" t="str">
            <v>34EYT99</v>
          </cell>
        </row>
        <row r="720">
          <cell r="A720" t="str">
            <v>U744</v>
          </cell>
          <cell r="D720" t="e">
            <v>#N/A</v>
          </cell>
          <cell r="J720" t="str">
            <v>Walmart</v>
          </cell>
          <cell r="N720"/>
          <cell r="R720" t="str">
            <v>Frito Lay Canada</v>
          </cell>
          <cell r="S720">
            <v>550</v>
          </cell>
          <cell r="T720" t="str">
            <v>1001 Bishop St N</v>
          </cell>
          <cell r="U720" t="str">
            <v>Cambridge</v>
          </cell>
          <cell r="V720" t="str">
            <v>07BGT06</v>
          </cell>
        </row>
        <row r="721">
          <cell r="A721" t="str">
            <v>U745</v>
          </cell>
          <cell r="D721" t="str">
            <v>X0031U07HN</v>
          </cell>
          <cell r="J721" t="str">
            <v>Walmart</v>
          </cell>
          <cell r="N721"/>
          <cell r="R721" t="str">
            <v xml:space="preserve">Hershey Canada Inc. </v>
          </cell>
          <cell r="S721">
            <v>270</v>
          </cell>
          <cell r="T721" t="str">
            <v>5750 Explorer Drive</v>
          </cell>
          <cell r="U721" t="str">
            <v>Mississauga</v>
          </cell>
          <cell r="V721" t="str">
            <v>34FGT99</v>
          </cell>
        </row>
        <row r="722">
          <cell r="A722" t="str">
            <v>U746</v>
          </cell>
          <cell r="D722" t="e">
            <v>#N/A</v>
          </cell>
          <cell r="J722" t="str">
            <v>Costco business/wholesale club</v>
          </cell>
          <cell r="N722"/>
          <cell r="R722" t="str">
            <v>Hershys Canada Inc.</v>
          </cell>
          <cell r="S722">
            <v>928</v>
          </cell>
          <cell r="T722" t="str">
            <v xml:space="preserve">5750 Explorer Drive </v>
          </cell>
          <cell r="U722" t="str">
            <v>Mississauga</v>
          </cell>
          <cell r="V722" t="str">
            <v>34CGT99</v>
          </cell>
        </row>
        <row r="723">
          <cell r="A723" t="str">
            <v>U747</v>
          </cell>
          <cell r="D723" t="str">
            <v>X00333NO87</v>
          </cell>
          <cell r="J723" t="str">
            <v>Costco</v>
          </cell>
          <cell r="N723"/>
          <cell r="R723" t="str">
            <v xml:space="preserve">Nestle Canada Inc. </v>
          </cell>
          <cell r="S723">
            <v>800</v>
          </cell>
          <cell r="T723" t="str">
            <v xml:space="preserve">25 Sheppard Ave W </v>
          </cell>
          <cell r="U723" t="str">
            <v>North York</v>
          </cell>
          <cell r="V723" t="str">
            <v>34CGT99</v>
          </cell>
        </row>
        <row r="724">
          <cell r="A724" t="str">
            <v>U748</v>
          </cell>
          <cell r="D724" t="e">
            <v>#N/A</v>
          </cell>
          <cell r="J724" t="str">
            <v>Giant Tiger/Walmart</v>
          </cell>
          <cell r="N724"/>
          <cell r="R724" t="str">
            <v xml:space="preserve">Hershey Canada Inc. </v>
          </cell>
          <cell r="S724">
            <v>226</v>
          </cell>
          <cell r="T724" t="str">
            <v>5750 Explorer Drive</v>
          </cell>
          <cell r="U724" t="str">
            <v>Mississauga</v>
          </cell>
          <cell r="V724" t="str">
            <v>34FGT99</v>
          </cell>
        </row>
        <row r="725">
          <cell r="A725" t="str">
            <v>U749</v>
          </cell>
          <cell r="D725" t="str">
            <v>X0032RKUAT</v>
          </cell>
          <cell r="J725" t="str">
            <v>Superstore</v>
          </cell>
          <cell r="N725"/>
          <cell r="R725" t="str">
            <v>Kraft Heinz Canada</v>
          </cell>
          <cell r="S725">
            <v>250</v>
          </cell>
          <cell r="T725" t="str">
            <v>95 Moatfield Dr</v>
          </cell>
          <cell r="U725" t="str">
            <v>Toronto</v>
          </cell>
          <cell r="V725" t="str">
            <v>27AGT03</v>
          </cell>
        </row>
        <row r="726">
          <cell r="A726" t="str">
            <v>U750</v>
          </cell>
          <cell r="D726" t="e">
            <v>#N/A</v>
          </cell>
          <cell r="J726" t="str">
            <v>Walmart</v>
          </cell>
          <cell r="N726"/>
          <cell r="R726" t="str">
            <v>Nestle Canada Inc</v>
          </cell>
          <cell r="S726">
            <v>275</v>
          </cell>
          <cell r="T726" t="str">
            <v xml:space="preserve">25 Sheppard Ave W, </v>
          </cell>
          <cell r="U726" t="str">
            <v>North York</v>
          </cell>
          <cell r="V726" t="str">
            <v>34FGT01</v>
          </cell>
        </row>
        <row r="727">
          <cell r="A727" t="str">
            <v>U751</v>
          </cell>
          <cell r="D727" t="e">
            <v>#N/A</v>
          </cell>
          <cell r="J727"/>
          <cell r="N727"/>
          <cell r="R727" t="str">
            <v>Nestle Canada Inc</v>
          </cell>
          <cell r="S727">
            <v>196</v>
          </cell>
          <cell r="T727" t="str">
            <v xml:space="preserve">25 Sheppard Ave W, </v>
          </cell>
          <cell r="U727" t="str">
            <v>North York</v>
          </cell>
          <cell r="V727" t="str">
            <v>34FGT01</v>
          </cell>
        </row>
        <row r="728">
          <cell r="A728" t="str">
            <v>U752</v>
          </cell>
          <cell r="D728"/>
          <cell r="J728" t="str">
            <v>Walmart</v>
          </cell>
          <cell r="N728"/>
          <cell r="R728" t="str">
            <v>Mars Canada Inc.</v>
          </cell>
          <cell r="S728">
            <v>325</v>
          </cell>
          <cell r="T728" t="str">
            <v xml:space="preserve">PO Box 640 </v>
          </cell>
          <cell r="U728" t="str">
            <v>Bolton</v>
          </cell>
          <cell r="V728" t="str">
            <v>34FGT03</v>
          </cell>
        </row>
        <row r="729">
          <cell r="A729" t="str">
            <v>U753</v>
          </cell>
          <cell r="D729" t="e">
            <v>#N/A</v>
          </cell>
          <cell r="J729"/>
          <cell r="N729"/>
          <cell r="R729"/>
          <cell r="S729"/>
          <cell r="T729"/>
          <cell r="U729" t="str"/>
          <cell r="V729"/>
        </row>
        <row r="730">
          <cell r="A730" t="str">
            <v>U754</v>
          </cell>
          <cell r="D730" t="e">
            <v>#N/A</v>
          </cell>
          <cell r="J730"/>
          <cell r="N730"/>
          <cell r="R730" t="str">
            <v xml:space="preserve">Hershey Canada Inc. </v>
          </cell>
          <cell r="S730">
            <v>200</v>
          </cell>
          <cell r="T730" t="str">
            <v>5750 Explorer Drive</v>
          </cell>
          <cell r="U730" t="str">
            <v>Mississauga</v>
          </cell>
          <cell r="V730" t="str">
            <v>34FGT99</v>
          </cell>
        </row>
        <row r="731">
          <cell r="A731" t="str">
            <v>U755</v>
          </cell>
          <cell r="D731" t="e">
            <v>#N/A</v>
          </cell>
          <cell r="J731" t="str">
            <v>Wholesale Club</v>
          </cell>
          <cell r="N731"/>
          <cell r="R731" t="str">
            <v>Regal Confectionaries</v>
          </cell>
          <cell r="S731">
            <v>1800</v>
          </cell>
          <cell r="T731" t="str">
            <v>1625, boul Dagenais O</v>
          </cell>
          <cell r="U731" t="str">
            <v>Laval</v>
          </cell>
          <cell r="V731" t="str">
            <v>33LGT99</v>
          </cell>
        </row>
        <row r="732">
          <cell r="A732" t="str">
            <v>U756</v>
          </cell>
          <cell r="D732" t="e">
            <v>#N/A</v>
          </cell>
          <cell r="J732"/>
          <cell r="N732"/>
          <cell r="R732" t="str">
            <v>Nestle</v>
          </cell>
          <cell r="S732">
            <v>600</v>
          </cell>
          <cell r="T732" t="str">
            <v>25 Sheppard Ave W</v>
          </cell>
          <cell r="U732" t="str">
            <v>North York</v>
          </cell>
          <cell r="V732" t="str">
            <v>33EGT14</v>
          </cell>
        </row>
        <row r="733">
          <cell r="A733" t="str">
            <v>U757</v>
          </cell>
          <cell r="D733" t="str">
            <v>X0031PFZHZ</v>
          </cell>
          <cell r="J733" t="str">
            <v>Walmart</v>
          </cell>
          <cell r="N733"/>
          <cell r="R733" t="str">
            <v>Hershys Canada Inc.</v>
          </cell>
          <cell r="S733">
            <v>232</v>
          </cell>
          <cell r="T733" t="str">
            <v xml:space="preserve">5750 Explorer Drive </v>
          </cell>
          <cell r="U733" t="str">
            <v>Mississauga</v>
          </cell>
          <cell r="V733" t="str">
            <v>34CGT99</v>
          </cell>
        </row>
        <row r="734">
          <cell r="A734" t="str">
            <v>U758</v>
          </cell>
          <cell r="D734" t="str">
            <v>X0031PHYT7</v>
          </cell>
          <cell r="J734" t="str">
            <v>Walmart</v>
          </cell>
          <cell r="N734"/>
          <cell r="R734" t="str">
            <v>Hershey Canada Inc.</v>
          </cell>
          <cell r="S734">
            <v>191</v>
          </cell>
          <cell r="T734" t="str">
            <v xml:space="preserve">5750 Explorer Drive </v>
          </cell>
          <cell r="U734" t="str">
            <v>Mississauga</v>
          </cell>
          <cell r="V734" t="str">
            <v>33EGT05</v>
          </cell>
        </row>
        <row r="735">
          <cell r="A735" t="str">
            <v>U759</v>
          </cell>
          <cell r="D735" t="str">
            <v>X0031MLCON</v>
          </cell>
          <cell r="J735" t="str">
            <v>Walmart</v>
          </cell>
          <cell r="N735"/>
          <cell r="R735" t="str">
            <v>Nestle Canada Inc.</v>
          </cell>
          <cell r="S735">
            <v>960</v>
          </cell>
          <cell r="T735" t="str">
            <v>25 Sheppard Ave W</v>
          </cell>
          <cell r="U735" t="str">
            <v>North York</v>
          </cell>
          <cell r="V735" t="str">
            <v>34FGT05</v>
          </cell>
        </row>
        <row r="736">
          <cell r="A736" t="str">
            <v>U760</v>
          </cell>
          <cell r="D736" t="e">
            <v>#N/A</v>
          </cell>
          <cell r="J736"/>
          <cell r="N736"/>
          <cell r="R736"/>
          <cell r="S736"/>
          <cell r="T736"/>
          <cell r="U736" t="str"/>
          <cell r="V736"/>
        </row>
        <row r="737">
          <cell r="A737" t="str">
            <v>U761</v>
          </cell>
          <cell r="D737" t="str">
            <v>X0031MLGEJ</v>
          </cell>
          <cell r="J737" t="str">
            <v>Walmart</v>
          </cell>
          <cell r="N737"/>
          <cell r="R737" t="str">
            <v>Nestle Canada Inc.</v>
          </cell>
          <cell r="S737">
            <v>350</v>
          </cell>
          <cell r="T737" t="str">
            <v>25 Sheppard Ave W</v>
          </cell>
          <cell r="U737" t="str">
            <v>North York</v>
          </cell>
          <cell r="V737" t="str">
            <v>34FGT05</v>
          </cell>
        </row>
        <row r="738">
          <cell r="A738" t="str">
            <v>U762</v>
          </cell>
          <cell r="D738" t="e">
            <v>#N/A</v>
          </cell>
          <cell r="J738"/>
          <cell r="N738"/>
          <cell r="R738"/>
          <cell r="S738"/>
          <cell r="T738"/>
          <cell r="U738" t="str"/>
          <cell r="V738"/>
        </row>
        <row r="739">
          <cell r="A739" t="str">
            <v>U763</v>
          </cell>
          <cell r="D739" t="str">
            <v>X0031MWFX5</v>
          </cell>
          <cell r="J739" t="str">
            <v>Walmart/Superstore</v>
          </cell>
          <cell r="N739"/>
          <cell r="R739" t="str">
            <v>Vita Health Products Inc.</v>
          </cell>
          <cell r="S739">
            <v>300</v>
          </cell>
          <cell r="T739" t="str">
            <v>150 Beghin Ave</v>
          </cell>
          <cell r="U739" t="str">
            <v>Winnipeg</v>
          </cell>
          <cell r="V739" t="str">
            <v>05YGT01</v>
          </cell>
        </row>
        <row r="740">
          <cell r="A740" t="str">
            <v>U764</v>
          </cell>
          <cell r="D740" t="str">
            <v>X0031MWC3X</v>
          </cell>
          <cell r="J740" t="str">
            <v>Walmart</v>
          </cell>
          <cell r="N740"/>
          <cell r="R740" t="str">
            <v>Nestle Canada Inc</v>
          </cell>
          <cell r="S740">
            <v>275</v>
          </cell>
          <cell r="T740" t="str">
            <v xml:space="preserve">25 Sheppard Ave W, </v>
          </cell>
          <cell r="U740" t="str">
            <v>North York</v>
          </cell>
          <cell r="V740" t="str">
            <v>34FGT01</v>
          </cell>
        </row>
        <row r="741">
          <cell r="A741" t="str">
            <v>U765</v>
          </cell>
          <cell r="D741" t="str">
            <v>X0031PTN23</v>
          </cell>
          <cell r="J741" t="str">
            <v>Walmart</v>
          </cell>
          <cell r="N741"/>
          <cell r="R741" t="str">
            <v>Hershys Canada Inc.</v>
          </cell>
          <cell r="S741">
            <v>230</v>
          </cell>
          <cell r="T741" t="str">
            <v xml:space="preserve">5750 Explorer Drive </v>
          </cell>
          <cell r="U741" t="str">
            <v>Mississauga</v>
          </cell>
          <cell r="V741" t="str">
            <v>34CGT99</v>
          </cell>
        </row>
        <row r="742">
          <cell r="A742" t="str">
            <v>U766</v>
          </cell>
          <cell r="D742" t="str">
            <v>X0031PKDA9</v>
          </cell>
          <cell r="J742" t="str">
            <v>Superstore</v>
          </cell>
          <cell r="N742"/>
          <cell r="R742" t="str">
            <v>PepsiCo Canada ULC</v>
          </cell>
          <cell r="S742">
            <v>1150</v>
          </cell>
          <cell r="T742" t="str">
            <v>34 Hunter St W in Quaker Pk</v>
          </cell>
          <cell r="U742" t="str">
            <v>Peterborough​</v>
          </cell>
          <cell r="V742" t="str">
            <v>05YYT01</v>
          </cell>
        </row>
        <row r="743">
          <cell r="A743" t="str">
            <v>U767</v>
          </cell>
          <cell r="D743" t="str">
            <v>X0031PKDM7</v>
          </cell>
          <cell r="J743" t="str">
            <v>Walmart</v>
          </cell>
          <cell r="N743"/>
          <cell r="R743"/>
          <cell r="S743"/>
          <cell r="T743"/>
          <cell r="U743" t="str"/>
          <cell r="V743"/>
        </row>
        <row r="744">
          <cell r="A744" t="str">
            <v>U768</v>
          </cell>
          <cell r="D744" t="str">
            <v>X0031PTS2N</v>
          </cell>
          <cell r="J744" t="str">
            <v>Walmart</v>
          </cell>
          <cell r="N744" t="str">
            <v>Pack of 4</v>
          </cell>
          <cell r="R744" t="str">
            <v xml:space="preserve">Campbell Company of Canada- </v>
          </cell>
          <cell r="S744">
            <v>800</v>
          </cell>
          <cell r="T744" t="str">
            <v xml:space="preserve">60 Brimingham St. </v>
          </cell>
          <cell r="U744" t="str">
            <v>Toronto</v>
          </cell>
          <cell r="V744" t="str">
            <v>03JGT10</v>
          </cell>
        </row>
        <row r="745">
          <cell r="A745" t="str">
            <v>U769</v>
          </cell>
          <cell r="D745" t="str">
            <v>X0031PKEL7</v>
          </cell>
          <cell r="J745" t="str">
            <v>Wholeale club</v>
          </cell>
          <cell r="N745"/>
          <cell r="R745" t="str">
            <v>Mondelez Canada Inc.</v>
          </cell>
          <cell r="S745">
            <v>456</v>
          </cell>
          <cell r="T745" t="str">
            <v>3300 Bloor St W Suite 1801</v>
          </cell>
          <cell r="U745" t="str">
            <v>Etobicoke</v>
          </cell>
          <cell r="V745" t="str">
            <v>34FGT01</v>
          </cell>
        </row>
        <row r="746">
          <cell r="A746" t="str">
            <v>U770</v>
          </cell>
          <cell r="D746" t="str">
            <v>X0031PTOW7</v>
          </cell>
          <cell r="J746" t="str">
            <v>Wholesale Market</v>
          </cell>
          <cell r="N746"/>
          <cell r="R746" t="str">
            <v>Hershys Canada Inc.</v>
          </cell>
          <cell r="S746">
            <v>1392</v>
          </cell>
          <cell r="T746" t="str">
            <v xml:space="preserve">5750 Explorer Drive </v>
          </cell>
          <cell r="U746" t="str">
            <v>Mississauga</v>
          </cell>
          <cell r="V746" t="str">
            <v>34CGT99</v>
          </cell>
        </row>
        <row r="747">
          <cell r="A747" t="str">
            <v>U771</v>
          </cell>
          <cell r="D747" t="str">
            <v>X0031PPC19</v>
          </cell>
          <cell r="J747" t="str">
            <v>Walmart</v>
          </cell>
          <cell r="N747"/>
          <cell r="R747" t="str">
            <v xml:space="preserve">Campbell Company of Canada- </v>
          </cell>
          <cell r="S747">
            <v>200</v>
          </cell>
          <cell r="T747" t="str">
            <v xml:space="preserve">60 Brimingham St. </v>
          </cell>
          <cell r="U747" t="str">
            <v>Toronto</v>
          </cell>
          <cell r="V747" t="str">
            <v>03JGT10</v>
          </cell>
        </row>
        <row r="748">
          <cell r="A748" t="str">
            <v>U772</v>
          </cell>
          <cell r="D748" t="str">
            <v>X0031PTP49</v>
          </cell>
          <cell r="J748" t="str">
            <v>Wholesale club</v>
          </cell>
          <cell r="N748"/>
          <cell r="R748" t="str">
            <v>Hershey Canada Inc.</v>
          </cell>
          <cell r="S748">
            <v>200</v>
          </cell>
          <cell r="T748" t="str">
            <v xml:space="preserve">400-5750 Explorer Dr, </v>
          </cell>
          <cell r="U748" t="str">
            <v>Mississauga</v>
          </cell>
          <cell r="V748" t="str">
            <v>34FGT99</v>
          </cell>
        </row>
        <row r="749">
          <cell r="A749" t="str">
            <v>U773</v>
          </cell>
          <cell r="D749" t="str">
            <v>X0031RGTFZ</v>
          </cell>
          <cell r="J749" t="str">
            <v>London Drugs</v>
          </cell>
          <cell r="N749"/>
          <cell r="R749"/>
          <cell r="S749"/>
          <cell r="T749"/>
          <cell r="U749" t="str"/>
          <cell r="V749"/>
        </row>
        <row r="750">
          <cell r="A750" t="str">
            <v>U774</v>
          </cell>
          <cell r="D750" t="e">
            <v>#N/A</v>
          </cell>
          <cell r="J750"/>
          <cell r="N750"/>
          <cell r="R750"/>
          <cell r="S750"/>
          <cell r="T750"/>
          <cell r="U750" t="str"/>
          <cell r="V750"/>
        </row>
        <row r="751">
          <cell r="A751" t="str">
            <v>U775</v>
          </cell>
          <cell r="D751" t="str">
            <v>X0031RP61D</v>
          </cell>
          <cell r="J751" t="str">
            <v>Costco</v>
          </cell>
          <cell r="N751"/>
          <cell r="R751" t="str">
            <v>Famous Amos</v>
          </cell>
          <cell r="S751">
            <v>1680</v>
          </cell>
          <cell r="T751" t="str">
            <v xml:space="preserve">1 Kellogg Square </v>
          </cell>
          <cell r="U751" t="str">
            <v>Battle Creek</v>
          </cell>
          <cell r="V751" t="str">
            <v>03HGT02</v>
          </cell>
        </row>
        <row r="752">
          <cell r="A752" t="str">
            <v>U776</v>
          </cell>
          <cell r="D752" t="e">
            <v>#N/A</v>
          </cell>
          <cell r="J752" t="str">
            <v>Walmart</v>
          </cell>
          <cell r="N752"/>
          <cell r="R752"/>
          <cell r="S752"/>
          <cell r="T752"/>
          <cell r="U752" t="str"/>
          <cell r="V752"/>
        </row>
        <row r="753">
          <cell r="A753" t="str">
            <v>U777</v>
          </cell>
          <cell r="D753" t="e">
            <v>#N/A</v>
          </cell>
          <cell r="J753"/>
          <cell r="N753"/>
          <cell r="R753" t="str">
            <v>Nestle</v>
          </cell>
          <cell r="S753">
            <v>180</v>
          </cell>
          <cell r="T753" t="str">
            <v>25 Sheppard Ave W</v>
          </cell>
          <cell r="U753" t="str">
            <v>North York</v>
          </cell>
          <cell r="V753" t="str">
            <v>33EGT14</v>
          </cell>
        </row>
        <row r="754">
          <cell r="A754" t="str">
            <v>U778</v>
          </cell>
          <cell r="D754" t="e">
            <v>#N/A</v>
          </cell>
          <cell r="J754" t="str">
            <v>Wholesale/Costo business</v>
          </cell>
          <cell r="N754"/>
          <cell r="R754" t="str">
            <v>Mondelez Canada Inc.</v>
          </cell>
          <cell r="S754">
            <v>1392</v>
          </cell>
          <cell r="T754" t="str">
            <v>3300 Bloor St W Suite 1801</v>
          </cell>
          <cell r="U754" t="str">
            <v>Etobicoke</v>
          </cell>
          <cell r="V754" t="str">
            <v>34FGT01</v>
          </cell>
        </row>
        <row r="755">
          <cell r="A755" t="str">
            <v>U779</v>
          </cell>
          <cell r="D755" t="e">
            <v>#N/A</v>
          </cell>
          <cell r="J755" t="str">
            <v>Wholesale/Costo business</v>
          </cell>
          <cell r="N755"/>
          <cell r="R755" t="str">
            <v>Mondelez Canada Inc.</v>
          </cell>
          <cell r="S755">
            <v>2784</v>
          </cell>
          <cell r="T755" t="str">
            <v>3300 Bloor St W Suite 1801</v>
          </cell>
          <cell r="U755" t="str">
            <v>Etobicoke</v>
          </cell>
          <cell r="V755" t="str">
            <v>34FGT01</v>
          </cell>
        </row>
        <row r="756">
          <cell r="A756" t="str">
            <v>U780</v>
          </cell>
          <cell r="D756" t="str">
            <v>X0031TQD59</v>
          </cell>
          <cell r="J756" t="str">
            <v>Walmart</v>
          </cell>
          <cell r="N756"/>
          <cell r="R756" t="str">
            <v>Hershey Canada Inc</v>
          </cell>
          <cell r="S756">
            <v>688</v>
          </cell>
          <cell r="T756" t="str">
            <v>5750 Explorer Drive</v>
          </cell>
          <cell r="U756" t="str">
            <v>Mississauga</v>
          </cell>
          <cell r="V756" t="str">
            <v>34FGT01</v>
          </cell>
        </row>
        <row r="757">
          <cell r="A757" t="str">
            <v>U781</v>
          </cell>
          <cell r="D757" t="str">
            <v>X0031TL4H1</v>
          </cell>
          <cell r="J757" t="str">
            <v>Costco Business</v>
          </cell>
          <cell r="N757"/>
          <cell r="R757" t="str">
            <v>Tosuta International</v>
          </cell>
          <cell r="S757">
            <v>1200</v>
          </cell>
          <cell r="T757" t="str">
            <v>#200 – 9325 – 200 Street</v>
          </cell>
          <cell r="U757" t="str">
            <v>Langley</v>
          </cell>
          <cell r="V757" t="str">
            <v>33LGT99</v>
          </cell>
        </row>
        <row r="758">
          <cell r="A758" t="str">
            <v>U782</v>
          </cell>
          <cell r="D758" t="str">
            <v>X0031TL5J3</v>
          </cell>
          <cell r="J758" t="str">
            <v>Walmart</v>
          </cell>
          <cell r="N758"/>
          <cell r="R758" t="str">
            <v xml:space="preserve">Campbell Company of Canada- </v>
          </cell>
          <cell r="S758">
            <v>200</v>
          </cell>
          <cell r="T758" t="str">
            <v xml:space="preserve">60 Brimingham St. </v>
          </cell>
          <cell r="U758" t="str">
            <v>Toronto</v>
          </cell>
          <cell r="V758" t="str">
            <v>03JGT10</v>
          </cell>
        </row>
        <row r="759">
          <cell r="A759" t="str">
            <v>U783</v>
          </cell>
          <cell r="D759" t="str">
            <v>X0031TQDDL</v>
          </cell>
          <cell r="J759" t="str">
            <v>Walmart</v>
          </cell>
          <cell r="N759"/>
          <cell r="R759" t="str">
            <v xml:space="preserve">Campbell Company of Canada- </v>
          </cell>
          <cell r="S759">
            <v>200</v>
          </cell>
          <cell r="T759" t="str">
            <v xml:space="preserve">60 Brimingham St. </v>
          </cell>
          <cell r="U759" t="str">
            <v>Toronto</v>
          </cell>
          <cell r="V759" t="str">
            <v>03JGT10</v>
          </cell>
        </row>
        <row r="760">
          <cell r="A760" t="str">
            <v>U784</v>
          </cell>
          <cell r="D760" t="str">
            <v>X0031TL5RF</v>
          </cell>
          <cell r="J760" t="str">
            <v>Walmart</v>
          </cell>
          <cell r="N760" t="str">
            <v>Pack of 4</v>
          </cell>
          <cell r="R760" t="str">
            <v xml:space="preserve">Campbell Company of Canada- </v>
          </cell>
          <cell r="S760">
            <v>800</v>
          </cell>
          <cell r="T760" t="str">
            <v xml:space="preserve">60 Brimingham St. </v>
          </cell>
          <cell r="U760" t="str">
            <v>Toronto</v>
          </cell>
          <cell r="V760" t="str">
            <v>03JGT10</v>
          </cell>
        </row>
        <row r="761">
          <cell r="A761" t="str">
            <v>U785</v>
          </cell>
          <cell r="D761" t="str">
            <v>X0031TQDJ5</v>
          </cell>
          <cell r="J761" t="str">
            <v>Costco business</v>
          </cell>
          <cell r="N761"/>
          <cell r="R761" t="str">
            <v>Costco Wholesale</v>
          </cell>
          <cell r="S761">
            <v>1176</v>
          </cell>
          <cell r="T761" t="str">
            <v>415W Hunt Club Road</v>
          </cell>
          <cell r="U761" t="str">
            <v>Ottawa</v>
          </cell>
          <cell r="V761" t="str">
            <v>34KYT04</v>
          </cell>
        </row>
        <row r="762">
          <cell r="A762" t="str">
            <v>U786</v>
          </cell>
          <cell r="D762" t="str">
            <v>X0031TF8S7</v>
          </cell>
          <cell r="J762" t="str">
            <v>Walmart</v>
          </cell>
          <cell r="N762" t="str">
            <v>Pack of 2</v>
          </cell>
          <cell r="R762" t="str">
            <v>Nestle Canada Inc</v>
          </cell>
          <cell r="S762">
            <v>406</v>
          </cell>
          <cell r="T762" t="str">
            <v xml:space="preserve">25 Sheppard Ave W, </v>
          </cell>
          <cell r="U762" t="str">
            <v>North York</v>
          </cell>
          <cell r="V762" t="str">
            <v>33EGT05</v>
          </cell>
        </row>
        <row r="763">
          <cell r="A763" t="str">
            <v>U787</v>
          </cell>
          <cell r="D763" t="str">
            <v>X0031TF8TV</v>
          </cell>
          <cell r="J763" t="str">
            <v>Superstore</v>
          </cell>
          <cell r="N763"/>
          <cell r="R763" t="str">
            <v>Dare Foods Limited</v>
          </cell>
          <cell r="S763">
            <v>1500</v>
          </cell>
          <cell r="T763" t="str">
            <v>2481 Kingsway Dr,</v>
          </cell>
          <cell r="U763" t="str">
            <v>Kitchener</v>
          </cell>
          <cell r="V763" t="str">
            <v>33LGT99</v>
          </cell>
        </row>
        <row r="764">
          <cell r="A764" t="str">
            <v>U788</v>
          </cell>
          <cell r="D764" t="str">
            <v>X0031TL5ZH</v>
          </cell>
          <cell r="J764" t="str">
            <v>Wholesale Club</v>
          </cell>
          <cell r="N764"/>
          <cell r="R764" t="str">
            <v>Regal Confectionaries</v>
          </cell>
          <cell r="S764">
            <v>1800</v>
          </cell>
          <cell r="T764" t="str">
            <v>1625, boul Dagenais O</v>
          </cell>
          <cell r="U764" t="str">
            <v>Laval</v>
          </cell>
          <cell r="V764" t="str">
            <v>33LGT99</v>
          </cell>
        </row>
        <row r="765">
          <cell r="A765" t="str">
            <v>U789</v>
          </cell>
          <cell r="D765" t="str">
            <v>X0031TL697</v>
          </cell>
          <cell r="J765" t="str">
            <v>Superstore</v>
          </cell>
          <cell r="N765"/>
          <cell r="R765" t="str">
            <v>Dare Foods Limited</v>
          </cell>
          <cell r="S765">
            <v>1500</v>
          </cell>
          <cell r="T765" t="str">
            <v>2481 Kingsway Dr,</v>
          </cell>
          <cell r="U765" t="str">
            <v>Kitchener</v>
          </cell>
          <cell r="V765" t="str">
            <v>33LGT99</v>
          </cell>
        </row>
        <row r="766">
          <cell r="A766" t="str">
            <v>U790</v>
          </cell>
          <cell r="D766" t="str">
            <v>X0031TPYYP</v>
          </cell>
          <cell r="J766" t="str">
            <v>Walmart</v>
          </cell>
          <cell r="N766"/>
          <cell r="R766" t="str">
            <v>Hershys Canada Inc.</v>
          </cell>
          <cell r="S766">
            <v>450</v>
          </cell>
          <cell r="T766" t="str">
            <v xml:space="preserve">5750 Explorer Drive </v>
          </cell>
          <cell r="U766" t="str">
            <v>Mississauga</v>
          </cell>
          <cell r="V766" t="str">
            <v>34CGT99</v>
          </cell>
        </row>
        <row r="767">
          <cell r="A767" t="str">
            <v>U791</v>
          </cell>
          <cell r="D767" t="str">
            <v>X0031TRAT7</v>
          </cell>
          <cell r="J767" t="str">
            <v>Superstore</v>
          </cell>
          <cell r="N767"/>
          <cell r="R767"/>
          <cell r="S767"/>
          <cell r="T767"/>
          <cell r="U767" t="str"/>
          <cell r="V767"/>
        </row>
        <row r="768">
          <cell r="A768" t="str">
            <v>U792</v>
          </cell>
          <cell r="D768" t="str">
            <v>X0031TRC4F</v>
          </cell>
          <cell r="J768" t="str">
            <v>Superstore</v>
          </cell>
          <cell r="N768"/>
          <cell r="R768" t="str">
            <v>Hershey Canada Inc</v>
          </cell>
          <cell r="S768">
            <v>240</v>
          </cell>
          <cell r="T768" t="str">
            <v>400-5750 Explorer Dr,</v>
          </cell>
          <cell r="U768" t="str">
            <v>Mississauga</v>
          </cell>
          <cell r="V768" t="str">
            <v>34FGT06</v>
          </cell>
        </row>
        <row r="769">
          <cell r="A769" t="str">
            <v>U793</v>
          </cell>
          <cell r="D769" t="str">
            <v>X0031TQJBR</v>
          </cell>
          <cell r="J769" t="str">
            <v>Walmart</v>
          </cell>
          <cell r="N769"/>
          <cell r="R769" t="str">
            <v>Mars Canada Inc.</v>
          </cell>
          <cell r="S769">
            <v>598</v>
          </cell>
          <cell r="T769" t="str">
            <v xml:space="preserve">PO Box 640 </v>
          </cell>
          <cell r="U769" t="str">
            <v>Bolton</v>
          </cell>
          <cell r="V769" t="str">
            <v>34FGT03</v>
          </cell>
        </row>
        <row r="770">
          <cell r="A770" t="str">
            <v>U794</v>
          </cell>
          <cell r="D770" t="str">
            <v>X0031TMIA3</v>
          </cell>
          <cell r="J770" t="str">
            <v>Superstore</v>
          </cell>
          <cell r="N770"/>
          <cell r="R770" t="str">
            <v>Mars Canada Inc.</v>
          </cell>
          <cell r="S770">
            <v>645</v>
          </cell>
          <cell r="T770" t="str">
            <v xml:space="preserve">PO Box 640 </v>
          </cell>
          <cell r="U770" t="str">
            <v>Bolton</v>
          </cell>
          <cell r="V770" t="str">
            <v>34FGT03</v>
          </cell>
        </row>
        <row r="771">
          <cell r="A771" t="str">
            <v>U795</v>
          </cell>
          <cell r="D771" t="str">
            <v>X0031TFJW7</v>
          </cell>
          <cell r="J771" t="str">
            <v>Wholesale Club/Costco</v>
          </cell>
          <cell r="N771"/>
          <cell r="R771" t="str">
            <v>Nestle Canada Inc</v>
          </cell>
          <cell r="S771">
            <v>450</v>
          </cell>
          <cell r="T771" t="str">
            <v>25 Sheppard Ave W,</v>
          </cell>
          <cell r="U771" t="str">
            <v>North York</v>
          </cell>
          <cell r="V771" t="str">
            <v>34DGT99</v>
          </cell>
        </row>
        <row r="772">
          <cell r="A772" t="str">
            <v>U796</v>
          </cell>
          <cell r="D772" t="e">
            <v>#N/A</v>
          </cell>
          <cell r="J772"/>
          <cell r="N772"/>
          <cell r="R772"/>
          <cell r="S772"/>
          <cell r="T772"/>
          <cell r="U772" t="str"/>
          <cell r="V772"/>
        </row>
        <row r="773">
          <cell r="A773" t="str">
            <v>U797</v>
          </cell>
          <cell r="D773" t="e">
            <v>#N/A</v>
          </cell>
          <cell r="J773"/>
          <cell r="N773"/>
          <cell r="R773"/>
          <cell r="S773"/>
          <cell r="T773"/>
          <cell r="U773" t="str"/>
          <cell r="V773"/>
        </row>
        <row r="774">
          <cell r="A774" t="str">
            <v>U798</v>
          </cell>
          <cell r="D774" t="e">
            <v>#N/A</v>
          </cell>
          <cell r="J774" t="str">
            <v>Walmart</v>
          </cell>
          <cell r="N774"/>
          <cell r="R774"/>
          <cell r="S774"/>
          <cell r="T774"/>
          <cell r="U774" t="str"/>
          <cell r="V774"/>
        </row>
        <row r="775">
          <cell r="A775" t="str">
            <v>U799</v>
          </cell>
          <cell r="D775" t="e">
            <v>#N/A</v>
          </cell>
          <cell r="J775" t="str">
            <v>Costco</v>
          </cell>
          <cell r="N775"/>
          <cell r="R775" t="str">
            <v>Costco Holdings Canada</v>
          </cell>
          <cell r="S775">
            <v>1500</v>
          </cell>
          <cell r="T775" t="str">
            <v xml:space="preserve">415 West Hunt Club Road </v>
          </cell>
          <cell r="U775" t="str">
            <v>Ottawa</v>
          </cell>
          <cell r="V775" t="str">
            <v>34FGT99</v>
          </cell>
        </row>
        <row r="776">
          <cell r="A776" t="str">
            <v>U800</v>
          </cell>
          <cell r="D776" t="str">
            <v>X0031TVKRF</v>
          </cell>
          <cell r="J776" t="str">
            <v>Walmart</v>
          </cell>
          <cell r="N776"/>
          <cell r="R776" t="str">
            <v>Mars Canada Inc.</v>
          </cell>
          <cell r="S776">
            <v>208</v>
          </cell>
          <cell r="T776" t="str">
            <v xml:space="preserve">PO Box 640 </v>
          </cell>
          <cell r="U776" t="str">
            <v>Bolton</v>
          </cell>
          <cell r="V776" t="str">
            <v>34FGT03</v>
          </cell>
        </row>
        <row r="777">
          <cell r="A777" t="str">
            <v>U801</v>
          </cell>
          <cell r="D777" t="str">
            <v>X0031VJWPZ</v>
          </cell>
          <cell r="J777" t="str">
            <v>Wholesale club</v>
          </cell>
          <cell r="N777"/>
          <cell r="R777"/>
          <cell r="S777"/>
          <cell r="T777"/>
          <cell r="U777" t="str"/>
          <cell r="V777"/>
        </row>
        <row r="778">
          <cell r="A778" t="str">
            <v>U802</v>
          </cell>
          <cell r="D778" t="e">
            <v>#N/A</v>
          </cell>
          <cell r="J778" t="str">
            <v>Walmart</v>
          </cell>
          <cell r="N778"/>
          <cell r="R778" t="str">
            <v>Barcel USA</v>
          </cell>
          <cell r="S778">
            <v>280</v>
          </cell>
          <cell r="T778" t="str">
            <v>P.O. Box 976</v>
          </cell>
          <cell r="U778" t="str">
            <v xml:space="preserve">Horsham </v>
          </cell>
          <cell r="V778" t="str">
            <v>03YGT09</v>
          </cell>
        </row>
        <row r="779">
          <cell r="A779" t="str">
            <v>U803</v>
          </cell>
          <cell r="D779" t="e">
            <v>#N/A</v>
          </cell>
          <cell r="J779" t="str">
            <v>Walmart</v>
          </cell>
          <cell r="N779"/>
          <cell r="R779" t="str">
            <v>Grandmother's Bake Shoppe</v>
          </cell>
          <cell r="S779">
            <v>765</v>
          </cell>
          <cell r="T779" t="str">
            <v>65 Samor Road</v>
          </cell>
          <cell r="U779" t="str">
            <v>Toronto</v>
          </cell>
          <cell r="V779" t="str">
            <v>03RGT02</v>
          </cell>
        </row>
        <row r="780">
          <cell r="A780" t="str">
            <v>U804</v>
          </cell>
          <cell r="D780" t="e">
            <v>#N/A</v>
          </cell>
          <cell r="J780"/>
          <cell r="N780"/>
          <cell r="R780"/>
          <cell r="S780"/>
          <cell r="T780"/>
          <cell r="U780" t="str"/>
          <cell r="V780"/>
        </row>
        <row r="781">
          <cell r="A781" t="str">
            <v>U805</v>
          </cell>
          <cell r="D781" t="str">
            <v>X0031VERCN</v>
          </cell>
          <cell r="J781" t="str">
            <v>Walmart</v>
          </cell>
          <cell r="N781"/>
          <cell r="R781" t="str">
            <v>Grandmother's Bake Shoppe</v>
          </cell>
          <cell r="S781">
            <v>765</v>
          </cell>
          <cell r="T781" t="str">
            <v>65 Samor Road</v>
          </cell>
          <cell r="U781" t="str">
            <v>Toronto</v>
          </cell>
          <cell r="V781" t="str">
            <v>03RGT02</v>
          </cell>
        </row>
        <row r="782">
          <cell r="A782" t="str">
            <v>U806</v>
          </cell>
          <cell r="D782" t="e">
            <v>#N/A</v>
          </cell>
          <cell r="J782" t="str">
            <v>Walmart</v>
          </cell>
          <cell r="N782"/>
          <cell r="R782" t="str">
            <v>Grandmother's Bake Shoppe</v>
          </cell>
          <cell r="S782">
            <v>765</v>
          </cell>
          <cell r="T782" t="str">
            <v>65 Samor Road</v>
          </cell>
          <cell r="U782" t="str">
            <v>Toronto</v>
          </cell>
          <cell r="V782" t="str">
            <v>03RGT02</v>
          </cell>
        </row>
        <row r="783">
          <cell r="A783" t="str">
            <v>U807</v>
          </cell>
          <cell r="D783" t="str">
            <v>X0031VKF6Z</v>
          </cell>
          <cell r="J783" t="str">
            <v>Costco</v>
          </cell>
          <cell r="N783"/>
          <cell r="R783"/>
          <cell r="S783"/>
          <cell r="T783"/>
          <cell r="U783" t="str"/>
          <cell r="V783"/>
        </row>
        <row r="784">
          <cell r="A784" t="str">
            <v>U808</v>
          </cell>
          <cell r="D784" t="e">
            <v>#N/A</v>
          </cell>
          <cell r="J784"/>
          <cell r="N784"/>
          <cell r="R784" t="str">
            <v>Hershys Canada Inc.</v>
          </cell>
          <cell r="S784">
            <v>1200</v>
          </cell>
          <cell r="T784" t="str">
            <v xml:space="preserve">5750 Explorer Drive </v>
          </cell>
          <cell r="U784" t="str">
            <v>Mississauga</v>
          </cell>
          <cell r="V784" t="str">
            <v>34CGT99</v>
          </cell>
        </row>
        <row r="785">
          <cell r="A785" t="str">
            <v>U809</v>
          </cell>
          <cell r="D785" t="str">
            <v>X0031VHAVN</v>
          </cell>
          <cell r="J785"/>
          <cell r="N785"/>
          <cell r="R785"/>
          <cell r="S785"/>
          <cell r="T785"/>
          <cell r="U785" t="str"/>
          <cell r="V785"/>
        </row>
        <row r="786">
          <cell r="A786" t="str">
            <v>U810</v>
          </cell>
          <cell r="D786" t="str">
            <v>X0031WSEQH</v>
          </cell>
          <cell r="J786" t="str">
            <v>Walmart</v>
          </cell>
          <cell r="N786" t="str">
            <v>Pack of 2</v>
          </cell>
          <cell r="R786" t="str">
            <v>Hershey Canada Inc.</v>
          </cell>
          <cell r="S786">
            <v>191</v>
          </cell>
          <cell r="T786" t="str">
            <v xml:space="preserve">5750 Explorer Drive </v>
          </cell>
          <cell r="U786" t="str">
            <v>Mississauga</v>
          </cell>
          <cell r="V786" t="str">
            <v>33EGT05</v>
          </cell>
        </row>
        <row r="787">
          <cell r="A787" t="str">
            <v>U811</v>
          </cell>
          <cell r="D787" t="str">
            <v>X0031WSHKP</v>
          </cell>
          <cell r="J787" t="str">
            <v>Walmart</v>
          </cell>
          <cell r="N787"/>
          <cell r="R787" t="str">
            <v>Hershey Canada Inc.</v>
          </cell>
          <cell r="S787">
            <v>290</v>
          </cell>
          <cell r="T787" t="str">
            <v>5750 Explorer Drive</v>
          </cell>
          <cell r="U787" t="str">
            <v>Mississauga</v>
          </cell>
          <cell r="V787" t="str">
            <v>34FGT99</v>
          </cell>
        </row>
        <row r="788">
          <cell r="A788" t="str">
            <v>U812</v>
          </cell>
          <cell r="D788" t="e">
            <v>#N/A</v>
          </cell>
          <cell r="J788"/>
          <cell r="N788"/>
          <cell r="R788" t="str">
            <v>Costco Holdings Canada</v>
          </cell>
          <cell r="S788">
            <v>2600</v>
          </cell>
          <cell r="T788" t="str">
            <v xml:space="preserve">415 West Hunt Club Road </v>
          </cell>
          <cell r="U788" t="str">
            <v>Ottawa</v>
          </cell>
          <cell r="V788" t="str">
            <v>34FGT99</v>
          </cell>
        </row>
        <row r="789">
          <cell r="A789" t="str">
            <v>U813</v>
          </cell>
          <cell r="D789" t="e">
            <v>#N/A</v>
          </cell>
          <cell r="J789"/>
          <cell r="N789"/>
          <cell r="R789" t="str">
            <v>Kraft Heinz Canada</v>
          </cell>
          <cell r="S789">
            <v>450</v>
          </cell>
          <cell r="T789" t="str">
            <v xml:space="preserve">95 Moatfield Dr, </v>
          </cell>
          <cell r="U789" t="str">
            <v>North York</v>
          </cell>
          <cell r="V789" t="str">
            <v>37BCT05</v>
          </cell>
        </row>
        <row r="790">
          <cell r="A790" t="str">
            <v>U814</v>
          </cell>
          <cell r="D790" t="str">
            <v>X0031X1AIZ</v>
          </cell>
          <cell r="J790" t="str">
            <v>Walmart</v>
          </cell>
          <cell r="N790"/>
          <cell r="R790"/>
          <cell r="S790"/>
          <cell r="T790"/>
          <cell r="U790" t="str"/>
          <cell r="V790"/>
        </row>
        <row r="791">
          <cell r="A791" t="str">
            <v>U815</v>
          </cell>
          <cell r="D791" t="e">
            <v>#N/A</v>
          </cell>
          <cell r="J791"/>
          <cell r="N791"/>
          <cell r="R791" t="str">
            <v>Dare Foods Limited</v>
          </cell>
          <cell r="S791">
            <v>720</v>
          </cell>
          <cell r="T791" t="str">
            <v>25 Cherry Blossom Rd</v>
          </cell>
          <cell r="U791" t="str">
            <v>Cambridge</v>
          </cell>
          <cell r="V791" t="str">
            <v>34FGT06</v>
          </cell>
        </row>
        <row r="792">
          <cell r="A792" t="str">
            <v>U816</v>
          </cell>
          <cell r="D792" t="e">
            <v>#N/A</v>
          </cell>
          <cell r="J792"/>
          <cell r="N792"/>
          <cell r="R792"/>
          <cell r="S792"/>
          <cell r="T792"/>
          <cell r="U792" t="str"/>
          <cell r="V792"/>
        </row>
        <row r="793">
          <cell r="A793" t="str">
            <v>U817</v>
          </cell>
          <cell r="D793" t="str">
            <v>X003209S9Z</v>
          </cell>
          <cell r="J793" t="str">
            <v>Walmart</v>
          </cell>
          <cell r="N793"/>
          <cell r="R793" t="str">
            <v>Smucker Foods of Canada Corp.</v>
          </cell>
          <cell r="S793">
            <v>108</v>
          </cell>
          <cell r="T793" t="str">
            <v>80 Whitehall Drive</v>
          </cell>
          <cell r="U793" t="str">
            <v>Markham</v>
          </cell>
          <cell r="V793" t="str">
            <v>31ACT03</v>
          </cell>
        </row>
        <row r="794">
          <cell r="A794" t="str">
            <v>U818</v>
          </cell>
          <cell r="D794" t="str">
            <v>X003209RZP</v>
          </cell>
          <cell r="J794"/>
          <cell r="N794"/>
          <cell r="R794"/>
          <cell r="S794"/>
          <cell r="T794"/>
          <cell r="U794" t="str"/>
          <cell r="V794"/>
        </row>
        <row r="795">
          <cell r="A795" t="str">
            <v>U819</v>
          </cell>
          <cell r="D795" t="str">
            <v>X00320BALT</v>
          </cell>
          <cell r="J795" t="str">
            <v>Walmart</v>
          </cell>
          <cell r="N795"/>
          <cell r="R795"/>
          <cell r="S795"/>
          <cell r="T795"/>
          <cell r="U795" t="str"/>
          <cell r="V795"/>
        </row>
        <row r="796">
          <cell r="A796" t="str">
            <v>U820</v>
          </cell>
          <cell r="D796" t="str">
            <v>X00320BA4B</v>
          </cell>
          <cell r="J796"/>
          <cell r="N796"/>
          <cell r="R796"/>
          <cell r="S796"/>
          <cell r="T796"/>
          <cell r="U796" t="str"/>
          <cell r="V796"/>
        </row>
        <row r="797">
          <cell r="A797" t="str">
            <v>U821</v>
          </cell>
          <cell r="D797" t="str">
            <v>X0031ZVU3D</v>
          </cell>
          <cell r="J797" t="str">
            <v>Costco</v>
          </cell>
          <cell r="N797"/>
          <cell r="R797"/>
          <cell r="S797"/>
          <cell r="T797"/>
          <cell r="U797" t="str"/>
          <cell r="V797"/>
        </row>
        <row r="798">
          <cell r="A798" t="str">
            <v>U822</v>
          </cell>
          <cell r="D798" t="str">
            <v>X003201BS1</v>
          </cell>
          <cell r="J798" t="str">
            <v>SaveonFoods</v>
          </cell>
          <cell r="N798"/>
          <cell r="R798"/>
          <cell r="S798"/>
          <cell r="T798"/>
          <cell r="U798" t="str"/>
          <cell r="V798"/>
        </row>
        <row r="799">
          <cell r="A799" t="str">
            <v>U823</v>
          </cell>
          <cell r="D799" t="str">
            <v>X0031ZVUGZ</v>
          </cell>
          <cell r="J799" t="str">
            <v>Costco</v>
          </cell>
          <cell r="N799"/>
          <cell r="R799" t="str">
            <v>Dare Foods Limited</v>
          </cell>
          <cell r="S799">
            <v>1150</v>
          </cell>
          <cell r="T799" t="str">
            <v>2481 Kingsway Dr,</v>
          </cell>
          <cell r="U799" t="str">
            <v>Kitchener</v>
          </cell>
          <cell r="V799" t="str">
            <v>03GGT99</v>
          </cell>
        </row>
        <row r="800">
          <cell r="A800" t="str">
            <v>U824</v>
          </cell>
          <cell r="D800" t="str">
            <v>X003201C49</v>
          </cell>
          <cell r="J800" t="str">
            <v>Costco</v>
          </cell>
          <cell r="N800"/>
          <cell r="R800" t="str">
            <v>Nonni's</v>
          </cell>
          <cell r="S800">
            <v>690</v>
          </cell>
          <cell r="T800" t="str">
            <v>3920 E. PINE STREET</v>
          </cell>
          <cell r="U800" t="str">
            <v>OKLAHOMA</v>
          </cell>
          <cell r="V800" t="str">
            <v>03FGT02</v>
          </cell>
        </row>
        <row r="801">
          <cell r="A801" t="str">
            <v>U825</v>
          </cell>
          <cell r="D801" t="str">
            <v>X003229CGH</v>
          </cell>
          <cell r="J801" t="str">
            <v>Costco</v>
          </cell>
          <cell r="N801"/>
          <cell r="R801" t="str">
            <v>Brown &amp; Haley</v>
          </cell>
          <cell r="S801">
            <v>822</v>
          </cell>
          <cell r="T801" t="str">
            <v>3500 20th Street East Ste C</v>
          </cell>
          <cell r="U801" t="str">
            <v>Fife</v>
          </cell>
          <cell r="V801" t="str">
            <v>33LGT02</v>
          </cell>
        </row>
        <row r="802">
          <cell r="A802" t="str">
            <v>U826</v>
          </cell>
          <cell r="D802" t="str">
            <v>X003229CKX</v>
          </cell>
          <cell r="J802" t="str">
            <v>Costco</v>
          </cell>
          <cell r="N802"/>
          <cell r="R802"/>
          <cell r="S802"/>
          <cell r="T802"/>
          <cell r="U802" t="str"/>
          <cell r="V802"/>
        </row>
        <row r="803">
          <cell r="A803" t="str">
            <v>U827</v>
          </cell>
          <cell r="D803" t="str">
            <v>X003229BSV</v>
          </cell>
          <cell r="J803" t="str">
            <v>Costco</v>
          </cell>
          <cell r="N803"/>
          <cell r="R803" t="str">
            <v>Nestle Canada Inc</v>
          </cell>
          <cell r="S803">
            <v>831</v>
          </cell>
          <cell r="T803" t="str">
            <v>25 Sheppard Ave W</v>
          </cell>
          <cell r="U803" t="str">
            <v>North York</v>
          </cell>
          <cell r="V803" t="str">
            <v>34FGT01</v>
          </cell>
        </row>
        <row r="804">
          <cell r="A804" t="str">
            <v>U828</v>
          </cell>
          <cell r="D804" t="str">
            <v>X003227OBR</v>
          </cell>
          <cell r="J804" t="str">
            <v>Walmart</v>
          </cell>
          <cell r="N804"/>
          <cell r="R804" t="str">
            <v>Post Foods</v>
          </cell>
          <cell r="S804">
            <v>1000</v>
          </cell>
          <cell r="T804" t="str">
            <v>5651 Lewis Ave</v>
          </cell>
          <cell r="U804" t="str">
            <v>Niagara</v>
          </cell>
          <cell r="V804" t="str">
            <v>05AGT05</v>
          </cell>
        </row>
        <row r="805">
          <cell r="A805" t="str">
            <v>U829</v>
          </cell>
          <cell r="D805" t="str">
            <v>X003227OEJ</v>
          </cell>
          <cell r="J805" t="str">
            <v>Wholesale Club/Costco</v>
          </cell>
          <cell r="N805"/>
          <cell r="R805" t="str">
            <v>Nestle Canada Inc</v>
          </cell>
          <cell r="S805">
            <v>2400</v>
          </cell>
          <cell r="T805" t="str">
            <v xml:space="preserve">25 Sheppard Ave W, </v>
          </cell>
          <cell r="U805" t="str">
            <v>North York</v>
          </cell>
          <cell r="V805" t="str">
            <v>34FGT01</v>
          </cell>
        </row>
        <row r="806">
          <cell r="A806" t="str">
            <v>U830</v>
          </cell>
          <cell r="D806" t="str">
            <v>X003229CIZ</v>
          </cell>
          <cell r="J806" t="str">
            <v>Walmart</v>
          </cell>
          <cell r="N806"/>
          <cell r="R806" t="str">
            <v>Dare Foods Limited</v>
          </cell>
          <cell r="S806">
            <v>350</v>
          </cell>
          <cell r="T806" t="str">
            <v>2481 Kingsway Dr,</v>
          </cell>
          <cell r="U806" t="str">
            <v>Kitchener</v>
          </cell>
          <cell r="V806" t="str">
            <v>33LGT99</v>
          </cell>
        </row>
        <row r="807">
          <cell r="A807" t="str">
            <v>U831</v>
          </cell>
          <cell r="D807" t="str">
            <v>X00322408H</v>
          </cell>
          <cell r="J807" t="str">
            <v>Walmart</v>
          </cell>
          <cell r="N807" t="str">
            <v>Pack of 2</v>
          </cell>
          <cell r="R807" t="str">
            <v>Nestle Canada Inc</v>
          </cell>
          <cell r="S807">
            <v>360</v>
          </cell>
          <cell r="T807" t="str">
            <v>25 Sheppard Ave W</v>
          </cell>
          <cell r="U807" t="str">
            <v>North York</v>
          </cell>
          <cell r="V807" t="str">
            <v>34FGT03</v>
          </cell>
        </row>
        <row r="808">
          <cell r="A808" t="str">
            <v>U832</v>
          </cell>
          <cell r="D808" t="str">
            <v>X0032240PZ</v>
          </cell>
          <cell r="J808" t="str">
            <v>Wholesale Club/Costco</v>
          </cell>
          <cell r="N808"/>
          <cell r="R808" t="str">
            <v>Mondelez Canada Inc.</v>
          </cell>
          <cell r="S808">
            <v>600</v>
          </cell>
          <cell r="T808" t="str">
            <v>3300 Bloor St W Suite 1801</v>
          </cell>
          <cell r="U808" t="str">
            <v>Etobicoke</v>
          </cell>
          <cell r="V808" t="str">
            <v>34FGT01</v>
          </cell>
        </row>
        <row r="809">
          <cell r="A809" t="str">
            <v>U833</v>
          </cell>
          <cell r="D809" t="str">
            <v>X003229CN5</v>
          </cell>
          <cell r="J809"/>
          <cell r="N809"/>
          <cell r="R809"/>
          <cell r="S809"/>
          <cell r="T809"/>
          <cell r="U809" t="str"/>
          <cell r="V809"/>
        </row>
        <row r="810">
          <cell r="A810" t="str">
            <v>U834</v>
          </cell>
          <cell r="D810" t="str">
            <v>X003229BV3</v>
          </cell>
          <cell r="J810" t="str">
            <v>Costco</v>
          </cell>
          <cell r="N810"/>
          <cell r="R810" t="str">
            <v>Mondelez Canada Inc</v>
          </cell>
          <cell r="S810">
            <v>1800</v>
          </cell>
          <cell r="T810" t="str">
            <v>3300 Bloor St W Suite 1801</v>
          </cell>
          <cell r="U810" t="str">
            <v>Etobicoke</v>
          </cell>
          <cell r="V810" t="str">
            <v>03HGT03</v>
          </cell>
        </row>
        <row r="811">
          <cell r="A811" t="str">
            <v>U835</v>
          </cell>
          <cell r="D811" t="e">
            <v>#N/A</v>
          </cell>
          <cell r="J811"/>
          <cell r="N811"/>
          <cell r="R811" t="str">
            <v>Nestle</v>
          </cell>
          <cell r="S811">
            <v>540</v>
          </cell>
          <cell r="T811" t="str">
            <v>25 Sheppard Ave W</v>
          </cell>
          <cell r="U811" t="str">
            <v>North York</v>
          </cell>
          <cell r="V811" t="str">
            <v>33EGT14</v>
          </cell>
        </row>
        <row r="812">
          <cell r="A812" t="str">
            <v>U836</v>
          </cell>
          <cell r="D812" t="e">
            <v>#N/A</v>
          </cell>
          <cell r="J812"/>
          <cell r="N812"/>
          <cell r="R812" t="str">
            <v>Nestle</v>
          </cell>
          <cell r="S812">
            <v>540</v>
          </cell>
          <cell r="T812" t="str">
            <v>25 Sheppard Ave W</v>
          </cell>
          <cell r="U812" t="str">
            <v>North York</v>
          </cell>
          <cell r="V812" t="str">
            <v>33EGT14</v>
          </cell>
        </row>
        <row r="813">
          <cell r="A813" t="str">
            <v>U837</v>
          </cell>
          <cell r="D813" t="str">
            <v>X00322EDNJ</v>
          </cell>
          <cell r="J813"/>
          <cell r="N813"/>
          <cell r="R813"/>
          <cell r="S813"/>
          <cell r="T813"/>
          <cell r="U813" t="str"/>
          <cell r="V813"/>
        </row>
        <row r="814">
          <cell r="A814" t="str">
            <v>U838</v>
          </cell>
          <cell r="D814" t="str">
            <v>X00322I529</v>
          </cell>
          <cell r="J814" t="str">
            <v>Costco</v>
          </cell>
          <cell r="N814"/>
          <cell r="R814" t="str">
            <v>Post Foods</v>
          </cell>
          <cell r="S814">
            <v>1000</v>
          </cell>
          <cell r="T814" t="str">
            <v>5651 Lewis Ave</v>
          </cell>
          <cell r="U814" t="str">
            <v>Niagara</v>
          </cell>
          <cell r="V814" t="str">
            <v>05AGT05</v>
          </cell>
        </row>
        <row r="815">
          <cell r="A815" t="str">
            <v>U839</v>
          </cell>
          <cell r="D815" t="str">
            <v>X00322IDUD</v>
          </cell>
          <cell r="J815" t="str">
            <v>Walmart</v>
          </cell>
          <cell r="N815"/>
          <cell r="R815"/>
          <cell r="S815"/>
          <cell r="T815"/>
          <cell r="U815" t="str"/>
          <cell r="V815"/>
        </row>
        <row r="816">
          <cell r="A816" t="str">
            <v>U840</v>
          </cell>
          <cell r="D816" t="str">
            <v>X00322FIS3</v>
          </cell>
          <cell r="J816" t="str">
            <v>Wholesale Club</v>
          </cell>
          <cell r="N816"/>
          <cell r="R816" t="str">
            <v>Conagra Brands</v>
          </cell>
          <cell r="S816">
            <v>1190</v>
          </cell>
          <cell r="T816" t="str">
            <v>5055 Satellite Drive</v>
          </cell>
          <cell r="U816" t="str">
            <v>Mississauga</v>
          </cell>
          <cell r="V816" t="str">
            <v>37JCT24</v>
          </cell>
        </row>
        <row r="817">
          <cell r="A817" t="str">
            <v>U841</v>
          </cell>
          <cell r="D817" t="str">
            <v>X0032C2UN9</v>
          </cell>
          <cell r="J817" t="str">
            <v>Canadian Tire</v>
          </cell>
          <cell r="N817"/>
          <cell r="R817" t="str">
            <v xml:space="preserve">Hershey Canada Inc. </v>
          </cell>
          <cell r="S817">
            <v>212</v>
          </cell>
          <cell r="T817" t="str">
            <v>5750 Explorer Drive</v>
          </cell>
          <cell r="U817" t="str">
            <v>Mississauga</v>
          </cell>
          <cell r="V817" t="str">
            <v>34FGT99</v>
          </cell>
        </row>
        <row r="818">
          <cell r="A818" t="str">
            <v>U842</v>
          </cell>
          <cell r="D818" t="e">
            <v>#N/A</v>
          </cell>
          <cell r="J818"/>
          <cell r="N818"/>
          <cell r="R818" t="str">
            <v xml:space="preserve">Mondelez Canada Inc.- </v>
          </cell>
          <cell r="S818">
            <v>1000</v>
          </cell>
          <cell r="T818" t="str">
            <v>3300 Bloor St W Suite 1801</v>
          </cell>
          <cell r="U818" t="str">
            <v>Etobicoke</v>
          </cell>
          <cell r="V818" t="str">
            <v>33LGT07</v>
          </cell>
        </row>
        <row r="819">
          <cell r="A819" t="str">
            <v>U843</v>
          </cell>
          <cell r="D819" t="str">
            <v>X0032C2V51</v>
          </cell>
          <cell r="J819" t="str">
            <v>Wholesale Club/Costco</v>
          </cell>
          <cell r="N819"/>
          <cell r="R819" t="str">
            <v>Nestle Canada Inc</v>
          </cell>
          <cell r="S819">
            <v>450</v>
          </cell>
          <cell r="T819" t="str">
            <v>25 Sheppard Ave W,</v>
          </cell>
          <cell r="U819" t="str">
            <v>North York</v>
          </cell>
          <cell r="V819" t="str">
            <v>34DGT99</v>
          </cell>
        </row>
        <row r="820">
          <cell r="A820" t="str">
            <v>U844</v>
          </cell>
          <cell r="D820" t="str">
            <v>X0032C2W4B</v>
          </cell>
          <cell r="J820" t="str">
            <v>Wholesale Club</v>
          </cell>
          <cell r="N820"/>
          <cell r="R820" t="str">
            <v>Nestle Canada Inc</v>
          </cell>
          <cell r="S820">
            <v>1340</v>
          </cell>
          <cell r="T820" t="str">
            <v xml:space="preserve">25 Sheppard Ave W, </v>
          </cell>
          <cell r="U820" t="str">
            <v>North York</v>
          </cell>
          <cell r="V820" t="str">
            <v>34FGT01</v>
          </cell>
        </row>
        <row r="821">
          <cell r="A821" t="str">
            <v>U845</v>
          </cell>
          <cell r="D821" t="str">
            <v>X0032C3169</v>
          </cell>
          <cell r="J821" t="str">
            <v>Walmart</v>
          </cell>
          <cell r="N821"/>
          <cell r="R821" t="str">
            <v>Nestle Canada Inc</v>
          </cell>
          <cell r="S821">
            <v>196</v>
          </cell>
          <cell r="T821" t="str">
            <v xml:space="preserve">25 Sheppard Ave W, </v>
          </cell>
          <cell r="U821" t="str">
            <v>North York</v>
          </cell>
          <cell r="V821" t="str">
            <v>34FGT01</v>
          </cell>
        </row>
        <row r="822">
          <cell r="A822" t="str">
            <v>U846</v>
          </cell>
          <cell r="D822" t="str">
            <v>X0032C3LOV</v>
          </cell>
          <cell r="J822" t="str">
            <v>Walmart</v>
          </cell>
          <cell r="N822"/>
          <cell r="R822" t="str">
            <v>Nestle Canada Inc</v>
          </cell>
          <cell r="S822">
            <v>303</v>
          </cell>
          <cell r="T822" t="str">
            <v xml:space="preserve">25 Sheppard Ave W, </v>
          </cell>
          <cell r="U822" t="str">
            <v>North York</v>
          </cell>
          <cell r="V822" t="str">
            <v>34FGT01</v>
          </cell>
        </row>
        <row r="823">
          <cell r="A823" t="str">
            <v>U847</v>
          </cell>
          <cell r="D823" t="str">
            <v>X0032C32ZJ</v>
          </cell>
          <cell r="J823" t="str">
            <v>Walmart</v>
          </cell>
          <cell r="N823"/>
          <cell r="R823" t="str">
            <v>Nestle Canada Inc</v>
          </cell>
          <cell r="S823">
            <v>360</v>
          </cell>
          <cell r="T823" t="str">
            <v>25 Sheppard Ave W</v>
          </cell>
          <cell r="U823" t="str">
            <v>North York</v>
          </cell>
          <cell r="V823" t="str">
            <v>34FGT03</v>
          </cell>
        </row>
        <row r="824">
          <cell r="A824" t="str">
            <v>U848</v>
          </cell>
          <cell r="D824" t="str">
            <v>X0032BZ0EV</v>
          </cell>
          <cell r="J824" t="str">
            <v>Costco/Wholesale</v>
          </cell>
          <cell r="N824"/>
          <cell r="R824" t="str">
            <v>Hershey Canada</v>
          </cell>
          <cell r="S824">
            <v>1392</v>
          </cell>
          <cell r="T824" t="str">
            <v>5750 Explorer Dr</v>
          </cell>
          <cell r="U824" t="str">
            <v>Mississagua</v>
          </cell>
          <cell r="V824" t="str">
            <v>34FGT01</v>
          </cell>
        </row>
        <row r="825">
          <cell r="A825" t="str">
            <v>U849</v>
          </cell>
          <cell r="D825" t="str">
            <v>X0032BZ4PV</v>
          </cell>
          <cell r="J825" t="str">
            <v>Superstore</v>
          </cell>
          <cell r="N825"/>
          <cell r="R825" t="str">
            <v>General Mills Canada Corp.</v>
          </cell>
          <cell r="S825">
            <v>128</v>
          </cell>
          <cell r="T825" t="str">
            <v>1875 Buckhorn Gate Suite 201</v>
          </cell>
          <cell r="U825" t="str">
            <v>Mississauga</v>
          </cell>
          <cell r="V825" t="str">
            <v>33LGT99</v>
          </cell>
        </row>
        <row r="826">
          <cell r="A826" t="str">
            <v>U850</v>
          </cell>
          <cell r="D826" t="str">
            <v>X0032BVE87</v>
          </cell>
          <cell r="J826" t="str">
            <v>Costco</v>
          </cell>
          <cell r="N826"/>
          <cell r="R826" t="str">
            <v>Costco Wholesale</v>
          </cell>
          <cell r="S826">
            <v>1600</v>
          </cell>
          <cell r="T826" t="str">
            <v>415W Hunt Club Road</v>
          </cell>
          <cell r="U826" t="str">
            <v>Ottawa</v>
          </cell>
          <cell r="V826" t="str">
            <v>05YYT01</v>
          </cell>
        </row>
        <row r="827">
          <cell r="A827" t="str">
            <v>U851</v>
          </cell>
          <cell r="D827" t="str">
            <v>X0032C1D73</v>
          </cell>
          <cell r="J827" t="str">
            <v>Walmart</v>
          </cell>
          <cell r="N827"/>
          <cell r="R827" t="str">
            <v xml:space="preserve">Hershey Canada Inc. </v>
          </cell>
          <cell r="S827">
            <v>230</v>
          </cell>
          <cell r="T827" t="str">
            <v>5750 Explorer Drive</v>
          </cell>
          <cell r="U827" t="str">
            <v>Mississauga</v>
          </cell>
          <cell r="V827" t="str">
            <v>34FGT99</v>
          </cell>
        </row>
        <row r="828">
          <cell r="A828" t="str">
            <v>U852</v>
          </cell>
          <cell r="D828" t="str">
            <v>X0032CJYOR</v>
          </cell>
          <cell r="J828" t="str">
            <v>Wholesale Club</v>
          </cell>
          <cell r="N828"/>
          <cell r="R828" t="str">
            <v>Allan Candy Co</v>
          </cell>
          <cell r="S828">
            <v>2500</v>
          </cell>
          <cell r="T828" t="str">
            <v xml:space="preserve">3 Robert Speck Pkwy, </v>
          </cell>
          <cell r="U828" t="str">
            <v>Mississauga</v>
          </cell>
          <cell r="V828" t="str">
            <v>33LYT07</v>
          </cell>
        </row>
        <row r="829">
          <cell r="A829" t="str">
            <v>U853</v>
          </cell>
          <cell r="D829" t="str">
            <v>X0032CJW4T</v>
          </cell>
          <cell r="J829" t="str">
            <v>Superstore (discontinued)</v>
          </cell>
          <cell r="N829"/>
          <cell r="R829" t="str">
            <v xml:space="preserve">Hershey Canada Inc. </v>
          </cell>
          <cell r="S829">
            <v>708</v>
          </cell>
          <cell r="T829" t="str">
            <v>5750 Explorer Drive</v>
          </cell>
          <cell r="U829" t="str">
            <v>Mississauga</v>
          </cell>
          <cell r="V829" t="str">
            <v>34FGT99</v>
          </cell>
        </row>
        <row r="830">
          <cell r="A830" t="str">
            <v>U854</v>
          </cell>
          <cell r="D830" t="str">
            <v>X0032CK2ON</v>
          </cell>
          <cell r="J830"/>
          <cell r="N830"/>
          <cell r="R830" t="str">
            <v xml:space="preserve">Hershey Canada Inc. </v>
          </cell>
          <cell r="S830">
            <v>567</v>
          </cell>
          <cell r="T830" t="str">
            <v>5750 Explorer Drive</v>
          </cell>
          <cell r="U830" t="str">
            <v>Mississauga</v>
          </cell>
          <cell r="V830" t="str">
            <v>34FGT99</v>
          </cell>
        </row>
        <row r="831">
          <cell r="A831" t="str">
            <v>U855</v>
          </cell>
          <cell r="D831" t="str">
            <v>X0032CEPZZ</v>
          </cell>
          <cell r="J831" t="str">
            <v>Walmart</v>
          </cell>
          <cell r="N831"/>
          <cell r="R831" t="str">
            <v>Nestle Canada Inc</v>
          </cell>
          <cell r="S831">
            <v>300</v>
          </cell>
          <cell r="T831" t="str">
            <v xml:space="preserve">25 Sheppard Ave W, </v>
          </cell>
          <cell r="U831" t="str">
            <v>North York</v>
          </cell>
          <cell r="V831" t="str">
            <v>34FGT01</v>
          </cell>
        </row>
        <row r="832">
          <cell r="A832" t="str">
            <v>U856</v>
          </cell>
          <cell r="D832" t="str">
            <v>X0032CR6W9</v>
          </cell>
          <cell r="J832" t="str">
            <v>Costco Business</v>
          </cell>
          <cell r="N832"/>
          <cell r="R832" t="str">
            <v>Hershys Canada Inc.</v>
          </cell>
          <cell r="S832">
            <v>1392</v>
          </cell>
          <cell r="T832" t="str">
            <v xml:space="preserve">5750 Explorer Drive </v>
          </cell>
          <cell r="U832" t="str">
            <v>Mississauga</v>
          </cell>
          <cell r="V832" t="str">
            <v>34CGT99</v>
          </cell>
        </row>
        <row r="833">
          <cell r="A833" t="str">
            <v>U857</v>
          </cell>
          <cell r="D833" t="str">
            <v>X0032CR7A5</v>
          </cell>
          <cell r="J833" t="str">
            <v>Walmart</v>
          </cell>
          <cell r="N833"/>
          <cell r="R833" t="str">
            <v xml:space="preserve">Campbell Company of Canada- </v>
          </cell>
          <cell r="S833">
            <v>800</v>
          </cell>
          <cell r="T833" t="str">
            <v xml:space="preserve">60 Brimingham St. </v>
          </cell>
          <cell r="U833" t="str">
            <v>Toronto</v>
          </cell>
          <cell r="V833" t="str">
            <v>03JGT10</v>
          </cell>
        </row>
        <row r="834">
          <cell r="A834" t="str">
            <v>U858</v>
          </cell>
          <cell r="D834" t="str">
            <v>X0032CHRP5</v>
          </cell>
          <cell r="J834" t="str">
            <v>Walmart/London Drugs</v>
          </cell>
          <cell r="N834"/>
          <cell r="R834" t="str">
            <v xml:space="preserve">Hershey Canada Inc. </v>
          </cell>
          <cell r="S834">
            <v>226</v>
          </cell>
          <cell r="T834" t="str">
            <v>5750 Explorer Drive</v>
          </cell>
          <cell r="U834" t="str">
            <v>Mississauga</v>
          </cell>
          <cell r="V834" t="str">
            <v>34FGT99</v>
          </cell>
        </row>
        <row r="835">
          <cell r="A835" t="str">
            <v>U859</v>
          </cell>
          <cell r="D835" t="str">
            <v>X0032CHS7H</v>
          </cell>
          <cell r="J835" t="str">
            <v>Walmart</v>
          </cell>
          <cell r="N835"/>
          <cell r="R835" t="str">
            <v>Stork Canada Inc</v>
          </cell>
          <cell r="S835">
            <v>200</v>
          </cell>
          <cell r="T835" t="str">
            <v>2 Robert Speck Pkwy Suite 695</v>
          </cell>
          <cell r="U835" t="str">
            <v>Mississauga</v>
          </cell>
          <cell r="V835" t="str">
            <v>34FGT01</v>
          </cell>
        </row>
        <row r="836">
          <cell r="A836" t="str">
            <v>U860</v>
          </cell>
          <cell r="D836" t="str">
            <v>X0032CF67V</v>
          </cell>
          <cell r="J836" t="str">
            <v>Wholesale club</v>
          </cell>
          <cell r="N836"/>
          <cell r="R836" t="str">
            <v>Allan Candy Co</v>
          </cell>
          <cell r="S836">
            <v>2500</v>
          </cell>
          <cell r="T836" t="str">
            <v xml:space="preserve">3 Robert Speck Pkwy, </v>
          </cell>
          <cell r="U836" t="str">
            <v>Mississauga</v>
          </cell>
          <cell r="V836" t="str">
            <v>33LYT07</v>
          </cell>
        </row>
        <row r="837">
          <cell r="A837" t="str">
            <v>U861</v>
          </cell>
          <cell r="D837" t="e">
            <v>#N/A</v>
          </cell>
          <cell r="J837"/>
          <cell r="N837"/>
          <cell r="R837"/>
          <cell r="S837"/>
          <cell r="T837"/>
          <cell r="U837"/>
          <cell r="V837"/>
        </row>
        <row r="838">
          <cell r="A838" t="str">
            <v>U862</v>
          </cell>
          <cell r="D838" t="str">
            <v>X0032DB51V</v>
          </cell>
          <cell r="J838" t="str">
            <v>Walmart</v>
          </cell>
          <cell r="N838"/>
          <cell r="R838" t="str">
            <v>Kraft Heinz Canada</v>
          </cell>
          <cell r="S838">
            <v>269</v>
          </cell>
          <cell r="T838" t="str">
            <v xml:space="preserve">95 Moatfield Dr, </v>
          </cell>
          <cell r="U838" t="str">
            <v>North York</v>
          </cell>
          <cell r="V838" t="str">
            <v>33EGT06</v>
          </cell>
        </row>
        <row r="839">
          <cell r="A839" t="str">
            <v>U863</v>
          </cell>
          <cell r="D839" t="str">
            <v>X0032DDPNH</v>
          </cell>
          <cell r="J839" t="str">
            <v>Walmart</v>
          </cell>
          <cell r="N839"/>
          <cell r="R839" t="str">
            <v>Kraft Heinz Canada</v>
          </cell>
          <cell r="S839">
            <v>269</v>
          </cell>
          <cell r="T839" t="str">
            <v xml:space="preserve">95 Moatfield Dr, </v>
          </cell>
          <cell r="U839" t="str">
            <v>North York</v>
          </cell>
          <cell r="V839" t="str">
            <v>33EGT06</v>
          </cell>
        </row>
        <row r="840">
          <cell r="A840" t="str">
            <v>U864</v>
          </cell>
          <cell r="D840" t="str">
            <v>X0032KEHAP</v>
          </cell>
          <cell r="J840" t="str">
            <v>Costco business/wholesale club</v>
          </cell>
          <cell r="N840"/>
          <cell r="R840" t="str">
            <v>Mondelez Canada Inc.</v>
          </cell>
          <cell r="S840">
            <v>1392</v>
          </cell>
          <cell r="T840" t="str">
            <v>3300 Bloor St W Suite 1801</v>
          </cell>
          <cell r="U840" t="str">
            <v>Etobicoke</v>
          </cell>
          <cell r="V840" t="str">
            <v>34FGT01</v>
          </cell>
        </row>
        <row r="841">
          <cell r="A841" t="str">
            <v>U865</v>
          </cell>
          <cell r="D841" t="str">
            <v>X0032KEJAN</v>
          </cell>
          <cell r="J841" t="str">
            <v>Costco business/wholesale club</v>
          </cell>
          <cell r="N841" t="str">
            <v>Pack of 2</v>
          </cell>
          <cell r="R841" t="str">
            <v>Mondelez Canada Inc.</v>
          </cell>
          <cell r="S841">
            <v>2784</v>
          </cell>
          <cell r="T841" t="str">
            <v>3300 Bloor St W Suite 1801</v>
          </cell>
          <cell r="U841" t="str">
            <v>Etobicoke</v>
          </cell>
          <cell r="V841" t="str">
            <v>34FGT01</v>
          </cell>
        </row>
        <row r="842">
          <cell r="A842" t="str">
            <v>U866</v>
          </cell>
          <cell r="D842" t="str">
            <v>X0032KEHLJ</v>
          </cell>
          <cell r="J842" t="str">
            <v>Costco business/wholesale club</v>
          </cell>
          <cell r="N842"/>
          <cell r="R842" t="str">
            <v>Mondelez Canada Inc.</v>
          </cell>
          <cell r="S842">
            <v>1392</v>
          </cell>
          <cell r="T842" t="str">
            <v>3300 Bloor St W Suite 1801</v>
          </cell>
          <cell r="U842" t="str">
            <v>Etobicoke</v>
          </cell>
          <cell r="V842" t="str">
            <v>34FGT01</v>
          </cell>
        </row>
        <row r="843">
          <cell r="A843" t="str">
            <v>U867</v>
          </cell>
          <cell r="D843" t="str">
            <v>X0032KRMGV</v>
          </cell>
          <cell r="J843" t="str">
            <v>Costco business/wholesale club</v>
          </cell>
          <cell r="N843" t="str">
            <v>Pack of 12</v>
          </cell>
          <cell r="R843" t="str">
            <v>Mondelez Canada Inc.</v>
          </cell>
          <cell r="S843">
            <v>696</v>
          </cell>
          <cell r="T843" t="str">
            <v>3300 Bloor St W Suite 1801</v>
          </cell>
          <cell r="U843" t="str">
            <v>Etobicoke</v>
          </cell>
          <cell r="V843" t="str">
            <v>34FGT01</v>
          </cell>
        </row>
        <row r="844">
          <cell r="A844" t="str">
            <v>U868</v>
          </cell>
          <cell r="D844" t="str">
            <v>X0032KEKON</v>
          </cell>
          <cell r="J844" t="str">
            <v>Costco business/wholesale club</v>
          </cell>
          <cell r="N844" t="str">
            <v>Pack of 10</v>
          </cell>
          <cell r="R844" t="str">
            <v>Mondelez Canada Inc.</v>
          </cell>
          <cell r="S844">
            <v>580</v>
          </cell>
          <cell r="T844" t="str">
            <v>3300 Bloor St W Suite 1801</v>
          </cell>
          <cell r="U844" t="str">
            <v>Etobicoke</v>
          </cell>
          <cell r="V844" t="str">
            <v>34FGT01</v>
          </cell>
        </row>
        <row r="845">
          <cell r="A845" t="str">
            <v>U869</v>
          </cell>
          <cell r="D845" t="str">
            <v>X0032KRU3V</v>
          </cell>
          <cell r="J845" t="str">
            <v>Walmart</v>
          </cell>
          <cell r="N845"/>
          <cell r="R845"/>
          <cell r="S845"/>
          <cell r="T845"/>
          <cell r="U845"/>
          <cell r="V845"/>
        </row>
        <row r="846">
          <cell r="A846" t="str">
            <v>U870</v>
          </cell>
          <cell r="D846" t="str">
            <v>X0032L5E3D</v>
          </cell>
          <cell r="J846" t="str">
            <v>Costco business</v>
          </cell>
          <cell r="N846" t="str">
            <v>Pack of 2</v>
          </cell>
          <cell r="R846" t="str">
            <v>Costco Wholesale</v>
          </cell>
          <cell r="S846">
            <v>2300</v>
          </cell>
          <cell r="T846" t="str">
            <v>415W Hunt Club Road</v>
          </cell>
          <cell r="U846" t="str">
            <v>Ottawa</v>
          </cell>
          <cell r="V846" t="str">
            <v>34KYT04</v>
          </cell>
        </row>
        <row r="847">
          <cell r="A847" t="str">
            <v>U871</v>
          </cell>
          <cell r="D847" t="e">
            <v>#N/A</v>
          </cell>
          <cell r="J847"/>
          <cell r="N847"/>
          <cell r="R847"/>
          <cell r="S847"/>
          <cell r="T847"/>
          <cell r="U847"/>
          <cell r="V847"/>
        </row>
        <row r="848">
          <cell r="A848" t="str">
            <v>U872</v>
          </cell>
          <cell r="D848" t="str">
            <v>X0032LK5QT</v>
          </cell>
          <cell r="J848" t="str">
            <v>Costco business/wholesale club</v>
          </cell>
          <cell r="N848"/>
          <cell r="R848" t="str">
            <v>Nestle Canada Inc</v>
          </cell>
          <cell r="S848">
            <v>600</v>
          </cell>
          <cell r="T848" t="str">
            <v>25 Sheppard Ave W</v>
          </cell>
          <cell r="U848" t="str">
            <v>North York</v>
          </cell>
          <cell r="V848" t="str">
            <v>34FGT03</v>
          </cell>
        </row>
        <row r="849">
          <cell r="A849" t="str">
            <v>U873</v>
          </cell>
          <cell r="D849" t="str">
            <v>X0032L5HBH</v>
          </cell>
          <cell r="J849" t="str">
            <v>Costco business/wholesale club</v>
          </cell>
          <cell r="N849"/>
          <cell r="R849" t="str">
            <v>Nestle Canada Inc</v>
          </cell>
          <cell r="S849">
            <v>2160</v>
          </cell>
          <cell r="T849" t="str">
            <v>25 Sheppard Ave W</v>
          </cell>
          <cell r="U849" t="str">
            <v>North York</v>
          </cell>
          <cell r="V849" t="str">
            <v>34FGT03</v>
          </cell>
        </row>
        <row r="850">
          <cell r="A850" t="str">
            <v>U874</v>
          </cell>
          <cell r="D850" t="str">
            <v>X0032L5HIZ</v>
          </cell>
          <cell r="J850" t="str">
            <v>Costco business/wholesale club</v>
          </cell>
          <cell r="N850"/>
          <cell r="R850" t="str">
            <v>Mondelez Canada Inc.</v>
          </cell>
          <cell r="S850">
            <v>1152</v>
          </cell>
          <cell r="T850" t="str">
            <v>3300 Bloor St W Suite 1801</v>
          </cell>
          <cell r="U850" t="str">
            <v>Etobicoke</v>
          </cell>
          <cell r="V850" t="str">
            <v>34FGT01</v>
          </cell>
        </row>
        <row r="851">
          <cell r="A851" t="str">
            <v>U875</v>
          </cell>
          <cell r="D851" t="str">
            <v>X0032LGAJP</v>
          </cell>
          <cell r="J851" t="str">
            <v>Superstore</v>
          </cell>
          <cell r="N851" t="str">
            <v>Pack of 6</v>
          </cell>
          <cell r="R851" t="str">
            <v>Conagra Brands</v>
          </cell>
          <cell r="S851">
            <v>2046</v>
          </cell>
          <cell r="T851" t="str">
            <v>5055 Satellite Drive</v>
          </cell>
          <cell r="U851" t="str">
            <v>Mississauga</v>
          </cell>
          <cell r="V851" t="str">
            <v>37JCT24</v>
          </cell>
        </row>
        <row r="852">
          <cell r="A852" t="str">
            <v>U876</v>
          </cell>
          <cell r="D852" t="str">
            <v>X0032LK70D</v>
          </cell>
          <cell r="J852" t="str">
            <v>Superstore</v>
          </cell>
          <cell r="N852" t="str">
            <v>Pack of 3</v>
          </cell>
          <cell r="R852" t="str">
            <v>Conagra Brands</v>
          </cell>
          <cell r="S852">
            <v>341</v>
          </cell>
          <cell r="T852" t="str">
            <v>5055 Satellite Drive</v>
          </cell>
          <cell r="U852" t="str">
            <v>Mississauga</v>
          </cell>
          <cell r="V852" t="str">
            <v>37JCT24</v>
          </cell>
        </row>
        <row r="853">
          <cell r="A853" t="str">
            <v>U877</v>
          </cell>
          <cell r="D853" t="str">
            <v>X0032LGAY5</v>
          </cell>
          <cell r="J853" t="str">
            <v>Costco</v>
          </cell>
          <cell r="N853"/>
          <cell r="R853" t="str">
            <v>Costco Holdings Canada</v>
          </cell>
          <cell r="S853">
            <v>1000</v>
          </cell>
          <cell r="T853" t="str">
            <v xml:space="preserve">415 West Hunt Club Road </v>
          </cell>
          <cell r="U853" t="str">
            <v>Ottawa</v>
          </cell>
          <cell r="V853" t="str">
            <v>34FGT99</v>
          </cell>
        </row>
        <row r="854">
          <cell r="A854" t="str">
            <v>U878</v>
          </cell>
          <cell r="D854" t="str">
            <v>X0032LCJ5J</v>
          </cell>
          <cell r="J854" t="str">
            <v>Costco</v>
          </cell>
          <cell r="N854"/>
          <cell r="R854" t="str">
            <v>Costco Holdings Canada</v>
          </cell>
          <cell r="S854">
            <v>2600</v>
          </cell>
          <cell r="T854" t="str">
            <v xml:space="preserve">415 West Hunt Club Road </v>
          </cell>
          <cell r="U854" t="str">
            <v>Ottawa</v>
          </cell>
          <cell r="V854" t="str">
            <v>34FGT99</v>
          </cell>
        </row>
        <row r="855">
          <cell r="A855" t="str">
            <v>U879</v>
          </cell>
          <cell r="D855" t="str">
            <v>X0032LGBKN</v>
          </cell>
          <cell r="J855" t="str">
            <v>Costco</v>
          </cell>
          <cell r="N855" t="str">
            <v>Pack of 2</v>
          </cell>
          <cell r="R855" t="str">
            <v>Costco Holdings Canada</v>
          </cell>
          <cell r="S855">
            <v>2600</v>
          </cell>
          <cell r="T855" t="str">
            <v xml:space="preserve">415 West Hunt Club Road </v>
          </cell>
          <cell r="U855" t="str">
            <v>Ottawa</v>
          </cell>
          <cell r="V855" t="str">
            <v>34FGT99</v>
          </cell>
        </row>
        <row r="856">
          <cell r="A856" t="str">
            <v>U880</v>
          </cell>
          <cell r="D856" t="str">
            <v>X0032LGCLV</v>
          </cell>
          <cell r="J856" t="str">
            <v>Superstore/Walmart</v>
          </cell>
          <cell r="N856" t="str">
            <v>Pack of 3</v>
          </cell>
          <cell r="R856" t="str">
            <v>Campbell Company of Canada 2845 Matheson Blvd</v>
          </cell>
          <cell r="S856">
            <v>2400</v>
          </cell>
          <cell r="T856" t="str">
            <v xml:space="preserve"> 2845 Matheson Blvd. East</v>
          </cell>
          <cell r="U856" t="str">
            <v>Mississauga​</v>
          </cell>
          <cell r="V856" t="str">
            <v>38AET26</v>
          </cell>
        </row>
        <row r="857">
          <cell r="A857" t="str">
            <v>U881</v>
          </cell>
          <cell r="D857" t="str">
            <v>X0032LHEW7</v>
          </cell>
          <cell r="J857"/>
          <cell r="N857"/>
          <cell r="R857"/>
          <cell r="S857"/>
          <cell r="T857"/>
          <cell r="U857"/>
          <cell r="V857"/>
        </row>
        <row r="858">
          <cell r="A858" t="str">
            <v>U882</v>
          </cell>
          <cell r="D858" t="str">
            <v>X0032LKPMD</v>
          </cell>
          <cell r="J858" t="str">
            <v>Wholesale club</v>
          </cell>
          <cell r="N858"/>
          <cell r="R858" t="str">
            <v>Nestle Canada Inc</v>
          </cell>
          <cell r="S858">
            <v>480</v>
          </cell>
          <cell r="T858" t="str">
            <v>25 Sheppard Ave W</v>
          </cell>
          <cell r="U858" t="str">
            <v>North York</v>
          </cell>
          <cell r="V858" t="str">
            <v>34FGT03</v>
          </cell>
        </row>
        <row r="859">
          <cell r="A859" t="str">
            <v>U883</v>
          </cell>
          <cell r="D859" t="str">
            <v>X0032OPJVH</v>
          </cell>
          <cell r="J859" t="str">
            <v>Costco</v>
          </cell>
          <cell r="N859" t="str">
            <v>Green Box</v>
          </cell>
          <cell r="R859" t="str">
            <v>Sunrype Products</v>
          </cell>
          <cell r="S859">
            <v>1100</v>
          </cell>
          <cell r="T859" t="str">
            <v>1165 Ethel St</v>
          </cell>
          <cell r="U859" t="str">
            <v>Kelowna</v>
          </cell>
          <cell r="V859" t="str">
            <v>07GGT99</v>
          </cell>
        </row>
        <row r="860">
          <cell r="A860" t="str">
            <v>U884</v>
          </cell>
          <cell r="D860" t="str">
            <v>X0032P033P</v>
          </cell>
          <cell r="J860" t="str">
            <v>Walmar/Superstore</v>
          </cell>
          <cell r="N860"/>
          <cell r="R860" t="str">
            <v>Vita Health Products Inc.</v>
          </cell>
          <cell r="S860">
            <v>300</v>
          </cell>
          <cell r="T860" t="str">
            <v>150 Beghin Ave</v>
          </cell>
          <cell r="U860" t="str">
            <v>Winnipeg</v>
          </cell>
          <cell r="V860" t="str">
            <v>05YGT01</v>
          </cell>
        </row>
        <row r="861">
          <cell r="A861" t="str">
            <v>U885</v>
          </cell>
          <cell r="D861" t="str">
            <v>X0032OXYVJ</v>
          </cell>
          <cell r="J861" t="str">
            <v>Walmar/Superstore</v>
          </cell>
          <cell r="N861"/>
          <cell r="R861" t="str">
            <v>Vita Health Products Inc.</v>
          </cell>
          <cell r="S861">
            <v>300</v>
          </cell>
          <cell r="T861" t="str">
            <v>150 Beghin Ave</v>
          </cell>
          <cell r="U861" t="str">
            <v>Winnipeg</v>
          </cell>
          <cell r="V861" t="str">
            <v>05YGT01</v>
          </cell>
        </row>
        <row r="862">
          <cell r="A862" t="str">
            <v>U886</v>
          </cell>
          <cell r="D862" t="e">
            <v>#N/A</v>
          </cell>
          <cell r="J862" t="str">
            <v>Wholesale club</v>
          </cell>
          <cell r="N862"/>
          <cell r="R862"/>
          <cell r="S862"/>
          <cell r="T862"/>
          <cell r="U862"/>
          <cell r="V862"/>
        </row>
        <row r="863">
          <cell r="A863" t="str">
            <v>U887</v>
          </cell>
          <cell r="D863" t="str">
            <v>X0032PP0IX</v>
          </cell>
          <cell r="J863" t="str">
            <v>Walmart</v>
          </cell>
          <cell r="N863"/>
          <cell r="R863" t="str">
            <v>Mondelez Canada Inc</v>
          </cell>
          <cell r="S863">
            <v>180</v>
          </cell>
          <cell r="T863" t="str">
            <v>3300 Bloor St W Suite 1801</v>
          </cell>
          <cell r="U863" t="str">
            <v>Etobicoke</v>
          </cell>
          <cell r="V863" t="str">
            <v>34FGT03</v>
          </cell>
        </row>
        <row r="864">
          <cell r="A864" t="str">
            <v>U888</v>
          </cell>
          <cell r="D864" t="str">
            <v>X0032PJ46R</v>
          </cell>
          <cell r="J864" t="str">
            <v>Walmart</v>
          </cell>
          <cell r="N864"/>
          <cell r="R864" t="str">
            <v>Mondelez Canada Inc.</v>
          </cell>
          <cell r="S864">
            <v>115</v>
          </cell>
          <cell r="T864" t="str">
            <v>3300 Bloor St W Suite 1801</v>
          </cell>
          <cell r="U864" t="str">
            <v>Etobicoke</v>
          </cell>
          <cell r="V864" t="str">
            <v>34FGT01</v>
          </cell>
        </row>
        <row r="865">
          <cell r="A865" t="str">
            <v>U889</v>
          </cell>
          <cell r="D865" t="str">
            <v>X0032PL6M7</v>
          </cell>
          <cell r="J865" t="str">
            <v>Costco</v>
          </cell>
          <cell r="N865"/>
          <cell r="R865" t="str">
            <v>Mars Canada Inc.</v>
          </cell>
          <cell r="S865">
            <v>916</v>
          </cell>
          <cell r="T865" t="str">
            <v xml:space="preserve">PO Box 640 </v>
          </cell>
          <cell r="U865" t="str">
            <v>Bolton</v>
          </cell>
          <cell r="V865" t="str">
            <v>34FGT03</v>
          </cell>
        </row>
        <row r="866">
          <cell r="A866" t="str">
            <v>U890</v>
          </cell>
          <cell r="D866" t="e">
            <v>#N/A</v>
          </cell>
          <cell r="J866"/>
          <cell r="N866"/>
          <cell r="R866"/>
          <cell r="S866"/>
          <cell r="T866"/>
          <cell r="U866"/>
          <cell r="V866"/>
        </row>
        <row r="867">
          <cell r="A867" t="str">
            <v>U891</v>
          </cell>
          <cell r="D867" t="e">
            <v>#N/A</v>
          </cell>
          <cell r="J867"/>
          <cell r="N867"/>
          <cell r="R867"/>
          <cell r="S867"/>
          <cell r="T867"/>
          <cell r="U867"/>
          <cell r="V867"/>
        </row>
        <row r="868">
          <cell r="A868" t="str">
            <v>U892</v>
          </cell>
          <cell r="D868" t="e">
            <v>#N/A</v>
          </cell>
          <cell r="J868"/>
          <cell r="N868"/>
          <cell r="R868" t="str">
            <v>Nestle Canada Inc</v>
          </cell>
          <cell r="S868">
            <v>150</v>
          </cell>
          <cell r="T868" t="str">
            <v xml:space="preserve">25 Sheppard Ave W, </v>
          </cell>
          <cell r="U868" t="str">
            <v>North York</v>
          </cell>
          <cell r="V868" t="str">
            <v>34FGT01</v>
          </cell>
        </row>
        <row r="869">
          <cell r="A869" t="str">
            <v>U893</v>
          </cell>
          <cell r="D869" t="e">
            <v>#N/A</v>
          </cell>
          <cell r="J869"/>
          <cell r="N869"/>
          <cell r="R869"/>
          <cell r="S869"/>
          <cell r="T869"/>
          <cell r="U869"/>
          <cell r="V869"/>
        </row>
        <row r="870">
          <cell r="A870" t="str">
            <v>U894</v>
          </cell>
          <cell r="D870" t="e">
            <v>#N/A</v>
          </cell>
          <cell r="J870"/>
          <cell r="N870"/>
          <cell r="R870"/>
          <cell r="S870"/>
          <cell r="T870"/>
          <cell r="U870"/>
          <cell r="V870"/>
        </row>
        <row r="871">
          <cell r="A871" t="str">
            <v>U895</v>
          </cell>
          <cell r="D871" t="e">
            <v>#N/A</v>
          </cell>
          <cell r="J871"/>
          <cell r="N871"/>
          <cell r="R871"/>
          <cell r="S871"/>
          <cell r="T871"/>
          <cell r="U871"/>
          <cell r="V871"/>
        </row>
        <row r="872">
          <cell r="A872" t="str">
            <v>U896</v>
          </cell>
          <cell r="D872" t="str">
            <v>X0032RN1KZ</v>
          </cell>
          <cell r="J872" t="str">
            <v>Wholesale Club</v>
          </cell>
          <cell r="N872"/>
          <cell r="R872" t="str">
            <v>Nestle Canada Inc</v>
          </cell>
          <cell r="S872">
            <v>504</v>
          </cell>
          <cell r="T872" t="str">
            <v xml:space="preserve">25 Sheppard Ave W, </v>
          </cell>
          <cell r="U872" t="str">
            <v>North York</v>
          </cell>
          <cell r="V872" t="str">
            <v>34FGT01</v>
          </cell>
        </row>
        <row r="873">
          <cell r="A873" t="str">
            <v>U897</v>
          </cell>
          <cell r="D873" t="str">
            <v>X0032RKG99</v>
          </cell>
          <cell r="J873" t="str">
            <v>Superstore</v>
          </cell>
          <cell r="N873"/>
          <cell r="R873" t="str">
            <v>Nestle Canada Inc</v>
          </cell>
          <cell r="S873">
            <v>1000</v>
          </cell>
          <cell r="T873" t="str">
            <v>25 Sheppard Ave W</v>
          </cell>
          <cell r="U873" t="str">
            <v>North York</v>
          </cell>
          <cell r="V873" t="str">
            <v>36BGT01</v>
          </cell>
        </row>
        <row r="874">
          <cell r="A874" t="str">
            <v>U898</v>
          </cell>
          <cell r="D874" t="str">
            <v>X0032RMWHD</v>
          </cell>
          <cell r="J874" t="str">
            <v>Superstore</v>
          </cell>
          <cell r="N874"/>
          <cell r="R874"/>
          <cell r="S874"/>
          <cell r="T874"/>
          <cell r="U874"/>
          <cell r="V874"/>
        </row>
        <row r="875">
          <cell r="A875" t="str">
            <v>U899</v>
          </cell>
          <cell r="D875" t="str">
            <v>X0032RKGET</v>
          </cell>
          <cell r="J875" t="str">
            <v>Superstore</v>
          </cell>
          <cell r="N875"/>
          <cell r="R875" t="str">
            <v>Nestle Canada Inc</v>
          </cell>
          <cell r="S875">
            <v>3200</v>
          </cell>
          <cell r="T875" t="str">
            <v>25 Sheppard Ave W</v>
          </cell>
          <cell r="U875" t="str">
            <v>North York</v>
          </cell>
          <cell r="V875" t="str">
            <v>36BGT01</v>
          </cell>
        </row>
        <row r="876">
          <cell r="A876" t="str">
            <v>U900</v>
          </cell>
          <cell r="D876" t="str">
            <v>X0032RKGLR</v>
          </cell>
          <cell r="J876" t="str">
            <v>Superstore</v>
          </cell>
          <cell r="N876"/>
          <cell r="R876"/>
          <cell r="S876"/>
          <cell r="T876"/>
          <cell r="U876"/>
          <cell r="V876"/>
        </row>
        <row r="877">
          <cell r="A877" t="str">
            <v>U901</v>
          </cell>
          <cell r="D877" t="str">
            <v>X0032RKFBX</v>
          </cell>
          <cell r="J877" t="str">
            <v>Superstore</v>
          </cell>
          <cell r="N877"/>
          <cell r="R877" t="str">
            <v xml:space="preserve">Loblaws Inc. </v>
          </cell>
          <cell r="S877">
            <v>400</v>
          </cell>
          <cell r="T877" t="str">
            <v>22 St. Clair Avenue East</v>
          </cell>
          <cell r="U877" t="str">
            <v>Toronto</v>
          </cell>
          <cell r="V877" t="str">
            <v>37JCT08</v>
          </cell>
        </row>
        <row r="878">
          <cell r="A878" t="str">
            <v>U902</v>
          </cell>
          <cell r="D878" t="str">
            <v>X0032RKFSL</v>
          </cell>
          <cell r="J878" t="str">
            <v>Walmart</v>
          </cell>
          <cell r="N878"/>
          <cell r="R878" t="str">
            <v>Mondelez Canada Inc.</v>
          </cell>
          <cell r="S878">
            <v>376</v>
          </cell>
          <cell r="T878" t="str">
            <v>3300 Bloor St W Suite 1801</v>
          </cell>
          <cell r="U878" t="str">
            <v>Etobicoke</v>
          </cell>
          <cell r="V878" t="str">
            <v>03JGT99</v>
          </cell>
        </row>
        <row r="879">
          <cell r="A879" t="str">
            <v>U903</v>
          </cell>
          <cell r="D879" t="str">
            <v>X0032RFOQT</v>
          </cell>
          <cell r="J879" t="str">
            <v>Walmart</v>
          </cell>
          <cell r="N879"/>
          <cell r="R879" t="str">
            <v>Nestle Canada Inc</v>
          </cell>
          <cell r="S879">
            <v>160</v>
          </cell>
          <cell r="T879" t="str">
            <v xml:space="preserve">25 Sheppard Ave W, </v>
          </cell>
          <cell r="U879" t="str">
            <v>North York</v>
          </cell>
          <cell r="V879" t="str">
            <v>34FGT01</v>
          </cell>
        </row>
        <row r="880">
          <cell r="A880" t="str">
            <v>U904</v>
          </cell>
          <cell r="D880" t="str">
            <v>X0032RALD5</v>
          </cell>
          <cell r="J880" t="str">
            <v>Superstore</v>
          </cell>
          <cell r="N880"/>
          <cell r="R880" t="str">
            <v>Christie Brown &amp; Co.</v>
          </cell>
          <cell r="S880">
            <v>304</v>
          </cell>
          <cell r="T880" t="str">
            <v>3300 Bloor St W Suite 1801</v>
          </cell>
          <cell r="U880" t="str">
            <v>Toronto</v>
          </cell>
          <cell r="V880" t="str">
            <v>03GGT02</v>
          </cell>
        </row>
        <row r="881">
          <cell r="A881" t="str">
            <v>U905</v>
          </cell>
          <cell r="D881" t="e">
            <v>#N/A</v>
          </cell>
          <cell r="J881" t="str">
            <v>Walmar/Superstore</v>
          </cell>
          <cell r="N881"/>
          <cell r="R881" t="str">
            <v>Vita Health Products Inc.</v>
          </cell>
          <cell r="S881">
            <v>300</v>
          </cell>
          <cell r="T881" t="str">
            <v>150 Beghin Ave</v>
          </cell>
          <cell r="U881" t="str">
            <v>Winnipeg</v>
          </cell>
          <cell r="V881" t="str">
            <v>05YGT01</v>
          </cell>
        </row>
        <row r="882">
          <cell r="A882" t="str">
            <v>U906</v>
          </cell>
          <cell r="D882" t="e">
            <v>#N/A</v>
          </cell>
          <cell r="J882"/>
          <cell r="N882"/>
          <cell r="R882"/>
          <cell r="S882"/>
          <cell r="T882"/>
          <cell r="U882"/>
          <cell r="V882"/>
        </row>
        <row r="883">
          <cell r="A883" t="str">
            <v>U907</v>
          </cell>
          <cell r="D883" t="str">
            <v>X0032RKLSF</v>
          </cell>
          <cell r="J883"/>
          <cell r="N883"/>
          <cell r="R883"/>
          <cell r="S883"/>
          <cell r="T883"/>
          <cell r="U883"/>
          <cell r="V883"/>
        </row>
        <row r="884">
          <cell r="A884" t="str">
            <v>U908</v>
          </cell>
          <cell r="D884" t="str">
            <v>X0032RN4RP</v>
          </cell>
          <cell r="J884" t="str">
            <v>Walmart</v>
          </cell>
          <cell r="N884"/>
          <cell r="R884"/>
          <cell r="S884"/>
          <cell r="T884"/>
          <cell r="U884"/>
          <cell r="V884"/>
        </row>
        <row r="885">
          <cell r="A885" t="str">
            <v>U909</v>
          </cell>
          <cell r="D885" t="str">
            <v>X0032RKJWD</v>
          </cell>
          <cell r="J885" t="str">
            <v>Wholesale Club</v>
          </cell>
          <cell r="N885"/>
          <cell r="R885" t="str">
            <v>Allan Candy Co</v>
          </cell>
          <cell r="S885">
            <v>2500</v>
          </cell>
          <cell r="T885" t="str">
            <v xml:space="preserve">3 Robert Speck Pkwy, </v>
          </cell>
          <cell r="U885" t="str">
            <v>Mississauga</v>
          </cell>
          <cell r="V885" t="str">
            <v>33LYT07</v>
          </cell>
        </row>
        <row r="886">
          <cell r="A886" t="str">
            <v>U910</v>
          </cell>
          <cell r="D886" t="e">
            <v>#N/A</v>
          </cell>
          <cell r="J886"/>
          <cell r="N886"/>
          <cell r="R886" t="str">
            <v>Allan Candy Co</v>
          </cell>
          <cell r="S886">
            <v>2500</v>
          </cell>
          <cell r="T886" t="str">
            <v xml:space="preserve">3 Robert Speck Pkwy, </v>
          </cell>
          <cell r="U886" t="str">
            <v>Mississauga</v>
          </cell>
          <cell r="V886" t="str">
            <v>33LYT07</v>
          </cell>
        </row>
        <row r="887">
          <cell r="A887" t="str">
            <v>U911</v>
          </cell>
          <cell r="D887" t="str">
            <v>X0032RKP27</v>
          </cell>
          <cell r="J887" t="str">
            <v>Walmart</v>
          </cell>
          <cell r="N887"/>
          <cell r="R887" t="str">
            <v>General Mills</v>
          </cell>
          <cell r="S887">
            <v>475</v>
          </cell>
          <cell r="T887" t="str">
            <v>5825 Explorer Dr</v>
          </cell>
          <cell r="U887" t="str">
            <v>Mississauga</v>
          </cell>
          <cell r="V887" t="str">
            <v>05AGT05</v>
          </cell>
        </row>
        <row r="888">
          <cell r="A888" t="str">
            <v>U912</v>
          </cell>
          <cell r="D888" t="str">
            <v>X0032RN66T</v>
          </cell>
          <cell r="J888" t="str">
            <v>Walmart</v>
          </cell>
          <cell r="N888"/>
          <cell r="R888"/>
          <cell r="S888"/>
          <cell r="T888"/>
          <cell r="U888"/>
          <cell r="V888"/>
        </row>
        <row r="889">
          <cell r="A889" t="str">
            <v>U913</v>
          </cell>
          <cell r="D889" t="str">
            <v>X0032RKSAV</v>
          </cell>
          <cell r="J889" t="str">
            <v>Walmart</v>
          </cell>
          <cell r="N889"/>
          <cell r="R889" t="str">
            <v>Nestle Canada Inc</v>
          </cell>
          <cell r="S889">
            <v>400</v>
          </cell>
          <cell r="T889" t="str">
            <v xml:space="preserve">25 Sheppard Ave W, </v>
          </cell>
          <cell r="U889" t="str">
            <v>North York</v>
          </cell>
          <cell r="V889" t="str">
            <v>34FGT01</v>
          </cell>
        </row>
        <row r="890">
          <cell r="A890" t="str">
            <v>U914</v>
          </cell>
          <cell r="D890" t="str">
            <v>X0032RN78L</v>
          </cell>
          <cell r="J890" t="str">
            <v>Wholesale Club</v>
          </cell>
          <cell r="N890"/>
          <cell r="R890"/>
          <cell r="S890"/>
          <cell r="T890"/>
          <cell r="U890"/>
          <cell r="V890"/>
        </row>
        <row r="891">
          <cell r="A891" t="str">
            <v>U915</v>
          </cell>
          <cell r="D891" t="e">
            <v>#N/A</v>
          </cell>
          <cell r="J891"/>
          <cell r="N891"/>
          <cell r="R891"/>
          <cell r="S891"/>
          <cell r="T891"/>
          <cell r="U891"/>
          <cell r="V891"/>
        </row>
        <row r="892">
          <cell r="A892" t="str">
            <v>U916</v>
          </cell>
          <cell r="D892" t="str">
            <v>X0032RN821</v>
          </cell>
          <cell r="J892"/>
          <cell r="N892"/>
          <cell r="R892"/>
          <cell r="S892"/>
          <cell r="T892"/>
          <cell r="U892"/>
          <cell r="V892"/>
        </row>
        <row r="893">
          <cell r="A893" t="str">
            <v>U917</v>
          </cell>
          <cell r="D893" t="str">
            <v>X0032RKRHP</v>
          </cell>
          <cell r="J893" t="str">
            <v>SaveonFoods</v>
          </cell>
          <cell r="N893"/>
          <cell r="R893"/>
          <cell r="S893"/>
          <cell r="T893"/>
          <cell r="U893"/>
          <cell r="V893"/>
        </row>
        <row r="894">
          <cell r="A894" t="str">
            <v>U918</v>
          </cell>
          <cell r="D894" t="str">
            <v>X0032RN9KR</v>
          </cell>
          <cell r="J894" t="str">
            <v>Walmart</v>
          </cell>
          <cell r="N894"/>
          <cell r="R894" t="str">
            <v>Kraft Heinz Canada ULC</v>
          </cell>
          <cell r="S894">
            <v>153</v>
          </cell>
          <cell r="T894" t="str">
            <v>95 Moatfield Dr</v>
          </cell>
          <cell r="U894" t="str">
            <v>North York</v>
          </cell>
          <cell r="V894" t="str">
            <v>31AGT02</v>
          </cell>
        </row>
        <row r="895">
          <cell r="A895" t="str">
            <v>U919</v>
          </cell>
          <cell r="D895" t="str">
            <v>X0032RPTEB</v>
          </cell>
          <cell r="J895" t="str">
            <v>Walmart</v>
          </cell>
          <cell r="N895" t="str">
            <v>Pack of 4</v>
          </cell>
          <cell r="R895" t="str">
            <v xml:space="preserve">TDL Group Corp. </v>
          </cell>
          <cell r="S895">
            <v>600</v>
          </cell>
          <cell r="T895" t="str">
            <v>130 King Street West Suite 300, PO BOX 339</v>
          </cell>
          <cell r="U895" t="str">
            <v>Toronto</v>
          </cell>
          <cell r="V895" t="str">
            <v>31ACT03</v>
          </cell>
        </row>
        <row r="896">
          <cell r="A896" t="str">
            <v>U920</v>
          </cell>
          <cell r="D896" t="str">
            <v>X0032RN8CV</v>
          </cell>
          <cell r="J896" t="str">
            <v>London Drugs</v>
          </cell>
          <cell r="N896"/>
          <cell r="R896" t="str">
            <v>Nestle Canada Inc</v>
          </cell>
          <cell r="S896">
            <v>210</v>
          </cell>
          <cell r="T896" t="str">
            <v xml:space="preserve">25 Sheppard Ave W, </v>
          </cell>
          <cell r="U896" t="str">
            <v>North York</v>
          </cell>
          <cell r="V896" t="str">
            <v>34FGT02</v>
          </cell>
        </row>
        <row r="897">
          <cell r="A897" t="str">
            <v>U921</v>
          </cell>
          <cell r="D897" t="str">
            <v>X0032RPU7R</v>
          </cell>
          <cell r="J897" t="str">
            <v>Superstore</v>
          </cell>
          <cell r="N897"/>
          <cell r="R897" t="str">
            <v>Nestle Canada Inc</v>
          </cell>
          <cell r="S897">
            <v>210</v>
          </cell>
          <cell r="T897" t="str">
            <v xml:space="preserve">25 Sheppard Ave W, </v>
          </cell>
          <cell r="U897" t="str">
            <v>North York</v>
          </cell>
          <cell r="V897" t="str">
            <v>34FGT02</v>
          </cell>
        </row>
        <row r="898">
          <cell r="A898" t="str">
            <v>U922</v>
          </cell>
          <cell r="D898" t="str">
            <v>X0032RPUBD</v>
          </cell>
          <cell r="J898" t="str">
            <v>Wholesale Club</v>
          </cell>
          <cell r="N898"/>
          <cell r="R898"/>
          <cell r="S898"/>
          <cell r="T898"/>
          <cell r="U898"/>
          <cell r="V898"/>
        </row>
        <row r="899">
          <cell r="A899" t="str">
            <v>U923</v>
          </cell>
          <cell r="D899" t="str">
            <v>X0032RFPYP</v>
          </cell>
          <cell r="J899" t="str">
            <v>Costco</v>
          </cell>
          <cell r="N899"/>
          <cell r="R899" t="str">
            <v>McCormick Canada</v>
          </cell>
          <cell r="S899">
            <v>825</v>
          </cell>
          <cell r="T899" t="str">
            <v>2155 Drew Rd</v>
          </cell>
          <cell r="U899" t="str">
            <v>Mississauga</v>
          </cell>
          <cell r="V899" t="str">
            <v>28FYT99</v>
          </cell>
        </row>
        <row r="900">
          <cell r="A900" t="str">
            <v>U924</v>
          </cell>
          <cell r="D900" t="e">
            <v>#N/A</v>
          </cell>
          <cell r="J900"/>
          <cell r="N900"/>
          <cell r="R900" t="str">
            <v>Frito Lay Canada</v>
          </cell>
          <cell r="S900">
            <v>180</v>
          </cell>
          <cell r="T900" t="str">
            <v>1001 Bishop St N</v>
          </cell>
          <cell r="U900" t="str">
            <v>Cambridge</v>
          </cell>
          <cell r="V900" t="str">
            <v>07AGT06</v>
          </cell>
        </row>
        <row r="901">
          <cell r="A901" t="str">
            <v>U925</v>
          </cell>
          <cell r="D901" t="str">
            <v>X0032RNRN1</v>
          </cell>
          <cell r="J901" t="str">
            <v>Walmart/Superstore</v>
          </cell>
          <cell r="N901"/>
          <cell r="R901" t="str">
            <v>Vita Health Products Inc.</v>
          </cell>
          <cell r="S901">
            <v>300</v>
          </cell>
          <cell r="T901" t="str">
            <v>150 Beghin Ave</v>
          </cell>
          <cell r="U901" t="str">
            <v>Winnipeg</v>
          </cell>
          <cell r="V901" t="str">
            <v>05YGT01</v>
          </cell>
        </row>
        <row r="902">
          <cell r="A902" t="str">
            <v>U926</v>
          </cell>
          <cell r="D902" t="str">
            <v>X0032SH6AP</v>
          </cell>
          <cell r="J902" t="str">
            <v>Walmart</v>
          </cell>
          <cell r="N902"/>
          <cell r="R902" t="str">
            <v>Mondelez Canada Inc.</v>
          </cell>
          <cell r="S902">
            <v>520</v>
          </cell>
          <cell r="T902" t="str">
            <v>3300 Bloor St W Suite 1801</v>
          </cell>
          <cell r="U902" t="str">
            <v>Etobicoke</v>
          </cell>
          <cell r="V902" t="str">
            <v>34FGT01</v>
          </cell>
        </row>
        <row r="903">
          <cell r="A903" t="str">
            <v>U927</v>
          </cell>
          <cell r="D903" t="str">
            <v>X0032SH6CX</v>
          </cell>
          <cell r="J903" t="str">
            <v>Wholesale Club</v>
          </cell>
          <cell r="N903"/>
          <cell r="R903"/>
          <cell r="S903"/>
          <cell r="T903"/>
          <cell r="U903"/>
          <cell r="V903"/>
        </row>
        <row r="904">
          <cell r="A904" t="str">
            <v>U928</v>
          </cell>
          <cell r="D904" t="str">
            <v>X0032SH6HN</v>
          </cell>
          <cell r="J904" t="str">
            <v>Wholesale Club</v>
          </cell>
          <cell r="N904"/>
          <cell r="R904" t="str">
            <v>Nestle Canada Inc</v>
          </cell>
          <cell r="S904">
            <v>1800</v>
          </cell>
          <cell r="T904" t="str">
            <v xml:space="preserve">25 Sheppard Ave W, </v>
          </cell>
          <cell r="U904" t="str">
            <v>North York</v>
          </cell>
          <cell r="V904" t="str">
            <v>34FGT01</v>
          </cell>
        </row>
        <row r="905">
          <cell r="A905" t="str">
            <v>U929</v>
          </cell>
          <cell r="D905" t="str">
            <v>X0032TZVXD</v>
          </cell>
          <cell r="J905" t="str">
            <v>Walmart</v>
          </cell>
          <cell r="N905"/>
          <cell r="R905"/>
          <cell r="S905"/>
          <cell r="T905"/>
          <cell r="U905"/>
          <cell r="V905"/>
        </row>
        <row r="906">
          <cell r="A906" t="str">
            <v>U930</v>
          </cell>
          <cell r="D906" t="str">
            <v>X0032U2E5F</v>
          </cell>
          <cell r="J906" t="str">
            <v>Walmart</v>
          </cell>
          <cell r="N906"/>
          <cell r="R906" t="str">
            <v>Dare Foods Limited</v>
          </cell>
          <cell r="S906">
            <v>720</v>
          </cell>
          <cell r="T906" t="str">
            <v>25 Cherry Blossom Rd</v>
          </cell>
          <cell r="U906" t="str">
            <v>Cambridge</v>
          </cell>
          <cell r="V906" t="str">
            <v>34FGT06</v>
          </cell>
        </row>
        <row r="907">
          <cell r="A907" t="str">
            <v>U931</v>
          </cell>
          <cell r="D907" t="str">
            <v>X0032U3CDX</v>
          </cell>
          <cell r="J907" t="str">
            <v>Wholesale club</v>
          </cell>
          <cell r="N907"/>
          <cell r="R907" t="str">
            <v>Regal Confectionaries</v>
          </cell>
          <cell r="S907">
            <v>800</v>
          </cell>
          <cell r="T907" t="str">
            <v>1625, boul Dagenais O</v>
          </cell>
          <cell r="U907" t="str">
            <v>Laval</v>
          </cell>
          <cell r="V907" t="str">
            <v>33LGT99</v>
          </cell>
        </row>
        <row r="908">
          <cell r="A908" t="str">
            <v>U932</v>
          </cell>
          <cell r="D908" t="str">
            <v>X0032Y6TXJ</v>
          </cell>
          <cell r="J908"/>
          <cell r="N908"/>
          <cell r="R908"/>
          <cell r="S908"/>
          <cell r="T908"/>
          <cell r="U908"/>
          <cell r="V908"/>
        </row>
        <row r="909">
          <cell r="A909" t="str">
            <v>U933</v>
          </cell>
          <cell r="D909" t="str">
            <v>X0032U3IMX</v>
          </cell>
          <cell r="J909" t="str">
            <v>Walmart</v>
          </cell>
          <cell r="N909"/>
          <cell r="R909" t="str">
            <v>General Mills</v>
          </cell>
          <cell r="S909">
            <v>190</v>
          </cell>
          <cell r="T909" t="str">
            <v>5825 Explorer Dr</v>
          </cell>
          <cell r="U909" t="str">
            <v>Mississauga</v>
          </cell>
          <cell r="V909" t="str">
            <v>07GGT99</v>
          </cell>
        </row>
        <row r="910">
          <cell r="A910" t="str">
            <v>U934</v>
          </cell>
          <cell r="D910" t="str">
            <v>X0032U1K55</v>
          </cell>
          <cell r="J910" t="str">
            <v>Walmart</v>
          </cell>
          <cell r="N910"/>
          <cell r="R910" t="str">
            <v>General Mills</v>
          </cell>
          <cell r="S910">
            <v>191</v>
          </cell>
          <cell r="T910" t="str">
            <v>5825 Explorer Dr</v>
          </cell>
          <cell r="U910" t="str">
            <v>Mississauga</v>
          </cell>
          <cell r="V910" t="str">
            <v>07GGT99</v>
          </cell>
        </row>
        <row r="911">
          <cell r="A911" t="str">
            <v>U935</v>
          </cell>
          <cell r="D911" t="str">
            <v>X0032U4LVF</v>
          </cell>
          <cell r="J911" t="str">
            <v>Superstore</v>
          </cell>
          <cell r="N911"/>
          <cell r="R911" t="str">
            <v xml:space="preserve">Loblaws Inc. </v>
          </cell>
          <cell r="S911">
            <v>116</v>
          </cell>
          <cell r="T911" t="str">
            <v>22 St. Clair Avenue East</v>
          </cell>
          <cell r="U911" t="str">
            <v>Toronto</v>
          </cell>
          <cell r="V911" t="str">
            <v>31KGT01</v>
          </cell>
        </row>
        <row r="912">
          <cell r="A912" t="str">
            <v>U936</v>
          </cell>
          <cell r="D912" t="str">
            <v>X0032U3MH9</v>
          </cell>
          <cell r="J912" t="str">
            <v>Walmart</v>
          </cell>
          <cell r="N912"/>
          <cell r="R912" t="str">
            <v>Mondelez Canada Inc</v>
          </cell>
          <cell r="S912">
            <v>752</v>
          </cell>
          <cell r="T912" t="str">
            <v>3300 Bloor St W Suite 1801</v>
          </cell>
          <cell r="U912" t="str">
            <v>Etobicoke</v>
          </cell>
          <cell r="V912" t="str">
            <v>34FGT03</v>
          </cell>
        </row>
        <row r="913">
          <cell r="A913" t="str">
            <v>U937</v>
          </cell>
          <cell r="D913" t="str">
            <v>X00333UEHV</v>
          </cell>
          <cell r="J913" t="str">
            <v>Superstore</v>
          </cell>
          <cell r="N913"/>
          <cell r="R913" t="str">
            <v>Campbell Company of Canada 2845 Matheson Blvd</v>
          </cell>
          <cell r="S913">
            <v>4776</v>
          </cell>
          <cell r="T913" t="str">
            <v xml:space="preserve"> 2845 Matheson Blvd. East</v>
          </cell>
          <cell r="U913" t="str">
            <v>Mississauga​</v>
          </cell>
          <cell r="V913" t="str">
            <v>38AET26</v>
          </cell>
        </row>
        <row r="914">
          <cell r="A914" t="str">
            <v>U938</v>
          </cell>
          <cell r="D914" t="e">
            <v>#N/A</v>
          </cell>
          <cell r="J914" t="str">
            <v>Walmart</v>
          </cell>
          <cell r="N914"/>
          <cell r="R914" t="str">
            <v>Barcel USA</v>
          </cell>
          <cell r="S914">
            <v>200</v>
          </cell>
          <cell r="T914" t="str">
            <v>P.O. Box 976</v>
          </cell>
          <cell r="U914" t="str">
            <v xml:space="preserve">Horsham </v>
          </cell>
          <cell r="V914" t="str">
            <v>03YGT09</v>
          </cell>
        </row>
        <row r="915">
          <cell r="A915" t="str">
            <v>U939</v>
          </cell>
          <cell r="D915" t="e">
            <v>#N/A</v>
          </cell>
          <cell r="J915" t="str">
            <v>Safeway/Sobeys</v>
          </cell>
          <cell r="N915"/>
          <cell r="R915" t="str">
            <v>Campbell Company of Canada 2845 Matheson Blvd</v>
          </cell>
          <cell r="S915">
            <v>796</v>
          </cell>
          <cell r="T915" t="str">
            <v xml:space="preserve"> 2845 Matheson Blvd. East</v>
          </cell>
          <cell r="U915" t="str">
            <v>Mississauga​</v>
          </cell>
          <cell r="V915" t="str">
            <v>38AET26</v>
          </cell>
        </row>
        <row r="916">
          <cell r="A916" t="str">
            <v>U940</v>
          </cell>
          <cell r="D916" t="e">
            <v>#N/A</v>
          </cell>
          <cell r="J916" t="str">
            <v>Walmart</v>
          </cell>
          <cell r="N916"/>
          <cell r="R916" t="str">
            <v>Campbell Company of Canada 2845 Matheson Blvd</v>
          </cell>
          <cell r="S916">
            <v>796</v>
          </cell>
          <cell r="T916" t="str">
            <v xml:space="preserve"> 2845 Matheson Blvd. East</v>
          </cell>
          <cell r="U916" t="str">
            <v>Mississauga​</v>
          </cell>
          <cell r="V916" t="str">
            <v>38AET26</v>
          </cell>
        </row>
        <row r="917">
          <cell r="A917" t="str">
            <v>U941</v>
          </cell>
          <cell r="D917" t="e">
            <v>#N/A</v>
          </cell>
          <cell r="J917"/>
          <cell r="N917"/>
          <cell r="R917"/>
          <cell r="S917"/>
          <cell r="T917"/>
          <cell r="U917"/>
          <cell r="V917"/>
        </row>
        <row r="918">
          <cell r="A918" t="str">
            <v>U942</v>
          </cell>
          <cell r="D918" t="e">
            <v>#N/A</v>
          </cell>
          <cell r="J918" t="str">
            <v>Walmart</v>
          </cell>
          <cell r="N918"/>
          <cell r="R918"/>
          <cell r="S918"/>
          <cell r="T918"/>
          <cell r="U918"/>
          <cell r="V918"/>
        </row>
        <row r="919">
          <cell r="A919" t="str">
            <v>U943</v>
          </cell>
          <cell r="D919" t="str">
            <v>X0033AKZ87</v>
          </cell>
          <cell r="J919" t="str">
            <v>Wholesale Club</v>
          </cell>
          <cell r="N919"/>
          <cell r="R919" t="str">
            <v>Keurig Dr Pepper Canada</v>
          </cell>
          <cell r="S919">
            <v>3600</v>
          </cell>
          <cell r="T919" t="str">
            <v>3700 Jean-Rivard</v>
          </cell>
          <cell r="U919" t="str">
            <v>Quebec</v>
          </cell>
          <cell r="V919" t="str">
            <v>29BGT09</v>
          </cell>
        </row>
        <row r="920">
          <cell r="A920" t="str">
            <v>U944</v>
          </cell>
          <cell r="D920" t="str">
            <v>X0033ASW1T</v>
          </cell>
          <cell r="J920" t="str">
            <v>Walmar/Superstore</v>
          </cell>
          <cell r="N920"/>
          <cell r="R920" t="str">
            <v>Vita Health Products Inc.</v>
          </cell>
          <cell r="S920">
            <v>300</v>
          </cell>
          <cell r="T920" t="str">
            <v>150 Beghin Ave</v>
          </cell>
          <cell r="U920" t="str">
            <v>Winnipeg</v>
          </cell>
          <cell r="V920" t="str">
            <v>05YGT01</v>
          </cell>
        </row>
        <row r="921">
          <cell r="A921" t="str">
            <v>U945</v>
          </cell>
          <cell r="D921" t="e">
            <v>#N/A</v>
          </cell>
          <cell r="J921" t="str">
            <v>Sobeys</v>
          </cell>
          <cell r="N921"/>
          <cell r="R921" t="str">
            <v>Nestle</v>
          </cell>
          <cell r="S921">
            <v>260</v>
          </cell>
          <cell r="T921" t="str">
            <v>25 Sheppard Ave W</v>
          </cell>
          <cell r="U921" t="str">
            <v>North York</v>
          </cell>
          <cell r="V921" t="str">
            <v>33EGT14</v>
          </cell>
        </row>
        <row r="922">
          <cell r="A922" t="str">
            <v>U946</v>
          </cell>
          <cell r="D922" t="e">
            <v>#N/A</v>
          </cell>
          <cell r="J922"/>
          <cell r="N922"/>
          <cell r="R922"/>
          <cell r="S922"/>
          <cell r="T922"/>
          <cell r="U922"/>
          <cell r="V922"/>
        </row>
        <row r="923">
          <cell r="A923" t="str">
            <v>U947</v>
          </cell>
          <cell r="D923" t="str">
            <v>X0033D55KR</v>
          </cell>
          <cell r="J923" t="str">
            <v>Costco Business</v>
          </cell>
          <cell r="N923"/>
          <cell r="R923" t="str">
            <v>Nestle Canada Inc.</v>
          </cell>
          <cell r="S923">
            <v>199</v>
          </cell>
          <cell r="T923" t="str">
            <v>25 Sheppard Ave W</v>
          </cell>
          <cell r="U923" t="str">
            <v>North York</v>
          </cell>
          <cell r="V923" t="str">
            <v>34FGT05</v>
          </cell>
        </row>
        <row r="924">
          <cell r="A924" t="str">
            <v>U948</v>
          </cell>
          <cell r="D924" t="str">
            <v>X0033D8CLB</v>
          </cell>
          <cell r="J924" t="str">
            <v>Sobeys</v>
          </cell>
          <cell r="N924"/>
          <cell r="R924" t="str">
            <v>Nestle</v>
          </cell>
          <cell r="S924">
            <v>260</v>
          </cell>
          <cell r="T924" t="str">
            <v>25 Sheppard Ave W</v>
          </cell>
          <cell r="U924" t="str">
            <v>North York</v>
          </cell>
          <cell r="V924" t="str">
            <v>33EGT14</v>
          </cell>
        </row>
        <row r="925">
          <cell r="A925" t="str">
            <v>U949</v>
          </cell>
          <cell r="D925" t="e">
            <v>#N/A</v>
          </cell>
          <cell r="J925" t="str">
            <v>Walmart</v>
          </cell>
          <cell r="N925"/>
          <cell r="R925" t="str">
            <v>Old Dutch</v>
          </cell>
          <cell r="S925">
            <v>350</v>
          </cell>
          <cell r="T925" t="str">
            <v xml:space="preserve">100 Bentall St, </v>
          </cell>
          <cell r="U925" t="str">
            <v>Winnipeg</v>
          </cell>
          <cell r="V925" t="str">
            <v>07BGT05</v>
          </cell>
        </row>
        <row r="926">
          <cell r="A926" t="str">
            <v>U950</v>
          </cell>
          <cell r="D926" t="e">
            <v>#N/A</v>
          </cell>
          <cell r="J926" t="str">
            <v>Walmart</v>
          </cell>
          <cell r="N926"/>
          <cell r="R926" t="str">
            <v>MAISON J.A. VACHON</v>
          </cell>
          <cell r="S926">
            <v>2688</v>
          </cell>
          <cell r="T926" t="str">
            <v>383, Avenue Rose-Anna Giroux</v>
          </cell>
          <cell r="U926" t="str">
            <v>Quebec</v>
          </cell>
          <cell r="V926" t="str">
            <v>03RGT02</v>
          </cell>
        </row>
        <row r="927">
          <cell r="A927" t="str">
            <v>U951</v>
          </cell>
          <cell r="D927" t="e">
            <v>#N/A</v>
          </cell>
          <cell r="J927"/>
          <cell r="N927"/>
          <cell r="R927"/>
          <cell r="S927"/>
          <cell r="T927"/>
          <cell r="U927"/>
          <cell r="V927"/>
        </row>
        <row r="928">
          <cell r="A928" t="str">
            <v>U952</v>
          </cell>
          <cell r="D928" t="str">
            <v>X0033KVIMJ</v>
          </cell>
          <cell r="J928" t="str">
            <v>Walmart</v>
          </cell>
          <cell r="N928"/>
          <cell r="R928" t="str">
            <v xml:space="preserve">Nestle Canada Inc. </v>
          </cell>
          <cell r="S928">
            <v>333</v>
          </cell>
          <cell r="T928" t="str">
            <v xml:space="preserve">25 Sheppard Ave W </v>
          </cell>
          <cell r="U928" t="str">
            <v>North York</v>
          </cell>
          <cell r="V928" t="str">
            <v>34CGT99</v>
          </cell>
        </row>
        <row r="929">
          <cell r="A929" t="str">
            <v>U953</v>
          </cell>
          <cell r="D929" t="e">
            <v>#N/A</v>
          </cell>
          <cell r="J929" t="str">
            <v>Walmart</v>
          </cell>
          <cell r="N929"/>
          <cell r="R929" t="str">
            <v xml:space="preserve">Nestle Canada Inc. </v>
          </cell>
          <cell r="S929">
            <v>333</v>
          </cell>
          <cell r="T929" t="str">
            <v xml:space="preserve">25 Sheppard Ave W </v>
          </cell>
          <cell r="U929" t="str">
            <v>North York</v>
          </cell>
          <cell r="V929" t="str">
            <v>34CGT99</v>
          </cell>
        </row>
        <row r="930">
          <cell r="A930" t="str">
            <v>U954</v>
          </cell>
          <cell r="D930" t="str">
            <v>X0033KOBPZ</v>
          </cell>
          <cell r="J930" t="str">
            <v>London Drugs</v>
          </cell>
          <cell r="N930"/>
          <cell r="R930" t="str">
            <v>Hershey Canada Inc.</v>
          </cell>
          <cell r="S930">
            <v>200</v>
          </cell>
          <cell r="T930" t="str">
            <v>5750 Explorer Drive</v>
          </cell>
          <cell r="U930" t="str">
            <v>Mississauga</v>
          </cell>
          <cell r="V930" t="str">
            <v>34FGT99</v>
          </cell>
        </row>
        <row r="931">
          <cell r="A931" t="str">
            <v>U955</v>
          </cell>
          <cell r="D931" t="e">
            <v>#N/A</v>
          </cell>
          <cell r="J931"/>
          <cell r="N931"/>
          <cell r="R931" t="str">
            <v>Hershey Canada Inc.</v>
          </cell>
          <cell r="S931">
            <v>200</v>
          </cell>
          <cell r="T931" t="str">
            <v>5750 Explorer Drive</v>
          </cell>
          <cell r="U931" t="str">
            <v>Mississauga</v>
          </cell>
          <cell r="V931" t="str">
            <v>34FGT99</v>
          </cell>
        </row>
        <row r="932">
          <cell r="A932" t="str">
            <v>U956</v>
          </cell>
          <cell r="D932" t="e">
            <v>#N/A</v>
          </cell>
          <cell r="J932" t="str">
            <v>Sobeys</v>
          </cell>
          <cell r="N932"/>
          <cell r="R932" t="str">
            <v>Nestle Canada Inc.</v>
          </cell>
          <cell r="S932">
            <v>150</v>
          </cell>
          <cell r="T932" t="str">
            <v>25 Sheppard Ave W</v>
          </cell>
          <cell r="U932" t="str">
            <v>North York</v>
          </cell>
          <cell r="V932" t="str">
            <v>34FGT05</v>
          </cell>
        </row>
        <row r="933">
          <cell r="A933" t="str">
            <v>U957</v>
          </cell>
          <cell r="D933" t="e">
            <v>#N/A</v>
          </cell>
          <cell r="J933" t="str">
            <v>Walmart</v>
          </cell>
          <cell r="N933"/>
          <cell r="R933" t="str">
            <v>Kraft Heinz Canada</v>
          </cell>
          <cell r="S933">
            <v>1800</v>
          </cell>
          <cell r="T933" t="str">
            <v xml:space="preserve">95 Moatfield Dr, </v>
          </cell>
          <cell r="U933" t="str">
            <v>North York</v>
          </cell>
          <cell r="V933" t="str">
            <v>20DGT09</v>
          </cell>
        </row>
        <row r="934">
          <cell r="A934" t="str">
            <v>U958</v>
          </cell>
          <cell r="D934" t="str">
            <v>X0033NDYK5</v>
          </cell>
          <cell r="J934" t="str">
            <v>Superstore</v>
          </cell>
          <cell r="N934"/>
          <cell r="R934" t="str">
            <v xml:space="preserve">Hershey Canada Inc. </v>
          </cell>
          <cell r="S934">
            <v>400</v>
          </cell>
          <cell r="T934" t="str">
            <v>5750 Explorer Drive</v>
          </cell>
          <cell r="U934" t="str">
            <v>Mississauga</v>
          </cell>
          <cell r="V934" t="str">
            <v>34FGT99</v>
          </cell>
        </row>
        <row r="935">
          <cell r="A935" t="str">
            <v>U959</v>
          </cell>
          <cell r="D935" t="e">
            <v>#N/A</v>
          </cell>
          <cell r="J935"/>
          <cell r="N935"/>
          <cell r="R935"/>
          <cell r="S935"/>
          <cell r="T935"/>
          <cell r="U935"/>
          <cell r="V935"/>
        </row>
        <row r="936">
          <cell r="A936" t="str">
            <v>U960</v>
          </cell>
          <cell r="D936" t="e">
            <v>#N/A</v>
          </cell>
          <cell r="J936"/>
          <cell r="N936"/>
          <cell r="R936" t="str">
            <v>Nestle Canada Inc.</v>
          </cell>
          <cell r="S936">
            <v>1800</v>
          </cell>
          <cell r="T936" t="str">
            <v>25 Sheppard Ave W</v>
          </cell>
          <cell r="U936" t="str">
            <v>North York</v>
          </cell>
          <cell r="V936" t="str">
            <v>34FGT05</v>
          </cell>
        </row>
        <row r="937">
          <cell r="A937" t="str">
            <v>U961</v>
          </cell>
          <cell r="D937" t="e">
            <v>#N/A</v>
          </cell>
          <cell r="J937"/>
          <cell r="N937"/>
          <cell r="R937" t="str">
            <v>Nestle Canada Inc.</v>
          </cell>
          <cell r="S937">
            <v>300</v>
          </cell>
          <cell r="T937" t="str">
            <v>25 Sheppard Ave W</v>
          </cell>
          <cell r="U937" t="str">
            <v>North York</v>
          </cell>
          <cell r="V937" t="str">
            <v>34FGT05</v>
          </cell>
        </row>
        <row r="938">
          <cell r="A938" t="str">
            <v>U962</v>
          </cell>
          <cell r="D938" t="e">
            <v>#N/A</v>
          </cell>
          <cell r="J938"/>
          <cell r="N938"/>
          <cell r="R938" t="str">
            <v>Nestle Canada Inc.</v>
          </cell>
          <cell r="S938">
            <v>300</v>
          </cell>
          <cell r="T938" t="str">
            <v>25 Sheppard Ave W</v>
          </cell>
          <cell r="U938" t="str">
            <v>North York</v>
          </cell>
          <cell r="V938" t="str">
            <v>34FGT05</v>
          </cell>
        </row>
        <row r="939">
          <cell r="A939" t="str">
            <v>U963</v>
          </cell>
          <cell r="D939" t="e">
            <v>#N/A</v>
          </cell>
          <cell r="J939"/>
          <cell r="N939"/>
          <cell r="R939" t="str">
            <v>Nestle Canada Inc.</v>
          </cell>
          <cell r="S939">
            <v>90</v>
          </cell>
          <cell r="T939" t="str">
            <v>25 Sheppard Ave W</v>
          </cell>
          <cell r="U939" t="str">
            <v>North York</v>
          </cell>
          <cell r="V939" t="str">
            <v>34FGT05</v>
          </cell>
        </row>
        <row r="940">
          <cell r="A940" t="str">
            <v>U964</v>
          </cell>
          <cell r="D940" t="e">
            <v>#N/A</v>
          </cell>
          <cell r="J940"/>
          <cell r="N940"/>
          <cell r="R940" t="str">
            <v>Nestle Canada Inc.</v>
          </cell>
          <cell r="S940">
            <v>900</v>
          </cell>
          <cell r="T940" t="str">
            <v>25 Sheppard Ave W</v>
          </cell>
          <cell r="U940" t="str">
            <v>North York</v>
          </cell>
          <cell r="V940" t="str">
            <v>34FGT05</v>
          </cell>
        </row>
        <row r="941">
          <cell r="A941" t="str">
            <v>U965</v>
          </cell>
          <cell r="D941" t="str">
            <v>X003447QON</v>
          </cell>
          <cell r="J941" t="str">
            <v>Costco</v>
          </cell>
          <cell r="N941"/>
          <cell r="R941" t="str">
            <v>Nestle Canada Inc.</v>
          </cell>
          <cell r="S941">
            <v>1000</v>
          </cell>
          <cell r="T941" t="str">
            <v>25 Sheppard Ave W</v>
          </cell>
          <cell r="U941" t="str">
            <v>North York</v>
          </cell>
          <cell r="V941" t="str">
            <v>34FGT05</v>
          </cell>
        </row>
        <row r="942">
          <cell r="A942" t="str">
            <v>U966</v>
          </cell>
          <cell r="D942" t="str">
            <v>X0033OBLY5</v>
          </cell>
          <cell r="J942" t="str">
            <v>Sobeys</v>
          </cell>
          <cell r="N942"/>
          <cell r="R942" t="str">
            <v>Nestle Canada Inc.</v>
          </cell>
          <cell r="S942">
            <v>150</v>
          </cell>
          <cell r="T942" t="str">
            <v>25 Sheppard Ave W</v>
          </cell>
          <cell r="U942" t="str">
            <v>North York</v>
          </cell>
          <cell r="V942" t="str">
            <v>34FGT05</v>
          </cell>
        </row>
        <row r="943">
          <cell r="A943" t="str">
            <v>U967</v>
          </cell>
          <cell r="D943" t="str">
            <v>X0033N4M65</v>
          </cell>
          <cell r="J943"/>
          <cell r="N943"/>
          <cell r="R943"/>
          <cell r="S943"/>
          <cell r="T943"/>
          <cell r="U943"/>
          <cell r="V943"/>
        </row>
        <row r="944">
          <cell r="A944" t="str">
            <v>U968</v>
          </cell>
          <cell r="D944" t="str">
            <v>X0033OLAD7</v>
          </cell>
          <cell r="J944" t="str">
            <v>Costco</v>
          </cell>
          <cell r="N944"/>
          <cell r="R944" t="str">
            <v xml:space="preserve">Hershey Canada Inc. </v>
          </cell>
          <cell r="S944">
            <v>680</v>
          </cell>
          <cell r="T944" t="str">
            <v>5750 Explorer Drive</v>
          </cell>
          <cell r="U944" t="str">
            <v>Mississauga</v>
          </cell>
          <cell r="V944" t="str">
            <v>34FGT99</v>
          </cell>
        </row>
        <row r="945">
          <cell r="A945" t="str">
            <v>U969</v>
          </cell>
          <cell r="D945" t="str">
            <v>X0033OIO8B</v>
          </cell>
          <cell r="J945" t="str">
            <v>Costco</v>
          </cell>
          <cell r="N945"/>
          <cell r="R945" t="str">
            <v>Nestle Canada Inc.</v>
          </cell>
          <cell r="S945">
            <v>1800</v>
          </cell>
          <cell r="T945" t="str">
            <v>25 Sheppard Ave W</v>
          </cell>
          <cell r="U945" t="str">
            <v>North York</v>
          </cell>
          <cell r="V945" t="str">
            <v>34FGT05</v>
          </cell>
        </row>
        <row r="946">
          <cell r="A946" t="str">
            <v>U970</v>
          </cell>
          <cell r="D946" t="str">
            <v>X0033OLOER</v>
          </cell>
          <cell r="J946" t="str">
            <v>Costco</v>
          </cell>
          <cell r="N946"/>
          <cell r="R946" t="str">
            <v>Nestle Canada Inc.</v>
          </cell>
          <cell r="S946">
            <v>900</v>
          </cell>
          <cell r="T946" t="str">
            <v>25 Sheppard Ave W</v>
          </cell>
          <cell r="U946" t="str">
            <v>North York</v>
          </cell>
          <cell r="V946" t="str">
            <v>34FGT05</v>
          </cell>
        </row>
        <row r="947">
          <cell r="A947" t="str">
            <v>U971</v>
          </cell>
          <cell r="D947" t="str">
            <v>X0033OIOH7</v>
          </cell>
          <cell r="J947" t="str">
            <v>Costco</v>
          </cell>
          <cell r="N947" t="str">
            <v>Break down 3 pack</v>
          </cell>
          <cell r="R947" t="str">
            <v>Nestle Canada Inc.</v>
          </cell>
          <cell r="S947">
            <v>300</v>
          </cell>
          <cell r="T947" t="str">
            <v>25 Sheppard Ave W</v>
          </cell>
          <cell r="U947" t="str">
            <v>North York</v>
          </cell>
          <cell r="V947" t="str">
            <v>34FGT05</v>
          </cell>
        </row>
        <row r="948">
          <cell r="A948" t="str">
            <v>U972</v>
          </cell>
          <cell r="D948" t="str">
            <v>X0033OJU6V</v>
          </cell>
          <cell r="J948" t="str">
            <v>Costco</v>
          </cell>
          <cell r="N948"/>
          <cell r="R948" t="str">
            <v>Storck</v>
          </cell>
          <cell r="S948">
            <v>400</v>
          </cell>
          <cell r="T948" t="str">
            <v>2 Robert Speck Pky</v>
          </cell>
          <cell r="U948" t="str">
            <v>Mississauga</v>
          </cell>
          <cell r="V948" t="str">
            <v>33EGT14</v>
          </cell>
        </row>
        <row r="949">
          <cell r="A949" t="str">
            <v>U973</v>
          </cell>
          <cell r="D949" t="str">
            <v>X0033OG3N9</v>
          </cell>
          <cell r="J949" t="str">
            <v>Costco</v>
          </cell>
          <cell r="N949"/>
          <cell r="R949" t="str">
            <v>Storck</v>
          </cell>
          <cell r="S949">
            <v>400</v>
          </cell>
          <cell r="T949" t="str">
            <v>2 Robert Speck Pky</v>
          </cell>
          <cell r="U949" t="str">
            <v>Mississauga</v>
          </cell>
          <cell r="V949" t="str">
            <v>33EGT14</v>
          </cell>
        </row>
        <row r="950">
          <cell r="A950" t="str">
            <v>U974</v>
          </cell>
          <cell r="D950" t="str">
            <v>X0033P4X5N</v>
          </cell>
          <cell r="J950" t="str">
            <v>Wholesale Club</v>
          </cell>
          <cell r="N950" t="str">
            <v>Pack of 16</v>
          </cell>
          <cell r="R950" t="str">
            <v>Hershys Canada Inc.</v>
          </cell>
          <cell r="S950">
            <v>928</v>
          </cell>
          <cell r="T950" t="str">
            <v xml:space="preserve">5750 Explorer Drive </v>
          </cell>
          <cell r="U950" t="str">
            <v>Mississauga</v>
          </cell>
          <cell r="V950" t="str">
            <v>34CGT99</v>
          </cell>
        </row>
        <row r="951">
          <cell r="A951" t="str">
            <v>U975</v>
          </cell>
          <cell r="D951" t="str">
            <v>X0033PT605</v>
          </cell>
          <cell r="J951" t="str">
            <v>Costco</v>
          </cell>
          <cell r="N951"/>
          <cell r="R951" t="str">
            <v>Nestle Canada Inc.</v>
          </cell>
          <cell r="S951">
            <v>1250</v>
          </cell>
          <cell r="T951" t="str">
            <v>25 Sheppard Ave W</v>
          </cell>
          <cell r="U951" t="str">
            <v>North York</v>
          </cell>
          <cell r="V951" t="str">
            <v>33EGT14</v>
          </cell>
        </row>
        <row r="952">
          <cell r="A952" t="str">
            <v>U976</v>
          </cell>
          <cell r="D952" t="str">
            <v>X0033T0LRN</v>
          </cell>
          <cell r="J952" t="str">
            <v>Walmart</v>
          </cell>
          <cell r="N952"/>
          <cell r="R952" t="str">
            <v xml:space="preserve">Hershey Canada Inc. </v>
          </cell>
          <cell r="S952">
            <v>226</v>
          </cell>
          <cell r="T952" t="str">
            <v>5750 Explorer Drive</v>
          </cell>
          <cell r="U952" t="str">
            <v>Mississauga</v>
          </cell>
          <cell r="V952" t="str">
            <v>34FGT99</v>
          </cell>
        </row>
        <row r="953">
          <cell r="A953" t="str">
            <v>U977</v>
          </cell>
          <cell r="D953" t="str">
            <v>X0033TYDO5</v>
          </cell>
          <cell r="J953"/>
          <cell r="N953"/>
          <cell r="R953" t="str">
            <v xml:space="preserve">Hershey Canada Inc. </v>
          </cell>
          <cell r="S953">
            <v>226</v>
          </cell>
          <cell r="T953" t="str">
            <v>5750 Explorer Drive</v>
          </cell>
          <cell r="U953" t="str">
            <v>Mississauga</v>
          </cell>
          <cell r="V953" t="str">
            <v>34FGT99</v>
          </cell>
        </row>
        <row r="954">
          <cell r="A954" t="str">
            <v>U978</v>
          </cell>
          <cell r="D954" t="str">
            <v>X0033TY2R3</v>
          </cell>
          <cell r="J954" t="str">
            <v>Costco</v>
          </cell>
          <cell r="N954"/>
          <cell r="R954" t="str">
            <v>Storck</v>
          </cell>
          <cell r="S954">
            <v>400</v>
          </cell>
          <cell r="T954" t="str">
            <v>2 Robert Speck Pky</v>
          </cell>
          <cell r="U954" t="str">
            <v>Mississauga</v>
          </cell>
          <cell r="V954" t="str">
            <v>33EGT14</v>
          </cell>
        </row>
        <row r="955">
          <cell r="A955" t="str">
            <v>U979</v>
          </cell>
          <cell r="D955" t="str">
            <v>X0033VJDY3</v>
          </cell>
          <cell r="J955"/>
          <cell r="N955"/>
          <cell r="R955"/>
          <cell r="S955"/>
          <cell r="T955"/>
          <cell r="U955"/>
          <cell r="V955"/>
        </row>
        <row r="956">
          <cell r="A956" t="str">
            <v>U980</v>
          </cell>
          <cell r="D956" t="e">
            <v>#N/A</v>
          </cell>
          <cell r="J956" t="str">
            <v>Costco</v>
          </cell>
          <cell r="N956"/>
          <cell r="R956" t="str">
            <v>Storck</v>
          </cell>
          <cell r="S956">
            <v>400</v>
          </cell>
          <cell r="T956" t="str">
            <v>2 Robert Speck Pky</v>
          </cell>
          <cell r="U956" t="str">
            <v>Mississauga</v>
          </cell>
          <cell r="V956" t="str">
            <v>33EGT14</v>
          </cell>
        </row>
        <row r="957">
          <cell r="A957" t="str">
            <v>U981</v>
          </cell>
          <cell r="D957" t="str">
            <v>X0033VBCE7</v>
          </cell>
          <cell r="J957" t="str">
            <v>London Drugs</v>
          </cell>
          <cell r="N957"/>
          <cell r="R957" t="str">
            <v>Nestle Canada Inc.</v>
          </cell>
          <cell r="S957">
            <v>90</v>
          </cell>
          <cell r="T957" t="str">
            <v>25 Sheppard Ave W</v>
          </cell>
          <cell r="U957" t="str">
            <v>North York</v>
          </cell>
          <cell r="V957" t="str">
            <v>34FGT05</v>
          </cell>
        </row>
        <row r="958">
          <cell r="A958" t="str">
            <v>U982</v>
          </cell>
          <cell r="D958" t="str">
            <v>X003445WB7</v>
          </cell>
          <cell r="J958" t="str">
            <v>London Drugs</v>
          </cell>
          <cell r="N958"/>
          <cell r="R958" t="str">
            <v>Waterbridge</v>
          </cell>
          <cell r="S958">
            <v>200</v>
          </cell>
          <cell r="T958" t="str">
            <v>680 Granite Court</v>
          </cell>
          <cell r="U958" t="str">
            <v>Pickering</v>
          </cell>
          <cell r="V958" t="str">
            <v>33EGT08</v>
          </cell>
        </row>
        <row r="959">
          <cell r="A959" t="str">
            <v>U983</v>
          </cell>
          <cell r="D959" t="e">
            <v>#N/A</v>
          </cell>
          <cell r="J959"/>
          <cell r="N959"/>
          <cell r="R959"/>
          <cell r="S959"/>
          <cell r="T959"/>
          <cell r="U959"/>
          <cell r="V959"/>
        </row>
        <row r="960">
          <cell r="A960" t="str">
            <v>U984</v>
          </cell>
          <cell r="D960" t="str">
            <v>X003Q1DQWZ</v>
          </cell>
          <cell r="J960"/>
          <cell r="N960"/>
          <cell r="R960" t="str">
            <v>Nestle Canada Inc.</v>
          </cell>
          <cell r="S960">
            <v>246</v>
          </cell>
          <cell r="T960" t="str">
            <v>25 Sheppard Ave W</v>
          </cell>
          <cell r="U960" t="str">
            <v>North York</v>
          </cell>
          <cell r="V960" t="str">
            <v>33EGT14</v>
          </cell>
        </row>
        <row r="961">
          <cell r="A961" t="str">
            <v>U985</v>
          </cell>
          <cell r="D961" t="str">
            <v>X003447TVX</v>
          </cell>
          <cell r="J961"/>
          <cell r="N961"/>
          <cell r="R961" t="str">
            <v>Waterbridge</v>
          </cell>
          <cell r="S961">
            <v>200</v>
          </cell>
          <cell r="T961" t="str">
            <v>680 Granite Court</v>
          </cell>
          <cell r="U961" t="str">
            <v>Pickering</v>
          </cell>
          <cell r="V961" t="str">
            <v>33EGT08</v>
          </cell>
        </row>
        <row r="962">
          <cell r="A962" t="str">
            <v>U986</v>
          </cell>
          <cell r="D962" t="str">
            <v>X003448C73</v>
          </cell>
          <cell r="J962" t="str">
            <v>Walmart</v>
          </cell>
          <cell r="N962"/>
          <cell r="R962" t="str">
            <v>Barcel USA</v>
          </cell>
          <cell r="S962">
            <v>280</v>
          </cell>
          <cell r="T962" t="str">
            <v>P.O. Box 976</v>
          </cell>
          <cell r="U962" t="str">
            <v xml:space="preserve">Horsham </v>
          </cell>
          <cell r="V962" t="str">
            <v>03YGT09</v>
          </cell>
        </row>
        <row r="963">
          <cell r="A963" t="str">
            <v>U987</v>
          </cell>
          <cell r="D963" t="str">
            <v>X0034CEFP3</v>
          </cell>
          <cell r="J963"/>
          <cell r="N963"/>
          <cell r="R963"/>
          <cell r="S963"/>
          <cell r="T963"/>
          <cell r="U963"/>
          <cell r="V963"/>
        </row>
        <row r="964">
          <cell r="A964" t="str">
            <v>U988</v>
          </cell>
          <cell r="D964" t="e">
            <v>#N/A</v>
          </cell>
          <cell r="J964"/>
          <cell r="N964"/>
          <cell r="R964"/>
          <cell r="S964"/>
          <cell r="T964"/>
          <cell r="U964"/>
          <cell r="V964"/>
        </row>
        <row r="965">
          <cell r="A965" t="str">
            <v>U989</v>
          </cell>
          <cell r="D965" t="e">
            <v>#N/A</v>
          </cell>
          <cell r="J965"/>
          <cell r="N965"/>
          <cell r="R965"/>
          <cell r="S965"/>
          <cell r="T965"/>
          <cell r="U965"/>
          <cell r="V965"/>
        </row>
        <row r="966">
          <cell r="A966" t="str">
            <v>U990</v>
          </cell>
          <cell r="D966" t="str">
            <v>X0034EC6MF</v>
          </cell>
          <cell r="J966" t="str">
            <v>Walmart</v>
          </cell>
          <cell r="N966"/>
          <cell r="R966"/>
          <cell r="S966"/>
          <cell r="T966"/>
          <cell r="U966"/>
          <cell r="V966"/>
        </row>
        <row r="967">
          <cell r="A967" t="str">
            <v>U991</v>
          </cell>
          <cell r="D967" t="e">
            <v>#N/A</v>
          </cell>
          <cell r="J967"/>
          <cell r="N967"/>
          <cell r="R967"/>
          <cell r="S967"/>
          <cell r="T967"/>
          <cell r="U967"/>
          <cell r="V967"/>
        </row>
        <row r="968">
          <cell r="A968" t="str">
            <v>U992</v>
          </cell>
          <cell r="D968" t="e">
            <v>#N/A</v>
          </cell>
          <cell r="J968"/>
          <cell r="N968"/>
          <cell r="R968"/>
          <cell r="S968"/>
          <cell r="T968"/>
          <cell r="U968"/>
          <cell r="V968"/>
        </row>
        <row r="969">
          <cell r="A969" t="str">
            <v>U993</v>
          </cell>
          <cell r="D969" t="str">
            <v>X0034EAGU9</v>
          </cell>
          <cell r="J969" t="str">
            <v>Walmart</v>
          </cell>
          <cell r="N969" t="str">
            <v>Pack of 3</v>
          </cell>
          <cell r="R969" t="str">
            <v>Best Brands Ltd.</v>
          </cell>
          <cell r="S969">
            <v>1200</v>
          </cell>
          <cell r="T969" t="str">
            <v xml:space="preserve">1750 Boulevard Lionel Bertrand, </v>
          </cell>
          <cell r="U969" t="str">
            <v>Boisbraind</v>
          </cell>
          <cell r="V969" t="str">
            <v>37JGT02</v>
          </cell>
        </row>
        <row r="970">
          <cell r="A970" t="str">
            <v>U994</v>
          </cell>
          <cell r="D970" t="str">
            <v>X0034EAGXV</v>
          </cell>
          <cell r="J970" t="str">
            <v>Superstore</v>
          </cell>
          <cell r="N970" t="str">
            <v>Pack of 3</v>
          </cell>
          <cell r="R970"/>
          <cell r="S970"/>
          <cell r="T970"/>
          <cell r="U970"/>
          <cell r="V970"/>
        </row>
        <row r="971">
          <cell r="A971" t="str">
            <v>U995</v>
          </cell>
          <cell r="D971" t="str">
            <v>X0034EC6TX</v>
          </cell>
          <cell r="J971" t="str">
            <v>Superstore</v>
          </cell>
          <cell r="N971" t="str">
            <v>Pack of 2</v>
          </cell>
          <cell r="R971" t="str">
            <v>Nestle Canada Inc</v>
          </cell>
          <cell r="S971">
            <v>210</v>
          </cell>
          <cell r="T971" t="str">
            <v xml:space="preserve">25 Sheppard Ave W, </v>
          </cell>
          <cell r="U971" t="str">
            <v>North York</v>
          </cell>
          <cell r="V971" t="str">
            <v>34FGT02</v>
          </cell>
        </row>
        <row r="972">
          <cell r="A972" t="str">
            <v>U996</v>
          </cell>
          <cell r="D972" t="str">
            <v>X0034EC70L</v>
          </cell>
          <cell r="J972" t="str">
            <v>Superstore</v>
          </cell>
          <cell r="N972" t="str">
            <v>Pack of 3</v>
          </cell>
          <cell r="R972" t="str">
            <v xml:space="preserve">Loblaws Inc. </v>
          </cell>
          <cell r="S972">
            <v>600</v>
          </cell>
          <cell r="T972" t="str">
            <v>22 St. Clair Avenue East</v>
          </cell>
          <cell r="U972" t="str">
            <v>Toronto</v>
          </cell>
          <cell r="V972" t="str">
            <v>04YGT01</v>
          </cell>
        </row>
        <row r="973">
          <cell r="A973" t="str">
            <v>U997</v>
          </cell>
          <cell r="D973" t="str">
            <v>X0034EAH2L</v>
          </cell>
          <cell r="J973" t="str">
            <v>Walmart</v>
          </cell>
          <cell r="N973"/>
          <cell r="R973" t="str">
            <v>General Mills</v>
          </cell>
          <cell r="S973">
            <v>130</v>
          </cell>
          <cell r="T973" t="str">
            <v>5825 Explorer Dr</v>
          </cell>
          <cell r="U973" t="str">
            <v>Mississauga</v>
          </cell>
          <cell r="V973" t="str">
            <v>07GGT99</v>
          </cell>
        </row>
        <row r="974">
          <cell r="A974" t="str">
            <v>U998</v>
          </cell>
          <cell r="D974" t="str">
            <v>X0034EAGD1</v>
          </cell>
          <cell r="J974" t="str">
            <v>Walmart</v>
          </cell>
          <cell r="N974" t="str">
            <v>Pack of 2 (355g)</v>
          </cell>
          <cell r="R974" t="str">
            <v xml:space="preserve">Mondelez Canada Inc.- </v>
          </cell>
          <cell r="S974">
            <v>710</v>
          </cell>
          <cell r="T974" t="str">
            <v>3300 Bloor St W Suite 1801</v>
          </cell>
          <cell r="U974" t="str">
            <v>Etobicoke</v>
          </cell>
          <cell r="V974" t="str">
            <v>33LGT99</v>
          </cell>
        </row>
        <row r="975">
          <cell r="A975" t="str">
            <v>U999</v>
          </cell>
          <cell r="D975" t="str">
            <v>X0034EAHAN</v>
          </cell>
          <cell r="J975" t="str">
            <v>Walmart</v>
          </cell>
          <cell r="N975" t="str">
            <v>Pack of 2</v>
          </cell>
          <cell r="R975" t="str">
            <v>Wrigley Canada-</v>
          </cell>
          <cell r="S975">
            <v>720</v>
          </cell>
          <cell r="T975" t="str">
            <v>3389 Steeles Ave E</v>
          </cell>
          <cell r="U975" t="str">
            <v>North York</v>
          </cell>
          <cell r="V975" t="str">
            <v>33UGT01</v>
          </cell>
        </row>
        <row r="976">
          <cell r="A976" t="str">
            <v>U1000</v>
          </cell>
          <cell r="D976" t="str">
            <v>X0034EAGGX</v>
          </cell>
          <cell r="J976" t="str">
            <v>Wholesale club</v>
          </cell>
          <cell r="N976"/>
          <cell r="R976" t="str">
            <v>Mars Canada Inc.</v>
          </cell>
          <cell r="S976">
            <v>800</v>
          </cell>
          <cell r="T976" t="str">
            <v>CP 640</v>
          </cell>
          <cell r="U976" t="str">
            <v>Bolton</v>
          </cell>
          <cell r="V976" t="str">
            <v>33LGT99</v>
          </cell>
        </row>
        <row r="977">
          <cell r="A977" t="str">
            <v>U1001</v>
          </cell>
          <cell r="D977" t="str">
            <v>X0034EAHLH</v>
          </cell>
          <cell r="J977" t="str">
            <v>Superstore</v>
          </cell>
          <cell r="N977" t="str">
            <v>Pack of 3</v>
          </cell>
          <cell r="R977" t="str">
            <v>Dr. Oetker Canada Ltd.</v>
          </cell>
          <cell r="S977">
            <v>212</v>
          </cell>
          <cell r="T977" t="str">
            <v>2229 Drew Road</v>
          </cell>
          <cell r="U977" t="str">
            <v>Mississauga</v>
          </cell>
          <cell r="V977" t="str">
            <v>35DGT07</v>
          </cell>
        </row>
        <row r="978">
          <cell r="A978" t="str">
            <v>U1002</v>
          </cell>
          <cell r="D978" t="str">
            <v>X0034EAGR7</v>
          </cell>
          <cell r="J978" t="str">
            <v>Walmart</v>
          </cell>
          <cell r="N978" t="str">
            <v>Pack of 3</v>
          </cell>
          <cell r="R978" t="str">
            <v xml:space="preserve">Mondelez Canada Inc.- </v>
          </cell>
          <cell r="S978">
            <v>1065</v>
          </cell>
          <cell r="T978" t="str">
            <v>3300 Bloor St W Suite 1801</v>
          </cell>
          <cell r="U978" t="str">
            <v>Etobicoke</v>
          </cell>
          <cell r="V978" t="str">
            <v>33LGT99</v>
          </cell>
        </row>
        <row r="979">
          <cell r="A979" t="str">
            <v>U1003</v>
          </cell>
          <cell r="D979" t="str">
            <v>X0034EAHOT</v>
          </cell>
          <cell r="J979" t="str">
            <v>Superstore</v>
          </cell>
          <cell r="N979" t="str">
            <v>Pack of 3</v>
          </cell>
          <cell r="R979" t="str">
            <v>Best Brands Ltd.</v>
          </cell>
          <cell r="S979">
            <v>1149</v>
          </cell>
          <cell r="T979" t="str">
            <v xml:space="preserve">1750 Boulevard Lionel Bertrand, </v>
          </cell>
          <cell r="U979" t="str">
            <v>Boisbraind</v>
          </cell>
          <cell r="V979" t="str">
            <v>37JGT02</v>
          </cell>
        </row>
        <row r="980">
          <cell r="A980" t="str">
            <v>U1004</v>
          </cell>
          <cell r="D980" t="str">
            <v>X0034EC7HJ</v>
          </cell>
          <cell r="J980" t="str">
            <v>Walmart</v>
          </cell>
          <cell r="N980"/>
          <cell r="R980" t="str">
            <v xml:space="preserve">TDL Group Corp. </v>
          </cell>
          <cell r="S980">
            <v>90</v>
          </cell>
          <cell r="T980" t="str">
            <v>130 King Street West Suite 300, PO BOX 339</v>
          </cell>
          <cell r="U980" t="str">
            <v>Toronto</v>
          </cell>
          <cell r="V980" t="str">
            <v>31ACT03</v>
          </cell>
        </row>
        <row r="981">
          <cell r="A981" t="str">
            <v>U1005</v>
          </cell>
          <cell r="D981" t="str">
            <v>X0034EAHXZ</v>
          </cell>
          <cell r="J981" t="str">
            <v>Superstore</v>
          </cell>
          <cell r="N981"/>
          <cell r="R981" t="str">
            <v xml:space="preserve">Loblaws Inc. </v>
          </cell>
          <cell r="S981">
            <v>880</v>
          </cell>
          <cell r="T981" t="str">
            <v>22 St. Clair Avenue East</v>
          </cell>
          <cell r="U981" t="str">
            <v>Toronto</v>
          </cell>
          <cell r="V981" t="str">
            <v>31KGT01</v>
          </cell>
        </row>
        <row r="982">
          <cell r="A982" t="str">
            <v>U1006</v>
          </cell>
          <cell r="D982" t="str">
            <v>X0034EADJD</v>
          </cell>
          <cell r="J982" t="str">
            <v>Costco</v>
          </cell>
          <cell r="N982"/>
          <cell r="R982" t="str">
            <v xml:space="preserve">TDL Group Corp. </v>
          </cell>
          <cell r="S982">
            <v>340</v>
          </cell>
          <cell r="T982" t="str">
            <v>130 King Street West Suite 300, PO BOX 339</v>
          </cell>
          <cell r="U982" t="str">
            <v>Toronto</v>
          </cell>
          <cell r="V982" t="str">
            <v>31ACT03</v>
          </cell>
        </row>
        <row r="983">
          <cell r="A983" t="str">
            <v>U1007</v>
          </cell>
          <cell r="D983" t="str">
            <v>X0034EADP7</v>
          </cell>
          <cell r="J983" t="str">
            <v>Walmart</v>
          </cell>
          <cell r="N983"/>
          <cell r="R983" t="str">
            <v>Mondelez Canada Inc.</v>
          </cell>
          <cell r="S983">
            <v>374</v>
          </cell>
          <cell r="T983" t="str">
            <v>3300 Bloor St W Suite 1801</v>
          </cell>
          <cell r="U983" t="str">
            <v>Etobicoke</v>
          </cell>
          <cell r="V983" t="str">
            <v>03JGT99</v>
          </cell>
        </row>
        <row r="984">
          <cell r="A984" t="str">
            <v>U1008</v>
          </cell>
          <cell r="D984" t="str">
            <v>X0034E690F</v>
          </cell>
          <cell r="J984" t="str">
            <v>Wholesale club</v>
          </cell>
          <cell r="N984"/>
          <cell r="R984" t="str">
            <v>Rose Hill Foods Inc.</v>
          </cell>
          <cell r="S984">
            <v>900</v>
          </cell>
          <cell r="T984" t="str">
            <v>7171 Boulevard Thimens</v>
          </cell>
          <cell r="U984" t="str">
            <v>Saint-Laurent</v>
          </cell>
          <cell r="V984" t="str">
            <v>28JGT99</v>
          </cell>
        </row>
        <row r="985">
          <cell r="A985" t="str">
            <v>U1009</v>
          </cell>
          <cell r="D985" t="str">
            <v>X0034ERJ4P</v>
          </cell>
          <cell r="J985" t="str">
            <v>Multiple</v>
          </cell>
          <cell r="N985"/>
          <cell r="R985" t="str">
            <v>Campbell Company of Canada 2845 Matheson Blvd</v>
          </cell>
          <cell r="S985">
            <v>796</v>
          </cell>
          <cell r="T985" t="str">
            <v xml:space="preserve"> 2845 Matheson Blvd. East</v>
          </cell>
          <cell r="U985" t="str">
            <v>Mississauga​</v>
          </cell>
          <cell r="V985" t="str">
            <v>38AET26</v>
          </cell>
        </row>
        <row r="986">
          <cell r="A986" t="str">
            <v>U1010</v>
          </cell>
          <cell r="D986" t="str">
            <v>X0034EQRL1</v>
          </cell>
          <cell r="J986" t="str">
            <v>Multiple</v>
          </cell>
          <cell r="N986"/>
          <cell r="R986" t="str">
            <v>Campbell Company of Canada 2845 Matheson Blvd</v>
          </cell>
          <cell r="S986">
            <v>796</v>
          </cell>
          <cell r="T986" t="str">
            <v xml:space="preserve"> 2845 Matheson Blvd. East</v>
          </cell>
          <cell r="U986" t="str">
            <v>Mississauga​</v>
          </cell>
          <cell r="V986" t="str">
            <v>38AET26</v>
          </cell>
        </row>
        <row r="987">
          <cell r="A987" t="str">
            <v>U1011</v>
          </cell>
          <cell r="D987" t="str">
            <v>X0034ES52P</v>
          </cell>
          <cell r="J987" t="str">
            <v>Multiple</v>
          </cell>
          <cell r="N987" t="str">
            <v>Pack of 3</v>
          </cell>
          <cell r="R987" t="str">
            <v>Campbell Company of Canada 2845 Matheson Blvd</v>
          </cell>
          <cell r="S987">
            <v>2388</v>
          </cell>
          <cell r="T987" t="str">
            <v xml:space="preserve"> 2845 Matheson Blvd. East</v>
          </cell>
          <cell r="U987" t="str">
            <v>Mississauga​</v>
          </cell>
          <cell r="V987" t="str">
            <v>38AET26</v>
          </cell>
        </row>
        <row r="988">
          <cell r="A988" t="str">
            <v>U1012</v>
          </cell>
          <cell r="D988" t="str">
            <v>X0034ES51V</v>
          </cell>
          <cell r="J988" t="str">
            <v>Wholesale club</v>
          </cell>
          <cell r="N988"/>
          <cell r="R988" t="str">
            <v>Hershey Canada Inc.</v>
          </cell>
          <cell r="S988">
            <v>1248</v>
          </cell>
          <cell r="T988" t="str">
            <v xml:space="preserve">5750 Explorer Dr </v>
          </cell>
          <cell r="U988" t="str">
            <v>Mississauga</v>
          </cell>
          <cell r="V988" t="str">
            <v>34FGT01</v>
          </cell>
        </row>
        <row r="989">
          <cell r="A989" t="str">
            <v>U1013</v>
          </cell>
          <cell r="D989" t="str">
            <v>X0034ERZ0X</v>
          </cell>
          <cell r="J989" t="str">
            <v>Wholesale club</v>
          </cell>
          <cell r="N989"/>
          <cell r="R989" t="str">
            <v>Hershey Canada Inc.</v>
          </cell>
          <cell r="S989">
            <v>520</v>
          </cell>
          <cell r="T989" t="str">
            <v xml:space="preserve">5750 Explorer Drive </v>
          </cell>
          <cell r="U989" t="str">
            <v>Mississauga</v>
          </cell>
          <cell r="V989" t="str">
            <v>34FGT01</v>
          </cell>
        </row>
        <row r="990">
          <cell r="A990" t="str">
            <v>U1014</v>
          </cell>
          <cell r="D990" t="e">
            <v>#N/A</v>
          </cell>
          <cell r="J990"/>
          <cell r="N990"/>
          <cell r="R990"/>
          <cell r="S990"/>
          <cell r="T990"/>
          <cell r="U990"/>
          <cell r="V990"/>
        </row>
        <row r="991">
          <cell r="A991" t="str">
            <v>U1015</v>
          </cell>
          <cell r="D991" t="e">
            <v>#N/A</v>
          </cell>
          <cell r="J991"/>
          <cell r="N991"/>
          <cell r="R991"/>
          <cell r="S991"/>
          <cell r="T991"/>
          <cell r="U991"/>
          <cell r="V991"/>
        </row>
        <row r="992">
          <cell r="A992" t="str">
            <v>U1016</v>
          </cell>
          <cell r="D992" t="e">
            <v>#N/A</v>
          </cell>
          <cell r="J992"/>
          <cell r="N992"/>
          <cell r="R992"/>
          <cell r="S992"/>
          <cell r="T992"/>
          <cell r="U992"/>
          <cell r="V992"/>
        </row>
        <row r="993">
          <cell r="A993" t="str">
            <v>U1017</v>
          </cell>
          <cell r="D993" t="e">
            <v>#N/A</v>
          </cell>
          <cell r="J993"/>
          <cell r="N993"/>
          <cell r="R993"/>
          <cell r="S993"/>
          <cell r="T993"/>
          <cell r="U993"/>
          <cell r="V993"/>
        </row>
        <row r="994">
          <cell r="A994" t="str">
            <v>U1018</v>
          </cell>
          <cell r="D994" t="e">
            <v>#N/A</v>
          </cell>
          <cell r="J994"/>
          <cell r="N994"/>
          <cell r="R994"/>
          <cell r="S994"/>
          <cell r="T994"/>
          <cell r="U994"/>
          <cell r="V994"/>
        </row>
        <row r="995">
          <cell r="A995" t="str">
            <v>U1019</v>
          </cell>
          <cell r="D995" t="e">
            <v>#N/A</v>
          </cell>
          <cell r="J995"/>
          <cell r="N995"/>
          <cell r="R995"/>
          <cell r="S995"/>
          <cell r="T995"/>
          <cell r="U995"/>
          <cell r="V995"/>
        </row>
        <row r="996">
          <cell r="A996" t="str">
            <v>U1020</v>
          </cell>
          <cell r="D996" t="e">
            <v>#N/A</v>
          </cell>
          <cell r="J996" t="str">
            <v>Walmart</v>
          </cell>
          <cell r="N996"/>
          <cell r="R996"/>
          <cell r="S996"/>
          <cell r="T996"/>
          <cell r="U996"/>
          <cell r="V996"/>
        </row>
        <row r="997">
          <cell r="A997" t="str">
            <v>U1021</v>
          </cell>
          <cell r="D997" t="e">
            <v>#N/A</v>
          </cell>
          <cell r="J997" t="str">
            <v>Walmart</v>
          </cell>
          <cell r="N997"/>
          <cell r="R997"/>
          <cell r="S997"/>
          <cell r="T997"/>
          <cell r="U997"/>
          <cell r="V997"/>
        </row>
        <row r="998">
          <cell r="A998" t="str">
            <v>U1022</v>
          </cell>
          <cell r="D998" t="e">
            <v>#N/A</v>
          </cell>
          <cell r="J998"/>
          <cell r="N998"/>
          <cell r="R998"/>
          <cell r="S998"/>
          <cell r="T998"/>
          <cell r="U998"/>
          <cell r="V998"/>
        </row>
        <row r="999">
          <cell r="A999" t="str">
            <v>U1023</v>
          </cell>
          <cell r="D999" t="e">
            <v>#N/A</v>
          </cell>
          <cell r="J999"/>
          <cell r="N999"/>
          <cell r="R999"/>
          <cell r="S999"/>
          <cell r="T999"/>
          <cell r="U999"/>
          <cell r="V999"/>
        </row>
        <row r="1000">
          <cell r="A1000" t="str">
            <v>U1024</v>
          </cell>
          <cell r="D1000" t="str">
            <v>X0034NSUXZ</v>
          </cell>
          <cell r="J1000" t="str">
            <v>Walmart</v>
          </cell>
          <cell r="N1000"/>
          <cell r="R1000"/>
          <cell r="S1000"/>
          <cell r="T1000"/>
          <cell r="U1000"/>
          <cell r="V1000"/>
        </row>
        <row r="1001">
          <cell r="A1001" t="str">
            <v>U1025</v>
          </cell>
          <cell r="D1001" t="e">
            <v>#N/A</v>
          </cell>
          <cell r="J1001"/>
          <cell r="N1001"/>
          <cell r="R1001"/>
          <cell r="S1001"/>
          <cell r="T1001"/>
          <cell r="U1001"/>
          <cell r="V1001"/>
        </row>
        <row r="1002">
          <cell r="A1002" t="str">
            <v>U1026</v>
          </cell>
          <cell r="D1002" t="e">
            <v>#N/A</v>
          </cell>
          <cell r="J1002"/>
          <cell r="N1002"/>
          <cell r="R1002"/>
          <cell r="S1002"/>
          <cell r="T1002"/>
          <cell r="U1002"/>
          <cell r="V1002"/>
        </row>
        <row r="1003">
          <cell r="A1003" t="str">
            <v>U1027</v>
          </cell>
          <cell r="D1003" t="e">
            <v>#N/A</v>
          </cell>
          <cell r="J1003"/>
          <cell r="N1003"/>
          <cell r="R1003"/>
          <cell r="S1003"/>
          <cell r="T1003"/>
          <cell r="U1003"/>
          <cell r="V1003"/>
        </row>
        <row r="1004">
          <cell r="A1004" t="str">
            <v>U1028</v>
          </cell>
          <cell r="D1004" t="e">
            <v>#N/A</v>
          </cell>
          <cell r="J1004"/>
          <cell r="N1004"/>
          <cell r="R1004"/>
          <cell r="S1004"/>
          <cell r="T1004"/>
          <cell r="U1004"/>
          <cell r="V1004"/>
        </row>
        <row r="1005">
          <cell r="A1005" t="str">
            <v>U1029</v>
          </cell>
          <cell r="D1005" t="e">
            <v>#N/A</v>
          </cell>
          <cell r="J1005" t="str">
            <v>Walmart</v>
          </cell>
          <cell r="N1005"/>
          <cell r="R1005"/>
          <cell r="S1005"/>
          <cell r="T1005"/>
          <cell r="U1005"/>
          <cell r="V1005"/>
        </row>
        <row r="1006">
          <cell r="A1006" t="str">
            <v>U1030</v>
          </cell>
          <cell r="D1006" t="str">
            <v>X0034SZTUR</v>
          </cell>
          <cell r="J1006" t="str">
            <v>Walmart</v>
          </cell>
          <cell r="N1006"/>
          <cell r="R1006" t="str">
            <v>Kellogg Canada Inc</v>
          </cell>
          <cell r="S1006">
            <v>210</v>
          </cell>
          <cell r="T1006" t="str">
            <v>5350 Creekbank Rd</v>
          </cell>
          <cell r="U1006" t="str">
            <v>Mississauga</v>
          </cell>
          <cell r="V1006" t="str">
            <v>05AGT05</v>
          </cell>
        </row>
        <row r="1007">
          <cell r="A1007" t="str">
            <v>U1031</v>
          </cell>
          <cell r="D1007" t="e">
            <v>#N/A</v>
          </cell>
          <cell r="J1007" t="str">
            <v>Walmart</v>
          </cell>
          <cell r="N1007"/>
          <cell r="R1007"/>
          <cell r="S1007"/>
          <cell r="T1007"/>
          <cell r="U1007"/>
          <cell r="V1007"/>
        </row>
        <row r="1008">
          <cell r="A1008" t="str">
            <v>U1032</v>
          </cell>
          <cell r="D1008" t="e">
            <v>#N/A</v>
          </cell>
          <cell r="J1008" t="str">
            <v>Walmart</v>
          </cell>
          <cell r="N1008"/>
          <cell r="R1008" t="str">
            <v>Penotti</v>
          </cell>
          <cell r="S1008">
            <v>400</v>
          </cell>
          <cell r="T1008" t="str">
            <v xml:space="preserve"> PO Box 6, 4700 AA Roosendaal,</v>
          </cell>
          <cell r="U1008" t="str">
            <v>The Netherlands</v>
          </cell>
          <cell r="V1008" t="str">
            <v>23CGT07</v>
          </cell>
        </row>
        <row r="1009">
          <cell r="A1009" t="str">
            <v>U1033</v>
          </cell>
          <cell r="D1009" t="str">
            <v>X0034T1QNF</v>
          </cell>
          <cell r="J1009" t="str">
            <v>Walmart</v>
          </cell>
          <cell r="N1009"/>
          <cell r="R1009" t="str">
            <v>Penotti</v>
          </cell>
          <cell r="S1009">
            <v>400</v>
          </cell>
          <cell r="T1009" t="str">
            <v>P.O. Box 6, 4700AA Roosendaal,</v>
          </cell>
          <cell r="U1009" t="str">
            <v xml:space="preserve"> Netherlands</v>
          </cell>
          <cell r="V1009" t="str">
            <v>23CGT07</v>
          </cell>
        </row>
        <row r="1010">
          <cell r="A1010" t="str">
            <v>U1034</v>
          </cell>
          <cell r="D1010" t="str">
            <v>X0034T1Q2V</v>
          </cell>
          <cell r="J1010" t="str">
            <v>Walmart</v>
          </cell>
          <cell r="N1010" t="str">
            <v>Pack of 12</v>
          </cell>
          <cell r="R1010" t="str">
            <v>Grace Foods</v>
          </cell>
          <cell r="S1010">
            <v>600</v>
          </cell>
          <cell r="T1010" t="str">
            <v>70 West Wilmot Street</v>
          </cell>
          <cell r="U1010" t="str">
            <v>Richmond Hill</v>
          </cell>
          <cell r="V1010" t="str">
            <v>23FGT05</v>
          </cell>
        </row>
        <row r="1011">
          <cell r="A1011" t="str">
            <v>U1035</v>
          </cell>
          <cell r="D1011" t="e">
            <v>#N/A</v>
          </cell>
          <cell r="J1011"/>
          <cell r="N1011"/>
          <cell r="R1011"/>
          <cell r="S1011"/>
          <cell r="T1011"/>
          <cell r="U1011"/>
          <cell r="V1011"/>
        </row>
        <row r="1012">
          <cell r="A1012" t="str">
            <v>U1036</v>
          </cell>
          <cell r="D1012" t="e">
            <v>#N/A</v>
          </cell>
          <cell r="J1012"/>
          <cell r="N1012"/>
          <cell r="R1012"/>
          <cell r="S1012"/>
          <cell r="T1012"/>
          <cell r="U1012"/>
          <cell r="V1012"/>
        </row>
        <row r="1013">
          <cell r="A1013" t="str">
            <v>U1037</v>
          </cell>
          <cell r="D1013" t="e">
            <v>#N/A</v>
          </cell>
          <cell r="J1013" t="str">
            <v>Wholesale Club/Superstore</v>
          </cell>
          <cell r="N1013"/>
          <cell r="R1013" t="str">
            <v xml:space="preserve">Christie Brown &amp; Co.-Mondelez Can. Inc. </v>
          </cell>
          <cell r="S1013">
            <v>1200</v>
          </cell>
          <cell r="T1013" t="str">
            <v>3300 Bloor St W Suite 1801</v>
          </cell>
          <cell r="U1013" t="str">
            <v>Toronto</v>
          </cell>
          <cell r="V1013" t="str">
            <v>03GGT02</v>
          </cell>
        </row>
        <row r="1014">
          <cell r="A1014" t="str">
            <v>U1038</v>
          </cell>
          <cell r="D1014" t="str">
            <v>X0034T1S6F</v>
          </cell>
          <cell r="J1014" t="str">
            <v>Wholesale Club/Superstore</v>
          </cell>
          <cell r="N1014" t="str">
            <v>Pack of 6</v>
          </cell>
          <cell r="R1014" t="str">
            <v xml:space="preserve">Christie Brown &amp; Co.-Mondelez Can. Inc. </v>
          </cell>
          <cell r="S1014">
            <v>1200</v>
          </cell>
          <cell r="T1014" t="str">
            <v>3300 Bloor St W Suite 1801</v>
          </cell>
          <cell r="U1014" t="str">
            <v>Toronto</v>
          </cell>
          <cell r="V1014" t="str">
            <v>03GGT02</v>
          </cell>
        </row>
        <row r="1015">
          <cell r="A1015" t="str">
            <v>U1039</v>
          </cell>
          <cell r="D1015" t="str">
            <v>X0034T3HCD</v>
          </cell>
          <cell r="J1015" t="str">
            <v>Walmart</v>
          </cell>
          <cell r="N1015"/>
          <cell r="R1015" t="str">
            <v>General Mills Canada Corp.</v>
          </cell>
          <cell r="S1015">
            <v>125</v>
          </cell>
          <cell r="T1015" t="str">
            <v>1875 Buckhorn Gate Suite 201</v>
          </cell>
          <cell r="U1015" t="str">
            <v>Mississauga</v>
          </cell>
          <cell r="V1015" t="str">
            <v>05YYT01</v>
          </cell>
        </row>
        <row r="1016">
          <cell r="A1016" t="str">
            <v>U1040</v>
          </cell>
          <cell r="D1016" t="str">
            <v>X0034T1SVZ</v>
          </cell>
          <cell r="J1016" t="str">
            <v>Superstore</v>
          </cell>
          <cell r="N1016" t="str">
            <v>Pack of 2 - Expiry Sensitive</v>
          </cell>
          <cell r="R1016" t="str">
            <v xml:space="preserve">Christie Brown &amp; Co.-Mondelez Can. Inc. </v>
          </cell>
          <cell r="S1016">
            <v>400</v>
          </cell>
          <cell r="T1016" t="str">
            <v>3300 Bloor St W Suite 1801</v>
          </cell>
          <cell r="U1016" t="str">
            <v>Toronto</v>
          </cell>
          <cell r="V1016" t="str">
            <v>03GGT02</v>
          </cell>
        </row>
        <row r="1017">
          <cell r="A1017" t="str">
            <v>U1041</v>
          </cell>
          <cell r="D1017" t="str">
            <v>X0034T3TH1</v>
          </cell>
          <cell r="J1017" t="str">
            <v>Superstore</v>
          </cell>
          <cell r="N1017" t="str">
            <v>Expiry Sensitive</v>
          </cell>
          <cell r="R1017" t="str">
            <v xml:space="preserve">Christie Brown &amp; Co.-Mondelez Can. Inc. </v>
          </cell>
          <cell r="S1017">
            <v>400</v>
          </cell>
          <cell r="T1017" t="str">
            <v>3300 Bloor St W Suite 1801</v>
          </cell>
          <cell r="U1017" t="str">
            <v>Toronto</v>
          </cell>
          <cell r="V1017" t="str">
            <v>03GGT02</v>
          </cell>
        </row>
        <row r="1018">
          <cell r="A1018" t="str">
            <v>U1042</v>
          </cell>
          <cell r="D1018" t="e">
            <v>#N/A</v>
          </cell>
          <cell r="J1018"/>
          <cell r="N1018"/>
          <cell r="R1018"/>
          <cell r="S1018"/>
          <cell r="T1018"/>
          <cell r="U1018"/>
          <cell r="V1018"/>
        </row>
        <row r="1019">
          <cell r="A1019" t="str">
            <v>U1043</v>
          </cell>
          <cell r="D1019" t="str">
            <v>X0034SYFSJ</v>
          </cell>
          <cell r="J1019" t="str">
            <v>Wholesale Club</v>
          </cell>
          <cell r="N1019"/>
          <cell r="R1019" t="str">
            <v>Coca Cola Canada</v>
          </cell>
          <cell r="S1019">
            <v>1700</v>
          </cell>
          <cell r="T1019" t="str">
            <v>335 King St E</v>
          </cell>
          <cell r="U1019" t="str">
            <v>Toronto</v>
          </cell>
          <cell r="V1019" t="str">
            <v>21DGT18</v>
          </cell>
        </row>
        <row r="1020">
          <cell r="A1020" t="str">
            <v>U1044</v>
          </cell>
          <cell r="D1020" t="str">
            <v>X0034SZZ8X</v>
          </cell>
          <cell r="J1020" t="str">
            <v>Walmart</v>
          </cell>
          <cell r="N1020" t="str">
            <v>Pack of 2</v>
          </cell>
          <cell r="R1020" t="str">
            <v xml:space="preserve">TDL Group Corp. </v>
          </cell>
          <cell r="S1020">
            <v>120</v>
          </cell>
          <cell r="T1020" t="str">
            <v>130 King Street West Suite 300, PO BOX 339</v>
          </cell>
          <cell r="U1020" t="str">
            <v>Toronto</v>
          </cell>
          <cell r="V1020" t="str">
            <v>31AGT02</v>
          </cell>
        </row>
        <row r="1021">
          <cell r="A1021" t="str">
            <v>U1045</v>
          </cell>
          <cell r="D1021" t="e">
            <v>#N/A</v>
          </cell>
          <cell r="J1021" t="str">
            <v>Walmart</v>
          </cell>
          <cell r="N1021"/>
          <cell r="R1021" t="str">
            <v>Lindt &amp; Sprüngli (CA) Ltd</v>
          </cell>
          <cell r="S1021">
            <v>1200</v>
          </cell>
          <cell r="T1021" t="str">
            <v>900-181 University Avenue</v>
          </cell>
          <cell r="U1021" t="str">
            <v>Toronto</v>
          </cell>
          <cell r="V1021" t="str">
            <v>34KGT04</v>
          </cell>
        </row>
        <row r="1022">
          <cell r="A1022" t="str">
            <v>U1046</v>
          </cell>
          <cell r="D1022" t="str">
            <v>X0034SZYBV</v>
          </cell>
          <cell r="J1022" t="str">
            <v>Walmart</v>
          </cell>
          <cell r="N1022"/>
          <cell r="R1022" t="str">
            <v>Lindt &amp; Sprüngli (CA) Ltd</v>
          </cell>
          <cell r="S1022">
            <v>1200</v>
          </cell>
          <cell r="T1022" t="str">
            <v>900-181 University Avenue</v>
          </cell>
          <cell r="U1022" t="str">
            <v>Toronto</v>
          </cell>
          <cell r="V1022" t="str">
            <v>34KGT04</v>
          </cell>
        </row>
        <row r="1023">
          <cell r="A1023" t="str">
            <v>U1047</v>
          </cell>
          <cell r="D1023" t="str">
            <v>X0034SZZW9</v>
          </cell>
          <cell r="J1023" t="str">
            <v>Walmart</v>
          </cell>
          <cell r="N1023" t="str">
            <v>Must Be "colors" version</v>
          </cell>
          <cell r="R1023" t="str">
            <v xml:space="preserve">Campbell Company of Canada- </v>
          </cell>
          <cell r="S1023">
            <v>180</v>
          </cell>
          <cell r="T1023" t="str">
            <v xml:space="preserve">60 Brimingham St. </v>
          </cell>
          <cell r="U1023" t="str">
            <v>Toronto</v>
          </cell>
          <cell r="V1023" t="str">
            <v>03GGT99</v>
          </cell>
        </row>
        <row r="1024">
          <cell r="A1024" t="str">
            <v>U1048</v>
          </cell>
          <cell r="D1024" t="e">
            <v>#N/A</v>
          </cell>
          <cell r="J1024"/>
          <cell r="N1024"/>
          <cell r="R1024"/>
          <cell r="S1024"/>
          <cell r="T1024"/>
          <cell r="U1024"/>
          <cell r="V1024"/>
        </row>
        <row r="1025">
          <cell r="A1025" t="str">
            <v>U1049</v>
          </cell>
          <cell r="D1025" t="e">
            <v>#N/A</v>
          </cell>
          <cell r="J1025"/>
          <cell r="N1025"/>
          <cell r="R1025"/>
          <cell r="S1025"/>
          <cell r="T1025"/>
          <cell r="U1025"/>
          <cell r="V1025"/>
        </row>
        <row r="1026">
          <cell r="A1026" t="str">
            <v>U1050</v>
          </cell>
          <cell r="D1026" t="str">
            <v>X0034T62RZ</v>
          </cell>
          <cell r="J1026" t="str">
            <v>Walmart</v>
          </cell>
          <cell r="N1026"/>
          <cell r="R1026" t="str">
            <v>Nestle Canada Inc.</v>
          </cell>
          <cell r="S1026">
            <v>104</v>
          </cell>
          <cell r="T1026" t="str">
            <v>25 Sheppard Ave W</v>
          </cell>
          <cell r="U1026" t="str">
            <v>North York</v>
          </cell>
          <cell r="V1026" t="str">
            <v>34FGT01</v>
          </cell>
        </row>
        <row r="1027">
          <cell r="A1027" t="str">
            <v>U1051</v>
          </cell>
          <cell r="D1027" t="e">
            <v>#N/A</v>
          </cell>
          <cell r="J1027"/>
          <cell r="N1027"/>
          <cell r="R1027"/>
          <cell r="S1027"/>
          <cell r="T1027"/>
          <cell r="U1027"/>
          <cell r="V1027"/>
        </row>
        <row r="1028">
          <cell r="A1028" t="str">
            <v>U1052</v>
          </cell>
          <cell r="D1028" t="str">
            <v>X0034T3NG3</v>
          </cell>
          <cell r="J1028" t="str">
            <v>Superstore</v>
          </cell>
          <cell r="N1028"/>
          <cell r="R1028" t="str">
            <v>Brutus Beverages Inc.</v>
          </cell>
          <cell r="S1028">
            <v>946</v>
          </cell>
          <cell r="T1028" t="str">
            <v>311 – 1917 West 4th Avenue</v>
          </cell>
          <cell r="U1028" t="str">
            <v>Vancouver</v>
          </cell>
          <cell r="V1028" t="str">
            <v>24JYT50</v>
          </cell>
        </row>
        <row r="1029">
          <cell r="A1029" t="str">
            <v>U1053</v>
          </cell>
          <cell r="D1029" t="str">
            <v>X0034T69MX</v>
          </cell>
          <cell r="J1029" t="str">
            <v>Walmart</v>
          </cell>
          <cell r="N1029"/>
          <cell r="R1029" t="str">
            <v>Nestlé Canada Inc</v>
          </cell>
          <cell r="S1029">
            <v>200</v>
          </cell>
          <cell r="T1029" t="str">
            <v xml:space="preserve">25 Sheppard Ave W, </v>
          </cell>
          <cell r="U1029" t="str">
            <v>North York</v>
          </cell>
          <cell r="V1029" t="str">
            <v>31ACT03</v>
          </cell>
        </row>
        <row r="1030">
          <cell r="A1030" t="str">
            <v>U1054</v>
          </cell>
          <cell r="D1030" t="str">
            <v>X0034T6A3L</v>
          </cell>
          <cell r="J1030" t="str">
            <v>Costco</v>
          </cell>
          <cell r="N1030" t="str">
            <v xml:space="preserve">Buy Costco size (is bigger) </v>
          </cell>
          <cell r="R1030" t="str">
            <v>PepsiCo Canada ULC</v>
          </cell>
          <cell r="S1030">
            <v>1050</v>
          </cell>
          <cell r="T1030" t="str">
            <v>34 Hunter St W in Quaker Pk</v>
          </cell>
          <cell r="U1030" t="str">
            <v>Peterborough​</v>
          </cell>
          <cell r="V1030" t="str">
            <v>05YYT01</v>
          </cell>
        </row>
        <row r="1031">
          <cell r="A1031" t="str">
            <v>U1055</v>
          </cell>
          <cell r="D1031" t="str">
            <v>X0034TXZEN</v>
          </cell>
          <cell r="J1031" t="str">
            <v>Wholesale Club</v>
          </cell>
          <cell r="N1031"/>
          <cell r="R1031" t="str">
            <v>McCormick Canada</v>
          </cell>
          <cell r="S1031">
            <v>580</v>
          </cell>
          <cell r="T1031" t="str">
            <v>2155 Drew Rd</v>
          </cell>
          <cell r="U1031" t="str">
            <v>Mississauga</v>
          </cell>
          <cell r="V1031" t="str">
            <v>28FYT99</v>
          </cell>
        </row>
        <row r="1032">
          <cell r="A1032" t="str">
            <v>U1056</v>
          </cell>
          <cell r="D1032" t="str">
            <v>X0034T54C9</v>
          </cell>
          <cell r="J1032" t="str">
            <v>walmart</v>
          </cell>
          <cell r="N1032"/>
          <cell r="R1032" t="str">
            <v>Tata Global Beverages Canada Inc</v>
          </cell>
          <cell r="S1032">
            <v>160</v>
          </cell>
          <cell r="T1032" t="str">
            <v>10 Carlson Ct Suite 700</v>
          </cell>
          <cell r="U1032" t="str">
            <v>Etobicoke</v>
          </cell>
          <cell r="V1032" t="str">
            <v>31KGT01</v>
          </cell>
        </row>
        <row r="1033">
          <cell r="A1033" t="str">
            <v>U1057</v>
          </cell>
          <cell r="D1033" t="str">
            <v>X0034TANLV</v>
          </cell>
          <cell r="J1033" t="str">
            <v>Superstore</v>
          </cell>
          <cell r="N1033"/>
          <cell r="R1033" t="str">
            <v>Tata Consumer Products Canada Inc. Etobicoke, ON M9W6L2</v>
          </cell>
          <cell r="S1033">
            <v>189</v>
          </cell>
          <cell r="T1033" t="str">
            <v>10 Carlson Ct Suite 700</v>
          </cell>
          <cell r="U1033" t="str">
            <v>Etobicoke</v>
          </cell>
          <cell r="V1033" t="str">
            <v>31KGT01</v>
          </cell>
        </row>
        <row r="1034">
          <cell r="A1034" t="str">
            <v>U1058</v>
          </cell>
          <cell r="D1034" t="e">
            <v>#N/A</v>
          </cell>
          <cell r="J1034" t="str">
            <v>Walmart</v>
          </cell>
          <cell r="N1034"/>
          <cell r="R1034"/>
          <cell r="S1034"/>
          <cell r="T1034"/>
          <cell r="U1034"/>
          <cell r="V1034"/>
        </row>
        <row r="1035">
          <cell r="A1035" t="str">
            <v>U1059</v>
          </cell>
          <cell r="D1035" t="str">
            <v>X0034T6H7Z</v>
          </cell>
          <cell r="J1035" t="str">
            <v>Walmart</v>
          </cell>
          <cell r="N1035"/>
          <cell r="R1035" t="str">
            <v>Campbell Soup</v>
          </cell>
          <cell r="S1035">
            <v>540</v>
          </cell>
          <cell r="T1035" t="str">
            <v>340 Midpark Way SE</v>
          </cell>
          <cell r="U1035" t="str">
            <v>Calgary</v>
          </cell>
          <cell r="V1035" t="str">
            <v>38FGT03</v>
          </cell>
        </row>
        <row r="1036">
          <cell r="A1036" t="str">
            <v>U1060</v>
          </cell>
          <cell r="D1036" t="str">
            <v>X0034U29HL</v>
          </cell>
          <cell r="J1036" t="str">
            <v>Walmart</v>
          </cell>
          <cell r="N1036"/>
          <cell r="R1036" t="str">
            <v>Campbell Soup</v>
          </cell>
          <cell r="S1036">
            <v>540</v>
          </cell>
          <cell r="T1036" t="str">
            <v>340 Midpark Way SE</v>
          </cell>
          <cell r="U1036" t="str">
            <v>Calgary</v>
          </cell>
          <cell r="V1036" t="str">
            <v>38FGT03</v>
          </cell>
        </row>
        <row r="1037">
          <cell r="A1037" t="str">
            <v>U1061</v>
          </cell>
          <cell r="D1037" t="str">
            <v>X0034U2DIB</v>
          </cell>
          <cell r="J1037" t="str">
            <v>Walmart</v>
          </cell>
          <cell r="N1037"/>
          <cell r="R1037" t="str">
            <v>Heinz Canada</v>
          </cell>
          <cell r="S1037">
            <v>455</v>
          </cell>
          <cell r="T1037" t="str">
            <v xml:space="preserve"> 91 Sheppard Ave E, </v>
          </cell>
          <cell r="U1037" t="str">
            <v>North York</v>
          </cell>
          <cell r="V1037" t="str">
            <v>07AGT06</v>
          </cell>
        </row>
        <row r="1038">
          <cell r="A1038" t="str">
            <v>U1062</v>
          </cell>
          <cell r="D1038" t="str">
            <v>X0034U2FRZ</v>
          </cell>
          <cell r="J1038" t="str">
            <v>Walmart</v>
          </cell>
          <cell r="N1038"/>
          <cell r="R1038" t="str">
            <v xml:space="preserve">Kraft Heinz Canada </v>
          </cell>
          <cell r="S1038">
            <v>153</v>
          </cell>
          <cell r="T1038" t="str">
            <v>95 Moatfield Dr, M3B3L6</v>
          </cell>
          <cell r="U1038" t="str">
            <v>North York</v>
          </cell>
          <cell r="V1038" t="str">
            <v>31AGT02</v>
          </cell>
        </row>
        <row r="1039">
          <cell r="A1039" t="str">
            <v>U1063</v>
          </cell>
          <cell r="D1039" t="str">
            <v>X0034TW3UF</v>
          </cell>
          <cell r="J1039" t="str">
            <v>Walmart</v>
          </cell>
          <cell r="N1039"/>
          <cell r="R1039" t="str">
            <v>Nestle Canada Inc.</v>
          </cell>
          <cell r="S1039">
            <v>880</v>
          </cell>
          <cell r="T1039" t="str">
            <v>25 Sheppard Ave W</v>
          </cell>
          <cell r="U1039" t="str">
            <v>North York</v>
          </cell>
          <cell r="V1039" t="str">
            <v>41EYT99</v>
          </cell>
        </row>
        <row r="1040">
          <cell r="A1040" t="str">
            <v>U1064</v>
          </cell>
          <cell r="D1040" t="str">
            <v>X0034TW43V</v>
          </cell>
          <cell r="J1040" t="str">
            <v>Walmart</v>
          </cell>
          <cell r="N1040"/>
          <cell r="R1040" t="str">
            <v>Kraft Heinz Canada</v>
          </cell>
          <cell r="S1040">
            <v>475</v>
          </cell>
          <cell r="T1040" t="str">
            <v xml:space="preserve">95 Moatfield Dr, </v>
          </cell>
          <cell r="U1040" t="str">
            <v>North York</v>
          </cell>
          <cell r="V1040" t="str">
            <v>33EGT06</v>
          </cell>
        </row>
        <row r="1041">
          <cell r="A1041" t="str">
            <v>U1065</v>
          </cell>
          <cell r="D1041" t="str">
            <v>X0034U3XDF</v>
          </cell>
          <cell r="J1041" t="str">
            <v>Superstore</v>
          </cell>
          <cell r="N1041"/>
          <cell r="R1041" t="str">
            <v>Campbell Company of Canada 2845 Matheson Blvd</v>
          </cell>
          <cell r="S1041">
            <v>796</v>
          </cell>
          <cell r="T1041" t="str">
            <v xml:space="preserve"> 2845 Matheson Blvd. East</v>
          </cell>
          <cell r="U1041" t="str">
            <v>Mississauga​</v>
          </cell>
          <cell r="V1041" t="str">
            <v>38AET26</v>
          </cell>
        </row>
        <row r="1042">
          <cell r="A1042" t="str">
            <v>U1066</v>
          </cell>
          <cell r="D1042" t="str">
            <v>X0034VC4JD</v>
          </cell>
          <cell r="J1042" t="str">
            <v>Walmart</v>
          </cell>
          <cell r="N1042"/>
          <cell r="R1042" t="str">
            <v xml:space="preserve">TDL Group Corp. </v>
          </cell>
          <cell r="S1042">
            <v>120</v>
          </cell>
          <cell r="T1042" t="str">
            <v>130 King Street West Suite 300, PO BOX 339</v>
          </cell>
          <cell r="U1042" t="str">
            <v>Toronto</v>
          </cell>
          <cell r="V1042" t="str">
            <v>31ACT03</v>
          </cell>
        </row>
        <row r="1043">
          <cell r="A1043" t="str">
            <v>U1067</v>
          </cell>
          <cell r="D1043" t="str">
            <v>X0034VC57J</v>
          </cell>
          <cell r="J1043" t="str">
            <v>Walmart</v>
          </cell>
          <cell r="N1043"/>
          <cell r="R1043" t="str">
            <v>Best Brands Ltd.</v>
          </cell>
          <cell r="S1043">
            <v>51</v>
          </cell>
          <cell r="T1043" t="str">
            <v xml:space="preserve">1750 Boulevard Lionel Bertrand, </v>
          </cell>
          <cell r="U1043" t="str">
            <v>Boisbraind</v>
          </cell>
          <cell r="V1043" t="str">
            <v>37JGT02</v>
          </cell>
        </row>
        <row r="1044">
          <cell r="A1044" t="str">
            <v>U1068</v>
          </cell>
          <cell r="D1044" t="str">
            <v>X0034V9ER3</v>
          </cell>
          <cell r="J1044" t="str">
            <v>Walmart</v>
          </cell>
          <cell r="N1044"/>
          <cell r="R1044" t="str">
            <v>Tata Consumer Products Canada Inc. Etobicoke, ON M9W6L2</v>
          </cell>
          <cell r="S1044">
            <v>200</v>
          </cell>
          <cell r="T1044" t="str">
            <v>10 Carlson Ct Suite 700</v>
          </cell>
          <cell r="U1044" t="str">
            <v>Etobicoke</v>
          </cell>
          <cell r="V1044" t="str">
            <v>31KGT01</v>
          </cell>
        </row>
        <row r="1045">
          <cell r="A1045" t="str">
            <v>U1069</v>
          </cell>
          <cell r="D1045" t="str">
            <v>X0034V9E8R</v>
          </cell>
          <cell r="J1045" t="str">
            <v>Walmart</v>
          </cell>
          <cell r="N1045"/>
          <cell r="R1045" t="str">
            <v>Kraft Heinz Canada ULC</v>
          </cell>
          <cell r="S1045">
            <v>153</v>
          </cell>
          <cell r="T1045" t="str">
            <v>95 Moatfield Dr</v>
          </cell>
          <cell r="U1045" t="str">
            <v>North York</v>
          </cell>
          <cell r="V1045" t="str">
            <v>31AGT02</v>
          </cell>
        </row>
        <row r="1046">
          <cell r="A1046" t="str">
            <v>U1070</v>
          </cell>
          <cell r="D1046" t="str">
            <v>X0034VHDYJ</v>
          </cell>
          <cell r="J1046" t="str">
            <v>Walmart</v>
          </cell>
          <cell r="N1046" t="str">
            <v>Pack of 2</v>
          </cell>
          <cell r="R1046" t="str">
            <v xml:space="preserve">TDL Group Corp. </v>
          </cell>
          <cell r="S1046">
            <v>950</v>
          </cell>
          <cell r="T1046" t="str">
            <v>130 King Street West Suite 300, PO BOX 339</v>
          </cell>
          <cell r="U1046" t="str">
            <v>Toronto</v>
          </cell>
          <cell r="V1046" t="str">
            <v>31ACT03</v>
          </cell>
        </row>
        <row r="1047">
          <cell r="A1047" t="str">
            <v>U1071</v>
          </cell>
          <cell r="D1047" t="str">
            <v>X0034XOLBZ</v>
          </cell>
          <cell r="J1047" t="str">
            <v>Costco</v>
          </cell>
          <cell r="N1047"/>
          <cell r="R1047" t="str">
            <v>Costco Holdings Canada</v>
          </cell>
          <cell r="S1047">
            <v>1500</v>
          </cell>
          <cell r="T1047" t="str">
            <v xml:space="preserve">415 West Hunt Club Road </v>
          </cell>
          <cell r="U1047" t="str">
            <v>Ottawa</v>
          </cell>
          <cell r="V1047" t="str">
            <v>34FGT99</v>
          </cell>
        </row>
        <row r="1048">
          <cell r="A1048" t="str">
            <v>U1072</v>
          </cell>
          <cell r="D1048" t="str">
            <v>X0034YF67R</v>
          </cell>
          <cell r="J1048" t="str">
            <v>Walmart</v>
          </cell>
          <cell r="N1048"/>
          <cell r="R1048"/>
          <cell r="S1048"/>
          <cell r="T1048"/>
          <cell r="U1048"/>
          <cell r="V1048"/>
        </row>
        <row r="1049">
          <cell r="A1049" t="str">
            <v>U1073</v>
          </cell>
          <cell r="D1049" t="str">
            <v>X0034YKJ2J</v>
          </cell>
          <cell r="J1049" t="str">
            <v>Walmart</v>
          </cell>
          <cell r="N1049"/>
          <cell r="R1049"/>
          <cell r="S1049"/>
          <cell r="T1049"/>
          <cell r="U1049"/>
          <cell r="V1049"/>
        </row>
        <row r="1050">
          <cell r="A1050" t="str">
            <v>U1074</v>
          </cell>
          <cell r="D1050" t="str">
            <v>X003554DWT</v>
          </cell>
          <cell r="J1050" t="str">
            <v>Walmart</v>
          </cell>
          <cell r="N1050"/>
          <cell r="R1050" t="str">
            <v>McCormick Canada</v>
          </cell>
          <cell r="S1050">
            <v>136</v>
          </cell>
          <cell r="T1050" t="str">
            <v>2155 Drew Rd</v>
          </cell>
          <cell r="U1050" t="str">
            <v>Mississauga</v>
          </cell>
          <cell r="V1050" t="str">
            <v>28FYT99</v>
          </cell>
        </row>
        <row r="1051">
          <cell r="A1051" t="str">
            <v>U1075</v>
          </cell>
          <cell r="D1051" t="str">
            <v>X003554E3R</v>
          </cell>
          <cell r="J1051" t="str">
            <v>Superstore</v>
          </cell>
          <cell r="N1051"/>
          <cell r="R1051" t="str">
            <v xml:space="preserve">Kraft Heinz Canada </v>
          </cell>
          <cell r="S1051">
            <v>110</v>
          </cell>
          <cell r="T1051" t="str">
            <v xml:space="preserve">95 Moatfield Dr, </v>
          </cell>
          <cell r="U1051" t="str">
            <v>North York</v>
          </cell>
          <cell r="V1051" t="str">
            <v>04YGT01</v>
          </cell>
        </row>
        <row r="1052">
          <cell r="A1052" t="str">
            <v>U1076</v>
          </cell>
          <cell r="D1052" t="str">
            <v>X0035AQXRR</v>
          </cell>
          <cell r="J1052" t="str">
            <v>Walmart</v>
          </cell>
          <cell r="N1052" t="str">
            <v>Pack of 6</v>
          </cell>
          <cell r="R1052" t="str">
            <v>Voortman Bakery</v>
          </cell>
          <cell r="S1052">
            <v>1800</v>
          </cell>
          <cell r="T1052" t="str">
            <v>4455 N Service Rd #600</v>
          </cell>
          <cell r="U1052" t="str">
            <v>Burlington</v>
          </cell>
          <cell r="V1052" t="str">
            <v>03JYT08</v>
          </cell>
        </row>
        <row r="1053">
          <cell r="A1053" t="str">
            <v>U1077</v>
          </cell>
          <cell r="D1053" t="str">
            <v>X0035AQWM3</v>
          </cell>
          <cell r="J1053" t="str">
            <v>Wholesale club</v>
          </cell>
          <cell r="N1053"/>
          <cell r="R1053"/>
          <cell r="S1053"/>
          <cell r="T1053"/>
          <cell r="U1053"/>
          <cell r="V1053"/>
        </row>
        <row r="1054">
          <cell r="A1054" t="str">
            <v>U1078</v>
          </cell>
          <cell r="D1054" t="str">
            <v>X0035AQY9J</v>
          </cell>
          <cell r="J1054" t="str">
            <v>Walmart</v>
          </cell>
          <cell r="N1054"/>
          <cell r="R1054"/>
          <cell r="S1054"/>
          <cell r="T1054"/>
          <cell r="U1054"/>
          <cell r="V1054"/>
        </row>
        <row r="1055">
          <cell r="A1055" t="str">
            <v>U1079</v>
          </cell>
          <cell r="D1055" t="str">
            <v>X0035AQWZP</v>
          </cell>
          <cell r="J1055" t="str">
            <v>Walmart</v>
          </cell>
          <cell r="N1055" t="str">
            <v>Pack of 6</v>
          </cell>
          <cell r="R1055" t="str">
            <v>Conagra Brands</v>
          </cell>
          <cell r="S1055">
            <v>2100</v>
          </cell>
          <cell r="T1055" t="str">
            <v>5055 Satellite Drive</v>
          </cell>
          <cell r="U1055" t="str">
            <v>Mississauga</v>
          </cell>
          <cell r="V1055" t="str">
            <v>37JCT24</v>
          </cell>
        </row>
        <row r="1056">
          <cell r="A1056" t="str">
            <v>U1080</v>
          </cell>
          <cell r="D1056" t="e">
            <v>#N/A</v>
          </cell>
          <cell r="J1056"/>
          <cell r="N1056"/>
          <cell r="R1056"/>
          <cell r="S1056"/>
          <cell r="T1056"/>
          <cell r="U1056"/>
          <cell r="V1056"/>
        </row>
        <row r="1057">
          <cell r="A1057" t="str">
            <v>U1081</v>
          </cell>
          <cell r="D1057" t="e">
            <v>#N/A</v>
          </cell>
          <cell r="J1057"/>
          <cell r="N1057"/>
          <cell r="R1057" t="str">
            <v>MAISON J.A. VACHON</v>
          </cell>
          <cell r="S1057">
            <v>1220</v>
          </cell>
          <cell r="T1057" t="str">
            <v>383, Avenue Rose-Anna Giroux</v>
          </cell>
          <cell r="U1057" t="str">
            <v>Quebec</v>
          </cell>
          <cell r="V1057" t="str">
            <v>03RGT02</v>
          </cell>
        </row>
        <row r="1058">
          <cell r="A1058" t="str">
            <v>U1082</v>
          </cell>
          <cell r="D1058" t="e">
            <v>#N/A</v>
          </cell>
          <cell r="J1058"/>
          <cell r="N1058"/>
          <cell r="R1058"/>
          <cell r="S1058"/>
          <cell r="T1058"/>
          <cell r="U1058"/>
          <cell r="V1058"/>
        </row>
        <row r="1059">
          <cell r="A1059" t="str">
            <v>U1083</v>
          </cell>
          <cell r="D1059" t="e">
            <v>#N/A</v>
          </cell>
          <cell r="J1059"/>
          <cell r="N1059"/>
          <cell r="R1059"/>
          <cell r="S1059"/>
          <cell r="T1059"/>
          <cell r="U1059"/>
          <cell r="V1059"/>
        </row>
        <row r="1060">
          <cell r="A1060" t="str">
            <v>U1084</v>
          </cell>
          <cell r="D1060" t="e">
            <v>#N/A</v>
          </cell>
          <cell r="J1060"/>
          <cell r="N1060"/>
          <cell r="R1060"/>
          <cell r="S1060"/>
          <cell r="T1060"/>
          <cell r="U1060"/>
          <cell r="V1060"/>
        </row>
        <row r="1061">
          <cell r="A1061" t="str">
            <v>U1085</v>
          </cell>
          <cell r="D1061" t="str">
            <v>X0035AS339</v>
          </cell>
          <cell r="J1061" t="str">
            <v>Wholesale club</v>
          </cell>
          <cell r="N1061"/>
          <cell r="R1061" t="str">
            <v>Mondelez Canada Inc.</v>
          </cell>
          <cell r="S1061">
            <v>900</v>
          </cell>
          <cell r="T1061" t="str">
            <v>3300 Bloor St W Suite 1801</v>
          </cell>
          <cell r="U1061" t="str">
            <v>Etobicoke</v>
          </cell>
          <cell r="V1061" t="str">
            <v>34FGT01</v>
          </cell>
        </row>
        <row r="1062">
          <cell r="A1062" t="str">
            <v>U1086</v>
          </cell>
          <cell r="D1062" t="e">
            <v>#N/A</v>
          </cell>
          <cell r="J1062" t="str">
            <v>Costco business/wholesale club</v>
          </cell>
          <cell r="N1062"/>
          <cell r="R1062"/>
          <cell r="S1062"/>
          <cell r="T1062"/>
          <cell r="U1062"/>
          <cell r="V1062"/>
        </row>
        <row r="1063">
          <cell r="A1063" t="str">
            <v>U1087</v>
          </cell>
          <cell r="D1063" t="e">
            <v>#N/A</v>
          </cell>
          <cell r="J1063"/>
          <cell r="N1063"/>
          <cell r="R1063"/>
          <cell r="S1063"/>
          <cell r="T1063"/>
          <cell r="U1063"/>
          <cell r="V1063"/>
        </row>
        <row r="1064">
          <cell r="A1064" t="str">
            <v>U1088</v>
          </cell>
          <cell r="D1064" t="e">
            <v>#N/A</v>
          </cell>
          <cell r="J1064" t="str">
            <v>Superstore</v>
          </cell>
          <cell r="N1064" t="str">
            <v>Pack of 3</v>
          </cell>
          <cell r="R1064"/>
          <cell r="S1064"/>
          <cell r="T1064"/>
          <cell r="U1064"/>
          <cell r="V1064"/>
        </row>
        <row r="1065">
          <cell r="A1065" t="str">
            <v>U1089</v>
          </cell>
          <cell r="D1065" t="e">
            <v>#N/A</v>
          </cell>
          <cell r="J1065"/>
          <cell r="N1065"/>
          <cell r="R1065"/>
          <cell r="S1065"/>
          <cell r="T1065"/>
          <cell r="U1065"/>
          <cell r="V1065"/>
        </row>
        <row r="1066">
          <cell r="A1066" t="str">
            <v>U1090</v>
          </cell>
          <cell r="D1066" t="e">
            <v>#N/A</v>
          </cell>
          <cell r="J1066" t="str">
            <v>Wholesale Club</v>
          </cell>
          <cell r="N1066"/>
          <cell r="R1066"/>
          <cell r="S1066"/>
          <cell r="T1066"/>
          <cell r="U1066"/>
          <cell r="V1066"/>
        </row>
        <row r="1067">
          <cell r="A1067" t="str">
            <v>U1091</v>
          </cell>
          <cell r="D1067" t="e">
            <v>#N/A</v>
          </cell>
          <cell r="J1067"/>
          <cell r="N1067"/>
          <cell r="R1067" t="str">
            <v>Frito Lay Canada</v>
          </cell>
          <cell r="S1067">
            <v>3000</v>
          </cell>
          <cell r="T1067" t="str">
            <v>1001 Bishop St N</v>
          </cell>
          <cell r="U1067" t="str">
            <v>Cambridge</v>
          </cell>
          <cell r="V1067" t="str">
            <v>07AGT06</v>
          </cell>
        </row>
        <row r="1068">
          <cell r="A1068" t="str">
            <v>U1092</v>
          </cell>
          <cell r="D1068" t="e">
            <v>#N/A</v>
          </cell>
          <cell r="J1068"/>
          <cell r="N1068"/>
          <cell r="R1068"/>
          <cell r="S1068"/>
          <cell r="T1068"/>
          <cell r="U1068"/>
          <cell r="V1068"/>
        </row>
        <row r="1069">
          <cell r="A1069" t="str">
            <v>U1093</v>
          </cell>
          <cell r="D1069" t="e">
            <v>#N/A</v>
          </cell>
          <cell r="J1069" t="str">
            <v>Walmart</v>
          </cell>
          <cell r="N1069"/>
          <cell r="R1069"/>
          <cell r="S1069"/>
          <cell r="T1069"/>
          <cell r="U1069"/>
          <cell r="V1069"/>
        </row>
        <row r="1070">
          <cell r="A1070" t="str">
            <v>U1094</v>
          </cell>
          <cell r="D1070" t="e">
            <v>#N/A</v>
          </cell>
          <cell r="J1070"/>
          <cell r="N1070"/>
          <cell r="R1070"/>
          <cell r="S1070"/>
          <cell r="T1070"/>
          <cell r="U1070"/>
          <cell r="V1070"/>
        </row>
        <row r="1071">
          <cell r="A1071" t="str">
            <v>U1095</v>
          </cell>
          <cell r="D1071" t="e">
            <v>#N/A</v>
          </cell>
          <cell r="J1071"/>
          <cell r="N1071"/>
          <cell r="R1071"/>
          <cell r="S1071"/>
          <cell r="T1071"/>
          <cell r="U1071"/>
          <cell r="V1071"/>
        </row>
        <row r="1072">
          <cell r="A1072" t="str">
            <v>U1096</v>
          </cell>
          <cell r="D1072" t="e">
            <v>#N/A</v>
          </cell>
          <cell r="J1072" t="str">
            <v>Walmart</v>
          </cell>
          <cell r="N1072"/>
          <cell r="R1072" t="str">
            <v>FritoLay Canada</v>
          </cell>
          <cell r="S1072">
            <v>200</v>
          </cell>
          <cell r="T1072" t="str">
            <v xml:space="preserve">PO Box 40 </v>
          </cell>
          <cell r="U1072" t="str">
            <v>Cambridge</v>
          </cell>
          <cell r="V1072" t="str">
            <v>07AGT06</v>
          </cell>
        </row>
        <row r="1073">
          <cell r="A1073" t="str">
            <v>U1097</v>
          </cell>
          <cell r="D1073" t="e">
            <v>#N/A</v>
          </cell>
          <cell r="J1073" t="str">
            <v>Superstore</v>
          </cell>
          <cell r="N1073" t="str">
            <v>Pack of 3</v>
          </cell>
          <cell r="R1073"/>
          <cell r="S1073"/>
          <cell r="T1073"/>
          <cell r="U1073"/>
          <cell r="V1073"/>
        </row>
        <row r="1074">
          <cell r="A1074" t="str">
            <v>U1098</v>
          </cell>
          <cell r="D1074" t="e">
            <v>#N/A</v>
          </cell>
          <cell r="J1074"/>
          <cell r="N1074"/>
          <cell r="R1074"/>
          <cell r="S1074"/>
          <cell r="T1074"/>
          <cell r="U1074"/>
          <cell r="V1074"/>
        </row>
        <row r="1075">
          <cell r="A1075" t="str">
            <v>U1099</v>
          </cell>
          <cell r="D1075" t="e">
            <v>#N/A</v>
          </cell>
          <cell r="J1075"/>
          <cell r="N1075"/>
          <cell r="R1075"/>
          <cell r="S1075"/>
          <cell r="T1075"/>
          <cell r="U1075"/>
          <cell r="V1075"/>
        </row>
        <row r="1076">
          <cell r="A1076" t="str">
            <v>U1100</v>
          </cell>
          <cell r="D1076" t="e">
            <v>#N/A</v>
          </cell>
          <cell r="J1076" t="str">
            <v>Superstore</v>
          </cell>
          <cell r="N1076" t="str">
            <v>Pack of 3</v>
          </cell>
          <cell r="R1076"/>
          <cell r="S1076"/>
          <cell r="T1076"/>
          <cell r="U1076"/>
          <cell r="V1076"/>
        </row>
        <row r="1077">
          <cell r="A1077" t="str">
            <v>U1101</v>
          </cell>
          <cell r="D1077" t="e">
            <v>#N/A</v>
          </cell>
          <cell r="J1077"/>
          <cell r="N1077"/>
          <cell r="R1077" t="str">
            <v>Nestle Canada Inc.</v>
          </cell>
          <cell r="S1077">
            <v>500</v>
          </cell>
          <cell r="T1077" t="str">
            <v>25 Sheppard Ave W</v>
          </cell>
          <cell r="U1077" t="str">
            <v>North York</v>
          </cell>
          <cell r="V1077" t="str">
            <v>34FGT01</v>
          </cell>
        </row>
        <row r="1078">
          <cell r="A1078" t="str">
            <v>U1102</v>
          </cell>
          <cell r="D1078" t="e">
            <v>#N/A</v>
          </cell>
          <cell r="J1078" t="str">
            <v>Walmart/Amazon.ca</v>
          </cell>
          <cell r="N1078"/>
          <cell r="R1078"/>
          <cell r="S1078"/>
          <cell r="T1078"/>
          <cell r="U1078"/>
          <cell r="V1078"/>
        </row>
        <row r="1079">
          <cell r="A1079" t="str">
            <v>U1103</v>
          </cell>
          <cell r="D1079" t="e">
            <v>#N/A</v>
          </cell>
          <cell r="J1079" t="str">
            <v>Walmart</v>
          </cell>
          <cell r="N1079" t="str">
            <v>18 Packs (pack of 2)</v>
          </cell>
          <cell r="R1079" t="str">
            <v>Nestlé Canada Inc</v>
          </cell>
          <cell r="S1079">
            <v>997</v>
          </cell>
          <cell r="T1079" t="str">
            <v xml:space="preserve">25 Sheppard Ave W, </v>
          </cell>
          <cell r="U1079" t="str">
            <v>North York</v>
          </cell>
          <cell r="V1079" t="str">
            <v>31ACT03</v>
          </cell>
        </row>
        <row r="1080">
          <cell r="A1080" t="str">
            <v>U1104</v>
          </cell>
          <cell r="D1080" t="e">
            <v>#N/A</v>
          </cell>
          <cell r="J1080"/>
          <cell r="N1080"/>
          <cell r="R1080"/>
          <cell r="S1080"/>
          <cell r="T1080"/>
          <cell r="U1080"/>
          <cell r="V1080"/>
        </row>
        <row r="1081">
          <cell r="A1081" t="str">
            <v>U1105</v>
          </cell>
          <cell r="D1081" t="e">
            <v>#N/A</v>
          </cell>
          <cell r="J1081"/>
          <cell r="N1081"/>
          <cell r="R1081" t="str">
            <v xml:space="preserve">Loblaws Inc. </v>
          </cell>
          <cell r="S1081">
            <v>600</v>
          </cell>
          <cell r="T1081" t="str">
            <v>22 St. Clair Avenue East</v>
          </cell>
          <cell r="U1081" t="str">
            <v>Toronto</v>
          </cell>
          <cell r="V1081" t="str">
            <v>07AGT06</v>
          </cell>
        </row>
        <row r="1082">
          <cell r="A1082" t="str">
            <v>U1106</v>
          </cell>
          <cell r="D1082" t="e">
            <v>#N/A</v>
          </cell>
          <cell r="J1082"/>
          <cell r="N1082"/>
          <cell r="R1082"/>
          <cell r="S1082"/>
          <cell r="T1082"/>
          <cell r="U1082"/>
          <cell r="V1082"/>
        </row>
        <row r="1083">
          <cell r="A1083" t="str">
            <v>U1107</v>
          </cell>
          <cell r="D1083" t="e">
            <v>#N/A</v>
          </cell>
          <cell r="J1083"/>
          <cell r="N1083"/>
          <cell r="R1083"/>
          <cell r="S1083"/>
          <cell r="T1083"/>
          <cell r="U1083"/>
          <cell r="V1083"/>
        </row>
        <row r="1084">
          <cell r="A1084" t="str">
            <v>U1108</v>
          </cell>
          <cell r="D1084" t="e">
            <v>#N/A</v>
          </cell>
          <cell r="J1084"/>
          <cell r="N1084"/>
          <cell r="R1084"/>
          <cell r="S1084"/>
          <cell r="T1084"/>
          <cell r="U1084"/>
          <cell r="V1084"/>
        </row>
        <row r="1085">
          <cell r="A1085" t="str">
            <v>U1109</v>
          </cell>
          <cell r="D1085" t="e">
            <v>#N/A</v>
          </cell>
          <cell r="J1085"/>
          <cell r="N1085"/>
          <cell r="R1085" t="str">
            <v>MAISON J.A. VACHON</v>
          </cell>
          <cell r="S1085">
            <v>1300</v>
          </cell>
          <cell r="T1085" t="str">
            <v>383, Avenue Rose-Anna Giroux</v>
          </cell>
          <cell r="U1085" t="str">
            <v>Quebec</v>
          </cell>
          <cell r="V1085" t="str">
            <v>03RGT02</v>
          </cell>
        </row>
        <row r="1086">
          <cell r="A1086" t="str">
            <v>U1110</v>
          </cell>
          <cell r="D1086" t="str">
            <v>X0035BCOYR</v>
          </cell>
          <cell r="J1086" t="str">
            <v>London Drugs</v>
          </cell>
          <cell r="N1086"/>
          <cell r="R1086" t="str">
            <v>Waterbridge</v>
          </cell>
          <cell r="S1086">
            <v>200</v>
          </cell>
          <cell r="T1086" t="str">
            <v>680 Granite Court</v>
          </cell>
          <cell r="U1086" t="str">
            <v>Pickering</v>
          </cell>
          <cell r="V1086" t="str">
            <v>33EGT08</v>
          </cell>
        </row>
        <row r="1087">
          <cell r="A1087" t="str">
            <v>U1111</v>
          </cell>
          <cell r="D1087" t="str">
            <v>X0035CNBY3</v>
          </cell>
          <cell r="J1087" t="str">
            <v>Superstore</v>
          </cell>
          <cell r="N1087"/>
          <cell r="R1087" t="str">
            <v>PepsiCo Canada ULC</v>
          </cell>
          <cell r="S1087">
            <v>960</v>
          </cell>
          <cell r="T1087" t="str">
            <v>34 Hunter St W in Quaker Pk</v>
          </cell>
          <cell r="U1087" t="str">
            <v>Peterborough​</v>
          </cell>
          <cell r="V1087" t="str">
            <v>05YYT01</v>
          </cell>
        </row>
        <row r="1088">
          <cell r="A1088" t="str">
            <v>U1112</v>
          </cell>
          <cell r="D1088" t="str">
            <v>X0035CKAER</v>
          </cell>
          <cell r="J1088" t="str">
            <v>Walmart</v>
          </cell>
          <cell r="N1088"/>
          <cell r="R1088" t="str">
            <v>Stork Canada Inc</v>
          </cell>
          <cell r="S1088">
            <v>170</v>
          </cell>
          <cell r="T1088" t="str">
            <v>2 Robert Speck Pkwy Suite 695</v>
          </cell>
          <cell r="U1088" t="str">
            <v>Mississauga</v>
          </cell>
          <cell r="V1088" t="str">
            <v>07AGT05</v>
          </cell>
        </row>
        <row r="1089">
          <cell r="A1089" t="str">
            <v>U1113</v>
          </cell>
          <cell r="D1089" t="str">
            <v>X0035CIY31</v>
          </cell>
          <cell r="J1089" t="str">
            <v>Wholesale Club/London Drugs</v>
          </cell>
          <cell r="N1089"/>
          <cell r="R1089" t="str">
            <v>Post foods</v>
          </cell>
          <cell r="S1089">
            <v>550</v>
          </cell>
          <cell r="T1089" t="str">
            <v>Po Box 450</v>
          </cell>
          <cell r="U1089" t="str">
            <v>Niagara Falls</v>
          </cell>
          <cell r="V1089" t="str">
            <v>05AGT05</v>
          </cell>
        </row>
        <row r="1090">
          <cell r="A1090" t="str">
            <v>U1114</v>
          </cell>
          <cell r="D1090" t="str">
            <v>X0035CKBNH</v>
          </cell>
          <cell r="J1090" t="str">
            <v>Walmart</v>
          </cell>
          <cell r="N1090"/>
          <cell r="R1090" t="str">
            <v>General Mills</v>
          </cell>
          <cell r="S1090">
            <v>210</v>
          </cell>
          <cell r="T1090" t="str">
            <v>5825 Explorer Dr</v>
          </cell>
          <cell r="U1090" t="str">
            <v>Mississauga</v>
          </cell>
          <cell r="V1090" t="str">
            <v>07GGT99</v>
          </cell>
        </row>
        <row r="1091">
          <cell r="A1091" t="str">
            <v>U1116</v>
          </cell>
          <cell r="D1091" t="str">
            <v>X0035CDA3P</v>
          </cell>
          <cell r="J1091" t="str">
            <v>Superstore</v>
          </cell>
          <cell r="N1091" t="str">
            <v>Big version</v>
          </cell>
          <cell r="R1091" t="str">
            <v>Kraft Canada Inc.- Don Mills</v>
          </cell>
          <cell r="S1091">
            <v>57</v>
          </cell>
          <cell r="T1091" t="str">
            <v>1440 Birchmount Rd</v>
          </cell>
          <cell r="U1091" t="str">
            <v>Toronto</v>
          </cell>
          <cell r="V1091" t="str">
            <v>22JGT03</v>
          </cell>
        </row>
        <row r="1092">
          <cell r="A1092" t="str">
            <v>U1117</v>
          </cell>
          <cell r="D1092" t="str">
            <v>X0035CMDFL</v>
          </cell>
          <cell r="J1092" t="str">
            <v>Walmart</v>
          </cell>
          <cell r="N1092" t="str">
            <v>2 pack - Big Tins 930g</v>
          </cell>
          <cell r="R1092" t="str">
            <v xml:space="preserve">TDL Group Corp. </v>
          </cell>
          <cell r="S1092">
            <v>1960</v>
          </cell>
          <cell r="T1092" t="str">
            <v>130 King Street West Suite 300, PO BOX 339</v>
          </cell>
          <cell r="U1092" t="str">
            <v>Toronto</v>
          </cell>
          <cell r="V1092" t="str">
            <v>31ACT03</v>
          </cell>
        </row>
        <row r="1093">
          <cell r="A1093" t="str">
            <v>U1118</v>
          </cell>
          <cell r="D1093" t="str">
            <v>X0035CNI5F</v>
          </cell>
          <cell r="J1093" t="str">
            <v>Walmart</v>
          </cell>
          <cell r="N1093"/>
          <cell r="R1093" t="str">
            <v xml:space="preserve">Kraft Heinz Canada </v>
          </cell>
          <cell r="S1093">
            <v>110</v>
          </cell>
          <cell r="T1093" t="str">
            <v xml:space="preserve">95 Moatfield Dr, </v>
          </cell>
          <cell r="U1093" t="str">
            <v>North York</v>
          </cell>
          <cell r="V1093" t="str">
            <v>31AGT02</v>
          </cell>
        </row>
        <row r="1094">
          <cell r="A1094" t="str">
            <v>U1119</v>
          </cell>
          <cell r="D1094" t="str">
            <v>X0035CKXK3</v>
          </cell>
          <cell r="J1094" t="str">
            <v>Superstore</v>
          </cell>
          <cell r="N1094" t="str">
            <v>Pack of 2</v>
          </cell>
          <cell r="R1094" t="str">
            <v>Best Brands Ltd.</v>
          </cell>
          <cell r="S1094">
            <v>800</v>
          </cell>
          <cell r="T1094" t="str">
            <v xml:space="preserve">1750 Boulevard Lionel Bertrand, </v>
          </cell>
          <cell r="U1094" t="str">
            <v>Boisbraind</v>
          </cell>
          <cell r="V1094" t="str">
            <v>37JGT02</v>
          </cell>
        </row>
        <row r="1095">
          <cell r="A1095" t="str">
            <v>U1120</v>
          </cell>
          <cell r="D1095" t="str">
            <v>X0035CNTIV</v>
          </cell>
          <cell r="J1095" t="str">
            <v>Walmart</v>
          </cell>
          <cell r="N1095"/>
          <cell r="R1095" t="str">
            <v>General Mills Canada Corp.</v>
          </cell>
          <cell r="S1095">
            <v>206</v>
          </cell>
          <cell r="T1095" t="str">
            <v>1875 Buckhorn Gate Suite 201</v>
          </cell>
          <cell r="U1095" t="str">
            <v>Mississauga</v>
          </cell>
          <cell r="V1095" t="str">
            <v>33LGT99</v>
          </cell>
        </row>
        <row r="1096">
          <cell r="A1096" t="str">
            <v>U1121</v>
          </cell>
          <cell r="D1096" t="str">
            <v>X0035CNVAH</v>
          </cell>
          <cell r="J1096" t="str">
            <v>Wholesale Club</v>
          </cell>
          <cell r="N1096"/>
          <cell r="R1096" t="str">
            <v>Wrigley Canada</v>
          </cell>
          <cell r="S1096">
            <v>816</v>
          </cell>
          <cell r="T1096" t="str">
            <v>3389 Steeles Ave E</v>
          </cell>
          <cell r="U1096" t="str">
            <v>Toronto</v>
          </cell>
          <cell r="V1096" t="str">
            <v>33UGT01</v>
          </cell>
        </row>
        <row r="1097">
          <cell r="A1097" t="str">
            <v>U1122</v>
          </cell>
          <cell r="D1097" t="str">
            <v>X0035CL901</v>
          </cell>
          <cell r="J1097" t="str">
            <v xml:space="preserve">Wholesale </v>
          </cell>
          <cell r="N1097"/>
          <cell r="R1097" t="str">
            <v xml:space="preserve">Mondelez Canada Inc.- </v>
          </cell>
          <cell r="S1097">
            <v>2260</v>
          </cell>
          <cell r="T1097" t="str">
            <v>3300 Bloor St W Suite 1801</v>
          </cell>
          <cell r="U1097" t="str">
            <v>Etobicoke</v>
          </cell>
          <cell r="V1097" t="str">
            <v>33LGT99</v>
          </cell>
        </row>
        <row r="1098">
          <cell r="A1098" t="str">
            <v>U1123</v>
          </cell>
          <cell r="D1098" t="str">
            <v>X0035CO24B</v>
          </cell>
          <cell r="J1098" t="str">
            <v>Walmart</v>
          </cell>
          <cell r="N1098"/>
          <cell r="R1098" t="str">
            <v>Kellogg Canada Inc</v>
          </cell>
          <cell r="S1098">
            <v>175</v>
          </cell>
          <cell r="T1098" t="str">
            <v>5350 Creekbank Rd</v>
          </cell>
          <cell r="U1098" t="str">
            <v>Mississauga</v>
          </cell>
          <cell r="V1098" t="str">
            <v>05YYT01</v>
          </cell>
        </row>
        <row r="1099">
          <cell r="A1099" t="str">
            <v>U1124</v>
          </cell>
          <cell r="D1099" t="str">
            <v>X0035CL9IN</v>
          </cell>
          <cell r="J1099" t="str">
            <v>Walmart</v>
          </cell>
          <cell r="N1099"/>
          <cell r="R1099" t="str">
            <v>Nestlé Canada Inc</v>
          </cell>
          <cell r="S1099">
            <v>108</v>
          </cell>
          <cell r="T1099" t="str">
            <v xml:space="preserve">25 Sheppard Ave W, </v>
          </cell>
          <cell r="U1099" t="str">
            <v>North York</v>
          </cell>
          <cell r="V1099" t="str">
            <v>31ACT03</v>
          </cell>
        </row>
        <row r="1100">
          <cell r="A1100" t="str">
            <v>U1125</v>
          </cell>
          <cell r="D1100" t="str">
            <v>X0035CKTXJ</v>
          </cell>
          <cell r="J1100" t="str">
            <v>Walmart</v>
          </cell>
          <cell r="N1100"/>
          <cell r="R1100" t="str">
            <v xml:space="preserve">Campbell Company of Canada- </v>
          </cell>
          <cell r="S1100">
            <v>180</v>
          </cell>
          <cell r="T1100" t="str">
            <v xml:space="preserve">60 Brimingham St. </v>
          </cell>
          <cell r="U1100" t="str">
            <v>Toronto</v>
          </cell>
          <cell r="V1100" t="str">
            <v>03GGT99</v>
          </cell>
        </row>
        <row r="1101">
          <cell r="A1101" t="str">
            <v>U1126</v>
          </cell>
          <cell r="D1101" t="str">
            <v>X0035COO3F</v>
          </cell>
          <cell r="J1101" t="str">
            <v>Walmart</v>
          </cell>
          <cell r="N1101" t="str">
            <v>Pack of 2</v>
          </cell>
          <cell r="R1101" t="str">
            <v>Kraft Heinz Canada ULC</v>
          </cell>
          <cell r="S1101">
            <v>153</v>
          </cell>
          <cell r="T1101" t="str">
            <v>95 Moatfield Dr</v>
          </cell>
          <cell r="U1101" t="str">
            <v>North York</v>
          </cell>
          <cell r="V1101" t="str">
            <v>31AGT02</v>
          </cell>
        </row>
        <row r="1102">
          <cell r="A1102" t="str">
            <v>U1127</v>
          </cell>
          <cell r="D1102" t="str">
            <v>X0035CLAS7</v>
          </cell>
          <cell r="J1102" t="str">
            <v>Walmart</v>
          </cell>
          <cell r="N1102"/>
          <cell r="R1102" t="str">
            <v xml:space="preserve"> Biscuits Leclerc-</v>
          </cell>
          <cell r="S1102">
            <v>240</v>
          </cell>
          <cell r="T1102" t="str">
            <v>70 Rue de Rotterdam,</v>
          </cell>
          <cell r="U1102" t="str">
            <v>Saint John-Augustin-de-Desmaures</v>
          </cell>
          <cell r="V1102" t="str">
            <v>03JYT08</v>
          </cell>
        </row>
        <row r="1103">
          <cell r="A1103" t="str">
            <v>U1128</v>
          </cell>
          <cell r="D1103" t="str">
            <v>X0035CLAWX</v>
          </cell>
          <cell r="J1103" t="str">
            <v>London Drugs</v>
          </cell>
          <cell r="N1103"/>
          <cell r="R1103" t="str">
            <v>Holy Crap Foods Inc</v>
          </cell>
          <cell r="S1103">
            <v>226</v>
          </cell>
          <cell r="T1103" t="str">
            <v>#101 622 Hough Rd</v>
          </cell>
          <cell r="U1103" t="str">
            <v>Gibson</v>
          </cell>
          <cell r="V1103" t="str">
            <v>05AGT05</v>
          </cell>
        </row>
        <row r="1104">
          <cell r="A1104" t="str">
            <v>U1129</v>
          </cell>
          <cell r="D1104" t="str">
            <v>X0035CO56B</v>
          </cell>
          <cell r="J1104" t="str">
            <v>Walmart</v>
          </cell>
          <cell r="N1104" t="str">
            <v>White box</v>
          </cell>
          <cell r="R1104" t="str">
            <v>Sunrype Products</v>
          </cell>
          <cell r="S1104">
            <v>336</v>
          </cell>
          <cell r="T1104" t="str">
            <v>1165 Ethel St</v>
          </cell>
          <cell r="U1104" t="str">
            <v>Kelowna</v>
          </cell>
          <cell r="V1104" t="str">
            <v>07GGT99</v>
          </cell>
        </row>
        <row r="1105">
          <cell r="A1105" t="str">
            <v>U1130</v>
          </cell>
          <cell r="D1105" t="str">
            <v>X0035F95NL</v>
          </cell>
          <cell r="J1105" t="str">
            <v>Costco</v>
          </cell>
          <cell r="N1105"/>
          <cell r="R1105" t="str">
            <v>Nestle Canada Inc</v>
          </cell>
          <cell r="S1105">
            <v>1230</v>
          </cell>
          <cell r="T1105" t="str">
            <v>25 Sheppard Avenue West</v>
          </cell>
          <cell r="U1105" t="str">
            <v>North York</v>
          </cell>
          <cell r="V1105" t="str">
            <v>34FGT01</v>
          </cell>
        </row>
        <row r="1106">
          <cell r="A1106" t="str">
            <v>U1131</v>
          </cell>
          <cell r="D1106" t="str">
            <v>X0035FHPYR</v>
          </cell>
          <cell r="J1106" t="str">
            <v>Superstore</v>
          </cell>
          <cell r="N1106" t="str">
            <v>Pack of 3</v>
          </cell>
          <cell r="R1106" t="str">
            <v>General Mills</v>
          </cell>
          <cell r="S1106">
            <v>1710</v>
          </cell>
          <cell r="T1106" t="str">
            <v>5825 Explorer Dr</v>
          </cell>
          <cell r="U1106" t="str">
            <v>Mississauga</v>
          </cell>
          <cell r="V1106" t="str">
            <v>05AGT05</v>
          </cell>
        </row>
        <row r="1107">
          <cell r="A1107" t="str">
            <v>U1132</v>
          </cell>
          <cell r="D1107" t="str">
            <v>X0035FHQ5F</v>
          </cell>
          <cell r="J1107" t="str">
            <v>Walmart</v>
          </cell>
          <cell r="N1107"/>
          <cell r="R1107" t="str">
            <v>Conagra Brands</v>
          </cell>
          <cell r="S1107">
            <v>1000</v>
          </cell>
          <cell r="T1107" t="str">
            <v>5055 Satellite Drive</v>
          </cell>
          <cell r="U1107" t="str">
            <v>Mississauga</v>
          </cell>
          <cell r="V1107" t="str">
            <v>37JCT24</v>
          </cell>
        </row>
        <row r="1108">
          <cell r="A1108" t="str">
            <v>U1133</v>
          </cell>
          <cell r="D1108" t="str">
            <v>X0035F963Z</v>
          </cell>
          <cell r="J1108" t="str">
            <v>Walmart</v>
          </cell>
          <cell r="N1108"/>
          <cell r="R1108" t="str">
            <v>Conagra Brands</v>
          </cell>
          <cell r="S1108">
            <v>1023</v>
          </cell>
          <cell r="T1108" t="str">
            <v>5055 Satellite Drive</v>
          </cell>
          <cell r="U1108" t="str">
            <v>Mississauga</v>
          </cell>
          <cell r="V1108" t="str">
            <v>37JCT24</v>
          </cell>
        </row>
        <row r="1109">
          <cell r="A1109" t="str">
            <v>U1134</v>
          </cell>
          <cell r="D1109" t="str">
            <v>X0035FDVSV</v>
          </cell>
          <cell r="J1109" t="str">
            <v>Walmart</v>
          </cell>
          <cell r="N1109"/>
          <cell r="R1109" t="str">
            <v>Kraft Heinz Canada ULC</v>
          </cell>
          <cell r="S1109">
            <v>292</v>
          </cell>
          <cell r="T1109" t="str">
            <v>95 Moatfield Dr</v>
          </cell>
          <cell r="U1109" t="str">
            <v>North York</v>
          </cell>
          <cell r="V1109" t="str">
            <v>31AGT02</v>
          </cell>
        </row>
        <row r="1110">
          <cell r="A1110" t="str">
            <v>U1135</v>
          </cell>
          <cell r="D1110" t="str">
            <v>X0035F96DZ</v>
          </cell>
          <cell r="J1110"/>
          <cell r="N1110"/>
          <cell r="R1110"/>
          <cell r="S1110"/>
          <cell r="T1110"/>
          <cell r="U1110"/>
          <cell r="V1110"/>
        </row>
        <row r="1111">
          <cell r="A1111" t="str">
            <v>U1136</v>
          </cell>
          <cell r="D1111" t="str">
            <v>X0035FDW0X</v>
          </cell>
          <cell r="J1111" t="str">
            <v>Walmart</v>
          </cell>
          <cell r="N1111" t="str">
            <v>Pack of 2</v>
          </cell>
          <cell r="R1111" t="str">
            <v>Nestlé Canada Inc</v>
          </cell>
          <cell r="S1111">
            <v>700</v>
          </cell>
          <cell r="T1111" t="str">
            <v xml:space="preserve">25 Sheppard Ave W, </v>
          </cell>
          <cell r="U1111" t="str">
            <v>North York</v>
          </cell>
          <cell r="V1111" t="str">
            <v>31ACT03</v>
          </cell>
        </row>
        <row r="1112">
          <cell r="A1112" t="str">
            <v>U1137</v>
          </cell>
          <cell r="D1112" t="str">
            <v>X0035HHQ0X</v>
          </cell>
          <cell r="J1112" t="str">
            <v>Walmart</v>
          </cell>
          <cell r="N1112"/>
          <cell r="R1112" t="str">
            <v>Nestle Canada Inc.</v>
          </cell>
          <cell r="S1112">
            <v>1400</v>
          </cell>
          <cell r="T1112" t="str">
            <v>25 Sheppard Ave W</v>
          </cell>
          <cell r="U1112" t="str">
            <v>North York</v>
          </cell>
          <cell r="V1112" t="str">
            <v>31EGT99</v>
          </cell>
        </row>
        <row r="1113">
          <cell r="A1113" t="str">
            <v>U1138</v>
          </cell>
          <cell r="D1113" t="str">
            <v>X0035HHSOR</v>
          </cell>
          <cell r="J1113" t="str">
            <v>Walmart</v>
          </cell>
          <cell r="N1113"/>
          <cell r="R1113" t="str">
            <v>Keurig Dr Pepper Canada</v>
          </cell>
          <cell r="S1113">
            <v>168</v>
          </cell>
          <cell r="T1113" t="str">
            <v>3700 Jean-Rivard</v>
          </cell>
          <cell r="U1113" t="str">
            <v>Quebec</v>
          </cell>
          <cell r="V1113" t="str">
            <v>31ACT03</v>
          </cell>
        </row>
        <row r="1114">
          <cell r="A1114" t="str">
            <v>U1139</v>
          </cell>
          <cell r="D1114" t="str">
            <v>X0035HD0L7</v>
          </cell>
          <cell r="J1114" t="str">
            <v>Walmart</v>
          </cell>
          <cell r="N1114"/>
          <cell r="R1114" t="str">
            <v xml:space="preserve">TDL Group Corp. </v>
          </cell>
          <cell r="S1114">
            <v>1350</v>
          </cell>
          <cell r="T1114" t="str">
            <v>130 King Street West Suite 300, PO BOX 339</v>
          </cell>
          <cell r="U1114" t="str">
            <v>Toronto</v>
          </cell>
          <cell r="V1114" t="str">
            <v>31ACT03</v>
          </cell>
        </row>
        <row r="1115">
          <cell r="A1115" t="str">
            <v>U1140</v>
          </cell>
          <cell r="D1115" t="str">
            <v>X0035HD0YJ</v>
          </cell>
          <cell r="J1115" t="str">
            <v>Superstore</v>
          </cell>
          <cell r="N1115"/>
          <cell r="R1115"/>
          <cell r="S1115"/>
          <cell r="T1115"/>
          <cell r="U1115"/>
          <cell r="V1115"/>
        </row>
        <row r="1116">
          <cell r="A1116" t="str">
            <v>U1141</v>
          </cell>
          <cell r="D1116" t="str">
            <v>X0035HEF11</v>
          </cell>
          <cell r="J1116" t="str">
            <v>Amazon.ca</v>
          </cell>
          <cell r="N1116"/>
          <cell r="R1116"/>
          <cell r="S1116"/>
          <cell r="T1116"/>
          <cell r="U1116"/>
          <cell r="V1116"/>
        </row>
        <row r="1117">
          <cell r="A1117" t="str">
            <v>U1142</v>
          </cell>
          <cell r="D1117" t="str">
            <v>X0035HI3P5</v>
          </cell>
          <cell r="J1117" t="str">
            <v>Superstore</v>
          </cell>
          <cell r="N1117"/>
          <cell r="R1117" t="str">
            <v xml:space="preserve">Kraft Heinz Canada </v>
          </cell>
          <cell r="S1117">
            <v>1000</v>
          </cell>
          <cell r="T1117" t="str">
            <v xml:space="preserve">95 Moatfield Dr, </v>
          </cell>
          <cell r="U1117" t="str">
            <v>North York</v>
          </cell>
          <cell r="V1117" t="str">
            <v>23CGT07</v>
          </cell>
        </row>
        <row r="1118">
          <cell r="A1118" t="str">
            <v>U1143</v>
          </cell>
          <cell r="D1118" t="str">
            <v>X0035HFK8X</v>
          </cell>
          <cell r="J1118" t="str">
            <v>Wholesale Club</v>
          </cell>
          <cell r="N1118"/>
          <cell r="R1118" t="str">
            <v>Tosuta International Sales LTD</v>
          </cell>
          <cell r="S1118">
            <v>1200</v>
          </cell>
          <cell r="T1118" t="str">
            <v>#200 – 9325 – 200 Street</v>
          </cell>
          <cell r="U1118" t="str">
            <v>Langley</v>
          </cell>
          <cell r="V1118" t="str">
            <v>33LGT08</v>
          </cell>
        </row>
        <row r="1119">
          <cell r="A1119" t="str">
            <v>U1144</v>
          </cell>
          <cell r="D1119" t="str">
            <v>X0035HI5C1</v>
          </cell>
          <cell r="J1119" t="str">
            <v>Costco Business</v>
          </cell>
          <cell r="N1119" t="str">
            <v>Blue package</v>
          </cell>
          <cell r="R1119" t="str">
            <v>Mondelez Canada Inc</v>
          </cell>
          <cell r="S1119">
            <v>204</v>
          </cell>
          <cell r="T1119" t="str">
            <v xml:space="preserve">3300 Bloor st W suite 1801, </v>
          </cell>
          <cell r="U1119" t="str">
            <v>Etobicoke</v>
          </cell>
          <cell r="V1119" t="str">
            <v>33UGT01</v>
          </cell>
        </row>
        <row r="1120">
          <cell r="A1120" t="str">
            <v>U1145</v>
          </cell>
          <cell r="D1120" t="str">
            <v>X0035HNTQX</v>
          </cell>
          <cell r="J1120" t="str">
            <v>Costco Business</v>
          </cell>
          <cell r="N1120"/>
          <cell r="R1120" t="str">
            <v>Wrigley Canada-</v>
          </cell>
          <cell r="S1120">
            <v>300</v>
          </cell>
          <cell r="T1120" t="str">
            <v>3389 Steeles Ave E</v>
          </cell>
          <cell r="U1120" t="str">
            <v>North York</v>
          </cell>
          <cell r="V1120" t="str">
            <v>33UGT01</v>
          </cell>
        </row>
        <row r="1121">
          <cell r="A1121" t="str">
            <v>U1146</v>
          </cell>
          <cell r="D1121" t="str">
            <v>X0035HEF93</v>
          </cell>
          <cell r="J1121" t="str">
            <v>Costco Business</v>
          </cell>
          <cell r="N1121"/>
          <cell r="R1121" t="str">
            <v>Wrigley Canada-</v>
          </cell>
          <cell r="S1121">
            <v>300</v>
          </cell>
          <cell r="T1121" t="str">
            <v>3389 Steeles Ave E</v>
          </cell>
          <cell r="U1121" t="str">
            <v>North York</v>
          </cell>
          <cell r="V1121" t="str">
            <v>33UGT01</v>
          </cell>
        </row>
        <row r="1122">
          <cell r="A1122" t="str">
            <v>U1147</v>
          </cell>
          <cell r="D1122" t="str">
            <v>X0035HGBD1</v>
          </cell>
          <cell r="J1122" t="str">
            <v>Kerr's.ca</v>
          </cell>
          <cell r="N1122" t="str">
            <v>Pack of 2</v>
          </cell>
          <cell r="R1122" t="str">
            <v>Kerr Bros Limited</v>
          </cell>
          <cell r="S1122">
            <v>400</v>
          </cell>
          <cell r="T1122" t="str">
            <v>956 Islington Ave</v>
          </cell>
          <cell r="U1122" t="str">
            <v>Toronto</v>
          </cell>
          <cell r="V1122" t="str">
            <v>33EGT08</v>
          </cell>
        </row>
        <row r="1123">
          <cell r="A1123" t="str">
            <v>U1148</v>
          </cell>
          <cell r="D1123" t="str">
            <v>X0035HI5HB</v>
          </cell>
          <cell r="J1123" t="str">
            <v>Costco Business</v>
          </cell>
          <cell r="N1123"/>
          <cell r="R1123" t="str">
            <v>Mars Canada Inc.</v>
          </cell>
          <cell r="S1123">
            <v>500</v>
          </cell>
          <cell r="T1123" t="str">
            <v>CP 640</v>
          </cell>
          <cell r="U1123" t="str">
            <v>Bolton</v>
          </cell>
          <cell r="V1123" t="str">
            <v>33LGT99</v>
          </cell>
        </row>
        <row r="1124">
          <cell r="A1124" t="str">
            <v>U1149</v>
          </cell>
          <cell r="D1124" t="str">
            <v>X0035HNU99</v>
          </cell>
          <cell r="J1124" t="str">
            <v>Superstore</v>
          </cell>
          <cell r="N1124"/>
          <cell r="R1124" t="str">
            <v>McCormick Canada</v>
          </cell>
          <cell r="S1124">
            <v>660</v>
          </cell>
          <cell r="T1124" t="str">
            <v>2155 Drew Rd</v>
          </cell>
          <cell r="U1124" t="str">
            <v>Mississauga</v>
          </cell>
          <cell r="V1124" t="str">
            <v>28FYT99</v>
          </cell>
        </row>
        <row r="1125">
          <cell r="A1125" t="str">
            <v>U1150</v>
          </cell>
          <cell r="D1125" t="str">
            <v>X0035HNV2F</v>
          </cell>
          <cell r="J1125" t="str">
            <v>Amazon.ca</v>
          </cell>
          <cell r="N1125"/>
          <cell r="R1125" t="str">
            <v>McCormick Canada</v>
          </cell>
          <cell r="S1125">
            <v>141</v>
          </cell>
          <cell r="T1125" t="str">
            <v>2155 Drew Rd</v>
          </cell>
          <cell r="U1125" t="str">
            <v>Mississauga</v>
          </cell>
          <cell r="V1125" t="str">
            <v>28FYT99</v>
          </cell>
        </row>
        <row r="1126">
          <cell r="A1126" t="str">
            <v>U1151</v>
          </cell>
          <cell r="D1126" t="str">
            <v>X0035HO0LV</v>
          </cell>
          <cell r="J1126" t="str">
            <v>Superstore</v>
          </cell>
          <cell r="N1126"/>
          <cell r="R1126" t="str">
            <v>Kellogg Canada Inc</v>
          </cell>
          <cell r="S1126">
            <v>1050</v>
          </cell>
          <cell r="T1126" t="str">
            <v>5350 Creekbank Rd</v>
          </cell>
          <cell r="U1126" t="str">
            <v>Mississauga</v>
          </cell>
          <cell r="V1126" t="str">
            <v>05AGT05</v>
          </cell>
        </row>
        <row r="1127">
          <cell r="A1127" t="str">
            <v>U1152</v>
          </cell>
          <cell r="D1127" t="str">
            <v>X0035HGCJT</v>
          </cell>
          <cell r="J1127" t="str">
            <v>SaveonFoods</v>
          </cell>
          <cell r="N1127"/>
          <cell r="R1127" t="str">
            <v>McCormick Canada</v>
          </cell>
          <cell r="S1127">
            <v>144</v>
          </cell>
          <cell r="T1127" t="str">
            <v>2155 Drew Rd</v>
          </cell>
          <cell r="U1127" t="str">
            <v>Mississauga</v>
          </cell>
          <cell r="V1127" t="str">
            <v>28FYT99</v>
          </cell>
        </row>
        <row r="1128">
          <cell r="A1128" t="str">
            <v>U1153</v>
          </cell>
          <cell r="D1128" t="str">
            <v>X0035HNZVR</v>
          </cell>
          <cell r="J1128" t="str">
            <v>Walmart</v>
          </cell>
          <cell r="N1128"/>
          <cell r="R1128" t="str">
            <v>Nestlé Canada Inc</v>
          </cell>
          <cell r="S1128">
            <v>250</v>
          </cell>
          <cell r="T1128" t="str">
            <v xml:space="preserve">25 Sheppard Ave W, </v>
          </cell>
          <cell r="U1128" t="str">
            <v>North York</v>
          </cell>
          <cell r="V1128" t="str">
            <v>31ACT03</v>
          </cell>
        </row>
        <row r="1129">
          <cell r="A1129" t="str">
            <v>U1154</v>
          </cell>
          <cell r="D1129" t="str">
            <v>X0035HO9LH</v>
          </cell>
          <cell r="J1129" t="str">
            <v>Costco</v>
          </cell>
          <cell r="N1129"/>
          <cell r="R1129" t="str">
            <v>Conagra Foods Canada Inc.-</v>
          </cell>
          <cell r="S1129">
            <v>2700</v>
          </cell>
          <cell r="T1129" t="str">
            <v>5055 Satellite Dr</v>
          </cell>
          <cell r="U1129" t="str">
            <v>Mississauga</v>
          </cell>
          <cell r="V1129" t="str">
            <v>07AGT05</v>
          </cell>
        </row>
        <row r="1130">
          <cell r="A1130" t="str">
            <v>U1155</v>
          </cell>
          <cell r="D1130" t="str">
            <v>X0035II2VJ</v>
          </cell>
          <cell r="J1130" t="str">
            <v>Walmart</v>
          </cell>
          <cell r="N1130"/>
          <cell r="R1130" t="str">
            <v>Wal-Mart Canada Corp.</v>
          </cell>
          <cell r="S1130">
            <v>525</v>
          </cell>
          <cell r="T1130" t="str">
            <v>1940 Argentia Road</v>
          </cell>
          <cell r="U1130" t="str">
            <v>Mississauga</v>
          </cell>
          <cell r="V1130" t="str">
            <v>33LGT99</v>
          </cell>
        </row>
        <row r="1131">
          <cell r="A1131" t="str">
            <v>U1156</v>
          </cell>
          <cell r="D1131" t="str">
            <v>X0035II32R</v>
          </cell>
          <cell r="J1131" t="str">
            <v>Walmart</v>
          </cell>
          <cell r="N1131"/>
          <cell r="R1131" t="str">
            <v>General Mills Canada Corp.</v>
          </cell>
          <cell r="S1131">
            <v>125</v>
          </cell>
          <cell r="T1131" t="str">
            <v>1875 Buckhorn Gate Suite 201</v>
          </cell>
          <cell r="U1131" t="str">
            <v>Mississauga</v>
          </cell>
          <cell r="V1131" t="str">
            <v>05YYT01</v>
          </cell>
        </row>
        <row r="1132">
          <cell r="A1132" t="str">
            <v>U1157</v>
          </cell>
          <cell r="D1132" t="str">
            <v>X0035IKGV3</v>
          </cell>
          <cell r="J1132" t="str">
            <v>Walmart</v>
          </cell>
          <cell r="N1132" t="str">
            <v>Expiry Sensitive</v>
          </cell>
          <cell r="R1132" t="str">
            <v>Voortman Bakery</v>
          </cell>
          <cell r="S1132">
            <v>300</v>
          </cell>
          <cell r="T1132" t="str">
            <v>4455 N Service Rd #600</v>
          </cell>
          <cell r="U1132" t="str">
            <v>Burlington</v>
          </cell>
          <cell r="V1132" t="str">
            <v>03JYT08</v>
          </cell>
        </row>
        <row r="1133">
          <cell r="A1133" t="str">
            <v>U1158</v>
          </cell>
          <cell r="D1133" t="str">
            <v>X0035II38B</v>
          </cell>
          <cell r="J1133" t="str">
            <v>Walmart</v>
          </cell>
          <cell r="N1133" t="str">
            <v>Pack of 2</v>
          </cell>
          <cell r="R1133" t="str">
            <v>Christie Brown &amp; CO. Mondelez Canada Inc.</v>
          </cell>
          <cell r="S1133">
            <v>700</v>
          </cell>
          <cell r="T1133" t="str">
            <v xml:space="preserve">	Suite 1801 - 3300 Bloor St W </v>
          </cell>
          <cell r="U1133" t="str">
            <v>Toronto</v>
          </cell>
          <cell r="V1133" t="str">
            <v>03HGT08</v>
          </cell>
        </row>
        <row r="1134">
          <cell r="A1134" t="str">
            <v>U1159</v>
          </cell>
          <cell r="D1134" t="str">
            <v>X0035IMG2F</v>
          </cell>
          <cell r="J1134" t="str">
            <v>Wholesale Club/Amazon.ca</v>
          </cell>
          <cell r="N1134"/>
          <cell r="R1134" t="str">
            <v>Regal Confectionaries</v>
          </cell>
          <cell r="S1134">
            <v>348</v>
          </cell>
          <cell r="T1134" t="str">
            <v>1625 Bd Dagenais O</v>
          </cell>
          <cell r="U1134" t="str">
            <v>Laval</v>
          </cell>
          <cell r="V1134" t="str">
            <v>33YGT99</v>
          </cell>
        </row>
        <row r="1135">
          <cell r="A1135" t="str">
            <v>U1160</v>
          </cell>
          <cell r="D1135" t="str">
            <v>X0035IKH2V</v>
          </cell>
          <cell r="J1135" t="str">
            <v>Superstore</v>
          </cell>
          <cell r="N1135"/>
          <cell r="R1135" t="str">
            <v xml:space="preserve">TDL Group Corp. </v>
          </cell>
          <cell r="S1135">
            <v>40</v>
          </cell>
          <cell r="T1135" t="str">
            <v>130 King Street West Suite 300, PO BOX 339</v>
          </cell>
          <cell r="U1135" t="str">
            <v>Toronto</v>
          </cell>
          <cell r="V1135" t="str">
            <v>31KGT01</v>
          </cell>
        </row>
        <row r="1136">
          <cell r="A1136" t="str">
            <v>U1161</v>
          </cell>
          <cell r="D1136" t="str">
            <v>X0035IKH4J</v>
          </cell>
          <cell r="J1136" t="str">
            <v>Walmart</v>
          </cell>
          <cell r="N1136"/>
          <cell r="R1136"/>
          <cell r="S1136"/>
          <cell r="T1136"/>
          <cell r="U1136"/>
          <cell r="V1136"/>
        </row>
        <row r="1137">
          <cell r="A1137" t="str">
            <v>U1162</v>
          </cell>
          <cell r="D1137" t="str">
            <v>X0035IKH8P</v>
          </cell>
          <cell r="J1137" t="str">
            <v>Superstore</v>
          </cell>
          <cell r="N1137"/>
          <cell r="R1137" t="str">
            <v xml:space="preserve">TDL Group Corp. </v>
          </cell>
          <cell r="S1137">
            <v>300</v>
          </cell>
          <cell r="T1137" t="str">
            <v>130 King Street West Suite 300, PO BOX 339</v>
          </cell>
          <cell r="U1137" t="str">
            <v>Toronto</v>
          </cell>
          <cell r="V1137" t="str">
            <v>31ACT03</v>
          </cell>
        </row>
        <row r="1138">
          <cell r="A1138" t="str">
            <v>U1163</v>
          </cell>
          <cell r="D1138" t="str">
            <v>X0035IMGH5</v>
          </cell>
          <cell r="J1138" t="str">
            <v>Walmart</v>
          </cell>
          <cell r="N1138"/>
          <cell r="R1138" t="str">
            <v>Kraft Heinz</v>
          </cell>
          <cell r="S1138">
            <v>40</v>
          </cell>
          <cell r="T1138" t="str">
            <v>95 Moatfield Dr</v>
          </cell>
          <cell r="U1138" t="str">
            <v>North York</v>
          </cell>
          <cell r="V1138" t="str">
            <v>29CGT04</v>
          </cell>
        </row>
        <row r="1139">
          <cell r="A1139" t="str">
            <v>U1164</v>
          </cell>
          <cell r="D1139" t="str">
            <v>X0035IRRM9</v>
          </cell>
          <cell r="J1139" t="str">
            <v>Superstore/Walmart/Amazon.ca</v>
          </cell>
          <cell r="N1139"/>
          <cell r="R1139" t="str">
            <v>Christie Brown &amp; Co.</v>
          </cell>
          <cell r="S1139">
            <v>283</v>
          </cell>
          <cell r="T1139" t="str">
            <v>3300 Bloor St W Suite 1801</v>
          </cell>
          <cell r="U1139" t="str">
            <v>Toronto</v>
          </cell>
          <cell r="V1139" t="str">
            <v>03HGT08</v>
          </cell>
        </row>
        <row r="1140">
          <cell r="A1140" t="str">
            <v>U1165</v>
          </cell>
          <cell r="D1140" t="str">
            <v>X0035IRVCP</v>
          </cell>
          <cell r="J1140" t="str">
            <v>London Drugs</v>
          </cell>
          <cell r="N1140"/>
          <cell r="R1140" t="str">
            <v>Post foods</v>
          </cell>
          <cell r="S1140">
            <v>540</v>
          </cell>
          <cell r="T1140" t="str">
            <v>5651 Lewis Ave</v>
          </cell>
          <cell r="U1140" t="str">
            <v>Niagara</v>
          </cell>
          <cell r="V1140" t="str">
            <v>05AGT05</v>
          </cell>
        </row>
        <row r="1141">
          <cell r="A1141" t="str">
            <v>U1166</v>
          </cell>
          <cell r="D1141" t="str">
            <v>X0035IRVHP</v>
          </cell>
          <cell r="J1141" t="str">
            <v>Walmart</v>
          </cell>
          <cell r="N1141"/>
          <cell r="R1141" t="str">
            <v xml:space="preserve">Kraft Heinz Canada </v>
          </cell>
          <cell r="S1141">
            <v>400</v>
          </cell>
          <cell r="T1141" t="str">
            <v xml:space="preserve">95 Moatfield Dr, </v>
          </cell>
          <cell r="U1141" t="str">
            <v>North York</v>
          </cell>
          <cell r="V1141" t="str">
            <v>37JCT24</v>
          </cell>
        </row>
        <row r="1142">
          <cell r="A1142" t="str">
            <v>U1167</v>
          </cell>
          <cell r="D1142" t="str">
            <v>X0035IRVKH</v>
          </cell>
          <cell r="J1142" t="str">
            <v>Walmart</v>
          </cell>
          <cell r="N1142"/>
          <cell r="R1142" t="str">
            <v>Nestlé Canada Inc</v>
          </cell>
          <cell r="S1142">
            <v>95</v>
          </cell>
          <cell r="T1142" t="str">
            <v xml:space="preserve">25 Sheppard Ave W, </v>
          </cell>
          <cell r="U1142" t="str">
            <v>North York</v>
          </cell>
          <cell r="V1142" t="str">
            <v>31ACT03</v>
          </cell>
        </row>
        <row r="1143">
          <cell r="A1143" t="str">
            <v>U1168</v>
          </cell>
          <cell r="D1143" t="str">
            <v>X0035IRVOD</v>
          </cell>
          <cell r="J1143" t="str">
            <v>Walmart</v>
          </cell>
          <cell r="N1143"/>
          <cell r="R1143" t="str">
            <v>Kraft Heinz</v>
          </cell>
          <cell r="S1143">
            <v>1000</v>
          </cell>
          <cell r="T1143" t="str">
            <v>95 Moatfield Dr</v>
          </cell>
          <cell r="U1143" t="str">
            <v>North York</v>
          </cell>
          <cell r="V1143" t="str">
            <v>23CGT07</v>
          </cell>
        </row>
        <row r="1144">
          <cell r="A1144" t="str">
            <v>U1169</v>
          </cell>
          <cell r="D1144" t="str">
            <v>X0035II4FD</v>
          </cell>
          <cell r="J1144" t="str">
            <v>Walmart</v>
          </cell>
          <cell r="N1144" t="str">
            <v>Pack of 2</v>
          </cell>
          <cell r="R1144" t="str">
            <v>Nestle Canada Inc</v>
          </cell>
          <cell r="S1144">
            <v>240</v>
          </cell>
          <cell r="T1144" t="str">
            <v xml:space="preserve">25 Sheppard Ave W, </v>
          </cell>
          <cell r="U1144" t="str">
            <v>North York</v>
          </cell>
          <cell r="V1144" t="str">
            <v>34FGT01</v>
          </cell>
        </row>
        <row r="1145">
          <cell r="A1145" t="str">
            <v>U1170</v>
          </cell>
          <cell r="D1145" t="str">
            <v>X0035II4J9</v>
          </cell>
          <cell r="J1145" t="str">
            <v>Walmart</v>
          </cell>
          <cell r="N1145" t="str">
            <v>Great Value Brand</v>
          </cell>
          <cell r="R1145" t="str">
            <v>Walmart Canada</v>
          </cell>
          <cell r="S1145">
            <v>600</v>
          </cell>
          <cell r="T1145" t="str">
            <v>1940 Argentia Rd</v>
          </cell>
          <cell r="U1145" t="str">
            <v>Mississauga</v>
          </cell>
          <cell r="V1145" t="str">
            <v>33EGT11</v>
          </cell>
        </row>
        <row r="1146">
          <cell r="A1146" t="str">
            <v>U1171</v>
          </cell>
          <cell r="D1146" t="str">
            <v>X0035IRSAZ</v>
          </cell>
          <cell r="J1146" t="str">
            <v>Superstore</v>
          </cell>
          <cell r="N1146"/>
          <cell r="R1146"/>
          <cell r="S1146"/>
          <cell r="T1146"/>
          <cell r="U1146"/>
          <cell r="V1146"/>
        </row>
        <row r="1147">
          <cell r="A1147" t="str">
            <v>U1172</v>
          </cell>
          <cell r="D1147" t="str">
            <v>X0035IRSDR</v>
          </cell>
          <cell r="J1147" t="str">
            <v>Walmart</v>
          </cell>
          <cell r="N1147" t="str">
            <v>Pack of 2</v>
          </cell>
          <cell r="R1147" t="str">
            <v>Unilever Canada</v>
          </cell>
          <cell r="S1147">
            <v>500</v>
          </cell>
          <cell r="T1147" t="str">
            <v xml:space="preserve">160 Bloor St E #1400, </v>
          </cell>
          <cell r="U1147" t="str">
            <v>Toronto</v>
          </cell>
          <cell r="V1147" t="str">
            <v>38LGT03</v>
          </cell>
        </row>
        <row r="1148">
          <cell r="A1148" t="str">
            <v>U1173</v>
          </cell>
          <cell r="D1148" t="str">
            <v>X0035II4RV</v>
          </cell>
          <cell r="J1148" t="str">
            <v>Walmart</v>
          </cell>
          <cell r="N1148"/>
          <cell r="R1148" t="str">
            <v>Nestlé Canada Inc</v>
          </cell>
          <cell r="S1148">
            <v>396</v>
          </cell>
          <cell r="T1148" t="str">
            <v xml:space="preserve">25 Sheppard Ave W, </v>
          </cell>
          <cell r="U1148" t="str">
            <v>North York</v>
          </cell>
          <cell r="V1148" t="str">
            <v>31ACT03</v>
          </cell>
        </row>
        <row r="1149">
          <cell r="A1149" t="str">
            <v>U1174</v>
          </cell>
          <cell r="D1149" t="str">
            <v>X0035IKHJT</v>
          </cell>
          <cell r="J1149" t="str">
            <v>Walmart</v>
          </cell>
          <cell r="N1149"/>
          <cell r="R1149" t="str">
            <v>Mondelez Canada Inc</v>
          </cell>
          <cell r="S1149">
            <v>200</v>
          </cell>
          <cell r="T1149" t="str">
            <v>2660 Matheson Blvd. E.</v>
          </cell>
          <cell r="U1149" t="str">
            <v>Mississauga</v>
          </cell>
          <cell r="V1149" t="str">
            <v>03GGT02</v>
          </cell>
        </row>
        <row r="1150">
          <cell r="A1150" t="str">
            <v>U1175</v>
          </cell>
          <cell r="D1150" t="str">
            <v>X0035IRWD3</v>
          </cell>
          <cell r="J1150" t="str">
            <v>Walmart</v>
          </cell>
          <cell r="N1150"/>
          <cell r="R1150" t="str">
            <v>Mars Canada Inc.</v>
          </cell>
          <cell r="S1150">
            <v>500</v>
          </cell>
          <cell r="T1150" t="str">
            <v>CP 640</v>
          </cell>
          <cell r="U1150" t="str">
            <v>Bolton</v>
          </cell>
          <cell r="V1150" t="str">
            <v>33LGT99</v>
          </cell>
        </row>
        <row r="1151">
          <cell r="A1151" t="str">
            <v>U1176</v>
          </cell>
          <cell r="D1151" t="str">
            <v>X0035II507</v>
          </cell>
          <cell r="J1151" t="str">
            <v>Walmart</v>
          </cell>
          <cell r="N1151"/>
          <cell r="R1151" t="str">
            <v>Nestle</v>
          </cell>
          <cell r="S1151">
            <v>4000</v>
          </cell>
          <cell r="T1151" t="str">
            <v>5 Sheppard Ave W</v>
          </cell>
          <cell r="U1151" t="str">
            <v>North York</v>
          </cell>
          <cell r="V1151" t="str">
            <v>31KGT40</v>
          </cell>
        </row>
        <row r="1152">
          <cell r="A1152" t="str">
            <v>U1177</v>
          </cell>
          <cell r="D1152" t="e">
            <v>#N/A</v>
          </cell>
          <cell r="J1152" t="str">
            <v>Walmart</v>
          </cell>
          <cell r="N1152"/>
          <cell r="R1152" t="str"/>
          <cell r="S1152"/>
          <cell r="T1152"/>
          <cell r="U1152"/>
          <cell r="V1152"/>
        </row>
        <row r="1153">
          <cell r="A1153" t="str">
            <v>U1178</v>
          </cell>
          <cell r="D1153" t="str">
            <v>X0035II56B</v>
          </cell>
          <cell r="J1153" t="str">
            <v>Superstore</v>
          </cell>
          <cell r="N1153"/>
          <cell r="R1153" t="str">
            <v xml:space="preserve">Kraft Canada Inc., </v>
          </cell>
          <cell r="S1153">
            <v>227</v>
          </cell>
          <cell r="T1153" t="str">
            <v xml:space="preserve">2150 LakeShore Blvd W, </v>
          </cell>
          <cell r="U1153" t="str">
            <v>Toronto</v>
          </cell>
          <cell r="V1153" t="str">
            <v>34KGT99</v>
          </cell>
        </row>
        <row r="1154">
          <cell r="A1154" t="str">
            <v>U1179</v>
          </cell>
          <cell r="D1154" t="str">
            <v>X0035IKHUD</v>
          </cell>
          <cell r="J1154" t="str">
            <v>Walmart</v>
          </cell>
          <cell r="N1154"/>
          <cell r="R1154" t="str">
            <v>Kraft Heinz Canada ULC</v>
          </cell>
          <cell r="S1154">
            <v>123</v>
          </cell>
          <cell r="T1154" t="str">
            <v>95 Moatfield Dr</v>
          </cell>
          <cell r="U1154" t="str">
            <v>North York</v>
          </cell>
          <cell r="V1154" t="str">
            <v>31AGT02</v>
          </cell>
        </row>
        <row r="1155">
          <cell r="A1155" t="str">
            <v>U1180</v>
          </cell>
          <cell r="D1155" t="str">
            <v>X0035IRWK1</v>
          </cell>
          <cell r="J1155" t="str">
            <v>Walmart</v>
          </cell>
          <cell r="N1155"/>
          <cell r="R1155" t="str">
            <v>Nestle Canada Inc</v>
          </cell>
          <cell r="S1155">
            <v>900</v>
          </cell>
          <cell r="T1155" t="str">
            <v>25 Sheppard Ave W</v>
          </cell>
          <cell r="U1155" t="str">
            <v>North York</v>
          </cell>
          <cell r="V1155" t="str">
            <v>05BFT05</v>
          </cell>
        </row>
        <row r="1156">
          <cell r="A1156" t="str">
            <v>U1181</v>
          </cell>
          <cell r="D1156" t="str">
            <v>X0035PV9OJ</v>
          </cell>
          <cell r="J1156" t="str">
            <v>Walmart</v>
          </cell>
          <cell r="N1156"/>
          <cell r="R1156" t="str">
            <v>Kraft Heinz</v>
          </cell>
          <cell r="S1156">
            <v>1800</v>
          </cell>
          <cell r="T1156" t="str">
            <v>95 Moatfield Dr</v>
          </cell>
          <cell r="U1156" t="str">
            <v>North York</v>
          </cell>
          <cell r="V1156" t="str">
            <v>29CGT04</v>
          </cell>
        </row>
        <row r="1157">
          <cell r="A1157" t="str">
            <v>U1182</v>
          </cell>
          <cell r="D1157" t="str">
            <v>X0035POLSZ</v>
          </cell>
          <cell r="J1157" t="str">
            <v>Wholesale/Costo business</v>
          </cell>
          <cell r="N1157" t="str">
            <v>Pack of 4 - Buy big box and break down</v>
          </cell>
          <cell r="R1157" t="str">
            <v>Nestle Canada Inc</v>
          </cell>
          <cell r="S1157">
            <v>164</v>
          </cell>
          <cell r="T1157" t="str">
            <v>25 Sheppard Ave W,</v>
          </cell>
          <cell r="U1157" t="str">
            <v>North York</v>
          </cell>
          <cell r="V1157" t="str">
            <v>34DGT99</v>
          </cell>
        </row>
        <row r="1158">
          <cell r="A1158" t="str">
            <v>U1183</v>
          </cell>
          <cell r="D1158" t="str">
            <v>X0035PVC4B</v>
          </cell>
          <cell r="J1158" t="str">
            <v>Superstore/Wholesale</v>
          </cell>
          <cell r="N1158"/>
          <cell r="R1158" t="str">
            <v>Nestle Canada Inc.</v>
          </cell>
          <cell r="S1158">
            <v>540</v>
          </cell>
          <cell r="T1158" t="str">
            <v>25 Sheppard Ave W</v>
          </cell>
          <cell r="U1158" t="str">
            <v>North York</v>
          </cell>
          <cell r="V1158" t="str">
            <v>33EGT14</v>
          </cell>
        </row>
        <row r="1159">
          <cell r="A1159" t="str">
            <v>U1184</v>
          </cell>
          <cell r="D1159" t="str">
            <v>X0035PZNZZ</v>
          </cell>
          <cell r="J1159" t="str">
            <v>Superstore/Wholesale</v>
          </cell>
          <cell r="N1159" t="str">
            <v>Pack of 4</v>
          </cell>
          <cell r="R1159" t="str">
            <v>Nestle Canada Inc.</v>
          </cell>
          <cell r="S1159">
            <v>180</v>
          </cell>
          <cell r="T1159" t="str">
            <v>25 Sheppard Ave W</v>
          </cell>
          <cell r="U1159" t="str">
            <v>North York</v>
          </cell>
          <cell r="V1159" t="str">
            <v>33EGT14</v>
          </cell>
        </row>
        <row r="1160">
          <cell r="A1160" t="str">
            <v>U1185</v>
          </cell>
          <cell r="D1160" t="str">
            <v>X0035PZOBN</v>
          </cell>
          <cell r="J1160" t="str">
            <v>Costco Business</v>
          </cell>
          <cell r="N1160"/>
          <cell r="R1160" t="str">
            <v>Nestle Canada Inc.</v>
          </cell>
          <cell r="S1160">
            <v>270</v>
          </cell>
          <cell r="T1160" t="str">
            <v>25 Sheppard Ave W</v>
          </cell>
          <cell r="U1160" t="str">
            <v>North York</v>
          </cell>
          <cell r="V1160" t="str">
            <v>33EGT14</v>
          </cell>
        </row>
        <row r="1161">
          <cell r="A1161" t="str">
            <v>U1186</v>
          </cell>
          <cell r="D1161" t="str">
            <v>X0035PT4YL</v>
          </cell>
          <cell r="J1161" t="str">
            <v>Costco Business</v>
          </cell>
          <cell r="N1161"/>
          <cell r="R1161" t="str">
            <v>Nestle Canada Inc.</v>
          </cell>
          <cell r="S1161">
            <v>540</v>
          </cell>
          <cell r="T1161" t="str">
            <v>25 Sheppard Ave W</v>
          </cell>
          <cell r="U1161" t="str">
            <v>North York</v>
          </cell>
          <cell r="V1161" t="str">
            <v>33EGT14</v>
          </cell>
        </row>
        <row r="1162">
          <cell r="A1162" t="str">
            <v>U1187</v>
          </cell>
          <cell r="D1162" t="str">
            <v>X0035SVPSV</v>
          </cell>
          <cell r="J1162" t="str">
            <v>Walmart</v>
          </cell>
          <cell r="N1162"/>
          <cell r="R1162" t="str">
            <v>Barcel USA</v>
          </cell>
          <cell r="S1162">
            <v>280</v>
          </cell>
          <cell r="T1162" t="str">
            <v>P.O. Box 976</v>
          </cell>
          <cell r="U1162" t="str">
            <v xml:space="preserve">Horsham </v>
          </cell>
          <cell r="V1162" t="str">
            <v>03YGT09</v>
          </cell>
        </row>
        <row r="1163">
          <cell r="A1163" t="str">
            <v>U1188</v>
          </cell>
          <cell r="D1163" t="str">
            <v>X0035SYDHB</v>
          </cell>
          <cell r="J1163" t="str">
            <v>Walmart</v>
          </cell>
          <cell r="N1163"/>
          <cell r="R1163" t="str">
            <v>Barcel USA</v>
          </cell>
          <cell r="S1163">
            <v>280</v>
          </cell>
          <cell r="T1163" t="str">
            <v>P.O. Box 976</v>
          </cell>
          <cell r="U1163" t="str">
            <v xml:space="preserve">Horsham </v>
          </cell>
          <cell r="V1163" t="str">
            <v>03YGT09</v>
          </cell>
        </row>
        <row r="1164">
          <cell r="A1164" t="str">
            <v>U1189</v>
          </cell>
          <cell r="D1164" t="str">
            <v>X00362GVQH</v>
          </cell>
          <cell r="J1164" t="str">
            <v>Walmart</v>
          </cell>
          <cell r="N1164" t="str">
            <v>Buy 850g version</v>
          </cell>
          <cell r="R1164"/>
          <cell r="S1164"/>
          <cell r="T1164"/>
          <cell r="U1164"/>
          <cell r="V1164"/>
        </row>
        <row r="1165">
          <cell r="A1165" t="str">
            <v>U1190</v>
          </cell>
          <cell r="D1165" t="str">
            <v>X00362GWFR</v>
          </cell>
          <cell r="J1165" t="str">
            <v>Walmart</v>
          </cell>
          <cell r="N1165" t="str">
            <v>Pack of 3</v>
          </cell>
          <cell r="R1165" t="str">
            <v>Dr. Oetker Canada Ltd</v>
          </cell>
          <cell r="S1165">
            <v>212</v>
          </cell>
          <cell r="T1165" t="str">
            <v>2229 Drew Rd, L5S1E5</v>
          </cell>
          <cell r="U1165" t="str">
            <v>Mississauga,ON</v>
          </cell>
          <cell r="V1165" t="str">
            <v>35DGT07</v>
          </cell>
        </row>
        <row r="1166">
          <cell r="A1166" t="str">
            <v>U1191</v>
          </cell>
          <cell r="D1166" t="str">
            <v>X00362H4JZ</v>
          </cell>
          <cell r="J1166" t="str">
            <v>Superstore</v>
          </cell>
          <cell r="N1166"/>
          <cell r="R1166"/>
          <cell r="S1166"/>
          <cell r="T1166"/>
          <cell r="U1166"/>
          <cell r="V1166"/>
        </row>
        <row r="1167">
          <cell r="A1167" t="str">
            <v>U1192</v>
          </cell>
          <cell r="D1167" t="str">
            <v>X00362FRR1</v>
          </cell>
          <cell r="J1167" t="str">
            <v>Walmart</v>
          </cell>
          <cell r="N1167" t="str">
            <v>Pack of 6</v>
          </cell>
          <cell r="R1167" t="str">
            <v>Christie Brown &amp; Co.</v>
          </cell>
          <cell r="S1167">
            <v>1200</v>
          </cell>
          <cell r="T1167" t="str">
            <v>3300 Bloor St W Suite 1801</v>
          </cell>
          <cell r="U1167" t="str">
            <v>Toronto</v>
          </cell>
          <cell r="V1167" t="str">
            <v>03GGT99</v>
          </cell>
        </row>
        <row r="1168">
          <cell r="A1168" t="str">
            <v>U1193</v>
          </cell>
          <cell r="D1168" t="str">
            <v>X00362L6KN</v>
          </cell>
          <cell r="J1168" t="str">
            <v>Walmart/Amazon.ca</v>
          </cell>
          <cell r="N1168"/>
          <cell r="R1168" t="str">
            <v>Unilever Canada</v>
          </cell>
          <cell r="S1168">
            <v>800</v>
          </cell>
          <cell r="T1168" t="str">
            <v>160 Bloor Street East, Suite 1400</v>
          </cell>
          <cell r="U1168" t="str">
            <v>Toronto,</v>
          </cell>
          <cell r="V1168" t="str">
            <v>27AGT02</v>
          </cell>
        </row>
        <row r="1169">
          <cell r="A1169" t="str">
            <v>U1194</v>
          </cell>
          <cell r="D1169" t="e">
            <v>#N/A</v>
          </cell>
          <cell r="J1169"/>
          <cell r="N1169"/>
          <cell r="R1169"/>
          <cell r="S1169"/>
          <cell r="T1169"/>
          <cell r="U1169"/>
          <cell r="V1169"/>
        </row>
        <row r="1170">
          <cell r="A1170" t="str">
            <v>U1195</v>
          </cell>
          <cell r="D1170" t="str">
            <v>X00362L7RF</v>
          </cell>
          <cell r="J1170" t="str">
            <v>Walmart</v>
          </cell>
          <cell r="N1170"/>
          <cell r="R1170"/>
          <cell r="S1170"/>
          <cell r="T1170"/>
          <cell r="U1170"/>
          <cell r="V1170"/>
        </row>
        <row r="1171">
          <cell r="A1171" t="str">
            <v>U1196</v>
          </cell>
          <cell r="D1171" t="str">
            <v>X00362L84H</v>
          </cell>
          <cell r="J1171" t="str">
            <v>Walmar/Superstore</v>
          </cell>
          <cell r="N1171"/>
          <cell r="R1171" t="str">
            <v>Vita Health Products Inc.</v>
          </cell>
          <cell r="S1171">
            <v>300</v>
          </cell>
          <cell r="T1171" t="str">
            <v>150 Beghin Ave</v>
          </cell>
          <cell r="U1171" t="str">
            <v>Winnipeg</v>
          </cell>
          <cell r="V1171" t="str">
            <v>05YGT01</v>
          </cell>
        </row>
        <row r="1172">
          <cell r="A1172" t="str">
            <v>U1197</v>
          </cell>
          <cell r="D1172" t="str">
            <v>X00362DAFR</v>
          </cell>
          <cell r="J1172" t="str">
            <v>Walmar/Superstore</v>
          </cell>
          <cell r="N1172"/>
          <cell r="R1172" t="str">
            <v>Vita Health Products Inc.</v>
          </cell>
          <cell r="S1172">
            <v>300</v>
          </cell>
          <cell r="T1172" t="str">
            <v>150 Beghin Ave</v>
          </cell>
          <cell r="U1172" t="str">
            <v>Winnipeg</v>
          </cell>
          <cell r="V1172" t="str">
            <v>05YGT01</v>
          </cell>
        </row>
        <row r="1173">
          <cell r="A1173" t="str">
            <v>U1198</v>
          </cell>
          <cell r="D1173" t="str">
            <v>X00362D6DD</v>
          </cell>
          <cell r="J1173" t="str">
            <v>Walmart</v>
          </cell>
          <cell r="N1173"/>
          <cell r="R1173" t="str">
            <v>Nestlé Canada Inc</v>
          </cell>
          <cell r="S1173">
            <v>342</v>
          </cell>
          <cell r="T1173" t="str">
            <v xml:space="preserve">25 Sheppard Ave W, </v>
          </cell>
          <cell r="U1173" t="str">
            <v>North York</v>
          </cell>
          <cell r="V1173" t="str">
            <v>31ACT03</v>
          </cell>
        </row>
        <row r="1174">
          <cell r="A1174" t="str">
            <v>U1199</v>
          </cell>
          <cell r="D1174" t="str">
            <v>X00362LBWB</v>
          </cell>
          <cell r="J1174" t="str">
            <v>Walmart</v>
          </cell>
          <cell r="N1174"/>
          <cell r="R1174" t="str">
            <v>Diana Sauce</v>
          </cell>
          <cell r="S1174">
            <v>1500</v>
          </cell>
          <cell r="T1174" t="str">
            <v>90 Sheppard Avenue E, Suite 400</v>
          </cell>
          <cell r="U1174" t="str">
            <v>North York</v>
          </cell>
          <cell r="V1174" t="str">
            <v>37JGT02</v>
          </cell>
        </row>
        <row r="1175">
          <cell r="A1175" t="str">
            <v>U1200</v>
          </cell>
          <cell r="D1175" t="str">
            <v>X00362D86X</v>
          </cell>
          <cell r="J1175" t="str">
            <v>Superstore</v>
          </cell>
          <cell r="N1175"/>
          <cell r="R1175" t="str">
            <v>McCormick Canada</v>
          </cell>
          <cell r="S1175">
            <v>500</v>
          </cell>
          <cell r="T1175" t="str">
            <v xml:space="preserve"> P.O. Box 5788, Stn B</v>
          </cell>
          <cell r="U1175" t="str">
            <v>London</v>
          </cell>
          <cell r="V1175" t="str">
            <v>37JGT02</v>
          </cell>
        </row>
        <row r="1176">
          <cell r="A1176" t="str">
            <v>U1201</v>
          </cell>
          <cell r="D1176" t="str">
            <v>X00362D8NL</v>
          </cell>
          <cell r="J1176" t="str">
            <v>Walmart</v>
          </cell>
          <cell r="N1176" t="str">
            <v>Pack of 2</v>
          </cell>
          <cell r="R1176" t="str">
            <v xml:space="preserve">Smucker Foods of Canada Corp.- </v>
          </cell>
          <cell r="S1176">
            <v>908</v>
          </cell>
          <cell r="T1176" t="str">
            <v xml:space="preserve">80 Whitehall Drive </v>
          </cell>
          <cell r="U1176" t="str">
            <v>Markham</v>
          </cell>
          <cell r="V1176" t="str">
            <v>17AFT50</v>
          </cell>
        </row>
        <row r="1177">
          <cell r="A1177" t="str">
            <v>U1202</v>
          </cell>
          <cell r="D1177" t="str">
            <v>X00362DEBR</v>
          </cell>
          <cell r="J1177" t="str">
            <v>Wholesale Club</v>
          </cell>
          <cell r="N1177"/>
          <cell r="R1177" t="str">
            <v>Mondelez Canada Inc</v>
          </cell>
          <cell r="S1177">
            <v>204</v>
          </cell>
          <cell r="T1177" t="str">
            <v xml:space="preserve">3300 Bloor st W suite 1801, </v>
          </cell>
          <cell r="U1177" t="str">
            <v>Etobicoke</v>
          </cell>
          <cell r="V1177" t="str">
            <v>33UGT01</v>
          </cell>
        </row>
        <row r="1178">
          <cell r="A1178" t="str">
            <v>U1203</v>
          </cell>
          <cell r="D1178" t="str">
            <v>X00362BDDD</v>
          </cell>
          <cell r="J1178" t="str">
            <v>Walmart</v>
          </cell>
          <cell r="N1178"/>
          <cell r="R1178" t="str">
            <v>Mondelez Canada Inc.</v>
          </cell>
          <cell r="S1178">
            <v>523</v>
          </cell>
          <cell r="T1178" t="str">
            <v>3300 Bloor St W Suite 1801</v>
          </cell>
          <cell r="U1178" t="str">
            <v>Etobicoke</v>
          </cell>
          <cell r="V1178" t="str">
            <v>03JGT99</v>
          </cell>
        </row>
        <row r="1179">
          <cell r="A1179" t="str">
            <v>U1204</v>
          </cell>
          <cell r="D1179" t="str">
            <v>X00362GOXH</v>
          </cell>
          <cell r="J1179"/>
          <cell r="N1179"/>
          <cell r="R1179"/>
          <cell r="S1179"/>
          <cell r="T1179"/>
          <cell r="U1179"/>
          <cell r="V1179"/>
        </row>
        <row r="1180">
          <cell r="A1180" t="str">
            <v>U1205</v>
          </cell>
          <cell r="D1180" t="str">
            <v>X00362LOOV</v>
          </cell>
          <cell r="J1180" t="str">
            <v>Walmart</v>
          </cell>
          <cell r="N1180" t="str">
            <v>Carnation Strawberry Drink</v>
          </cell>
          <cell r="R1180" t="str">
            <v>Nestle Canada Inc.</v>
          </cell>
          <cell r="S1180">
            <v>880</v>
          </cell>
          <cell r="T1180" t="str">
            <v>25 Sheppard Ave W</v>
          </cell>
          <cell r="U1180" t="str">
            <v>North York</v>
          </cell>
          <cell r="V1180" t="str">
            <v>41EYT99</v>
          </cell>
        </row>
        <row r="1181">
          <cell r="A1181" t="str">
            <v>U1206</v>
          </cell>
          <cell r="D1181" t="str">
            <v>X00362LK8V</v>
          </cell>
          <cell r="J1181" t="str">
            <v>Walmart</v>
          </cell>
          <cell r="N1181"/>
          <cell r="R1181" t="str">
            <v>Kraft Heinz Canada</v>
          </cell>
          <cell r="S1181">
            <v>520</v>
          </cell>
          <cell r="T1181" t="str">
            <v xml:space="preserve">95 Moatfield Dr, </v>
          </cell>
          <cell r="U1181" t="str">
            <v>North York</v>
          </cell>
          <cell r="V1181" t="str">
            <v>33EGT06</v>
          </cell>
        </row>
        <row r="1182">
          <cell r="A1182" t="str">
            <v>U1207</v>
          </cell>
          <cell r="D1182" t="str">
            <v>X00362LLIF</v>
          </cell>
          <cell r="J1182" t="str">
            <v>Superstore</v>
          </cell>
          <cell r="N1182"/>
          <cell r="R1182" t="str">
            <v>McCormick Canada</v>
          </cell>
          <cell r="S1182">
            <v>227</v>
          </cell>
          <cell r="T1182" t="str">
            <v>2155 Drew Rd</v>
          </cell>
          <cell r="U1182" t="str">
            <v>Mississauga</v>
          </cell>
          <cell r="V1182" t="str">
            <v>02HGT01</v>
          </cell>
        </row>
        <row r="1183">
          <cell r="A1183" t="str">
            <v>U1208</v>
          </cell>
          <cell r="D1183" t="str">
            <v>X00362LLXP</v>
          </cell>
          <cell r="J1183" t="str">
            <v>Superstore</v>
          </cell>
          <cell r="N1183"/>
          <cell r="R1183" t="str">
            <v>Ach Food Companies Inc.</v>
          </cell>
          <cell r="S1183">
            <v>500</v>
          </cell>
          <cell r="T1183" t="str">
            <v xml:space="preserve">7000 Goodlett Farms Pkwy #200, </v>
          </cell>
          <cell r="U1183" t="str">
            <v>Memphis</v>
          </cell>
          <cell r="V1183" t="str">
            <v>36BGT02</v>
          </cell>
        </row>
        <row r="1184">
          <cell r="A1184" t="str">
            <v>U1209</v>
          </cell>
          <cell r="D1184" t="str">
            <v>X00362GQBH</v>
          </cell>
          <cell r="J1184" t="str">
            <v>Walmart</v>
          </cell>
          <cell r="N1184"/>
          <cell r="R1184"/>
          <cell r="S1184"/>
          <cell r="T1184"/>
          <cell r="U1184"/>
          <cell r="V1184"/>
        </row>
        <row r="1185">
          <cell r="A1185" t="str">
            <v>U1210</v>
          </cell>
          <cell r="D1185" t="str">
            <v>X00362BMI9</v>
          </cell>
          <cell r="J1185" t="str">
            <v>Walmart</v>
          </cell>
          <cell r="N1185"/>
          <cell r="R1185" t="str">
            <v xml:space="preserve">Kraft Heinz Canada </v>
          </cell>
          <cell r="S1185">
            <v>1500</v>
          </cell>
          <cell r="T1185" t="str">
            <v>95 Moatfield Dr</v>
          </cell>
          <cell r="U1185" t="str">
            <v>North York</v>
          </cell>
          <cell r="V1185" t="str">
            <v>37JGT02</v>
          </cell>
        </row>
        <row r="1186">
          <cell r="A1186" t="str">
            <v>U1211</v>
          </cell>
          <cell r="D1186" t="str">
            <v>X00362L51D</v>
          </cell>
          <cell r="J1186" t="str">
            <v>Walmart</v>
          </cell>
          <cell r="N1186" t="str">
            <v xml:space="preserve">Buy in single units </v>
          </cell>
          <cell r="R1186" t="str">
            <v>Mondelez Canada Inc</v>
          </cell>
          <cell r="S1186">
            <v>700</v>
          </cell>
          <cell r="T1186" t="str">
            <v>2660 Matheson Blvd. E.</v>
          </cell>
          <cell r="U1186" t="str">
            <v>Mississauga</v>
          </cell>
          <cell r="V1186" t="str">
            <v>33UGT99</v>
          </cell>
        </row>
        <row r="1187">
          <cell r="A1187" t="str">
            <v>U1212</v>
          </cell>
          <cell r="D1187" t="str">
            <v>X00362GYNR</v>
          </cell>
          <cell r="J1187" t="str">
            <v>Walmart</v>
          </cell>
          <cell r="N1187"/>
          <cell r="R1187" t="str">
            <v>Mondelez Canada Inc.</v>
          </cell>
          <cell r="S1187">
            <v>261</v>
          </cell>
          <cell r="T1187" t="str">
            <v>3300 Bloor St W Suite 1801</v>
          </cell>
          <cell r="U1187" t="str">
            <v>Etobicoke</v>
          </cell>
          <cell r="V1187" t="str">
            <v>03JGT99</v>
          </cell>
        </row>
        <row r="1188">
          <cell r="A1188" t="str">
            <v>U1213</v>
          </cell>
          <cell r="D1188" t="str">
            <v>X00362BKD1</v>
          </cell>
          <cell r="J1188" t="str">
            <v>Costco</v>
          </cell>
          <cell r="N1188"/>
          <cell r="R1188" t="str">
            <v>Mars Canada Inc.</v>
          </cell>
          <cell r="S1188">
            <v>300</v>
          </cell>
          <cell r="T1188" t="str">
            <v>CP 640</v>
          </cell>
          <cell r="U1188" t="str">
            <v>Bolton</v>
          </cell>
          <cell r="V1188" t="str">
            <v>33UGT01</v>
          </cell>
        </row>
        <row r="1189">
          <cell r="A1189" t="str">
            <v>U1214</v>
          </cell>
          <cell r="D1189" t="str">
            <v>X00362SD4F</v>
          </cell>
          <cell r="J1189" t="str">
            <v>Walmart</v>
          </cell>
          <cell r="N1189"/>
          <cell r="R1189" t="str">
            <v>Dare Foods Ltd.</v>
          </cell>
          <cell r="S1189">
            <v>730</v>
          </cell>
          <cell r="T1189" t="str">
            <v xml:space="preserve">2481 Kingsway Drive </v>
          </cell>
          <cell r="U1189" t="str">
            <v>Kitchener</v>
          </cell>
          <cell r="V1189" t="str">
            <v>33EGT11</v>
          </cell>
        </row>
        <row r="1190">
          <cell r="A1190" t="str">
            <v>U1215</v>
          </cell>
          <cell r="D1190" t="str">
            <v>X003624DJT</v>
          </cell>
          <cell r="J1190" t="str">
            <v>Costco</v>
          </cell>
          <cell r="N1190"/>
          <cell r="R1190"/>
          <cell r="S1190"/>
          <cell r="T1190"/>
          <cell r="U1190"/>
          <cell r="V1190"/>
        </row>
        <row r="1191">
          <cell r="A1191" t="str">
            <v>U1216</v>
          </cell>
          <cell r="D1191" t="str">
            <v>X003624E5H</v>
          </cell>
          <cell r="J1191" t="str">
            <v>Superstore</v>
          </cell>
          <cell r="N1191"/>
          <cell r="R1191"/>
          <cell r="S1191"/>
          <cell r="T1191"/>
          <cell r="U1191"/>
          <cell r="V1191"/>
        </row>
        <row r="1192">
          <cell r="A1192" t="str">
            <v>U1217</v>
          </cell>
          <cell r="D1192" t="str">
            <v>X003624E5R</v>
          </cell>
          <cell r="J1192" t="str">
            <v>Walmart</v>
          </cell>
          <cell r="N1192"/>
          <cell r="R1192" t="str">
            <v>Nestle Canada Inc</v>
          </cell>
          <cell r="S1192">
            <v>880</v>
          </cell>
          <cell r="T1192" t="str">
            <v>25 Sheppard Ave W</v>
          </cell>
          <cell r="U1192" t="str">
            <v>North York</v>
          </cell>
          <cell r="V1192" t="str">
            <v xml:space="preserve"> 34FGT05 </v>
          </cell>
        </row>
        <row r="1193">
          <cell r="A1193" t="str">
            <v>U1218</v>
          </cell>
          <cell r="D1193" t="str">
            <v>X00362BQXZ</v>
          </cell>
          <cell r="J1193" t="str">
            <v>Costco Business</v>
          </cell>
          <cell r="N1193"/>
          <cell r="R1193" t="str">
            <v>Wrigley Canada Inc.</v>
          </cell>
          <cell r="S1193">
            <v>300</v>
          </cell>
          <cell r="T1193" t="str">
            <v>3389 Steeles Ave E, M2H3S8</v>
          </cell>
          <cell r="U1193" t="str">
            <v>North York</v>
          </cell>
          <cell r="V1193" t="str">
            <v>33UGT01</v>
          </cell>
        </row>
        <row r="1194">
          <cell r="A1194" t="str">
            <v>U1219</v>
          </cell>
          <cell r="D1194" t="str">
            <v>X00362DJ5D</v>
          </cell>
          <cell r="J1194" t="str">
            <v>Walmart</v>
          </cell>
          <cell r="N1194"/>
          <cell r="R1194"/>
          <cell r="S1194"/>
          <cell r="T1194"/>
          <cell r="U1194"/>
          <cell r="V1194"/>
        </row>
        <row r="1195">
          <cell r="A1195" t="str">
            <v>U1220</v>
          </cell>
          <cell r="D1195" t="str">
            <v>X00362BR7P</v>
          </cell>
          <cell r="J1195" t="str">
            <v>Walmart</v>
          </cell>
          <cell r="N1195"/>
          <cell r="R1195" t="str">
            <v>Kraft Heinz Canada</v>
          </cell>
          <cell r="S1195">
            <v>520</v>
          </cell>
          <cell r="T1195" t="str">
            <v xml:space="preserve">95 Moatfield Dr, </v>
          </cell>
          <cell r="U1195" t="str">
            <v>North York</v>
          </cell>
          <cell r="V1195" t="str">
            <v>23CGT07</v>
          </cell>
        </row>
        <row r="1196">
          <cell r="A1196" t="str">
            <v>U1221</v>
          </cell>
          <cell r="D1196" t="str">
            <v>X00362LEO1</v>
          </cell>
          <cell r="J1196" t="str">
            <v>Walmart</v>
          </cell>
          <cell r="N1196"/>
          <cell r="R1196" t="str">
            <v>Kraft Heinz</v>
          </cell>
          <cell r="S1196">
            <v>750</v>
          </cell>
          <cell r="T1196" t="str">
            <v>95 Moatfield Dr</v>
          </cell>
          <cell r="U1196" t="str">
            <v>North York</v>
          </cell>
          <cell r="V1196" t="str">
            <v>23CGT07</v>
          </cell>
        </row>
        <row r="1197">
          <cell r="A1197" t="str">
            <v>U1222</v>
          </cell>
          <cell r="D1197" t="str">
            <v>X00362STIF</v>
          </cell>
          <cell r="J1197" t="str">
            <v>Costco</v>
          </cell>
          <cell r="N1197"/>
          <cell r="R1197"/>
          <cell r="S1197"/>
          <cell r="T1197"/>
          <cell r="U1197"/>
          <cell r="V1197"/>
        </row>
        <row r="1198">
          <cell r="A1198" t="str">
            <v>U1223</v>
          </cell>
          <cell r="D1198" t="str">
            <v>X00362LEZF</v>
          </cell>
          <cell r="J1198" t="str">
            <v>Superstore</v>
          </cell>
          <cell r="N1198" t="str">
            <v>Pack of 6</v>
          </cell>
          <cell r="R1198" t="str">
            <v>Campbell Company of Canada 2845 Matheson Blvd</v>
          </cell>
          <cell r="S1198">
            <v>4776</v>
          </cell>
          <cell r="T1198" t="str">
            <v xml:space="preserve"> 2845 Matheson Blvd. East</v>
          </cell>
          <cell r="U1198" t="str">
            <v>Mississauga​</v>
          </cell>
          <cell r="V1198" t="str">
            <v>38AET26</v>
          </cell>
        </row>
        <row r="1199">
          <cell r="A1199" t="str">
            <v>U1224</v>
          </cell>
          <cell r="D1199" t="str">
            <v>X003624GIH</v>
          </cell>
          <cell r="J1199" t="str">
            <v>Costco.ca</v>
          </cell>
          <cell r="N1199" t="str">
            <v xml:space="preserve"> </v>
          </cell>
          <cell r="R1199"/>
          <cell r="S1199"/>
          <cell r="T1199"/>
          <cell r="U1199"/>
          <cell r="V1199"/>
        </row>
        <row r="1200">
          <cell r="A1200" t="str">
            <v>U1225</v>
          </cell>
          <cell r="D1200" t="str">
            <v>X00362TUKB</v>
          </cell>
          <cell r="J1200" t="str">
            <v>Walmart</v>
          </cell>
          <cell r="N1200"/>
          <cell r="R1200" t="str">
            <v>Kernel Season's®️</v>
          </cell>
          <cell r="S1200">
            <v>400</v>
          </cell>
          <cell r="T1200" t="str">
            <v>2000 W Broad Street</v>
          </cell>
          <cell r="U1200" t="str">
            <v>Richmond</v>
          </cell>
          <cell r="V1200" t="str">
            <v>28JGT99</v>
          </cell>
        </row>
        <row r="1201">
          <cell r="A1201" t="str">
            <v>U1226</v>
          </cell>
          <cell r="D1201" t="str">
            <v>X00362M55X</v>
          </cell>
          <cell r="J1201" t="str">
            <v>Costco</v>
          </cell>
          <cell r="N1201"/>
          <cell r="R1201" t="str">
            <v>Prana Biovegan Inc</v>
          </cell>
          <cell r="S1201">
            <v>700</v>
          </cell>
          <cell r="T1201" t="str">
            <v>430 Stinson St, Saint-Laurent</v>
          </cell>
          <cell r="U1201" t="str">
            <v>Quebec</v>
          </cell>
          <cell r="V1201" t="str">
            <v>34CGT07</v>
          </cell>
        </row>
        <row r="1202">
          <cell r="A1202" t="str">
            <v>U1227</v>
          </cell>
          <cell r="D1202" t="str">
            <v>X00362TUUV</v>
          </cell>
          <cell r="J1202" t="str">
            <v>Walmart</v>
          </cell>
          <cell r="N1202"/>
          <cell r="R1202" t="str">
            <v>General Mills Canada Corp.</v>
          </cell>
          <cell r="S1202">
            <v>150</v>
          </cell>
          <cell r="T1202" t="str">
            <v>1875 Buckhorn Gate Suite 201</v>
          </cell>
          <cell r="U1202" t="str">
            <v>Mississauga</v>
          </cell>
          <cell r="V1202" t="str">
            <v>34KGT99</v>
          </cell>
        </row>
        <row r="1203">
          <cell r="A1203" t="str">
            <v>U1228</v>
          </cell>
          <cell r="D1203" t="str">
            <v>X00362TWEF</v>
          </cell>
          <cell r="J1203" t="str">
            <v>SaveonFoods</v>
          </cell>
          <cell r="N1203"/>
          <cell r="R1203"/>
          <cell r="S1203"/>
          <cell r="T1203"/>
          <cell r="U1203"/>
          <cell r="V1203"/>
        </row>
        <row r="1204">
          <cell r="A1204" t="str">
            <v>U1229</v>
          </cell>
          <cell r="D1204" t="str">
            <v>X003697X5X</v>
          </cell>
          <cell r="J1204" t="str">
            <v>Walmart</v>
          </cell>
          <cell r="N1204"/>
          <cell r="R1204"/>
          <cell r="S1204"/>
          <cell r="T1204"/>
          <cell r="U1204"/>
          <cell r="V1204"/>
        </row>
        <row r="1205">
          <cell r="A1205" t="str">
            <v>U1230</v>
          </cell>
          <cell r="D1205" t="str">
            <v>X0036DKHA7</v>
          </cell>
          <cell r="J1205" t="str">
            <v>Superstore</v>
          </cell>
          <cell r="N1205" t="str">
            <v>Pack of 1</v>
          </cell>
          <cell r="R1205" t="str">
            <v>Lindt &amp; Sprüngli (CA) Ltd</v>
          </cell>
          <cell r="S1205">
            <v>120</v>
          </cell>
          <cell r="T1205" t="str">
            <v>900-181 University Avenue</v>
          </cell>
          <cell r="U1205" t="str">
            <v>Toronto</v>
          </cell>
          <cell r="V1205" t="str">
            <v>34KGT04</v>
          </cell>
        </row>
        <row r="1206">
          <cell r="A1206" t="str">
            <v>U1231</v>
          </cell>
          <cell r="D1206" t="str">
            <v>X0036DT4FL</v>
          </cell>
          <cell r="J1206" t="str">
            <v>Costco Business</v>
          </cell>
          <cell r="N1206"/>
          <cell r="R1206" t="str">
            <v>Nestle Canada Inc.</v>
          </cell>
          <cell r="S1206">
            <v>1290</v>
          </cell>
          <cell r="T1206" t="str">
            <v>25 Sheppard Ave W</v>
          </cell>
          <cell r="U1206" t="str">
            <v>North York</v>
          </cell>
          <cell r="V1206" t="str">
            <v>33EGT14</v>
          </cell>
        </row>
        <row r="1207">
          <cell r="A1207" t="str">
            <v>U1232</v>
          </cell>
          <cell r="D1207" t="str">
            <v>X0036DT4UL</v>
          </cell>
          <cell r="J1207" t="str">
            <v>Wholesale club</v>
          </cell>
          <cell r="N1207"/>
          <cell r="R1207"/>
          <cell r="S1207"/>
          <cell r="T1207"/>
          <cell r="U1207"/>
          <cell r="V1207"/>
        </row>
        <row r="1208">
          <cell r="A1208" t="str">
            <v>U1233</v>
          </cell>
          <cell r="D1208" t="str">
            <v>X0036ETMRP</v>
          </cell>
          <cell r="J1208" t="str">
            <v>Walmar/Superstore</v>
          </cell>
          <cell r="N1208"/>
          <cell r="R1208" t="str">
            <v>Vita Health Products Inc.</v>
          </cell>
          <cell r="S1208">
            <v>300</v>
          </cell>
          <cell r="T1208" t="str">
            <v>150 Beghin Ave</v>
          </cell>
          <cell r="U1208" t="str">
            <v>Winnipeg</v>
          </cell>
          <cell r="V1208" t="str">
            <v>05YGT01</v>
          </cell>
        </row>
        <row r="1209">
          <cell r="A1209" t="str">
            <v>U1234</v>
          </cell>
          <cell r="D1209" t="str">
            <v>X0036ENXZ7</v>
          </cell>
          <cell r="J1209" t="str">
            <v>Walmart</v>
          </cell>
          <cell r="N1209"/>
          <cell r="R1209" t="str">
            <v>Wal-Mart Canada Corp.</v>
          </cell>
          <cell r="S1209">
            <v>750</v>
          </cell>
          <cell r="T1209" t="str">
            <v>1940 Argentia Road</v>
          </cell>
          <cell r="U1209" t="str">
            <v>Mississauga</v>
          </cell>
          <cell r="V1209" t="str">
            <v>37JCT24</v>
          </cell>
        </row>
        <row r="1210">
          <cell r="A1210" t="str">
            <v>U1235</v>
          </cell>
          <cell r="D1210" t="str">
            <v>X0036F2DWF</v>
          </cell>
          <cell r="J1210" t="str">
            <v>Walmart</v>
          </cell>
          <cell r="N1210"/>
          <cell r="R1210" t="str">
            <v>Nestlé Canada Inc</v>
          </cell>
          <cell r="S1210">
            <v>100</v>
          </cell>
          <cell r="T1210" t="str">
            <v xml:space="preserve">25 Sheppard Ave W, </v>
          </cell>
          <cell r="U1210" t="str">
            <v>North York</v>
          </cell>
          <cell r="V1210" t="str">
            <v>31ACT03</v>
          </cell>
        </row>
        <row r="1211">
          <cell r="A1211" t="str">
            <v>U1236</v>
          </cell>
          <cell r="D1211" t="str">
            <v>X0036FBSO9</v>
          </cell>
          <cell r="J1211" t="str">
            <v>Walmart</v>
          </cell>
          <cell r="N1211"/>
          <cell r="R1211" t="str">
            <v>Johnson &amp; Johnson Inc.</v>
          </cell>
          <cell r="S1211">
            <v>100</v>
          </cell>
          <cell r="T1211" t="str">
            <v>88 McNabb Street</v>
          </cell>
          <cell r="U1211" t="str">
            <v>Markham</v>
          </cell>
          <cell r="V1211" t="str">
            <v>N/A</v>
          </cell>
        </row>
        <row r="1212">
          <cell r="A1212" t="str">
            <v>U1237</v>
          </cell>
          <cell r="D1212" t="str">
            <v>X0036IG5L7</v>
          </cell>
          <cell r="J1212" t="str">
            <v>Walmart</v>
          </cell>
          <cell r="N1212"/>
          <cell r="R1212" t="str">
            <v>Maple Leaf Foods</v>
          </cell>
          <cell r="S1212">
            <v>250</v>
          </cell>
          <cell r="T1212" t="str">
            <v>P.O. Box 61016</v>
          </cell>
          <cell r="U1212" t="str">
            <v>Winnipeg</v>
          </cell>
          <cell r="V1212" t="str">
            <v>17EGT21</v>
          </cell>
        </row>
        <row r="1213">
          <cell r="A1213" t="str">
            <v>U1238</v>
          </cell>
          <cell r="D1213" t="str">
            <v>X0036ID3TT</v>
          </cell>
          <cell r="J1213" t="str">
            <v>Walmart</v>
          </cell>
          <cell r="N1213"/>
          <cell r="R1213" t="str">
            <v>Nestlé Canada Inc</v>
          </cell>
          <cell r="S1213">
            <v>342</v>
          </cell>
          <cell r="T1213" t="str">
            <v xml:space="preserve">25 Sheppard Ave W, </v>
          </cell>
          <cell r="U1213" t="str">
            <v>North York</v>
          </cell>
          <cell r="V1213" t="str">
            <v>31ACT03</v>
          </cell>
        </row>
        <row r="1214">
          <cell r="A1214" t="str">
            <v>U1239</v>
          </cell>
          <cell r="D1214" t="str">
            <v>X0036IG4WH</v>
          </cell>
          <cell r="J1214" t="str">
            <v>Costco</v>
          </cell>
          <cell r="N1214"/>
          <cell r="R1214" t="str">
            <v>Mondelez Canada Inc</v>
          </cell>
          <cell r="S1214">
            <v>324</v>
          </cell>
          <cell r="T1214" t="str">
            <v>277 Gladstone Ave, m6j3l9</v>
          </cell>
          <cell r="U1214" t="str">
            <v>Toronto</v>
          </cell>
          <cell r="V1214" t="str">
            <v>33UGT99</v>
          </cell>
        </row>
        <row r="1215">
          <cell r="A1215" t="str">
            <v>U1240</v>
          </cell>
          <cell r="D1215" t="str">
            <v>X0036ID4CZ</v>
          </cell>
          <cell r="J1215" t="str">
            <v>Walmart</v>
          </cell>
          <cell r="N1215"/>
          <cell r="R1215" t="str">
            <v>Heinz Canada</v>
          </cell>
          <cell r="S1215">
            <v>960</v>
          </cell>
          <cell r="T1215" t="str">
            <v xml:space="preserve"> 91 Sheppard Ave E, </v>
          </cell>
          <cell r="U1215" t="str">
            <v>North York</v>
          </cell>
          <cell r="V1215" t="str">
            <v>07AGT06</v>
          </cell>
        </row>
        <row r="1216">
          <cell r="A1216" t="str">
            <v>U1241</v>
          </cell>
          <cell r="D1216" t="str">
            <v>X0036IG55X</v>
          </cell>
          <cell r="J1216" t="str">
            <v>Walmart</v>
          </cell>
          <cell r="N1216"/>
          <cell r="R1216"/>
          <cell r="S1216"/>
          <cell r="T1216"/>
          <cell r="U1216"/>
          <cell r="V1216"/>
        </row>
        <row r="1217">
          <cell r="A1217" t="str">
            <v>U1242</v>
          </cell>
          <cell r="D1217" t="str">
            <v>X0036ID62N</v>
          </cell>
          <cell r="J1217" t="str">
            <v>Walmart</v>
          </cell>
          <cell r="N1217"/>
          <cell r="R1217" t="str">
            <v>Kraft Heinz Canada</v>
          </cell>
          <cell r="S1217">
            <v>725</v>
          </cell>
          <cell r="T1217" t="str">
            <v xml:space="preserve">95 Moatfield Dr, </v>
          </cell>
          <cell r="U1217" t="str">
            <v>North York</v>
          </cell>
          <cell r="V1217" t="str">
            <v>23CGT07</v>
          </cell>
        </row>
        <row r="1218">
          <cell r="A1218" t="str">
            <v>U1243</v>
          </cell>
          <cell r="D1218" t="str">
            <v>X0036IDBVJ</v>
          </cell>
          <cell r="J1218" t="str">
            <v>Wholesale club</v>
          </cell>
          <cell r="N1218" t="str">
            <v>Pack of 12</v>
          </cell>
          <cell r="R1218" t="str">
            <v>Nestle Canada Inc</v>
          </cell>
          <cell r="S1218">
            <v>600</v>
          </cell>
          <cell r="T1218" t="str">
            <v>25 Sheppard Ave</v>
          </cell>
          <cell r="U1218" t="str">
            <v>North York</v>
          </cell>
          <cell r="V1218" t="str">
            <v>34FGT01</v>
          </cell>
        </row>
        <row r="1219">
          <cell r="A1219" t="str">
            <v>U1244</v>
          </cell>
          <cell r="D1219" t="str">
            <v>X0036IG8AZ</v>
          </cell>
          <cell r="J1219" t="str">
            <v>Amazon.ca</v>
          </cell>
          <cell r="N1219"/>
          <cell r="R1219" t="str">
            <v>McCormick Canada</v>
          </cell>
          <cell r="S1219">
            <v>650</v>
          </cell>
          <cell r="T1219" t="str">
            <v>2155 Drew Rd</v>
          </cell>
          <cell r="U1219" t="str">
            <v>Mississauga</v>
          </cell>
          <cell r="V1219" t="str">
            <v>28FYT99</v>
          </cell>
        </row>
        <row r="1220">
          <cell r="A1220" t="str">
            <v>U1245</v>
          </cell>
          <cell r="D1220" t="str">
            <v>X0036IDAZV</v>
          </cell>
          <cell r="J1220" t="str">
            <v>Walmart</v>
          </cell>
          <cell r="N1220"/>
          <cell r="R1220"/>
          <cell r="S1220"/>
          <cell r="T1220"/>
          <cell r="U1220"/>
          <cell r="V1220"/>
        </row>
        <row r="1221">
          <cell r="A1221" t="str">
            <v>U1246</v>
          </cell>
          <cell r="D1221" t="str">
            <v>X0036ID94N</v>
          </cell>
          <cell r="J1221" t="str">
            <v>Walmart</v>
          </cell>
          <cell r="N1221"/>
          <cell r="R1221" t="str">
            <v>Nestle Canada Inc.</v>
          </cell>
          <cell r="S1221">
            <v>200</v>
          </cell>
          <cell r="T1221" t="str">
            <v>25 Sheppard Ave W</v>
          </cell>
          <cell r="U1221" t="str">
            <v>North York</v>
          </cell>
          <cell r="V1221" t="str">
            <v>34FGT05</v>
          </cell>
        </row>
        <row r="1222">
          <cell r="A1222" t="str">
            <v>U1247</v>
          </cell>
          <cell r="D1222" t="str">
            <v>X0036I7NIV</v>
          </cell>
          <cell r="J1222" t="str">
            <v>Walmart</v>
          </cell>
          <cell r="N1222"/>
          <cell r="R1222" t="str">
            <v>Kellogg Canada Inc</v>
          </cell>
          <cell r="S1222">
            <v>850</v>
          </cell>
          <cell r="T1222" t="str">
            <v>5350 Creekbank Rd</v>
          </cell>
          <cell r="U1222" t="str">
            <v>Mississauga</v>
          </cell>
          <cell r="V1222" t="str">
            <v>05AGT05</v>
          </cell>
        </row>
        <row r="1223">
          <cell r="A1223" t="str">
            <v>U1248</v>
          </cell>
          <cell r="D1223" t="str">
            <v>X0036IAXJ7</v>
          </cell>
          <cell r="J1223" t="str">
            <v>Superstore</v>
          </cell>
          <cell r="N1223"/>
          <cell r="R1223" t="str">
            <v>Post foods</v>
          </cell>
          <cell r="S1223">
            <v>400</v>
          </cell>
          <cell r="T1223" t="str">
            <v>5651 Lewis Ave</v>
          </cell>
          <cell r="U1223" t="str">
            <v>Niagara</v>
          </cell>
          <cell r="V1223" t="str">
            <v>05AGT05</v>
          </cell>
        </row>
        <row r="1224">
          <cell r="A1224" t="str">
            <v>U1249</v>
          </cell>
          <cell r="D1224" t="str">
            <v>X0036IGBDT</v>
          </cell>
          <cell r="J1224" t="str">
            <v>Superstore</v>
          </cell>
          <cell r="N1224"/>
          <cell r="R1224" t="str">
            <v>Kraft Canada Inc.</v>
          </cell>
          <cell r="S1224">
            <v>40</v>
          </cell>
          <cell r="T1224" t="str">
            <v xml:space="preserve">95 Moatfield Dr, </v>
          </cell>
          <cell r="U1224" t="str">
            <v>Toronto</v>
          </cell>
          <cell r="V1224" t="str">
            <v>29CGT04</v>
          </cell>
        </row>
        <row r="1225">
          <cell r="A1225" t="str">
            <v>U1250</v>
          </cell>
          <cell r="D1225" t="str">
            <v>X0036IGBL1</v>
          </cell>
          <cell r="J1225" t="str">
            <v>Superstore</v>
          </cell>
          <cell r="N1225"/>
          <cell r="R1225"/>
          <cell r="S1225"/>
          <cell r="T1225"/>
          <cell r="U1225"/>
          <cell r="V1225"/>
        </row>
        <row r="1226">
          <cell r="A1226" t="str">
            <v>U1251</v>
          </cell>
          <cell r="D1226" t="str">
            <v>X0036IAXX3</v>
          </cell>
          <cell r="J1226"/>
          <cell r="N1226"/>
          <cell r="R1226"/>
          <cell r="S1226"/>
          <cell r="T1226"/>
          <cell r="U1226"/>
          <cell r="V1226"/>
        </row>
        <row r="1227">
          <cell r="A1227" t="str">
            <v>U1252</v>
          </cell>
          <cell r="D1227" t="str">
            <v>X0036IGBRP</v>
          </cell>
          <cell r="J1227" t="str">
            <v>Walmart</v>
          </cell>
          <cell r="N1227"/>
          <cell r="R1227" t="str">
            <v>PepsiCo Canada ULC</v>
          </cell>
          <cell r="S1227">
            <v>900</v>
          </cell>
          <cell r="T1227" t="str">
            <v>34 Hunter St W in Quaker Pk</v>
          </cell>
          <cell r="U1227" t="str">
            <v>Peterborough​</v>
          </cell>
          <cell r="V1227" t="str">
            <v>03CGT04</v>
          </cell>
        </row>
        <row r="1228">
          <cell r="A1228" t="str">
            <v>U1253</v>
          </cell>
          <cell r="D1228" t="str">
            <v>X0036IDFT7</v>
          </cell>
          <cell r="J1228" t="str">
            <v>Walmart/Amazon.ca</v>
          </cell>
          <cell r="N1228"/>
          <cell r="R1228" t="str">
            <v>Mondelez Canada Inc.</v>
          </cell>
          <cell r="S1228">
            <v>300</v>
          </cell>
          <cell r="T1228" t="str">
            <v>3300 Bloor St W Suite 1801</v>
          </cell>
          <cell r="U1228" t="str">
            <v>Etobicoke</v>
          </cell>
          <cell r="V1228" t="str">
            <v>03MGT10</v>
          </cell>
        </row>
        <row r="1229">
          <cell r="A1229" t="str">
            <v>U1254</v>
          </cell>
          <cell r="D1229" t="str">
            <v>X0036IG2LZ</v>
          </cell>
          <cell r="J1229"/>
          <cell r="N1229"/>
          <cell r="R1229"/>
          <cell r="S1229"/>
          <cell r="T1229"/>
          <cell r="U1229"/>
          <cell r="V1229"/>
        </row>
        <row r="1230">
          <cell r="A1230" t="str">
            <v>U1255</v>
          </cell>
          <cell r="D1230" t="str">
            <v>X0036IAZEZ</v>
          </cell>
          <cell r="J1230" t="str">
            <v>Walmart</v>
          </cell>
          <cell r="N1230" t="str">
            <v>Pack of 2</v>
          </cell>
          <cell r="R1230" t="str">
            <v>Keurig Dr Pepper Canada</v>
          </cell>
          <cell r="S1230">
            <v>4000</v>
          </cell>
          <cell r="T1230" t="str">
            <v>3700 Jean-Rivard</v>
          </cell>
          <cell r="U1230" t="str">
            <v>Quebec</v>
          </cell>
          <cell r="V1230" t="str">
            <v>29BGT09</v>
          </cell>
        </row>
        <row r="1231">
          <cell r="A1231" t="str">
            <v>U1256</v>
          </cell>
          <cell r="D1231" t="str">
            <v>X0036IAZOP</v>
          </cell>
          <cell r="J1231" t="str">
            <v>Costco Business</v>
          </cell>
          <cell r="N1231"/>
          <cell r="R1231" t="str">
            <v>Hershey Canada</v>
          </cell>
          <cell r="S1231">
            <v>350</v>
          </cell>
          <cell r="T1231" t="str">
            <v>400-5750 Explorer Dr</v>
          </cell>
          <cell r="U1231" t="str">
            <v>Mississauga</v>
          </cell>
          <cell r="V1231" t="str">
            <v>33LGT06</v>
          </cell>
        </row>
        <row r="1232">
          <cell r="A1232" t="str">
            <v>U1257</v>
          </cell>
          <cell r="D1232" t="str">
            <v>X0036IG34L</v>
          </cell>
          <cell r="J1232" t="str">
            <v>Walmart</v>
          </cell>
          <cell r="N1232"/>
          <cell r="R1232" t="str">
            <v>Nestlé Canada Inc</v>
          </cell>
          <cell r="S1232">
            <v>100</v>
          </cell>
          <cell r="T1232" t="str">
            <v xml:space="preserve">25 Sheppard Ave W, </v>
          </cell>
          <cell r="U1232" t="str">
            <v>North York</v>
          </cell>
          <cell r="V1232" t="str">
            <v>31ACT03</v>
          </cell>
        </row>
        <row r="1233">
          <cell r="A1233" t="str">
            <v>U1258</v>
          </cell>
          <cell r="D1233" t="str">
            <v>X0036ITFTB</v>
          </cell>
          <cell r="J1233" t="str">
            <v>Superstore</v>
          </cell>
          <cell r="N1233" t="str">
            <v>Pack of 2</v>
          </cell>
          <cell r="R1233" t="str">
            <v>Nestle Canada Inc.</v>
          </cell>
          <cell r="S1233">
            <v>500</v>
          </cell>
          <cell r="T1233" t="str">
            <v>25 Sheppard Ave W</v>
          </cell>
          <cell r="U1233" t="str">
            <v>North York</v>
          </cell>
          <cell r="V1233" t="str">
            <v>33EGT14</v>
          </cell>
        </row>
        <row r="1234">
          <cell r="A1234" t="str">
            <v>U1259</v>
          </cell>
          <cell r="D1234" t="str">
            <v>X0036IVRCT</v>
          </cell>
          <cell r="J1234" t="str">
            <v>Walmart</v>
          </cell>
          <cell r="N1234" t="str">
            <v>Pack of 2</v>
          </cell>
          <cell r="R1234" t="str">
            <v>Kellogg Canada Inc</v>
          </cell>
          <cell r="S1234">
            <v>800</v>
          </cell>
          <cell r="T1234" t="str">
            <v>5350 Creekbank Rd</v>
          </cell>
          <cell r="U1234" t="str">
            <v>Mississauga</v>
          </cell>
          <cell r="V1234" t="str">
            <v>05AGT05</v>
          </cell>
        </row>
        <row r="1235">
          <cell r="A1235" t="str">
            <v>U1260</v>
          </cell>
          <cell r="D1235" t="str">
            <v>X0036NU30V</v>
          </cell>
          <cell r="J1235" t="str">
            <v>Walmart</v>
          </cell>
          <cell r="N1235" t="str">
            <v>Pack of 3</v>
          </cell>
          <cell r="R1235" t="str">
            <v xml:space="preserve">Campbell Company of Canada- </v>
          </cell>
          <cell r="S1235">
            <v>600</v>
          </cell>
          <cell r="T1235" t="str">
            <v xml:space="preserve">60 Brimingham St. </v>
          </cell>
          <cell r="U1235" t="str">
            <v>Toronto</v>
          </cell>
          <cell r="V1235" t="str">
            <v>03JGT10</v>
          </cell>
        </row>
        <row r="1236">
          <cell r="A1236" t="str">
            <v>U1261</v>
          </cell>
          <cell r="D1236" t="str">
            <v>X0036O9TOB</v>
          </cell>
          <cell r="J1236" t="str">
            <v>Walmart</v>
          </cell>
          <cell r="N1236" t="str">
            <v>Pack of 4</v>
          </cell>
          <cell r="R1236" t="str">
            <v xml:space="preserve">Campbell Company of Canada- </v>
          </cell>
          <cell r="S1236">
            <v>800</v>
          </cell>
          <cell r="T1236" t="str">
            <v xml:space="preserve">60 Brimingham St. </v>
          </cell>
          <cell r="U1236" t="str">
            <v>Toronto</v>
          </cell>
          <cell r="V1236" t="str">
            <v>03JGT10</v>
          </cell>
        </row>
        <row r="1237">
          <cell r="A1237" t="str">
            <v>U1262</v>
          </cell>
          <cell r="D1237" t="str">
            <v>X0036RZBS1</v>
          </cell>
          <cell r="J1237" t="str">
            <v>Superstore</v>
          </cell>
          <cell r="N1237" t="str">
            <v>Pack of 3</v>
          </cell>
          <cell r="R1237" t="str">
            <v xml:space="preserve">St Hubert L.P. </v>
          </cell>
          <cell r="S1237">
            <v>160</v>
          </cell>
          <cell r="T1237" t="str">
            <v>1755 Lionel Bertrand Blvd</v>
          </cell>
          <cell r="U1237" t="str">
            <v>Boisbraind</v>
          </cell>
          <cell r="V1237" t="str">
            <v>37JGT02</v>
          </cell>
        </row>
        <row r="1238">
          <cell r="A1238" t="str">
            <v>U1263</v>
          </cell>
          <cell r="D1238" t="str">
            <v>X0036RZA3H</v>
          </cell>
          <cell r="J1238" t="str">
            <v>Superstore</v>
          </cell>
          <cell r="N1238"/>
          <cell r="R1238" t="str">
            <v>Mondelez Canada Inc</v>
          </cell>
          <cell r="S1238">
            <v>145</v>
          </cell>
          <cell r="T1238" t="str">
            <v>277 Gladstone Ave, m6j3l9</v>
          </cell>
          <cell r="U1238" t="str">
            <v>Toronto</v>
          </cell>
          <cell r="V1238" t="str">
            <v>03GGT02</v>
          </cell>
        </row>
        <row r="1239">
          <cell r="A1239" t="str">
            <v>U1264</v>
          </cell>
          <cell r="D1239" t="str">
            <v>X0036RSXRH</v>
          </cell>
          <cell r="J1239" t="str">
            <v>Wholesale Club</v>
          </cell>
          <cell r="N1239" t="str">
            <v>Pack of 4</v>
          </cell>
          <cell r="R1239" t="str">
            <v>Nestle Canada Inc.</v>
          </cell>
          <cell r="S1239">
            <v>240</v>
          </cell>
          <cell r="T1239" t="str">
            <v>25 Sheppard Ave W, M2N 6S8</v>
          </cell>
          <cell r="U1239" t="str">
            <v>North York</v>
          </cell>
          <cell r="V1239" t="str">
            <v>34FGT03</v>
          </cell>
        </row>
        <row r="1240">
          <cell r="A1240" t="str">
            <v>U1265</v>
          </cell>
          <cell r="D1240" t="str">
            <v>X0036RSXVD</v>
          </cell>
          <cell r="J1240" t="str">
            <v>Walmart</v>
          </cell>
          <cell r="N1240"/>
          <cell r="R1240"/>
          <cell r="S1240"/>
          <cell r="T1240"/>
          <cell r="U1240"/>
          <cell r="V1240"/>
        </row>
        <row r="1241">
          <cell r="A1241" t="str">
            <v>U1266</v>
          </cell>
          <cell r="D1241" t="str">
            <v>X0036S2ZNJ</v>
          </cell>
          <cell r="J1241" t="str">
            <v>Superstore</v>
          </cell>
          <cell r="N1241"/>
          <cell r="R1241" t="str">
            <v>General Mills</v>
          </cell>
          <cell r="S1241">
            <v>190</v>
          </cell>
          <cell r="T1241" t="str">
            <v>1875 Buckhorn Gate, L4W5N9</v>
          </cell>
          <cell r="U1241" t="str">
            <v>Mississauga</v>
          </cell>
          <cell r="V1241" t="str">
            <v>07GGT99</v>
          </cell>
        </row>
        <row r="1242">
          <cell r="A1242" t="str">
            <v>U1267</v>
          </cell>
          <cell r="D1242" t="str">
            <v>X0036S2ZTN</v>
          </cell>
          <cell r="J1242" t="str">
            <v>Costco Business/Amazon.ca</v>
          </cell>
          <cell r="N1242"/>
          <cell r="R1242" t="str">
            <v>Wrigley Canada-</v>
          </cell>
          <cell r="S1242">
            <v>300</v>
          </cell>
          <cell r="T1242" t="str">
            <v>3389 Steeles Ave E m2h3s8</v>
          </cell>
          <cell r="U1242" t="str">
            <v>North York</v>
          </cell>
          <cell r="V1242" t="str">
            <v>33UGT01</v>
          </cell>
        </row>
        <row r="1243">
          <cell r="A1243" t="str">
            <v>U1268</v>
          </cell>
          <cell r="D1243" t="str">
            <v>X0036RZAI7</v>
          </cell>
          <cell r="J1243" t="str">
            <v>Costco</v>
          </cell>
          <cell r="N1243"/>
          <cell r="R1243"/>
          <cell r="S1243"/>
          <cell r="T1243"/>
          <cell r="U1243"/>
          <cell r="V1243"/>
        </row>
        <row r="1244">
          <cell r="A1244" t="str">
            <v>U1269</v>
          </cell>
          <cell r="D1244" t="str">
            <v>X0036RZCHL</v>
          </cell>
          <cell r="J1244" t="str">
            <v>Costco</v>
          </cell>
          <cell r="N1244"/>
          <cell r="R1244" t="str">
            <v>Post Foods Canada Inc</v>
          </cell>
          <cell r="S1244">
            <v>1420</v>
          </cell>
          <cell r="T1244" t="str">
            <v>5651 Lewis Ave, L2G3R8</v>
          </cell>
          <cell r="U1244" t="str">
            <v>Niagara Falls, ON</v>
          </cell>
          <cell r="V1244" t="str">
            <v>05AGT05</v>
          </cell>
        </row>
        <row r="1245">
          <cell r="A1245" t="str">
            <v>U1270</v>
          </cell>
          <cell r="D1245" t="str">
            <v>X0036RZCIZ</v>
          </cell>
          <cell r="J1245" t="str">
            <v>Walmart</v>
          </cell>
          <cell r="N1245"/>
          <cell r="R1245" t="str">
            <v>Kraft Heinz Canada ULC</v>
          </cell>
          <cell r="S1245">
            <v>123</v>
          </cell>
          <cell r="T1245" t="str">
            <v>95 Moatfield Dr</v>
          </cell>
          <cell r="U1245" t="str">
            <v>North York</v>
          </cell>
          <cell r="V1245" t="str">
            <v>31AGT02</v>
          </cell>
        </row>
        <row r="1246">
          <cell r="A1246" t="str">
            <v>U1271</v>
          </cell>
          <cell r="D1246" t="str">
            <v>X0036S3015</v>
          </cell>
          <cell r="J1246" t="str">
            <v>OOS</v>
          </cell>
          <cell r="N1246"/>
          <cell r="R1246"/>
          <cell r="S1246"/>
          <cell r="T1246"/>
          <cell r="U1246"/>
          <cell r="V1246"/>
        </row>
        <row r="1247">
          <cell r="A1247" t="str">
            <v>U1272</v>
          </cell>
          <cell r="D1247" t="str">
            <v>X0036S305L</v>
          </cell>
          <cell r="J1247" t="str">
            <v>OOS</v>
          </cell>
          <cell r="N1247"/>
          <cell r="R1247"/>
          <cell r="S1247"/>
          <cell r="T1247"/>
          <cell r="U1247"/>
          <cell r="V1247"/>
        </row>
        <row r="1248">
          <cell r="A1248" t="str">
            <v>U1273</v>
          </cell>
          <cell r="D1248" t="str">
            <v>X0036S328V</v>
          </cell>
          <cell r="J1248" t="str">
            <v>OOS</v>
          </cell>
          <cell r="N1248"/>
          <cell r="R1248"/>
          <cell r="S1248"/>
          <cell r="T1248"/>
          <cell r="U1248"/>
          <cell r="V1248"/>
        </row>
        <row r="1249">
          <cell r="A1249" t="str">
            <v>U1274</v>
          </cell>
          <cell r="D1249" t="str">
            <v>X0036S30EH</v>
          </cell>
          <cell r="J1249" t="str">
            <v>Walmart</v>
          </cell>
          <cell r="N1249" t="str">
            <v>Buy the larger 400g version</v>
          </cell>
          <cell r="R1249" t="str">
            <v>Mondelez Canada Inc.</v>
          </cell>
          <cell r="S1249">
            <v>303</v>
          </cell>
          <cell r="T1249" t="str">
            <v>3300 Bloor St W Suite 1801</v>
          </cell>
          <cell r="U1249" t="str">
            <v>Etobicoke</v>
          </cell>
          <cell r="V1249" t="str">
            <v>03JGT99</v>
          </cell>
        </row>
        <row r="1250">
          <cell r="A1250" t="str">
            <v>U1275</v>
          </cell>
          <cell r="D1250" t="str">
            <v>X0036RSYRB</v>
          </cell>
          <cell r="J1250" t="str">
            <v>Walmart</v>
          </cell>
          <cell r="N1250" t="str">
            <v>Pack of 3</v>
          </cell>
          <cell r="R1250" t="str">
            <v>McCormick Canada</v>
          </cell>
          <cell r="S1250">
            <v>144</v>
          </cell>
          <cell r="T1250" t="str">
            <v>2155 Drew Rd</v>
          </cell>
          <cell r="U1250" t="str">
            <v>Mississauga</v>
          </cell>
          <cell r="V1250" t="str">
            <v>28FYT99</v>
          </cell>
        </row>
        <row r="1251">
          <cell r="A1251" t="str">
            <v>U1276</v>
          </cell>
          <cell r="D1251" t="str">
            <v>X0036S32JZ</v>
          </cell>
          <cell r="J1251"/>
          <cell r="N1251"/>
          <cell r="R1251"/>
          <cell r="S1251"/>
          <cell r="T1251"/>
          <cell r="U1251"/>
          <cell r="V1251"/>
        </row>
        <row r="1252">
          <cell r="A1252" t="str">
            <v>U1277</v>
          </cell>
          <cell r="D1252" t="e">
            <v>#N/A</v>
          </cell>
          <cell r="J1252"/>
          <cell r="N1252"/>
          <cell r="R1252"/>
          <cell r="S1252"/>
          <cell r="T1252"/>
          <cell r="U1252"/>
          <cell r="V1252"/>
        </row>
        <row r="1253">
          <cell r="A1253" t="str">
            <v>U1278</v>
          </cell>
          <cell r="D1253" t="str">
            <v>X0036RSZEN</v>
          </cell>
          <cell r="J1253" t="str">
            <v>Wholesale Club</v>
          </cell>
          <cell r="N1253"/>
          <cell r="R1253" t="str">
            <v>Loblaws Inc</v>
          </cell>
          <cell r="S1253">
            <v>750</v>
          </cell>
          <cell r="T1253" t="str">
            <v>22 St Clair Ave E</v>
          </cell>
          <cell r="U1253" t="str">
            <v>Toronto</v>
          </cell>
          <cell r="V1253" t="str">
            <v>37JCT24</v>
          </cell>
        </row>
        <row r="1254">
          <cell r="A1254" t="str">
            <v>U1279</v>
          </cell>
          <cell r="D1254" t="str">
            <v>X0036S3C1X</v>
          </cell>
          <cell r="J1254" t="str">
            <v>Walmart</v>
          </cell>
          <cell r="N1254" t="str">
            <v>Pack of 3</v>
          </cell>
          <cell r="R1254" t="str">
            <v>Mondelez Canada  Inc</v>
          </cell>
          <cell r="S1254">
            <v>900</v>
          </cell>
          <cell r="T1254" t="str">
            <v>3300 Bloor St, M8X2X2</v>
          </cell>
          <cell r="U1254" t="str">
            <v>Toronto</v>
          </cell>
          <cell r="V1254" t="str">
            <v>03JGT99</v>
          </cell>
        </row>
        <row r="1255">
          <cell r="A1255" t="str">
            <v>U1280</v>
          </cell>
          <cell r="D1255" t="str">
            <v>X0036S3367</v>
          </cell>
          <cell r="J1255" t="str">
            <v>Walmart</v>
          </cell>
          <cell r="N1255"/>
          <cell r="R1255" t="str">
            <v>Kerr Bros Limited</v>
          </cell>
          <cell r="S1255">
            <v>425</v>
          </cell>
          <cell r="T1255" t="str">
            <v>956 Islington Ave, M8Z4P6</v>
          </cell>
          <cell r="U1255" t="str">
            <v>Etobicoke,ON</v>
          </cell>
          <cell r="V1255" t="str">
            <v>33EGT06</v>
          </cell>
        </row>
        <row r="1256">
          <cell r="A1256" t="str">
            <v>U1281</v>
          </cell>
          <cell r="D1256" t="str">
            <v>X0036RSZO3</v>
          </cell>
          <cell r="J1256" t="str">
            <v>Walmart</v>
          </cell>
          <cell r="N1256"/>
          <cell r="R1256" t="str">
            <v>Kerr Bros Limited</v>
          </cell>
          <cell r="S1256">
            <v>500</v>
          </cell>
          <cell r="T1256" t="str">
            <v>956 Islington Ave, M8Z4P6</v>
          </cell>
          <cell r="U1256" t="str">
            <v>Etobicoke,ON</v>
          </cell>
          <cell r="V1256" t="str">
            <v>33EGT06</v>
          </cell>
        </row>
        <row r="1257">
          <cell r="A1257" t="str">
            <v>U1282</v>
          </cell>
          <cell r="D1257" t="str">
            <v>X0036RZEAL</v>
          </cell>
          <cell r="J1257" t="str">
            <v>Amazon.ca</v>
          </cell>
          <cell r="N1257"/>
          <cell r="R1257"/>
          <cell r="S1257"/>
          <cell r="T1257"/>
          <cell r="U1257"/>
          <cell r="V1257"/>
        </row>
        <row r="1258">
          <cell r="A1258" t="str">
            <v>U1283</v>
          </cell>
          <cell r="D1258" t="str">
            <v>X0036RZEDD</v>
          </cell>
          <cell r="J1258" t="str">
            <v>Wholesale Club</v>
          </cell>
          <cell r="N1258"/>
          <cell r="R1258" t="str">
            <v>Hershey Canada Inc.</v>
          </cell>
          <cell r="S1258">
            <v>1190</v>
          </cell>
          <cell r="T1258" t="str">
            <v>5750 Explorer Dr</v>
          </cell>
          <cell r="U1258" t="str">
            <v>Mississauga</v>
          </cell>
          <cell r="V1258" t="str">
            <v>37JCT24</v>
          </cell>
        </row>
        <row r="1259">
          <cell r="A1259" t="str">
            <v>U1284</v>
          </cell>
          <cell r="D1259" t="str">
            <v>X0036S33J9</v>
          </cell>
          <cell r="J1259" t="str">
            <v>Superstore</v>
          </cell>
          <cell r="N1259" t="str">
            <v>Pack of 6</v>
          </cell>
          <cell r="R1259" t="str">
            <v>Recipe Unlimited Corp</v>
          </cell>
          <cell r="S1259">
            <v>216</v>
          </cell>
          <cell r="T1259" t="str">
            <v>1755 Lionel Bertrand boul, J7H1N8</v>
          </cell>
          <cell r="U1259" t="str">
            <v xml:space="preserve"> Boisbriand</v>
          </cell>
          <cell r="V1259" t="str">
            <v>37GGT99</v>
          </cell>
        </row>
        <row r="1260">
          <cell r="A1260" t="str">
            <v>U1285</v>
          </cell>
          <cell r="D1260" t="str">
            <v>X0036RSZWZ</v>
          </cell>
          <cell r="J1260" t="str">
            <v>Costco</v>
          </cell>
          <cell r="N1260"/>
          <cell r="R1260" t="str">
            <v>W.T. Hawkins Inc</v>
          </cell>
          <cell r="S1260">
            <v>1296</v>
          </cell>
          <cell r="T1260" t="str">
            <v>105 Pinnacle St, K8N3A3</v>
          </cell>
          <cell r="U1260" t="str">
            <v>Belleville,ON</v>
          </cell>
          <cell r="V1260" t="str">
            <v>07BYT02</v>
          </cell>
        </row>
        <row r="1261">
          <cell r="A1261" t="str">
            <v>U1286</v>
          </cell>
          <cell r="D1261" t="str">
            <v>X0036S33MV</v>
          </cell>
          <cell r="J1261" t="str">
            <v>Walmart</v>
          </cell>
          <cell r="N1261"/>
          <cell r="R1261" t="str">
            <v xml:space="preserve">TDL Group Corp. </v>
          </cell>
          <cell r="S1261">
            <v>300</v>
          </cell>
          <cell r="T1261" t="str">
            <v>130 King Street West Suite 300, PO BOX 339</v>
          </cell>
          <cell r="U1261" t="str">
            <v>Toronto</v>
          </cell>
          <cell r="V1261" t="str">
            <v>31ACT03</v>
          </cell>
        </row>
        <row r="1262">
          <cell r="A1262" t="str">
            <v>U1287</v>
          </cell>
          <cell r="D1262" t="str">
            <v>X0036RZENN</v>
          </cell>
          <cell r="J1262"/>
          <cell r="N1262"/>
          <cell r="R1262"/>
          <cell r="S1262"/>
          <cell r="T1262"/>
          <cell r="U1262"/>
          <cell r="V1262"/>
        </row>
        <row r="1263">
          <cell r="A1263" t="str">
            <v>U1288</v>
          </cell>
          <cell r="D1263" t="str">
            <v>X0036S3CV3</v>
          </cell>
          <cell r="J1263" t="str">
            <v>Superstore</v>
          </cell>
          <cell r="N1263" t="str">
            <v>Pack of 4</v>
          </cell>
          <cell r="R1263" t="str">
            <v>Lee's Food Products Limited</v>
          </cell>
          <cell r="S1263">
            <v>2470</v>
          </cell>
          <cell r="T1263" t="str">
            <v xml:space="preserve">1233 Queen St E </v>
          </cell>
          <cell r="U1263" t="str">
            <v>Toronto</v>
          </cell>
          <cell r="V1263" t="str">
            <v>37JGT05</v>
          </cell>
        </row>
        <row r="1264">
          <cell r="A1264" t="str">
            <v>U1289</v>
          </cell>
          <cell r="D1264" t="str">
            <v>X0036S33U3</v>
          </cell>
          <cell r="J1264" t="str">
            <v>Walmart</v>
          </cell>
          <cell r="N1264"/>
          <cell r="R1264" t="str">
            <v>Mondelez Canada Inc</v>
          </cell>
          <cell r="S1264">
            <v>175</v>
          </cell>
          <cell r="T1264" t="str">
            <v>3300 Bloor St W Suite 1801</v>
          </cell>
          <cell r="U1264" t="str">
            <v>Toronto</v>
          </cell>
          <cell r="V1264" t="str">
            <v>03FGT02</v>
          </cell>
        </row>
        <row r="1265">
          <cell r="A1265" t="str">
            <v>U1290</v>
          </cell>
          <cell r="D1265" t="str">
            <v>X0036RT0BF</v>
          </cell>
          <cell r="J1265" t="str">
            <v>Wholesale Club</v>
          </cell>
          <cell r="N1265"/>
          <cell r="R1265" t="str">
            <v>Kraft Canada Inc.</v>
          </cell>
          <cell r="S1265">
            <v>450</v>
          </cell>
          <cell r="T1265" t="str">
            <v xml:space="preserve">95 Moatfield Dr, </v>
          </cell>
          <cell r="U1265" t="str">
            <v>Toronto</v>
          </cell>
          <cell r="V1265" t="str">
            <v>03YGT99</v>
          </cell>
        </row>
        <row r="1266">
          <cell r="A1266" t="str">
            <v>U1291</v>
          </cell>
          <cell r="D1266" t="str">
            <v>X0036S0T0P</v>
          </cell>
          <cell r="J1266" t="str">
            <v>Superstore</v>
          </cell>
          <cell r="N1266" t="str">
            <v>Pack of 3</v>
          </cell>
          <cell r="R1266" t="str">
            <v xml:space="preserve">TDL Group Corp. </v>
          </cell>
          <cell r="S1266">
            <v>1500</v>
          </cell>
          <cell r="T1266" t="str">
            <v>130 King Street West Suite 300, PO BOX 339</v>
          </cell>
          <cell r="U1266" t="str">
            <v>Toronto</v>
          </cell>
          <cell r="V1266" t="str">
            <v>31AGT02</v>
          </cell>
        </row>
        <row r="1267">
          <cell r="A1267" t="str">
            <v>U1292</v>
          </cell>
          <cell r="D1267" t="e">
            <v>#N/A</v>
          </cell>
          <cell r="J1267"/>
          <cell r="N1267"/>
          <cell r="R1267"/>
          <cell r="S1267"/>
          <cell r="T1267"/>
          <cell r="U1267"/>
          <cell r="V1267"/>
        </row>
        <row r="1268">
          <cell r="A1268" t="str">
            <v>U1293</v>
          </cell>
          <cell r="D1268" t="str">
            <v>X0036S3DDF</v>
          </cell>
          <cell r="J1268" t="str">
            <v>Walmart</v>
          </cell>
          <cell r="N1268"/>
          <cell r="R1268" t="str">
            <v>Recipe Unlimited Corp</v>
          </cell>
          <cell r="S1268">
            <v>36</v>
          </cell>
          <cell r="T1268" t="str">
            <v>1755  Lionel Bertrand boul, J7H1N8</v>
          </cell>
          <cell r="U1268" t="str">
            <v xml:space="preserve"> Boisbriand</v>
          </cell>
          <cell r="V1268" t="str">
            <v>37GGT99</v>
          </cell>
        </row>
        <row r="1269">
          <cell r="A1269" t="str">
            <v>U1294</v>
          </cell>
          <cell r="D1269" t="str">
            <v>X0036S0T8R</v>
          </cell>
          <cell r="J1269" t="str">
            <v>Walmart</v>
          </cell>
          <cell r="N1269" t="str">
            <v>Pack of 6</v>
          </cell>
          <cell r="R1269" t="str">
            <v>Mondelez Canada Inc</v>
          </cell>
          <cell r="S1269">
            <v>1200</v>
          </cell>
          <cell r="T1269" t="str">
            <v>277 Gladstone Ave, m6j3l9</v>
          </cell>
          <cell r="U1269" t="str">
            <v>Toronto</v>
          </cell>
          <cell r="V1269" t="str">
            <v>03GGT02</v>
          </cell>
        </row>
        <row r="1270">
          <cell r="A1270" t="str">
            <v>U1295</v>
          </cell>
          <cell r="D1270" t="str">
            <v>X0036S3141</v>
          </cell>
          <cell r="J1270" t="str">
            <v>Superstore</v>
          </cell>
          <cell r="N1270" t="str">
            <v>Pack of 2</v>
          </cell>
          <cell r="R1270" t="str">
            <v>Christie Brown &amp; Co</v>
          </cell>
          <cell r="S1270">
            <v>800</v>
          </cell>
          <cell r="T1270" t="str">
            <v>3300 Bloor St W Suite 1801</v>
          </cell>
          <cell r="U1270" t="str">
            <v>Toronto</v>
          </cell>
          <cell r="V1270" t="str">
            <v>34KGT99</v>
          </cell>
        </row>
        <row r="1271">
          <cell r="A1271" t="str">
            <v>U1296</v>
          </cell>
          <cell r="D1271" t="str">
            <v>X0036S3EC5</v>
          </cell>
          <cell r="J1271" t="str">
            <v>Superstore</v>
          </cell>
          <cell r="N1271"/>
          <cell r="R1271"/>
          <cell r="S1271"/>
          <cell r="T1271"/>
          <cell r="U1271"/>
          <cell r="V1271"/>
        </row>
        <row r="1272">
          <cell r="A1272" t="str">
            <v>U1297</v>
          </cell>
          <cell r="D1272" t="str">
            <v>X0036X1F4T</v>
          </cell>
          <cell r="J1272"/>
          <cell r="N1272"/>
          <cell r="R1272" t="str">
            <v>Campbell's</v>
          </cell>
          <cell r="S1272">
            <v>4776</v>
          </cell>
          <cell r="T1272" t="str">
            <v>2845 Matheson Blvd E</v>
          </cell>
          <cell r="U1272" t="str">
            <v>Mississauga</v>
          </cell>
          <cell r="V1272" t="str">
            <v>38AET26</v>
          </cell>
        </row>
        <row r="1273">
          <cell r="A1273" t="str">
            <v>U1298</v>
          </cell>
          <cell r="D1273" t="str">
            <v>X0036X8UDD</v>
          </cell>
          <cell r="J1273" t="str">
            <v>Walmart</v>
          </cell>
          <cell r="N1273"/>
          <cell r="R1273" t="str">
            <v>Kellogg Canada Inc</v>
          </cell>
          <cell r="S1273">
            <v>2000</v>
          </cell>
          <cell r="T1273" t="str">
            <v>5350 Creekbank Rd</v>
          </cell>
          <cell r="U1273" t="str">
            <v>Mississauga</v>
          </cell>
          <cell r="V1273" t="str">
            <v>05AGT05</v>
          </cell>
        </row>
        <row r="1274">
          <cell r="A1274" t="str">
            <v>U1299</v>
          </cell>
          <cell r="D1274" t="str">
            <v>X0036XC85T</v>
          </cell>
          <cell r="J1274" t="str">
            <v>Costco</v>
          </cell>
          <cell r="N1274"/>
          <cell r="R1274" t="str">
            <v>Costco Wholesale Corp</v>
          </cell>
          <cell r="S1274">
            <v>1100</v>
          </cell>
          <cell r="T1274" t="str">
            <v>415 W Hunt Club Rd, K2E1C5</v>
          </cell>
          <cell r="U1274" t="str">
            <v>Nepean</v>
          </cell>
          <cell r="V1274" t="str">
            <v>33EGT08</v>
          </cell>
        </row>
        <row r="1275">
          <cell r="A1275" t="str">
            <v>U1300</v>
          </cell>
          <cell r="D1275" t="str">
            <v>X0036YC2YF</v>
          </cell>
          <cell r="J1275" t="str">
            <v>Costco</v>
          </cell>
          <cell r="N1275"/>
          <cell r="R1275" t="str">
            <v xml:space="preserve">Kraft Heinz Canada </v>
          </cell>
          <cell r="S1275">
            <v>3000</v>
          </cell>
          <cell r="T1275" t="str">
            <v>95 Moatfield Dr, M3B3L6</v>
          </cell>
          <cell r="U1275" t="str">
            <v>North York</v>
          </cell>
          <cell r="V1275" t="str">
            <v>04YGT01</v>
          </cell>
        </row>
        <row r="1276">
          <cell r="A1276" t="str">
            <v>U1301</v>
          </cell>
          <cell r="D1276" t="str">
            <v>X003708BGB</v>
          </cell>
          <cell r="J1276" t="str">
            <v>Costco business/wholesale club</v>
          </cell>
          <cell r="N1276"/>
          <cell r="R1276"/>
          <cell r="S1276"/>
          <cell r="T1276"/>
          <cell r="U1276"/>
          <cell r="V1276"/>
        </row>
        <row r="1277">
          <cell r="A1277" t="str">
            <v>U1302</v>
          </cell>
          <cell r="D1277" t="str">
            <v>X00370GZBT</v>
          </cell>
          <cell r="J1277" t="str">
            <v>Costco Business</v>
          </cell>
          <cell r="N1277"/>
          <cell r="R1277" t="str">
            <v>Nestle Canada Inc.</v>
          </cell>
          <cell r="S1277">
            <v>1800</v>
          </cell>
          <cell r="T1277" t="str">
            <v>25 Sheppard Ave W</v>
          </cell>
          <cell r="U1277" t="str">
            <v>North York</v>
          </cell>
          <cell r="V1277" t="str">
            <v>33EGT14</v>
          </cell>
        </row>
        <row r="1278">
          <cell r="A1278" t="str">
            <v>U1303</v>
          </cell>
          <cell r="D1278" t="str">
            <v>X00370HMHZ</v>
          </cell>
          <cell r="J1278" t="str">
            <v>Wholesale Club</v>
          </cell>
          <cell r="N1278"/>
          <cell r="R1278" t="str">
            <v>Mondelez Canada Inc</v>
          </cell>
          <cell r="S1278">
            <v>204</v>
          </cell>
          <cell r="T1278" t="str">
            <v xml:space="preserve">3300 Bloor st W suite 1801, </v>
          </cell>
          <cell r="U1278" t="str">
            <v>Etobicoke</v>
          </cell>
          <cell r="V1278" t="str">
            <v>33UGT01</v>
          </cell>
        </row>
        <row r="1279">
          <cell r="A1279" t="str">
            <v>U1304</v>
          </cell>
          <cell r="D1279" t="str">
            <v>X00370K98T</v>
          </cell>
          <cell r="J1279" t="str">
            <v>Wholesale Club</v>
          </cell>
          <cell r="N1279"/>
          <cell r="R1279" t="str">
            <v>Mondelez Canada Inc</v>
          </cell>
          <cell r="S1279">
            <v>204</v>
          </cell>
          <cell r="T1279" t="str">
            <v xml:space="preserve">3300 Bloor st W suite 1801, </v>
          </cell>
          <cell r="U1279" t="str">
            <v>Etobicoke</v>
          </cell>
          <cell r="V1279" t="str">
            <v>33UGT01</v>
          </cell>
        </row>
        <row r="1280">
          <cell r="A1280" t="str">
            <v>U1305</v>
          </cell>
          <cell r="D1280" t="str">
            <v>X00373T18P</v>
          </cell>
          <cell r="J1280" t="str">
            <v>Costco</v>
          </cell>
          <cell r="N1280"/>
          <cell r="R1280" t="str">
            <v>Bee Made Honey Li mited</v>
          </cell>
          <cell r="S1280">
            <v>2000</v>
          </cell>
          <cell r="T1280" t="str">
            <v>625 Roseberry st, R3H0T4</v>
          </cell>
          <cell r="U1280" t="str">
            <v>Winnipeg</v>
          </cell>
          <cell r="V1280" t="str">
            <v>37JGT02</v>
          </cell>
        </row>
        <row r="1281">
          <cell r="A1281" t="str">
            <v>U1306</v>
          </cell>
          <cell r="D1281" t="e">
            <v>#N/A</v>
          </cell>
          <cell r="J1281"/>
          <cell r="N1281"/>
          <cell r="R1281"/>
          <cell r="S1281"/>
          <cell r="T1281"/>
          <cell r="U1281"/>
          <cell r="V1281"/>
        </row>
        <row r="1282">
          <cell r="A1282" t="str">
            <v>U1307</v>
          </cell>
          <cell r="D1282" t="str">
            <v>X00379P10L</v>
          </cell>
          <cell r="J1282" t="str">
            <v>Costco Business</v>
          </cell>
          <cell r="N1282"/>
          <cell r="R1282" t="str">
            <v>Wrigley Canada Inc.</v>
          </cell>
          <cell r="S1282">
            <v>150</v>
          </cell>
          <cell r="T1282" t="str">
            <v>3389 Steeles Ave E, M2H3S8</v>
          </cell>
          <cell r="U1282" t="str">
            <v>North York</v>
          </cell>
          <cell r="V1282" t="str">
            <v>33UGT01</v>
          </cell>
        </row>
        <row r="1283">
          <cell r="A1283" t="str">
            <v>U1308</v>
          </cell>
          <cell r="D1283" t="str">
            <v>X00379OXNH</v>
          </cell>
          <cell r="J1283" t="str">
            <v>Wholesale Club</v>
          </cell>
          <cell r="N1283"/>
          <cell r="R1283" t="str">
            <v>Hershey Canada Inc</v>
          </cell>
          <cell r="S1283">
            <v>300</v>
          </cell>
          <cell r="T1283" t="str">
            <v>5750 Explorer Dr, L4W0A9</v>
          </cell>
          <cell r="U1283" t="str">
            <v>Mississauga</v>
          </cell>
          <cell r="V1283" t="str">
            <v>33LGT06</v>
          </cell>
        </row>
        <row r="1284">
          <cell r="A1284" t="str">
            <v>U1309</v>
          </cell>
          <cell r="D1284" t="str">
            <v>X00379XUS1</v>
          </cell>
          <cell r="J1284" t="str">
            <v>Amazon.ca</v>
          </cell>
          <cell r="N1284"/>
          <cell r="R1284" t="str">
            <v>Pepci Co Canada ULC</v>
          </cell>
          <cell r="S1284">
            <v>900</v>
          </cell>
          <cell r="T1284" t="str">
            <v>34 Hunter St W, K9J7B2</v>
          </cell>
          <cell r="U1284" t="str">
            <v>Peterborough</v>
          </cell>
          <cell r="V1284" t="str">
            <v>03CGT04</v>
          </cell>
        </row>
        <row r="1285">
          <cell r="A1285" t="str">
            <v>U1310</v>
          </cell>
          <cell r="D1285" t="str">
            <v>X0037A08IZ</v>
          </cell>
          <cell r="J1285" t="str">
            <v>Superstore</v>
          </cell>
          <cell r="N1285"/>
          <cell r="R1285" t="str">
            <v>Mars Canada Inc.</v>
          </cell>
          <cell r="S1285">
            <v>640</v>
          </cell>
          <cell r="T1285" t="str">
            <v xml:space="preserve">PO.Box /c.p.640 </v>
          </cell>
          <cell r="U1285" t="str">
            <v>Bolton</v>
          </cell>
          <cell r="V1285" t="str">
            <v>33LGT99</v>
          </cell>
        </row>
        <row r="1286">
          <cell r="A1286" t="str">
            <v>U1311</v>
          </cell>
          <cell r="D1286" t="str">
            <v>X00379SLTJ</v>
          </cell>
          <cell r="J1286" t="str">
            <v>Superstore</v>
          </cell>
          <cell r="N1286"/>
          <cell r="R1286" t="str">
            <v>Unilever Canada</v>
          </cell>
          <cell r="S1286">
            <v>680</v>
          </cell>
          <cell r="T1286" t="str">
            <v>160 Bloor st E suite 1400</v>
          </cell>
          <cell r="U1286" t="str">
            <v>Toronto</v>
          </cell>
          <cell r="V1286" t="str">
            <v>31KGT01</v>
          </cell>
        </row>
        <row r="1287">
          <cell r="A1287" t="str">
            <v>U1312</v>
          </cell>
          <cell r="D1287" t="str">
            <v>X0037KPC4P</v>
          </cell>
          <cell r="J1287" t="str">
            <v>Walmart/Amazon.ca</v>
          </cell>
          <cell r="N1287"/>
          <cell r="R1287" t="str">
            <v>McCormick Canada</v>
          </cell>
          <cell r="S1287">
            <v>354</v>
          </cell>
          <cell r="T1287" t="str">
            <v>2155 Drew Rd</v>
          </cell>
          <cell r="U1287" t="str">
            <v>Mississauga</v>
          </cell>
          <cell r="V1287" t="str">
            <v>27YYT06</v>
          </cell>
        </row>
        <row r="1288">
          <cell r="A1288" t="str">
            <v>U1313</v>
          </cell>
          <cell r="D1288" t="str">
            <v>X0037KKS53</v>
          </cell>
          <cell r="J1288" t="str">
            <v>Amazon.ca</v>
          </cell>
          <cell r="N1288"/>
          <cell r="R1288" t="str">
            <v>Unilever Canada</v>
          </cell>
          <cell r="S1288">
            <v>890</v>
          </cell>
          <cell r="T1288" t="str">
            <v>160 Bloor Street East, Suite 1400</v>
          </cell>
          <cell r="U1288" t="str">
            <v>Toronto,</v>
          </cell>
          <cell r="V1288" t="str">
            <v>27AGT02</v>
          </cell>
        </row>
        <row r="1289">
          <cell r="A1289" t="str">
            <v>U1314</v>
          </cell>
          <cell r="D1289" t="str">
            <v>X0037KLTSD</v>
          </cell>
          <cell r="J1289" t="str">
            <v>Costco</v>
          </cell>
          <cell r="N1289"/>
          <cell r="R1289" t="str">
            <v>Heinz Canada</v>
          </cell>
          <cell r="S1289">
            <v>3240</v>
          </cell>
          <cell r="T1289" t="str">
            <v xml:space="preserve"> 91 Sheppard Ave E, </v>
          </cell>
          <cell r="U1289" t="str">
            <v>North York</v>
          </cell>
          <cell r="V1289" t="str">
            <v>07AGT06</v>
          </cell>
        </row>
        <row r="1290">
          <cell r="A1290" t="str">
            <v>U1315</v>
          </cell>
          <cell r="D1290" t="str">
            <v>X0037KSV75</v>
          </cell>
          <cell r="J1290" t="str">
            <v>Superstore</v>
          </cell>
          <cell r="N1290"/>
          <cell r="R1290" t="str">
            <v xml:space="preserve">Loblaws Inc. </v>
          </cell>
          <cell r="S1290">
            <v>325</v>
          </cell>
          <cell r="T1290" t="str">
            <v>22 St. Clair Avenue East</v>
          </cell>
          <cell r="U1290" t="str">
            <v>Toronto</v>
          </cell>
          <cell r="V1290" t="str">
            <v>03MGT10</v>
          </cell>
        </row>
        <row r="1291">
          <cell r="A1291" t="str">
            <v>U1316</v>
          </cell>
          <cell r="D1291" t="str">
            <v>X0037KU8C1</v>
          </cell>
          <cell r="J1291" t="str">
            <v>Superstore</v>
          </cell>
          <cell r="N1291" t="str">
            <v>Pack of 2</v>
          </cell>
          <cell r="R1291" t="str">
            <v xml:space="preserve">Loblaws Inc. </v>
          </cell>
          <cell r="S1291">
            <v>650</v>
          </cell>
          <cell r="T1291" t="str">
            <v>22 St. Clair Avenue East</v>
          </cell>
          <cell r="U1291" t="str">
            <v>Toronto</v>
          </cell>
          <cell r="V1291" t="str">
            <v>03MGT10</v>
          </cell>
        </row>
        <row r="1292">
          <cell r="A1292" t="str">
            <v>U1317</v>
          </cell>
          <cell r="D1292" t="str">
            <v>X0037KMLCB</v>
          </cell>
          <cell r="J1292" t="str">
            <v>Walmart</v>
          </cell>
          <cell r="N1292"/>
          <cell r="R1292"/>
          <cell r="S1292"/>
          <cell r="T1292"/>
          <cell r="U1292"/>
          <cell r="V1292"/>
        </row>
        <row r="1293">
          <cell r="A1293" t="str">
            <v>U1318</v>
          </cell>
          <cell r="D1293" t="str">
            <v>X0037KPZXN</v>
          </cell>
          <cell r="J1293" t="str">
            <v>Walmart</v>
          </cell>
          <cell r="N1293"/>
          <cell r="R1293" t="str">
            <v>Kellogg Canada Inc</v>
          </cell>
          <cell r="S1293">
            <v>175</v>
          </cell>
          <cell r="T1293" t="str">
            <v>5350 Creekbank Rd</v>
          </cell>
          <cell r="U1293" t="str">
            <v>Mississauga</v>
          </cell>
          <cell r="V1293" t="str">
            <v>05YYT01</v>
          </cell>
        </row>
        <row r="1294">
          <cell r="A1294" t="str">
            <v>U1319</v>
          </cell>
          <cell r="D1294" t="str">
            <v>X0037KTV51</v>
          </cell>
          <cell r="J1294" t="str">
            <v>Costco</v>
          </cell>
          <cell r="N1294"/>
          <cell r="R1294" t="str">
            <v>Dare Foods Canada</v>
          </cell>
          <cell r="S1294">
            <v>1440</v>
          </cell>
          <cell r="T1294" t="str">
            <v>2481 Kingsway Drive</v>
          </cell>
          <cell r="U1294" t="str">
            <v>Kitchener</v>
          </cell>
          <cell r="V1294" t="str">
            <v>03MGT10</v>
          </cell>
        </row>
        <row r="1295">
          <cell r="A1295" t="str">
            <v>U1320</v>
          </cell>
          <cell r="D1295" t="str">
            <v>X0037KSZ3P</v>
          </cell>
          <cell r="J1295" t="str">
            <v>Walmart</v>
          </cell>
          <cell r="N1295"/>
          <cell r="R1295"/>
          <cell r="S1295"/>
          <cell r="T1295"/>
          <cell r="U1295"/>
          <cell r="V1295"/>
        </row>
        <row r="1296">
          <cell r="A1296" t="str">
            <v>U1321</v>
          </cell>
          <cell r="D1296" t="str">
            <v>X0037KMLK3</v>
          </cell>
          <cell r="J1296" t="str">
            <v>Walmart</v>
          </cell>
          <cell r="N1296"/>
          <cell r="R1296"/>
          <cell r="S1296"/>
          <cell r="T1296"/>
          <cell r="U1296"/>
          <cell r="V1296"/>
        </row>
        <row r="1297">
          <cell r="A1297" t="str">
            <v>U1322</v>
          </cell>
          <cell r="D1297" t="str">
            <v>X0037KQ02N</v>
          </cell>
          <cell r="J1297" t="str">
            <v>Wholesale club</v>
          </cell>
          <cell r="N1297"/>
          <cell r="R1297" t="str">
            <v xml:space="preserve">Mondelez Canada Inc.- </v>
          </cell>
          <cell r="S1297">
            <v>1270</v>
          </cell>
          <cell r="T1297" t="str">
            <v>3300 Bloor St W Suite 1801</v>
          </cell>
          <cell r="U1297" t="str">
            <v>Etobicoke</v>
          </cell>
          <cell r="V1297" t="str">
            <v>33LGT99</v>
          </cell>
        </row>
        <row r="1298">
          <cell r="A1298" t="str">
            <v>U1323</v>
          </cell>
          <cell r="D1298" t="str">
            <v>X0037KQ0AZ</v>
          </cell>
          <cell r="J1298" t="str">
            <v>Amazon.ca</v>
          </cell>
          <cell r="N1298"/>
          <cell r="R1298"/>
          <cell r="S1298"/>
          <cell r="T1298"/>
          <cell r="U1298"/>
          <cell r="V1298"/>
        </row>
        <row r="1299">
          <cell r="A1299" t="str">
            <v>U1324</v>
          </cell>
          <cell r="D1299" t="str">
            <v>X0037KQ0BT</v>
          </cell>
          <cell r="J1299" t="str">
            <v>Wholesale club</v>
          </cell>
          <cell r="N1299"/>
          <cell r="R1299" t="str">
            <v>Smuckers Canada</v>
          </cell>
          <cell r="S1299">
            <v>5000</v>
          </cell>
          <cell r="T1299" t="str">
            <v>80 Whitehall Dr, Markham</v>
          </cell>
          <cell r="U1299" t="str">
            <v>Markham</v>
          </cell>
          <cell r="V1299" t="str">
            <v>02EFT05</v>
          </cell>
        </row>
        <row r="1300">
          <cell r="A1300" t="str">
            <v>U1325</v>
          </cell>
          <cell r="D1300" t="str">
            <v>X0037KTVI3</v>
          </cell>
          <cell r="J1300" t="str">
            <v>Superstore</v>
          </cell>
          <cell r="N1300"/>
          <cell r="R1300"/>
          <cell r="S1300"/>
          <cell r="T1300"/>
          <cell r="U1300"/>
          <cell r="V1300"/>
        </row>
        <row r="1301">
          <cell r="A1301" t="str">
            <v>U1326</v>
          </cell>
          <cell r="D1301" t="str">
            <v>X0037KRHEN</v>
          </cell>
          <cell r="J1301" t="str">
            <v>Superstore</v>
          </cell>
          <cell r="N1301"/>
          <cell r="R1301" t="str">
            <v xml:space="preserve">Loblaws Inc. </v>
          </cell>
          <cell r="S1301">
            <v>650</v>
          </cell>
          <cell r="T1301" t="str">
            <v>22 St. Clair Avenue East</v>
          </cell>
          <cell r="U1301" t="str">
            <v>Toronto</v>
          </cell>
          <cell r="V1301" t="str">
            <v>37JGT02</v>
          </cell>
        </row>
        <row r="1302">
          <cell r="A1302" t="str">
            <v>U1327</v>
          </cell>
          <cell r="D1302" t="e">
            <v>#N/A</v>
          </cell>
          <cell r="J1302" t="str">
            <v>Walmart</v>
          </cell>
          <cell r="N1302" t="str">
            <v>Pack of 2</v>
          </cell>
          <cell r="R1302"/>
          <cell r="S1302"/>
          <cell r="T1302"/>
          <cell r="U1302"/>
          <cell r="V1302"/>
        </row>
        <row r="1303">
          <cell r="A1303" t="str">
            <v>U1328</v>
          </cell>
          <cell r="D1303" t="str">
            <v>X0037KRHHF</v>
          </cell>
          <cell r="J1303" t="str">
            <v>Saveonfoods</v>
          </cell>
          <cell r="N1303"/>
          <cell r="R1303"/>
          <cell r="S1303"/>
          <cell r="T1303"/>
          <cell r="U1303"/>
          <cell r="V1303"/>
        </row>
        <row r="1304">
          <cell r="A1304" t="str">
            <v>U1329</v>
          </cell>
          <cell r="D1304" t="str">
            <v>X0037KTVR9</v>
          </cell>
          <cell r="J1304" t="str">
            <v>Walmart</v>
          </cell>
          <cell r="N1304"/>
          <cell r="R1304" t="str">
            <v>Keurig Dr Pepper Canada</v>
          </cell>
          <cell r="S1304">
            <v>2000</v>
          </cell>
          <cell r="T1304" t="str">
            <v>3700 Jean-Rivard</v>
          </cell>
          <cell r="U1304" t="str">
            <v>Quebec</v>
          </cell>
          <cell r="V1304" t="str">
            <v>28KGT99</v>
          </cell>
        </row>
        <row r="1305">
          <cell r="A1305" t="str">
            <v>U1330</v>
          </cell>
          <cell r="D1305" t="str">
            <v>X00369IST3</v>
          </cell>
          <cell r="J1305" t="str">
            <v>Amazon.ca</v>
          </cell>
          <cell r="N1305"/>
          <cell r="R1305"/>
          <cell r="S1305"/>
          <cell r="T1305"/>
          <cell r="U1305"/>
          <cell r="V1305"/>
        </row>
        <row r="1306">
          <cell r="A1306" t="str">
            <v>U1331</v>
          </cell>
          <cell r="D1306" t="str">
            <v>X00369HVEV</v>
          </cell>
          <cell r="J1306" t="str">
            <v>Walmart</v>
          </cell>
          <cell r="N1306" t="str">
            <v>Pack of 12</v>
          </cell>
          <cell r="R1306" t="str">
            <v>Kraft Heinz Canada</v>
          </cell>
          <cell r="S1306">
            <v>1000</v>
          </cell>
          <cell r="T1306" t="str">
            <v xml:space="preserve">95 Moatfield Dr, </v>
          </cell>
          <cell r="U1306" t="str">
            <v>North York</v>
          </cell>
          <cell r="V1306" t="str">
            <v>29CGT04</v>
          </cell>
        </row>
        <row r="1307">
          <cell r="A1307" t="str">
            <v>U1332</v>
          </cell>
          <cell r="D1307" t="str">
            <v>X00369IT3D</v>
          </cell>
          <cell r="J1307" t="str">
            <v>Amazon.ca</v>
          </cell>
          <cell r="N1307" t="str">
            <v>Caf-lib (blue glass bottle)</v>
          </cell>
          <cell r="R1307" t="str">
            <v>Caf-Lib</v>
          </cell>
          <cell r="S1307">
            <v>150</v>
          </cell>
          <cell r="T1307" t="str">
            <v>1800 Autoroute Laval</v>
          </cell>
          <cell r="U1307" t="str">
            <v>Laval</v>
          </cell>
          <cell r="V1307" t="str">
            <v>31ACT03</v>
          </cell>
        </row>
        <row r="1308">
          <cell r="A1308" t="str">
            <v>U1333</v>
          </cell>
          <cell r="D1308" t="str">
            <v>X00369HVIR</v>
          </cell>
          <cell r="J1308" t="str">
            <v>Walmart</v>
          </cell>
          <cell r="N1308"/>
          <cell r="R1308" t="str">
            <v>Wal-Mart Canada Corp.</v>
          </cell>
          <cell r="S1308">
            <v>400</v>
          </cell>
          <cell r="T1308" t="str">
            <v>1940 Argentia Road</v>
          </cell>
          <cell r="U1308" t="str">
            <v>Mississauga</v>
          </cell>
          <cell r="V1308" t="str">
            <v>33LGT07</v>
          </cell>
        </row>
        <row r="1309">
          <cell r="A1309" t="str">
            <v>U1334</v>
          </cell>
          <cell r="D1309" t="str">
            <v>X003697XLH</v>
          </cell>
          <cell r="J1309" t="str">
            <v>Walmart</v>
          </cell>
          <cell r="N1309"/>
          <cell r="R1309" t="str">
            <v>Wal-Mart Canada Corp.</v>
          </cell>
          <cell r="S1309">
            <v>220</v>
          </cell>
          <cell r="T1309" t="str">
            <v>1940 Argentia Road</v>
          </cell>
          <cell r="U1309" t="str">
            <v>Mississauga</v>
          </cell>
          <cell r="V1309" t="str">
            <v xml:space="preserve">	07BGT06</v>
          </cell>
        </row>
        <row r="1310">
          <cell r="A1310" t="str">
            <v>U1335</v>
          </cell>
          <cell r="D1310" t="str">
            <v>X003697XOJ</v>
          </cell>
          <cell r="J1310" t="str">
            <v>Wholesale Club</v>
          </cell>
          <cell r="N1310"/>
          <cell r="R1310" t="str">
            <v>Produits Alimentaires Berthelet Inc</v>
          </cell>
          <cell r="S1310">
            <v>1000</v>
          </cell>
          <cell r="T1310" t="str">
            <v>1805 Rue Berlier, Laval</v>
          </cell>
          <cell r="U1310" t="str">
            <v>Laval</v>
          </cell>
          <cell r="V1310" t="str">
            <v>37JGT02</v>
          </cell>
        </row>
        <row r="1311">
          <cell r="A1311" t="str">
            <v>U1336</v>
          </cell>
          <cell r="D1311" t="str">
            <v>X003697XRB</v>
          </cell>
          <cell r="J1311" t="str">
            <v>Amazon.ca</v>
          </cell>
          <cell r="N1311"/>
          <cell r="R1311" t="str">
            <v>Unilever Canada</v>
          </cell>
          <cell r="S1311">
            <v>890</v>
          </cell>
          <cell r="T1311" t="str">
            <v>160 Bloor Street East, Suite 1400</v>
          </cell>
          <cell r="U1311" t="str">
            <v>Toronto,</v>
          </cell>
          <cell r="V1311" t="str">
            <v>27AGT02</v>
          </cell>
        </row>
        <row r="1312">
          <cell r="A1312" t="str">
            <v>U1337</v>
          </cell>
          <cell r="D1312" t="str">
            <v>X00369E8PL</v>
          </cell>
          <cell r="J1312" t="str">
            <v>Walmart</v>
          </cell>
          <cell r="N1312"/>
          <cell r="R1312" t="str">
            <v>McCormick Canada</v>
          </cell>
          <cell r="S1312">
            <v>31</v>
          </cell>
          <cell r="T1312" t="str">
            <v>2155 Drew Rd</v>
          </cell>
          <cell r="U1312" t="str">
            <v>Mississauga</v>
          </cell>
          <cell r="V1312" t="str">
            <v>28FYT99</v>
          </cell>
        </row>
        <row r="1313">
          <cell r="A1313" t="str">
            <v>U1338</v>
          </cell>
          <cell r="D1313" t="str">
            <v>X003697V37</v>
          </cell>
          <cell r="J1313" t="str">
            <v>Walmart</v>
          </cell>
          <cell r="N1313"/>
          <cell r="R1313"/>
          <cell r="S1313"/>
          <cell r="T1313"/>
          <cell r="U1313"/>
          <cell r="V1313"/>
        </row>
        <row r="1314">
          <cell r="A1314" t="str">
            <v>U1339</v>
          </cell>
          <cell r="D1314" t="str">
            <v>X00369IQ0J</v>
          </cell>
          <cell r="J1314" t="str">
            <v>Superstore</v>
          </cell>
          <cell r="N1314"/>
          <cell r="R1314" t="str">
            <v xml:space="preserve">Loblaws Inc. </v>
          </cell>
          <cell r="S1314">
            <v>250</v>
          </cell>
          <cell r="T1314" t="str">
            <v>22 St. Clair Avenue East</v>
          </cell>
          <cell r="U1314" t="str">
            <v>Toronto</v>
          </cell>
          <cell r="V1314" t="str">
            <v>31ACT03</v>
          </cell>
        </row>
        <row r="1315">
          <cell r="A1315" t="str">
            <v>U1340</v>
          </cell>
          <cell r="D1315" t="str">
            <v>X00369IQ27</v>
          </cell>
          <cell r="J1315" t="str">
            <v>Amazon.ca</v>
          </cell>
          <cell r="N1315"/>
          <cell r="R1315" t="str">
            <v>Caf-Lib</v>
          </cell>
          <cell r="S1315">
            <v>150</v>
          </cell>
          <cell r="T1315" t="str">
            <v>1800 Autoroute Laval</v>
          </cell>
          <cell r="U1315" t="str">
            <v>Laval</v>
          </cell>
          <cell r="V1315" t="str">
            <v>31ACT03</v>
          </cell>
        </row>
        <row r="1316">
          <cell r="A1316" t="str">
            <v>U1341</v>
          </cell>
          <cell r="D1316" t="str">
            <v>X003697V9B</v>
          </cell>
          <cell r="J1316" t="str">
            <v>Walmart</v>
          </cell>
          <cell r="N1316"/>
          <cell r="R1316" t="str">
            <v>General Mills Canada Corp.</v>
          </cell>
          <cell r="S1316">
            <v>138</v>
          </cell>
          <cell r="T1316" t="str">
            <v>1875 Buckhorn Gate Suite 201</v>
          </cell>
          <cell r="U1316" t="str">
            <v>Mississauga</v>
          </cell>
          <cell r="V1316" t="str">
            <v>33LGT99</v>
          </cell>
        </row>
        <row r="1317">
          <cell r="A1317" t="str">
            <v>U1342</v>
          </cell>
          <cell r="D1317" t="str">
            <v>X00369IQ7H</v>
          </cell>
          <cell r="J1317" t="str">
            <v>Superstore</v>
          </cell>
          <cell r="N1317" t="str">
            <v>Pack of 2</v>
          </cell>
          <cell r="R1317" t="str">
            <v>Lee's Food Products Limited</v>
          </cell>
          <cell r="S1317">
            <v>1200</v>
          </cell>
          <cell r="T1317" t="str">
            <v xml:space="preserve">1233 Queen St E </v>
          </cell>
          <cell r="U1317" t="str">
            <v>Toronto​</v>
          </cell>
          <cell r="V1317" t="str">
            <v>37JGT05</v>
          </cell>
        </row>
        <row r="1318">
          <cell r="A1318" t="str">
            <v>U1343</v>
          </cell>
          <cell r="D1318" t="str">
            <v>X003697VGT</v>
          </cell>
          <cell r="J1318" t="str">
            <v>Wholesale Club</v>
          </cell>
          <cell r="N1318"/>
          <cell r="R1318" t="str">
            <v>Ganong Brothers Limited</v>
          </cell>
          <cell r="S1318">
            <v>796</v>
          </cell>
          <cell r="T1318" t="str">
            <v>1 Chocolate Dr, E3L2X5</v>
          </cell>
          <cell r="U1318" t="str">
            <v>Saint Stephen</v>
          </cell>
          <cell r="V1318" t="str">
            <v>07GGT99</v>
          </cell>
        </row>
        <row r="1319">
          <cell r="A1319" t="str">
            <v>U1344</v>
          </cell>
          <cell r="D1319" t="str">
            <v>X003697Y7P</v>
          </cell>
          <cell r="J1319" t="str">
            <v>Wholesale Club</v>
          </cell>
          <cell r="N1319"/>
          <cell r="R1319" t="str">
            <v>Regal Confectionaries</v>
          </cell>
          <cell r="S1319">
            <v>348</v>
          </cell>
          <cell r="T1319" t="str">
            <v>1625 Bd Dagenais O</v>
          </cell>
          <cell r="U1319" t="str">
            <v>Laval</v>
          </cell>
          <cell r="V1319" t="str">
            <v>33YGT99</v>
          </cell>
        </row>
        <row r="1320">
          <cell r="A1320" t="str">
            <v>U1345</v>
          </cell>
          <cell r="D1320" t="str">
            <v>X00369HWLD</v>
          </cell>
          <cell r="J1320" t="str">
            <v>Walmart</v>
          </cell>
          <cell r="N1320"/>
          <cell r="R1320"/>
          <cell r="S1320"/>
          <cell r="T1320"/>
          <cell r="U1320"/>
          <cell r="V1320"/>
        </row>
        <row r="1321">
          <cell r="A1321" t="str">
            <v>U1346</v>
          </cell>
          <cell r="D1321" t="str">
            <v>X00369HWMR</v>
          </cell>
          <cell r="J1321" t="str">
            <v>Superstore</v>
          </cell>
          <cell r="N1321"/>
          <cell r="R1321"/>
          <cell r="S1321"/>
          <cell r="T1321"/>
          <cell r="U1321"/>
          <cell r="V1321"/>
        </row>
        <row r="1322">
          <cell r="A1322" t="str">
            <v>U1347</v>
          </cell>
          <cell r="D1322" t="str">
            <v>X00369HWOF</v>
          </cell>
          <cell r="J1322" t="str">
            <v>Walmart</v>
          </cell>
          <cell r="N1322"/>
          <cell r="R1322"/>
          <cell r="S1322"/>
          <cell r="T1322"/>
          <cell r="U1322"/>
          <cell r="V1322"/>
        </row>
        <row r="1323">
          <cell r="A1323" t="str">
            <v>U1348</v>
          </cell>
          <cell r="D1323" t="str">
            <v>X00369IQS1</v>
          </cell>
          <cell r="J1323" t="str">
            <v>Wholesale Club</v>
          </cell>
          <cell r="N1323"/>
          <cell r="R1323" t="str">
            <v>Hershey Canada Inc</v>
          </cell>
          <cell r="S1323">
            <v>1000</v>
          </cell>
          <cell r="T1323" t="str">
            <v>5750 Explorer Dr, L4W0A9</v>
          </cell>
          <cell r="U1323" t="str">
            <v>Mississauga</v>
          </cell>
          <cell r="V1323" t="str">
            <v>33LGT99</v>
          </cell>
        </row>
        <row r="1324">
          <cell r="A1324" t="str">
            <v>U1349</v>
          </cell>
          <cell r="D1324" t="str">
            <v>X003697YNJ</v>
          </cell>
          <cell r="J1324" t="str">
            <v>Wholesale Club</v>
          </cell>
          <cell r="N1324"/>
          <cell r="R1324"/>
          <cell r="S1324"/>
          <cell r="T1324"/>
          <cell r="U1324"/>
          <cell r="V1324"/>
        </row>
        <row r="1325">
          <cell r="A1325" t="str">
            <v>U1350</v>
          </cell>
          <cell r="D1325" t="str">
            <v>X0037KRHLV</v>
          </cell>
          <cell r="J1325" t="str">
            <v>Walmart</v>
          </cell>
          <cell r="N1325" t="str">
            <v>Pack of 2</v>
          </cell>
          <cell r="R1325" t="str">
            <v>Keurig Dr Pepper Canada</v>
          </cell>
          <cell r="S1325">
            <v>400</v>
          </cell>
          <cell r="T1325" t="str">
            <v>3700 Jean-Rivard</v>
          </cell>
          <cell r="U1325" t="str">
            <v>Quebec</v>
          </cell>
          <cell r="V1325" t="str">
            <v>28KGT99</v>
          </cell>
        </row>
        <row r="1326">
          <cell r="A1326" t="str">
            <v>U1351</v>
          </cell>
          <cell r="D1326" t="str">
            <v>X0037KUQE1</v>
          </cell>
          <cell r="J1326" t="str">
            <v>Walmart</v>
          </cell>
          <cell r="N1326" t="str">
            <v>Pack of 2</v>
          </cell>
          <cell r="R1326" t="str">
            <v>Mondelez Canada Inc</v>
          </cell>
          <cell r="S1326">
            <v>400</v>
          </cell>
          <cell r="T1326" t="str">
            <v>3300 Bloor St W Suite 1801</v>
          </cell>
          <cell r="U1326" t="str">
            <v>Toronto</v>
          </cell>
          <cell r="V1326" t="str">
            <v>03GGT02</v>
          </cell>
        </row>
        <row r="1327">
          <cell r="A1327" t="str">
            <v>U1352</v>
          </cell>
          <cell r="D1327" t="str">
            <v>X0037KTVW9</v>
          </cell>
          <cell r="J1327" t="str">
            <v>Walmart</v>
          </cell>
          <cell r="N1327"/>
          <cell r="R1327" t="str">
            <v>Kellogg Inc</v>
          </cell>
          <cell r="S1327">
            <v>385</v>
          </cell>
          <cell r="T1327" t="str">
            <v>5350 Creekbank Rd</v>
          </cell>
          <cell r="U1327" t="str">
            <v>Mississauga</v>
          </cell>
          <cell r="V1327" t="str">
            <v>02DGT05</v>
          </cell>
        </row>
        <row r="1328">
          <cell r="A1328" t="str">
            <v>U1353</v>
          </cell>
          <cell r="D1328" t="str">
            <v>X0037KTVZ1</v>
          </cell>
          <cell r="J1328" t="str">
            <v>Walmart</v>
          </cell>
          <cell r="N1328"/>
          <cell r="R1328" t="str">
            <v>Nestlé Canada Inc</v>
          </cell>
          <cell r="S1328">
            <v>342</v>
          </cell>
          <cell r="T1328" t="str">
            <v xml:space="preserve">25 Sheppard Ave W, </v>
          </cell>
          <cell r="U1328" t="str">
            <v>North York</v>
          </cell>
          <cell r="V1328" t="str">
            <v>31ACT03</v>
          </cell>
        </row>
        <row r="1329">
          <cell r="A1329" t="str">
            <v>U1354</v>
          </cell>
          <cell r="D1329" t="str">
            <v>X0037LP1UT</v>
          </cell>
          <cell r="J1329" t="str">
            <v>Superstore</v>
          </cell>
          <cell r="N1329"/>
          <cell r="R1329"/>
          <cell r="S1329"/>
          <cell r="T1329"/>
          <cell r="U1329"/>
          <cell r="V1329"/>
        </row>
        <row r="1330">
          <cell r="A1330" t="str">
            <v>U1356</v>
          </cell>
          <cell r="D1330" t="e">
            <v>#N/A</v>
          </cell>
          <cell r="J1330" t="str">
            <v>Walmart</v>
          </cell>
          <cell r="N1330"/>
          <cell r="R1330"/>
          <cell r="S1330"/>
          <cell r="T1330"/>
          <cell r="U1330"/>
          <cell r="V1330"/>
        </row>
        <row r="1331">
          <cell r="A1331" t="str">
            <v>U1357</v>
          </cell>
          <cell r="D1331" t="str">
            <v>X0037LR283</v>
          </cell>
          <cell r="J1331" t="str">
            <v>Superstore</v>
          </cell>
          <cell r="N1331"/>
          <cell r="R1331" t="str">
            <v xml:space="preserve">TDL Group Corp. </v>
          </cell>
          <cell r="S1331">
            <v>90</v>
          </cell>
          <cell r="T1331" t="str">
            <v>130 King Street West Suite 300, PO BOX 339</v>
          </cell>
          <cell r="U1331" t="str">
            <v>Toronto</v>
          </cell>
          <cell r="V1331" t="str">
            <v>31KGT01</v>
          </cell>
        </row>
        <row r="1332">
          <cell r="A1332" t="str">
            <v>U1358</v>
          </cell>
          <cell r="D1332" t="str">
            <v>X0037LP1WH</v>
          </cell>
          <cell r="J1332" t="str">
            <v>Walmart</v>
          </cell>
          <cell r="N1332"/>
          <cell r="R1332" t="str">
            <v>Conagra Brands</v>
          </cell>
          <cell r="S1332">
            <v>350</v>
          </cell>
          <cell r="T1332" t="str">
            <v>5055 Satellite Drive</v>
          </cell>
          <cell r="U1332" t="str">
            <v>Mississauga</v>
          </cell>
          <cell r="V1332" t="str">
            <v>37JCT24</v>
          </cell>
        </row>
        <row r="1333">
          <cell r="A1333" t="str">
            <v>U1359</v>
          </cell>
          <cell r="D1333" t="str">
            <v>X0037LR28X</v>
          </cell>
          <cell r="J1333" t="str">
            <v>Walmart</v>
          </cell>
          <cell r="N1333"/>
          <cell r="R1333"/>
          <cell r="S1333"/>
          <cell r="T1333"/>
          <cell r="U1333"/>
          <cell r="V1333"/>
        </row>
        <row r="1334">
          <cell r="A1334" t="str">
            <v>U1360</v>
          </cell>
          <cell r="D1334" t="str">
            <v>X0037LP1Y5</v>
          </cell>
          <cell r="J1334" t="str">
            <v>Walmart</v>
          </cell>
          <cell r="N1334" t="str">
            <v>Pack of 2</v>
          </cell>
          <cell r="R1334" t="str">
            <v>Kraft Heinz Canada ULC</v>
          </cell>
          <cell r="S1334">
            <v>454</v>
          </cell>
          <cell r="T1334" t="str">
            <v>95 Moatfield Dr</v>
          </cell>
          <cell r="U1334" t="str">
            <v>North York</v>
          </cell>
          <cell r="V1334" t="str">
            <v>31AGT02</v>
          </cell>
        </row>
        <row r="1335">
          <cell r="A1335" t="str">
            <v>U1361</v>
          </cell>
          <cell r="D1335" t="str">
            <v>X0037LP203</v>
          </cell>
          <cell r="J1335" t="str">
            <v>Walmart</v>
          </cell>
          <cell r="N1335"/>
          <cell r="R1335"/>
          <cell r="S1335"/>
          <cell r="T1335"/>
          <cell r="U1335"/>
          <cell r="V1335"/>
        </row>
        <row r="1336">
          <cell r="A1336" t="str">
            <v>U1362</v>
          </cell>
          <cell r="D1336" t="str">
            <v>X0037LP20D</v>
          </cell>
          <cell r="J1336" t="str">
            <v>Costco</v>
          </cell>
          <cell r="N1336" t="str">
            <v>Pack of 2</v>
          </cell>
          <cell r="R1336" t="str">
            <v>Kraft Canada Inc.</v>
          </cell>
          <cell r="S1336">
            <v>900</v>
          </cell>
          <cell r="T1336" t="str">
            <v xml:space="preserve">95 Moatfield Dr, </v>
          </cell>
          <cell r="U1336" t="str">
            <v>Toronto</v>
          </cell>
          <cell r="V1336" t="str">
            <v>03YGT99</v>
          </cell>
        </row>
        <row r="1337">
          <cell r="A1337" t="str">
            <v>U1363</v>
          </cell>
          <cell r="D1337" t="e">
            <v>#N/A</v>
          </cell>
          <cell r="J1337" t="str">
            <v>Walmart</v>
          </cell>
          <cell r="N1337"/>
          <cell r="R1337" t="str">
            <v>Wal-Mart Canada Corp.</v>
          </cell>
          <cell r="S1337">
            <v>75</v>
          </cell>
          <cell r="T1337" t="str">
            <v>1940 Argentia Road</v>
          </cell>
          <cell r="U1337" t="str">
            <v>Mississauga</v>
          </cell>
          <cell r="V1337" t="str">
            <v>29CGT04</v>
          </cell>
        </row>
        <row r="1338">
          <cell r="A1338" t="str">
            <v>U1364</v>
          </cell>
          <cell r="D1338" t="str">
            <v>X0037LP221</v>
          </cell>
          <cell r="J1338" t="str">
            <v>Walmart</v>
          </cell>
          <cell r="N1338" t="str">
            <v>Buy separately and bag</v>
          </cell>
          <cell r="R1338" t="str">
            <v>Hershey Canada Inc</v>
          </cell>
          <cell r="S1338">
            <v>350</v>
          </cell>
          <cell r="T1338" t="str">
            <v>5750 Explorer Dr, L4W0A9</v>
          </cell>
          <cell r="U1338" t="str">
            <v>Mississauga</v>
          </cell>
          <cell r="V1338" t="str">
            <v>33LGT06</v>
          </cell>
        </row>
        <row r="1339">
          <cell r="A1339" t="str">
            <v>U1365</v>
          </cell>
          <cell r="D1339" t="str">
            <v>X0037LR2FB</v>
          </cell>
          <cell r="J1339" t="str">
            <v>Walmart</v>
          </cell>
          <cell r="N1339" t="str">
            <v>Pack of 6</v>
          </cell>
          <cell r="R1339" t="str">
            <v>Conagra Brands</v>
          </cell>
          <cell r="S1339">
            <v>3910</v>
          </cell>
          <cell r="T1339" t="str">
            <v>5055 Satellite Drive</v>
          </cell>
          <cell r="U1339" t="str">
            <v>Mississauga</v>
          </cell>
          <cell r="V1339" t="str">
            <v>37JCT24</v>
          </cell>
        </row>
        <row r="1340">
          <cell r="A1340" t="str">
            <v>U1366</v>
          </cell>
          <cell r="D1340" t="str">
            <v>X0037LQYZP</v>
          </cell>
          <cell r="J1340" t="str">
            <v>Superstore</v>
          </cell>
          <cell r="N1340"/>
          <cell r="R1340" t="str">
            <v xml:space="preserve">Loblaws Inc. </v>
          </cell>
          <cell r="S1340">
            <v>330</v>
          </cell>
          <cell r="T1340" t="str">
            <v>22 St. Clair Avenue East</v>
          </cell>
          <cell r="U1340" t="str">
            <v>Toronto</v>
          </cell>
          <cell r="V1340" t="str">
            <v>37JCT24</v>
          </cell>
        </row>
        <row r="1341">
          <cell r="A1341" t="str">
            <v>U1367</v>
          </cell>
          <cell r="D1341" t="str">
            <v>X0037LN2JB</v>
          </cell>
          <cell r="J1341" t="str">
            <v>Walmart</v>
          </cell>
          <cell r="N1341"/>
          <cell r="R1341"/>
          <cell r="S1341"/>
          <cell r="T1341"/>
          <cell r="U1341"/>
          <cell r="V1341"/>
        </row>
        <row r="1342">
          <cell r="A1342" t="str">
            <v>U1368</v>
          </cell>
          <cell r="D1342" t="str">
            <v>X0037LQZ27</v>
          </cell>
          <cell r="J1342" t="str">
            <v>Costco</v>
          </cell>
          <cell r="N1342"/>
          <cell r="R1342" t="str">
            <v>Kellogg Canada Inc</v>
          </cell>
          <cell r="S1342">
            <v>800</v>
          </cell>
          <cell r="T1342" t="str">
            <v>5350 Creekbank Rd</v>
          </cell>
          <cell r="U1342" t="str">
            <v>Mississauga</v>
          </cell>
          <cell r="V1342" t="str">
            <v>05YYT01</v>
          </cell>
        </row>
        <row r="1343">
          <cell r="A1343" t="str">
            <v>U1369</v>
          </cell>
          <cell r="D1343" t="e">
            <v>#N/A</v>
          </cell>
          <cell r="J1343"/>
          <cell r="N1343"/>
          <cell r="R1343" t="str">
            <v>Wal-Mart Canada Corp.</v>
          </cell>
          <cell r="S1343">
            <v>75</v>
          </cell>
          <cell r="T1343" t="str">
            <v>1940 Argentia Road</v>
          </cell>
          <cell r="U1343" t="str">
            <v>Mississauga</v>
          </cell>
          <cell r="V1343" t="str">
            <v>29CGT04</v>
          </cell>
        </row>
        <row r="1344">
          <cell r="A1344" t="str">
            <v>U1370</v>
          </cell>
          <cell r="D1344" t="e">
            <v>#N/A</v>
          </cell>
          <cell r="J1344"/>
          <cell r="N1344"/>
          <cell r="R1344"/>
          <cell r="S1344"/>
          <cell r="T1344"/>
          <cell r="U1344"/>
          <cell r="V1344"/>
        </row>
        <row r="1345">
          <cell r="A1345" t="str">
            <v>U1371</v>
          </cell>
          <cell r="D1345" t="str">
            <v>X0037VXJSP</v>
          </cell>
          <cell r="J1345" t="str">
            <v>Walmart</v>
          </cell>
          <cell r="N1345"/>
          <cell r="R1345"/>
          <cell r="S1345"/>
          <cell r="T1345"/>
          <cell r="U1345"/>
          <cell r="V1345"/>
        </row>
        <row r="1346">
          <cell r="A1346" t="str">
            <v>U1372</v>
          </cell>
          <cell r="D1346" t="str">
            <v>X0037V1Z4F</v>
          </cell>
          <cell r="J1346" t="str">
            <v>Amazon.ca</v>
          </cell>
          <cell r="N1346"/>
          <cell r="R1346"/>
          <cell r="S1346"/>
          <cell r="T1346"/>
          <cell r="U1346"/>
          <cell r="V1346"/>
        </row>
        <row r="1347">
          <cell r="A1347" t="str">
            <v>U1373</v>
          </cell>
          <cell r="D1347" t="str">
            <v>X0037VNDNV</v>
          </cell>
          <cell r="J1347" t="str">
            <v>Amazon.ca</v>
          </cell>
          <cell r="N1347"/>
          <cell r="R1347" t="str">
            <v xml:space="preserve">TDL Group Corp. </v>
          </cell>
          <cell r="S1347">
            <v>180</v>
          </cell>
          <cell r="T1347" t="str">
            <v>130 King Street West Suite 300, PO BOX 339</v>
          </cell>
          <cell r="U1347" t="str">
            <v>Toronto</v>
          </cell>
          <cell r="V1347" t="str">
            <v>31ACT03</v>
          </cell>
        </row>
        <row r="1348">
          <cell r="A1348" t="str">
            <v>U1374</v>
          </cell>
          <cell r="D1348" t="str">
            <v>X0037W16CF</v>
          </cell>
          <cell r="J1348" t="str">
            <v>Walmart</v>
          </cell>
          <cell r="N1348" t="str">
            <v>Pack of 2</v>
          </cell>
          <cell r="R1348" t="str">
            <v xml:space="preserve">TDL Group Corp. </v>
          </cell>
          <cell r="S1348">
            <v>600</v>
          </cell>
          <cell r="T1348" t="str">
            <v>130 King Street West Suite 300, PO BOX 339</v>
          </cell>
          <cell r="U1348" t="str">
            <v>Toronto</v>
          </cell>
          <cell r="V1348" t="str">
            <v>31ACT03</v>
          </cell>
        </row>
        <row r="1349">
          <cell r="A1349" t="str">
            <v>U1375</v>
          </cell>
          <cell r="D1349" t="str">
            <v>X0037W16VB</v>
          </cell>
          <cell r="J1349" t="str">
            <v>Walmart</v>
          </cell>
          <cell r="N1349"/>
          <cell r="R1349" t="str">
            <v>Kellogg Canada Inc</v>
          </cell>
          <cell r="S1349">
            <v>175</v>
          </cell>
          <cell r="T1349" t="str">
            <v>5350 Creekbank Rd</v>
          </cell>
          <cell r="U1349" t="str">
            <v>Mississauga</v>
          </cell>
          <cell r="V1349" t="str">
            <v>05YYT01</v>
          </cell>
        </row>
        <row r="1350">
          <cell r="A1350" t="str">
            <v>U1376</v>
          </cell>
          <cell r="D1350" t="str">
            <v>X0037VRTGD</v>
          </cell>
          <cell r="J1350" t="str">
            <v>Amazon.ca</v>
          </cell>
          <cell r="N1350"/>
          <cell r="R1350"/>
          <cell r="S1350"/>
          <cell r="T1350"/>
          <cell r="U1350"/>
          <cell r="V1350"/>
        </row>
        <row r="1351">
          <cell r="A1351" t="str">
            <v>U1377</v>
          </cell>
          <cell r="D1351" t="str">
            <v>X0037VNFBB</v>
          </cell>
          <cell r="J1351" t="str">
            <v>Walmart</v>
          </cell>
          <cell r="N1351"/>
          <cell r="R1351" t="str">
            <v xml:space="preserve">Kraft Heinz Canada </v>
          </cell>
          <cell r="S1351">
            <v>500</v>
          </cell>
          <cell r="T1351" t="str">
            <v>95 Moatfield Dr, M3B3L6</v>
          </cell>
          <cell r="U1351" t="str">
            <v>North York</v>
          </cell>
          <cell r="V1351" t="str">
            <v>33EGT06</v>
          </cell>
        </row>
        <row r="1352">
          <cell r="A1352" t="str">
            <v>U1378</v>
          </cell>
          <cell r="D1352" t="str">
            <v>X0037VNFWF</v>
          </cell>
          <cell r="J1352" t="str">
            <v>Walmart</v>
          </cell>
          <cell r="N1352"/>
          <cell r="R1352" t="str">
            <v>Mondelez Canada Inc</v>
          </cell>
          <cell r="S1352">
            <v>200</v>
          </cell>
          <cell r="T1352" t="str">
            <v>3300 Bloor St W Suite 1801</v>
          </cell>
          <cell r="U1352" t="str">
            <v>Toronto</v>
          </cell>
          <cell r="V1352" t="str">
            <v>03GGT02</v>
          </cell>
        </row>
        <row r="1353">
          <cell r="A1353" t="str">
            <v>U1379</v>
          </cell>
          <cell r="D1353" t="str">
            <v>X0037VXFU7</v>
          </cell>
          <cell r="J1353" t="str">
            <v>Walmart</v>
          </cell>
          <cell r="N1353"/>
          <cell r="R1353" t="str">
            <v>Nestle Canada Inc</v>
          </cell>
          <cell r="S1353">
            <v>1000</v>
          </cell>
          <cell r="T1353" t="str">
            <v xml:space="preserve">25 Sheppard Ave W, </v>
          </cell>
          <cell r="U1353" t="str">
            <v>North York</v>
          </cell>
          <cell r="V1353" t="str">
            <v>34FGT01</v>
          </cell>
        </row>
        <row r="1354">
          <cell r="A1354" t="str">
            <v>U1380</v>
          </cell>
          <cell r="D1354" t="str">
            <v>X0037VB4DR</v>
          </cell>
          <cell r="J1354" t="str">
            <v>Walmart</v>
          </cell>
          <cell r="N1354"/>
          <cell r="R1354" t="str">
            <v>Kisko Products</v>
          </cell>
          <cell r="S1354">
            <v>4000</v>
          </cell>
          <cell r="T1354" t="str">
            <v>50 Royal Group Crescent</v>
          </cell>
          <cell r="U1354" t="str">
            <v>Vaughan</v>
          </cell>
          <cell r="V1354" t="str">
            <v>29AYT15</v>
          </cell>
        </row>
        <row r="1355">
          <cell r="A1355" t="str">
            <v>U1381</v>
          </cell>
          <cell r="D1355" t="str">
            <v>X0037VNGD3</v>
          </cell>
          <cell r="J1355" t="str">
            <v>Costco</v>
          </cell>
          <cell r="N1355"/>
          <cell r="R1355" t="str">
            <v>Kellogg Canada Inc</v>
          </cell>
          <cell r="S1355">
            <v>1130</v>
          </cell>
          <cell r="T1355" t="str">
            <v>5350 Creekbank Rd</v>
          </cell>
          <cell r="U1355" t="str">
            <v>Mississauga</v>
          </cell>
          <cell r="V1355" t="str">
            <v>05AGT05</v>
          </cell>
        </row>
        <row r="1356">
          <cell r="A1356" t="str">
            <v>U1382</v>
          </cell>
          <cell r="D1356" t="str">
            <v>X0038EKIN5</v>
          </cell>
          <cell r="J1356" t="str">
            <v>Walmart</v>
          </cell>
          <cell r="N1356"/>
          <cell r="R1356" t="str">
            <v>Conagra Brands</v>
          </cell>
          <cell r="S1356">
            <v>350</v>
          </cell>
          <cell r="T1356" t="str">
            <v>5055 Satellite Drive</v>
          </cell>
          <cell r="U1356" t="str">
            <v>Mississauga</v>
          </cell>
          <cell r="V1356" t="str">
            <v>37JCT24</v>
          </cell>
        </row>
        <row r="1357">
          <cell r="A1357" t="str">
            <v>U1383</v>
          </cell>
          <cell r="D1357" t="str">
            <v>X0038F4JCP</v>
          </cell>
          <cell r="J1357" t="str">
            <v>Walmart</v>
          </cell>
          <cell r="N1357" t="str">
            <v>Pack of 2</v>
          </cell>
          <cell r="R1357" t="str">
            <v>Kraft Heinz Canada ULC</v>
          </cell>
          <cell r="S1357">
            <v>454</v>
          </cell>
          <cell r="T1357" t="str">
            <v>95 Moatfield Dr</v>
          </cell>
          <cell r="U1357" t="str">
            <v>North York</v>
          </cell>
          <cell r="V1357" t="str">
            <v>31AGT02</v>
          </cell>
        </row>
        <row r="1358">
          <cell r="A1358" t="str">
            <v>U1384</v>
          </cell>
          <cell r="D1358" t="e">
            <v>#N/A</v>
          </cell>
          <cell r="J1358"/>
          <cell r="N1358"/>
          <cell r="R1358"/>
          <cell r="S1358"/>
          <cell r="T1358"/>
          <cell r="U1358"/>
          <cell r="V1358"/>
        </row>
        <row r="1359">
          <cell r="A1359" t="str">
            <v>U1385</v>
          </cell>
          <cell r="D1359" t="str">
            <v>X0038LVMX3</v>
          </cell>
          <cell r="J1359"/>
          <cell r="N1359"/>
          <cell r="R1359"/>
          <cell r="S1359"/>
          <cell r="T1359"/>
          <cell r="U1359"/>
          <cell r="V1359"/>
        </row>
        <row r="1360">
          <cell r="A1360" t="str">
            <v>U1386</v>
          </cell>
          <cell r="D1360" t="str">
            <v>X0038LVN1T</v>
          </cell>
          <cell r="J1360" t="str">
            <v>Walmart</v>
          </cell>
          <cell r="N1360" t="str">
            <v>Pack of 2 - each jar is 2kg</v>
          </cell>
          <cell r="R1360" t="str">
            <v>Kraft Heinz</v>
          </cell>
          <cell r="S1360">
            <v>2000</v>
          </cell>
          <cell r="T1360" t="str">
            <v>95 Moatfield Dr</v>
          </cell>
          <cell r="U1360" t="str">
            <v>North York</v>
          </cell>
          <cell r="V1360" t="str">
            <v>23CGT07</v>
          </cell>
        </row>
        <row r="1361">
          <cell r="A1361" t="str">
            <v>U1387</v>
          </cell>
          <cell r="D1361" t="str">
            <v>X0038M9211</v>
          </cell>
          <cell r="J1361" t="str">
            <v>Amazon.ca</v>
          </cell>
          <cell r="N1361"/>
          <cell r="R1361" t="str">
            <v>McCormick Canada</v>
          </cell>
          <cell r="S1361">
            <v>454</v>
          </cell>
          <cell r="T1361" t="str">
            <v>Po Box 5788, Stn B</v>
          </cell>
          <cell r="U1361" t="str">
            <v>London</v>
          </cell>
          <cell r="V1361" t="str">
            <v>28JGT99</v>
          </cell>
        </row>
        <row r="1362">
          <cell r="A1362" t="str">
            <v>U1388</v>
          </cell>
          <cell r="D1362" t="str">
            <v>X0038M0OY5</v>
          </cell>
          <cell r="J1362" t="str">
            <v>Wholesale Club</v>
          </cell>
          <cell r="N1362"/>
          <cell r="R1362" t="str">
            <v>Nestle Canada Inc.</v>
          </cell>
          <cell r="S1362">
            <v>450</v>
          </cell>
          <cell r="T1362" t="str">
            <v>25 Sheppard Ave W</v>
          </cell>
          <cell r="U1362" t="str">
            <v>North York</v>
          </cell>
          <cell r="V1362" t="str">
            <v>33EGT14</v>
          </cell>
        </row>
        <row r="1363">
          <cell r="A1363" t="str">
            <v>U1389</v>
          </cell>
          <cell r="D1363" t="str">
            <v>X0038QUOKP</v>
          </cell>
          <cell r="J1363" t="str">
            <v>Superstore/Costco</v>
          </cell>
          <cell r="N1363"/>
          <cell r="R1363" t="str">
            <v>McCormick Canada</v>
          </cell>
          <cell r="S1363">
            <v>1000</v>
          </cell>
          <cell r="T1363" t="str">
            <v>Po Box 5788, Stn B</v>
          </cell>
          <cell r="U1363" t="str">
            <v>London</v>
          </cell>
          <cell r="V1363" t="str">
            <v>28JGT99</v>
          </cell>
        </row>
        <row r="1364">
          <cell r="A1364" t="str">
            <v>U1390</v>
          </cell>
          <cell r="D1364" t="str">
            <v>X0038QS2IV</v>
          </cell>
          <cell r="J1364"/>
          <cell r="N1364"/>
          <cell r="R1364"/>
          <cell r="S1364"/>
          <cell r="T1364"/>
          <cell r="U1364"/>
          <cell r="V1364"/>
        </row>
        <row r="1365">
          <cell r="A1365" t="str">
            <v>U1391</v>
          </cell>
          <cell r="D1365" t="e">
            <v>#N/A</v>
          </cell>
          <cell r="J1365"/>
          <cell r="N1365"/>
          <cell r="R1365" t="str">
            <v>Nestle Canada Inc.</v>
          </cell>
          <cell r="S1365">
            <v>500</v>
          </cell>
          <cell r="T1365" t="str">
            <v>25 Sheppard Ave W</v>
          </cell>
          <cell r="U1365" t="str">
            <v>North York</v>
          </cell>
          <cell r="V1365" t="str">
            <v>34FGT05</v>
          </cell>
        </row>
        <row r="1366">
          <cell r="A1366" t="str">
            <v>U1392</v>
          </cell>
          <cell r="D1366" t="e">
            <v>#N/A</v>
          </cell>
          <cell r="J1366"/>
          <cell r="N1366"/>
          <cell r="R1366" t="str">
            <v>Dare Foods Canada</v>
          </cell>
          <cell r="S1366">
            <v>1440</v>
          </cell>
          <cell r="T1366" t="str">
            <v>2481 Kingsway Drive</v>
          </cell>
          <cell r="U1366" t="str">
            <v>Kitchener</v>
          </cell>
          <cell r="V1366" t="str">
            <v>03MGT10</v>
          </cell>
        </row>
        <row r="1367">
          <cell r="A1367" t="str">
            <v>U1393</v>
          </cell>
          <cell r="D1367" t="e">
            <v>#N/A</v>
          </cell>
          <cell r="J1367"/>
          <cell r="N1367"/>
          <cell r="R1367"/>
          <cell r="S1367"/>
          <cell r="T1367"/>
          <cell r="U1367"/>
          <cell r="V1367"/>
        </row>
        <row r="1368">
          <cell r="A1368" t="str">
            <v>U1394</v>
          </cell>
          <cell r="D1368" t="e">
            <v>#N/A</v>
          </cell>
          <cell r="J1368"/>
          <cell r="N1368"/>
          <cell r="R1368"/>
          <cell r="S1368"/>
          <cell r="T1368"/>
          <cell r="U1368"/>
          <cell r="V1368"/>
        </row>
        <row r="1369">
          <cell r="A1369" t="str">
            <v>U1395</v>
          </cell>
          <cell r="D1369" t="e">
            <v>#N/A</v>
          </cell>
          <cell r="J1369"/>
          <cell r="N1369"/>
          <cell r="R1369"/>
          <cell r="S1369"/>
          <cell r="T1369"/>
          <cell r="U1369"/>
          <cell r="V1369"/>
        </row>
        <row r="1370">
          <cell r="A1370" t="str">
            <v>U1396</v>
          </cell>
          <cell r="D1370" t="e">
            <v>#N/A</v>
          </cell>
          <cell r="J1370"/>
          <cell r="N1370"/>
          <cell r="R1370"/>
          <cell r="S1370"/>
          <cell r="T1370"/>
          <cell r="U1370"/>
          <cell r="V1370"/>
        </row>
        <row r="1371">
          <cell r="A1371" t="str">
            <v>U1397</v>
          </cell>
          <cell r="D1371" t="str">
            <v>X00390XHIL</v>
          </cell>
          <cell r="J1371"/>
          <cell r="N1371"/>
          <cell r="R1371"/>
          <cell r="S1371"/>
          <cell r="T1371"/>
          <cell r="U1371"/>
          <cell r="V1371"/>
        </row>
        <row r="1372">
          <cell r="A1372" t="str">
            <v>U1398</v>
          </cell>
          <cell r="D1372" t="str">
            <v>X00393EVOH</v>
          </cell>
          <cell r="J1372" t="str">
            <v>Superstore</v>
          </cell>
          <cell r="N1372" t="str">
            <v>Pack of 6</v>
          </cell>
          <cell r="R1372" t="str">
            <v>Conagra Brands</v>
          </cell>
          <cell r="S1372">
            <v>3910</v>
          </cell>
          <cell r="T1372" t="str">
            <v>5055 Satellite Drive</v>
          </cell>
          <cell r="U1372" t="str">
            <v>Mississauga</v>
          </cell>
          <cell r="V1372" t="str">
            <v>37JCT24</v>
          </cell>
        </row>
        <row r="1373">
          <cell r="A1373" t="str">
            <v>U1399</v>
          </cell>
          <cell r="D1373" t="str">
            <v>X00393GWNP</v>
          </cell>
          <cell r="J1373" t="str">
            <v>Walmart</v>
          </cell>
          <cell r="N1373" t="str">
            <v>Pack of 2</v>
          </cell>
          <cell r="R1373" t="str">
            <v>Mars Canada Inc.</v>
          </cell>
          <cell r="S1373">
            <v>400</v>
          </cell>
          <cell r="T1373" t="str">
            <v xml:space="preserve">PO Box 640 </v>
          </cell>
          <cell r="U1373" t="str">
            <v>Bolton</v>
          </cell>
          <cell r="V1373" t="str">
            <v>34FGT03</v>
          </cell>
        </row>
        <row r="1374">
          <cell r="A1374" t="str">
            <v>U1400</v>
          </cell>
          <cell r="D1374" t="str">
            <v>X00393GXBB</v>
          </cell>
          <cell r="J1374"/>
          <cell r="N1374"/>
          <cell r="R1374"/>
          <cell r="S1374"/>
          <cell r="T1374"/>
          <cell r="U1374"/>
          <cell r="V1374"/>
        </row>
        <row r="1375">
          <cell r="A1375" t="str">
            <v>U1401</v>
          </cell>
          <cell r="D1375" t="str">
            <v>X00393GYDN</v>
          </cell>
          <cell r="J1375" t="str">
            <v>Superstore</v>
          </cell>
          <cell r="N1375"/>
          <cell r="R1375" t="str">
            <v>Post Foods Canada Inc</v>
          </cell>
          <cell r="S1375">
            <v>525</v>
          </cell>
          <cell r="T1375" t="str">
            <v>5651 Lewis Ave, L2G3R8</v>
          </cell>
          <cell r="U1375" t="str">
            <v>Niagara Falls, ON</v>
          </cell>
          <cell r="V1375" t="str">
            <v>05AGT05</v>
          </cell>
        </row>
        <row r="1376">
          <cell r="A1376" t="str">
            <v>U1402</v>
          </cell>
          <cell r="D1376" t="e">
            <v>#N/A</v>
          </cell>
          <cell r="J1376"/>
          <cell r="N1376"/>
          <cell r="R1376" t="str">
            <v>Nestle Canada Inc.</v>
          </cell>
          <cell r="S1376">
            <v>300</v>
          </cell>
          <cell r="T1376" t="str">
            <v>25 Sheppard Ave W</v>
          </cell>
          <cell r="U1376" t="str">
            <v>North York</v>
          </cell>
          <cell r="V1376" t="str">
            <v>34FGT05</v>
          </cell>
        </row>
        <row r="1377">
          <cell r="A1377" t="str">
            <v>U1403</v>
          </cell>
          <cell r="D1377" t="e">
            <v>#N/A</v>
          </cell>
          <cell r="J1377"/>
          <cell r="N1377"/>
          <cell r="R1377"/>
          <cell r="S1377"/>
          <cell r="T1377"/>
          <cell r="U1377"/>
          <cell r="V1377"/>
        </row>
        <row r="1378">
          <cell r="A1378" t="str">
            <v>U1404</v>
          </cell>
          <cell r="D1378" t="str">
            <v>X003A4Q8GJ</v>
          </cell>
          <cell r="J1378" t="str">
            <v>Walmart</v>
          </cell>
          <cell r="N1378"/>
          <cell r="R1378" t="str">
            <v>Kisko Products</v>
          </cell>
          <cell r="S1378">
            <v>10000</v>
          </cell>
          <cell r="T1378" t="str">
            <v>50 Royal Group Crescent</v>
          </cell>
          <cell r="U1378" t="str">
            <v>Vaughan</v>
          </cell>
          <cell r="V1378" t="str">
            <v>29AYT15</v>
          </cell>
        </row>
        <row r="1379">
          <cell r="A1379" t="str">
            <v>U1405</v>
          </cell>
          <cell r="D1379" t="e">
            <v>#N/A</v>
          </cell>
          <cell r="J1379"/>
          <cell r="N1379"/>
          <cell r="R1379"/>
          <cell r="S1379"/>
          <cell r="T1379"/>
          <cell r="U1379"/>
          <cell r="V1379"/>
        </row>
        <row r="1380">
          <cell r="A1380" t="str">
            <v>U1406</v>
          </cell>
          <cell r="D1380" t="e">
            <v>#N/A</v>
          </cell>
          <cell r="J1380"/>
          <cell r="N1380"/>
          <cell r="R1380"/>
          <cell r="S1380"/>
          <cell r="T1380"/>
          <cell r="U1380"/>
          <cell r="V1380"/>
        </row>
        <row r="1381">
          <cell r="A1381" t="str">
            <v>U1407</v>
          </cell>
          <cell r="D1381" t="e">
            <v>#N/A</v>
          </cell>
          <cell r="J1381"/>
          <cell r="N1381"/>
          <cell r="R1381"/>
          <cell r="S1381"/>
          <cell r="T1381"/>
          <cell r="U1381"/>
          <cell r="V1381"/>
        </row>
        <row r="1382">
          <cell r="A1382" t="str">
            <v>U1408</v>
          </cell>
          <cell r="D1382" t="str">
            <v>X003AWSDBJ</v>
          </cell>
          <cell r="J1382" t="str">
            <v>Costco</v>
          </cell>
          <cell r="N1382"/>
          <cell r="R1382" t="str">
            <v xml:space="preserve">Hershey  Canada Inc </v>
          </cell>
          <cell r="S1382">
            <v>800</v>
          </cell>
          <cell r="T1382" t="str">
            <v>5750 Explorer Drive</v>
          </cell>
          <cell r="U1382" t="str">
            <v>Mississauga</v>
          </cell>
          <cell r="V1382" t="str">
            <v>34EYT99</v>
          </cell>
        </row>
        <row r="1383">
          <cell r="A1383" t="str">
            <v>U1409</v>
          </cell>
          <cell r="D1383" t="str">
            <v>X003AWP38F</v>
          </cell>
          <cell r="J1383" t="str">
            <v>Walmart</v>
          </cell>
          <cell r="N1383" t="str">
            <v>2 pack</v>
          </cell>
          <cell r="R1383" t="str">
            <v>Christie Brown &amp; Co.</v>
          </cell>
          <cell r="S1383">
            <v>400</v>
          </cell>
          <cell r="T1383" t="str">
            <v>3300 Bloor St W Suite 1801</v>
          </cell>
          <cell r="U1383" t="str">
            <v>Toronto</v>
          </cell>
          <cell r="V1383" t="str">
            <v>03GGT02</v>
          </cell>
        </row>
        <row r="1384">
          <cell r="A1384" t="str">
            <v>U1410</v>
          </cell>
          <cell r="D1384" t="str">
            <v>X003B3OUOL</v>
          </cell>
          <cell r="J1384" t="str">
            <v>Walmart</v>
          </cell>
          <cell r="N1384"/>
          <cell r="R1384" t="str">
            <v xml:space="preserve">Hershey Canada Inc. </v>
          </cell>
          <cell r="S1384">
            <v>170</v>
          </cell>
          <cell r="T1384" t="str">
            <v>5750 Explorer Drive</v>
          </cell>
          <cell r="U1384" t="str">
            <v>Mississauga</v>
          </cell>
          <cell r="V1384" t="str">
            <v>34FGT99</v>
          </cell>
        </row>
        <row r="1385">
          <cell r="A1385" t="str">
            <v>U1411</v>
          </cell>
          <cell r="D1385" t="e">
            <v>#N/A</v>
          </cell>
          <cell r="J1385" t="str">
            <v>Walmart</v>
          </cell>
          <cell r="N1385"/>
          <cell r="R1385" t="str">
            <v xml:space="preserve">Hershey Canada Inc. </v>
          </cell>
          <cell r="S1385">
            <v>170</v>
          </cell>
          <cell r="T1385" t="str">
            <v>5750 Explorer Drive</v>
          </cell>
          <cell r="U1385" t="str">
            <v>Mississauga</v>
          </cell>
          <cell r="V1385" t="str">
            <v>34FGT99</v>
          </cell>
        </row>
        <row r="1386">
          <cell r="A1386" t="str">
            <v>U1412</v>
          </cell>
          <cell r="D1386" t="str">
            <v>X003B3OVRR</v>
          </cell>
          <cell r="J1386" t="str">
            <v>Walmart</v>
          </cell>
          <cell r="N1386"/>
          <cell r="R1386" t="str">
            <v xml:space="preserve">Hershey Canada Inc. </v>
          </cell>
          <cell r="S1386">
            <v>170</v>
          </cell>
          <cell r="T1386" t="str">
            <v>5750 Explorer Drive</v>
          </cell>
          <cell r="U1386" t="str">
            <v>Mississauga</v>
          </cell>
          <cell r="V1386" t="str">
            <v>34FGT99</v>
          </cell>
        </row>
        <row r="1387">
          <cell r="A1387" t="str">
            <v>U1413</v>
          </cell>
          <cell r="D1387" t="str">
            <v>X003B3P4OB</v>
          </cell>
          <cell r="J1387" t="str">
            <v>Walmart</v>
          </cell>
          <cell r="N1387"/>
          <cell r="R1387" t="str">
            <v xml:space="preserve">Hershey Canada Inc. </v>
          </cell>
          <cell r="S1387">
            <v>170</v>
          </cell>
          <cell r="T1387" t="str">
            <v>5750 Explorer Drive</v>
          </cell>
          <cell r="U1387" t="str">
            <v>Mississauga</v>
          </cell>
          <cell r="V1387" t="str">
            <v>34FGT99</v>
          </cell>
        </row>
        <row r="1388">
          <cell r="A1388" t="str">
            <v>U1414</v>
          </cell>
          <cell r="D1388" t="str">
            <v>X003B3P1AD</v>
          </cell>
          <cell r="J1388" t="str">
            <v>Superstore</v>
          </cell>
          <cell r="N1388" t="str">
            <v>Pack of 4</v>
          </cell>
          <cell r="R1388" t="str">
            <v>Not Required</v>
          </cell>
          <cell r="S1388" t="str">
            <v>Not Required</v>
          </cell>
          <cell r="T1388" t="str">
            <v>Not Required</v>
          </cell>
          <cell r="U1388" t="str">
            <v>Not Required</v>
          </cell>
          <cell r="V1388" t="str">
            <v>Not Required</v>
          </cell>
        </row>
        <row r="1389">
          <cell r="A1389" t="str">
            <v>U1415</v>
          </cell>
          <cell r="D1389" t="str">
            <v>X003B3P1VH</v>
          </cell>
          <cell r="J1389" t="str">
            <v>Walmart</v>
          </cell>
          <cell r="N1389"/>
          <cell r="R1389" t="str">
            <v>Pepci Co Canada ULC</v>
          </cell>
          <cell r="S1389">
            <v>304</v>
          </cell>
          <cell r="T1389" t="str">
            <v>34 Hunter St W, K9J7B2</v>
          </cell>
          <cell r="U1389" t="str">
            <v>Peterborough</v>
          </cell>
          <cell r="V1389" t="str">
            <v>05BYT02</v>
          </cell>
        </row>
        <row r="1390">
          <cell r="A1390" t="str">
            <v>U1416</v>
          </cell>
          <cell r="D1390" t="str">
            <v>X003B6E1XX</v>
          </cell>
          <cell r="J1390" t="str">
            <v>Costco Business</v>
          </cell>
          <cell r="N1390"/>
          <cell r="R1390" t="str">
            <v>Wrigley Canada</v>
          </cell>
          <cell r="S1390">
            <v>816</v>
          </cell>
          <cell r="T1390" t="str">
            <v>3389 Steeles Ave E</v>
          </cell>
          <cell r="U1390" t="str">
            <v>Toronto</v>
          </cell>
          <cell r="V1390" t="str">
            <v>33UGT01</v>
          </cell>
        </row>
        <row r="1391">
          <cell r="A1391" t="str">
            <v>U1417</v>
          </cell>
          <cell r="D1391" t="str">
            <v>X003B6EL15</v>
          </cell>
          <cell r="J1391" t="str">
            <v>Walmart</v>
          </cell>
          <cell r="N1391"/>
          <cell r="R1391" t="str">
            <v>Dare Foods Ltd.</v>
          </cell>
          <cell r="S1391">
            <v>240</v>
          </cell>
          <cell r="T1391" t="str">
            <v xml:space="preserve">2481 Kingsway Drive </v>
          </cell>
          <cell r="U1391" t="str">
            <v>Kitchener</v>
          </cell>
          <cell r="V1391" t="str">
            <v>03MGT10</v>
          </cell>
        </row>
        <row r="1392">
          <cell r="A1392" t="str">
            <v>U1418</v>
          </cell>
          <cell r="D1392" t="str">
            <v>X003B6W5D1</v>
          </cell>
          <cell r="J1392" t="str">
            <v>Walmart</v>
          </cell>
          <cell r="N1392"/>
          <cell r="R1392"/>
          <cell r="S1392"/>
          <cell r="T1392"/>
          <cell r="U1392"/>
          <cell r="V1392"/>
        </row>
        <row r="1393">
          <cell r="A1393" t="str">
            <v>U1420</v>
          </cell>
          <cell r="D1393" t="str">
            <v>X003B6WC75</v>
          </cell>
          <cell r="J1393" t="str">
            <v>Amazon.ca</v>
          </cell>
          <cell r="N1393"/>
          <cell r="R1393"/>
          <cell r="S1393"/>
          <cell r="T1393"/>
          <cell r="U1393"/>
          <cell r="V1393"/>
        </row>
        <row r="1394">
          <cell r="A1394" t="str">
            <v>U1421</v>
          </cell>
          <cell r="D1394" t="str">
            <v>X003B6VBV3</v>
          </cell>
          <cell r="J1394" t="str">
            <v>Walmart</v>
          </cell>
          <cell r="N1394"/>
          <cell r="R1394"/>
          <cell r="S1394"/>
          <cell r="T1394"/>
          <cell r="U1394"/>
          <cell r="V1394"/>
        </row>
        <row r="1395">
          <cell r="A1395" t="str">
            <v>U1422</v>
          </cell>
          <cell r="D1395" t="str">
            <v>X003B6W6DP</v>
          </cell>
          <cell r="J1395"/>
          <cell r="N1395"/>
          <cell r="R1395"/>
          <cell r="S1395"/>
          <cell r="T1395"/>
          <cell r="U1395"/>
          <cell r="V1395"/>
        </row>
        <row r="1396">
          <cell r="A1396" t="str">
            <v>U1423</v>
          </cell>
          <cell r="D1396" t="str">
            <v>X003B6VCCV</v>
          </cell>
          <cell r="J1396"/>
          <cell r="N1396"/>
          <cell r="R1396"/>
          <cell r="S1396"/>
          <cell r="T1396"/>
          <cell r="U1396"/>
          <cell r="V1396"/>
        </row>
        <row r="1397">
          <cell r="A1397" t="str">
            <v>U1424</v>
          </cell>
          <cell r="D1397" t="str">
            <v>X003B6VCM1</v>
          </cell>
          <cell r="J1397"/>
          <cell r="N1397"/>
          <cell r="R1397"/>
          <cell r="S1397"/>
          <cell r="T1397"/>
          <cell r="U1397"/>
          <cell r="V1397"/>
        </row>
        <row r="1398">
          <cell r="A1398" t="str">
            <v>U1425</v>
          </cell>
          <cell r="D1398" t="str">
            <v>X003B6VCUN</v>
          </cell>
          <cell r="J1398" t="str">
            <v>Walmart</v>
          </cell>
          <cell r="N1398"/>
          <cell r="R1398" t="str">
            <v>Kernel Season's®️</v>
          </cell>
          <cell r="S1398">
            <v>100</v>
          </cell>
          <cell r="T1398" t="str">
            <v>2000 W Broad Street</v>
          </cell>
          <cell r="U1398" t="str">
            <v>Richmond</v>
          </cell>
          <cell r="V1398" t="str">
            <v>28JGT99</v>
          </cell>
        </row>
        <row r="1399">
          <cell r="A1399" t="str">
            <v>U1426</v>
          </cell>
          <cell r="D1399" t="str">
            <v>X003B6VD1V</v>
          </cell>
          <cell r="J1399" t="str">
            <v>Walmart</v>
          </cell>
          <cell r="N1399"/>
          <cell r="R1399"/>
          <cell r="S1399"/>
          <cell r="T1399"/>
          <cell r="U1399"/>
          <cell r="V1399"/>
        </row>
        <row r="1400">
          <cell r="A1400" t="str">
            <v>U1427</v>
          </cell>
          <cell r="D1400" t="str">
            <v>X003B6WDWT</v>
          </cell>
          <cell r="J1400" t="str">
            <v>Amazon.ca</v>
          </cell>
          <cell r="N1400"/>
          <cell r="R1400"/>
          <cell r="S1400"/>
          <cell r="T1400"/>
          <cell r="U1400"/>
          <cell r="V1400"/>
        </row>
        <row r="1401">
          <cell r="A1401" t="str">
            <v>U1429</v>
          </cell>
          <cell r="D1401" t="str">
            <v>X003B6PYRP</v>
          </cell>
          <cell r="J1401"/>
          <cell r="N1401"/>
          <cell r="R1401"/>
          <cell r="S1401"/>
          <cell r="T1401"/>
          <cell r="U1401"/>
          <cell r="V1401"/>
        </row>
        <row r="1402">
          <cell r="A1402" t="str">
            <v>U1431</v>
          </cell>
          <cell r="D1402" t="str">
            <v>X003B6PZ15</v>
          </cell>
          <cell r="J1402"/>
          <cell r="N1402"/>
          <cell r="R1402"/>
          <cell r="S1402"/>
          <cell r="T1402"/>
          <cell r="U1402"/>
          <cell r="V1402"/>
        </row>
        <row r="1403">
          <cell r="A1403" t="str">
            <v>U1432</v>
          </cell>
          <cell r="D1403" t="str">
            <v>X003B6PZE7</v>
          </cell>
          <cell r="J1403"/>
          <cell r="N1403"/>
          <cell r="R1403"/>
          <cell r="S1403"/>
          <cell r="T1403"/>
          <cell r="U1403"/>
          <cell r="V1403"/>
        </row>
        <row r="1404">
          <cell r="A1404" t="str">
            <v>U1433</v>
          </cell>
          <cell r="D1404" t="str">
            <v>X003B6PZKL</v>
          </cell>
          <cell r="J1404"/>
          <cell r="N1404"/>
          <cell r="R1404"/>
          <cell r="S1404"/>
          <cell r="T1404"/>
          <cell r="U1404"/>
          <cell r="V1404"/>
        </row>
        <row r="1405">
          <cell r="A1405" t="str">
            <v>U1434</v>
          </cell>
          <cell r="D1405" t="e">
            <v>#N/A</v>
          </cell>
          <cell r="J1405"/>
          <cell r="N1405"/>
          <cell r="R1405"/>
          <cell r="S1405"/>
          <cell r="T1405"/>
          <cell r="U1405"/>
          <cell r="V1405"/>
        </row>
        <row r="1406">
          <cell r="A1406" t="str">
            <v>U1435</v>
          </cell>
          <cell r="D1406" t="str">
            <v>X003B6VEKL</v>
          </cell>
          <cell r="J1406"/>
          <cell r="N1406"/>
          <cell r="R1406"/>
          <cell r="S1406"/>
          <cell r="T1406"/>
          <cell r="U1406"/>
          <cell r="V1406"/>
        </row>
        <row r="1407">
          <cell r="A1407" t="str">
            <v>U1436</v>
          </cell>
          <cell r="D1407" t="str">
            <v>X003B6WJ05</v>
          </cell>
          <cell r="J1407"/>
          <cell r="N1407"/>
          <cell r="R1407"/>
          <cell r="S1407"/>
          <cell r="T1407"/>
          <cell r="U1407"/>
          <cell r="V1407"/>
        </row>
        <row r="1408">
          <cell r="A1408" t="str">
            <v>U1437</v>
          </cell>
          <cell r="D1408" t="str">
            <v>X003B6Q0OL</v>
          </cell>
          <cell r="J1408" t="str">
            <v>Amazon.ca</v>
          </cell>
          <cell r="N1408"/>
          <cell r="R1408"/>
          <cell r="S1408"/>
          <cell r="T1408"/>
          <cell r="U1408"/>
          <cell r="V1408"/>
        </row>
        <row r="1409">
          <cell r="A1409" t="str">
            <v>U1438</v>
          </cell>
          <cell r="D1409" t="str">
            <v>X003B6WKV3</v>
          </cell>
          <cell r="J1409"/>
          <cell r="N1409"/>
          <cell r="R1409"/>
          <cell r="S1409"/>
          <cell r="T1409"/>
          <cell r="U1409"/>
          <cell r="V1409"/>
        </row>
        <row r="1410">
          <cell r="A1410" t="str">
            <v>U1439</v>
          </cell>
          <cell r="D1410" t="str">
            <v>X003B6VGZT</v>
          </cell>
          <cell r="J1410"/>
          <cell r="N1410"/>
          <cell r="R1410"/>
          <cell r="S1410"/>
          <cell r="T1410"/>
          <cell r="U1410"/>
          <cell r="V1410"/>
        </row>
        <row r="1411">
          <cell r="A1411" t="str">
            <v>U1440</v>
          </cell>
          <cell r="D1411" t="str">
            <v>X003B6WA1N</v>
          </cell>
          <cell r="J1411"/>
          <cell r="N1411"/>
          <cell r="R1411"/>
          <cell r="S1411"/>
          <cell r="T1411"/>
          <cell r="U1411"/>
          <cell r="V1411"/>
        </row>
        <row r="1412">
          <cell r="A1412" t="str">
            <v>U1441</v>
          </cell>
          <cell r="D1412" t="str">
            <v>X003B6VIAR</v>
          </cell>
          <cell r="J1412"/>
          <cell r="N1412"/>
          <cell r="R1412"/>
          <cell r="S1412"/>
          <cell r="T1412"/>
          <cell r="U1412"/>
          <cell r="V1412"/>
        </row>
        <row r="1413">
          <cell r="A1413" t="str">
            <v>U1443</v>
          </cell>
          <cell r="D1413" t="str">
            <v>X003B6WMVV</v>
          </cell>
          <cell r="J1413" t="str">
            <v>Walmart</v>
          </cell>
          <cell r="N1413"/>
          <cell r="R1413" t="str">
            <v>Mondelez Canada Inc</v>
          </cell>
          <cell r="S1413">
            <v>223</v>
          </cell>
          <cell r="T1413" t="str">
            <v>3300 Bloor St W Suite 1801</v>
          </cell>
          <cell r="U1413" t="str">
            <v>Toronto</v>
          </cell>
          <cell r="V1413" t="str">
            <v>03MGT10</v>
          </cell>
        </row>
        <row r="1414">
          <cell r="A1414" t="str">
            <v>U1444</v>
          </cell>
          <cell r="D1414" t="str">
            <v>X003B6WBGH</v>
          </cell>
          <cell r="J1414" t="str">
            <v>London Drugs</v>
          </cell>
          <cell r="N1414"/>
          <cell r="R1414"/>
          <cell r="S1414"/>
          <cell r="T1414"/>
          <cell r="U1414"/>
          <cell r="V1414"/>
        </row>
        <row r="1415">
          <cell r="A1415" t="str">
            <v>U1446</v>
          </cell>
          <cell r="D1415" t="e">
            <v>#N/A</v>
          </cell>
          <cell r="J1415"/>
          <cell r="N1415"/>
          <cell r="R1415"/>
          <cell r="S1415"/>
          <cell r="T1415"/>
          <cell r="U1415"/>
          <cell r="V1415"/>
        </row>
        <row r="1416">
          <cell r="A1416" t="str">
            <v>U1447</v>
          </cell>
          <cell r="D1416" t="str">
            <v>X003B6ZRQX</v>
          </cell>
          <cell r="J1416"/>
          <cell r="N1416"/>
          <cell r="R1416"/>
          <cell r="S1416"/>
          <cell r="T1416"/>
          <cell r="U1416"/>
          <cell r="V1416"/>
        </row>
        <row r="1417">
          <cell r="A1417" t="str">
            <v>U1448</v>
          </cell>
          <cell r="D1417" t="str">
            <v>X003B6WQR1</v>
          </cell>
          <cell r="J1417" t="str">
            <v>Amazon.ca</v>
          </cell>
          <cell r="N1417"/>
          <cell r="R1417"/>
          <cell r="S1417"/>
          <cell r="T1417"/>
          <cell r="U1417"/>
          <cell r="V1417"/>
        </row>
        <row r="1418">
          <cell r="A1418" t="str">
            <v>U1449</v>
          </cell>
          <cell r="D1418" t="str">
            <v>X003B6ZOFH</v>
          </cell>
          <cell r="J1418" t="str">
            <v>Walmart</v>
          </cell>
          <cell r="N1418"/>
          <cell r="R1418"/>
          <cell r="S1418"/>
          <cell r="T1418"/>
          <cell r="U1418"/>
          <cell r="V1418"/>
        </row>
        <row r="1419">
          <cell r="A1419" t="str">
            <v>U1450</v>
          </cell>
          <cell r="D1419" t="str">
            <v>X003B6Q46Z</v>
          </cell>
          <cell r="J1419"/>
          <cell r="N1419"/>
          <cell r="R1419"/>
          <cell r="S1419"/>
          <cell r="T1419"/>
          <cell r="U1419"/>
          <cell r="V1419"/>
        </row>
        <row r="1420">
          <cell r="A1420" t="str">
            <v>U1451</v>
          </cell>
          <cell r="D1420" t="str">
            <v>X003B83MVN</v>
          </cell>
          <cell r="J1420"/>
          <cell r="N1420"/>
          <cell r="R1420"/>
          <cell r="S1420"/>
          <cell r="T1420"/>
          <cell r="U1420"/>
          <cell r="V1420"/>
        </row>
        <row r="1421">
          <cell r="A1421" t="str">
            <v>U1452</v>
          </cell>
          <cell r="D1421" t="str">
            <v>X003BOD6OP</v>
          </cell>
          <cell r="J1421"/>
          <cell r="N1421"/>
          <cell r="R1421" t="str">
            <v>General Mills Canada Corp.</v>
          </cell>
          <cell r="S1421">
            <v>213</v>
          </cell>
          <cell r="T1421" t="str">
            <v>1875 Buckhorn Gate Suite 201</v>
          </cell>
          <cell r="U1421" t="str">
            <v>Mississauga</v>
          </cell>
          <cell r="V1421" t="str">
            <v>03GGT02</v>
          </cell>
        </row>
        <row r="1422">
          <cell r="A1422" t="str">
            <v>U1453</v>
          </cell>
          <cell r="D1422" t="str">
            <v>X003BOD771</v>
          </cell>
          <cell r="J1422"/>
          <cell r="N1422"/>
          <cell r="R1422" t="str">
            <v>General Mills Canada Corp.</v>
          </cell>
          <cell r="S1422">
            <v>226</v>
          </cell>
          <cell r="T1422" t="str">
            <v>1875 Buckhorn Gate Suite 201</v>
          </cell>
          <cell r="U1422" t="str">
            <v>Mississauga</v>
          </cell>
          <cell r="V1422" t="str">
            <v>33LGT99</v>
          </cell>
        </row>
        <row r="1423">
          <cell r="A1423" t="str">
            <v>U1454</v>
          </cell>
          <cell r="D1423" t="str">
            <v>X003BO7IRB</v>
          </cell>
          <cell r="J1423" t="str">
            <v>Amazon.ca</v>
          </cell>
          <cell r="N1423"/>
          <cell r="R1423" t="str">
            <v>Mondelez Canada Inc</v>
          </cell>
          <cell r="S1423">
            <v>100</v>
          </cell>
          <cell r="T1423" t="str">
            <v>3300 Bloor St W Suite 1801</v>
          </cell>
          <cell r="U1423" t="str">
            <v>Toronto</v>
          </cell>
          <cell r="V1423" t="str">
            <v>03GGT02</v>
          </cell>
        </row>
        <row r="1424">
          <cell r="A1424" t="str">
            <v>U1455</v>
          </cell>
          <cell r="D1424" t="str">
            <v>X003BO7JD9</v>
          </cell>
          <cell r="J1424" t="str">
            <v>Walmart</v>
          </cell>
          <cell r="N1424"/>
          <cell r="R1424" t="str">
            <v>Kellogg Canada Inc.</v>
          </cell>
          <cell r="S1424">
            <v>156</v>
          </cell>
          <cell r="T1424" t="str">
            <v>5350 Creekbank Rd.,</v>
          </cell>
          <cell r="U1424" t="str">
            <v>Mississauga</v>
          </cell>
          <cell r="V1424" t="str">
            <v>07AGT06</v>
          </cell>
        </row>
        <row r="1425">
          <cell r="A1425" t="str">
            <v>U1456</v>
          </cell>
          <cell r="D1425" t="str">
            <v>X003BOKX1T</v>
          </cell>
          <cell r="J1425" t="str">
            <v>Walmart</v>
          </cell>
          <cell r="N1425"/>
          <cell r="R1425" t="str">
            <v>Kellogg Canada Inc.</v>
          </cell>
          <cell r="S1425">
            <v>156</v>
          </cell>
          <cell r="T1425" t="str">
            <v>5350 Creekbank Rd.,</v>
          </cell>
          <cell r="U1425" t="str">
            <v>Mississauga</v>
          </cell>
          <cell r="V1425" t="str">
            <v>07AGT06</v>
          </cell>
        </row>
        <row r="1426">
          <cell r="A1426" t="str">
            <v>U1457</v>
          </cell>
          <cell r="D1426" t="str">
            <v>X003BOKXCN</v>
          </cell>
          <cell r="J1426" t="str">
            <v>Amazon.ca</v>
          </cell>
          <cell r="N1426"/>
          <cell r="R1426" t="str">
            <v>Loackers</v>
          </cell>
          <cell r="S1426">
            <v>220</v>
          </cell>
          <cell r="T1426" t="str">
            <v>101 Hudson Street, Suite 2201</v>
          </cell>
          <cell r="U1426" t="str">
            <v xml:space="preserve"> Jersey City</v>
          </cell>
          <cell r="V1426" t="str">
            <v>03HGT02</v>
          </cell>
        </row>
        <row r="1427">
          <cell r="A1427" t="str">
            <v>U1458</v>
          </cell>
          <cell r="D1427" t="str">
            <v>X003BO6LO7</v>
          </cell>
          <cell r="J1427"/>
          <cell r="N1427"/>
          <cell r="R1427" t="str">
            <v>General Mills Canada Corp.</v>
          </cell>
          <cell r="S1427">
            <v>189</v>
          </cell>
          <cell r="T1427" t="str">
            <v>1875 Buckhorn Gate Suite 201</v>
          </cell>
          <cell r="U1427" t="str">
            <v>Mississauga</v>
          </cell>
          <cell r="V1427" t="str">
            <v>03YGT09</v>
          </cell>
        </row>
        <row r="1428">
          <cell r="A1428" t="str">
            <v>U1459</v>
          </cell>
          <cell r="D1428" t="str">
            <v>X003BOD9NX</v>
          </cell>
          <cell r="J1428" t="str">
            <v>Amazon.ca</v>
          </cell>
          <cell r="N1428"/>
          <cell r="R1428" t="str">
            <v>LIVIVA Foods</v>
          </cell>
          <cell r="S1428">
            <v>400</v>
          </cell>
          <cell r="T1428" t="str">
            <v>25 Sims Crescent</v>
          </cell>
          <cell r="U1428" t="str">
            <v>Richmond Hill</v>
          </cell>
          <cell r="V1428" t="str">
            <v>04CYT05</v>
          </cell>
        </row>
        <row r="1429">
          <cell r="A1429" t="str">
            <v>U1460</v>
          </cell>
          <cell r="D1429" t="e">
            <v>#N/A</v>
          </cell>
          <cell r="J1429"/>
          <cell r="N1429"/>
          <cell r="R1429"/>
          <cell r="S1429"/>
          <cell r="T1429"/>
          <cell r="U1429"/>
          <cell r="V1429"/>
        </row>
        <row r="1430">
          <cell r="A1430" t="str">
            <v>U1461</v>
          </cell>
          <cell r="D1430" t="str">
            <v>X003BQX9ZJ</v>
          </cell>
          <cell r="J1430" t="str">
            <v>Costco</v>
          </cell>
          <cell r="N1430"/>
          <cell r="R1430" t="str">
            <v>PepsiCo Canada ULC</v>
          </cell>
          <cell r="S1430">
            <v>960</v>
          </cell>
          <cell r="T1430" t="str">
            <v>34 Hunter St W, K9J7B2</v>
          </cell>
          <cell r="U1430" t="str">
            <v>Peterborough</v>
          </cell>
          <cell r="V1430" t="str">
            <v>05BYT02</v>
          </cell>
        </row>
        <row r="1431">
          <cell r="A1431" t="str">
            <v>U1462</v>
          </cell>
          <cell r="D1431" t="str">
            <v>X003BQQ861</v>
          </cell>
          <cell r="J1431" t="str">
            <v>Walmart</v>
          </cell>
          <cell r="N1431"/>
          <cell r="R1431" t="str">
            <v>Christie Brown &amp; Co.</v>
          </cell>
          <cell r="S1431">
            <v>180</v>
          </cell>
          <cell r="T1431" t="str">
            <v>3300 Bloor St W Suite 1801</v>
          </cell>
          <cell r="U1431" t="str">
            <v>Toronto</v>
          </cell>
          <cell r="V1431" t="str">
            <v>03GGT02</v>
          </cell>
        </row>
        <row r="1432">
          <cell r="A1432" t="str">
            <v>U1463</v>
          </cell>
          <cell r="D1432" t="str">
            <v>X003BQK1YL</v>
          </cell>
          <cell r="J1432" t="str">
            <v>Walmart</v>
          </cell>
          <cell r="N1432" t="str">
            <v>Pack of 2</v>
          </cell>
          <cell r="R1432" t="str">
            <v>Nestle Canada Inc</v>
          </cell>
          <cell r="S1432">
            <v>300</v>
          </cell>
          <cell r="T1432" t="str">
            <v>25 Sheppard Ave W,</v>
          </cell>
          <cell r="U1432" t="str">
            <v>North York</v>
          </cell>
          <cell r="V1432" t="str">
            <v>34DGT99</v>
          </cell>
        </row>
        <row r="1433">
          <cell r="A1433" t="str">
            <v>U1464</v>
          </cell>
          <cell r="D1433" t="str">
            <v>X003BR18D3</v>
          </cell>
          <cell r="J1433" t="str">
            <v>Superstore</v>
          </cell>
          <cell r="N1433"/>
          <cell r="R1433" t="str">
            <v>Gemini Food Corporation</v>
          </cell>
          <cell r="S1433">
            <v>147</v>
          </cell>
          <cell r="T1433" t="str">
            <v>251 Benton Court</v>
          </cell>
          <cell r="U1433" t="str">
            <v>City of Industry</v>
          </cell>
          <cell r="V1433" t="str">
            <v>03GGT02</v>
          </cell>
        </row>
        <row r="1434">
          <cell r="A1434" t="str">
            <v>U1465</v>
          </cell>
          <cell r="D1434" t="str">
            <v>X003BWWMZV</v>
          </cell>
          <cell r="J1434" t="str">
            <v>Walmart/superstore</v>
          </cell>
          <cell r="N1434"/>
          <cell r="R1434" t="str">
            <v xml:space="preserve">Mondelez Canada Inc.- </v>
          </cell>
          <cell r="S1434">
            <v>816</v>
          </cell>
          <cell r="T1434" t="str">
            <v>3300 Bloor St W Suite 1801</v>
          </cell>
          <cell r="U1434" t="str">
            <v>Etobicoke</v>
          </cell>
          <cell r="V1434" t="str">
            <v>33LGT99</v>
          </cell>
        </row>
        <row r="1435">
          <cell r="A1435" t="str">
            <v>U1467</v>
          </cell>
          <cell r="D1435" t="str">
            <v>X003BWZYRT</v>
          </cell>
          <cell r="J1435" t="str">
            <v>Walmart</v>
          </cell>
          <cell r="N1435"/>
          <cell r="R1435" t="str">
            <v>Mayacamas Foods</v>
          </cell>
          <cell r="S1435">
            <v>420</v>
          </cell>
          <cell r="T1435" t="str">
            <v>3168 A Condo Ct</v>
          </cell>
          <cell r="U1435" t="str">
            <v>Santa Rosa</v>
          </cell>
          <cell r="V1435" t="str">
            <v>28FYT99</v>
          </cell>
        </row>
        <row r="1436">
          <cell r="A1436" t="str">
            <v>U1469</v>
          </cell>
          <cell r="D1436" t="str">
            <v>X003BWTD03</v>
          </cell>
          <cell r="J1436" t="str">
            <v>Walmart</v>
          </cell>
          <cell r="N1436" t="str">
            <v>Pack of 4</v>
          </cell>
          <cell r="R1436" t="str">
            <v>Grace Foods</v>
          </cell>
          <cell r="S1436">
            <v>270</v>
          </cell>
          <cell r="T1436" t="str">
            <v>70 West Wilmot Street</v>
          </cell>
          <cell r="U1436" t="str">
            <v>Richmond Hill</v>
          </cell>
          <cell r="V1436" t="str">
            <v>03TGT60</v>
          </cell>
        </row>
        <row r="1437">
          <cell r="A1437" t="str">
            <v>U1470</v>
          </cell>
          <cell r="D1437" t="str">
            <v>X003BZMCY9</v>
          </cell>
          <cell r="J1437" t="str">
            <v>Walmart</v>
          </cell>
          <cell r="N1437"/>
          <cell r="R1437" t="str">
            <v>Dare Foods Ltd.</v>
          </cell>
          <cell r="S1437">
            <v>168</v>
          </cell>
          <cell r="T1437" t="str">
            <v xml:space="preserve">2481 Kingsway Drive </v>
          </cell>
          <cell r="U1437" t="str">
            <v>Kitchener</v>
          </cell>
          <cell r="V1437" t="str">
            <v>03MGT10</v>
          </cell>
        </row>
        <row r="1438">
          <cell r="A1438" t="str">
            <v>U1472</v>
          </cell>
          <cell r="D1438" t="str">
            <v>X003BZWSPR</v>
          </cell>
          <cell r="J1438" t="str">
            <v>Amazon.ca</v>
          </cell>
          <cell r="N1438"/>
          <cell r="R1438" t="str">
            <v>PepsiCo Canada ULC</v>
          </cell>
          <cell r="S1438">
            <v>511</v>
          </cell>
          <cell r="T1438" t="str">
            <v>34 Hunter St W, K9J7B2</v>
          </cell>
          <cell r="U1438" t="str">
            <v>Peterborough</v>
          </cell>
          <cell r="V1438" t="str">
            <v>05BYT02</v>
          </cell>
        </row>
        <row r="1439">
          <cell r="A1439" t="str">
            <v>U1473</v>
          </cell>
          <cell r="D1439" t="str">
            <v>X003BZPORL</v>
          </cell>
          <cell r="J1439" t="str">
            <v>Walmart</v>
          </cell>
          <cell r="N1439"/>
          <cell r="R1439" t="str">
            <v>Kellogg Canada Inc</v>
          </cell>
          <cell r="S1439">
            <v>175</v>
          </cell>
          <cell r="T1439" t="str">
            <v>5350 Creekbank Rd</v>
          </cell>
          <cell r="U1439" t="str">
            <v>Mississauga</v>
          </cell>
          <cell r="V1439" t="str">
            <v>05YYT01</v>
          </cell>
        </row>
        <row r="1440">
          <cell r="A1440" t="str">
            <v>U1474</v>
          </cell>
          <cell r="D1440" t="str">
            <v>X003BZV44D</v>
          </cell>
          <cell r="J1440"/>
          <cell r="N1440"/>
          <cell r="R1440"/>
          <cell r="S1440"/>
          <cell r="T1440"/>
          <cell r="U1440"/>
          <cell r="V1440"/>
        </row>
        <row r="1441">
          <cell r="A1441" t="str">
            <v>U1475</v>
          </cell>
          <cell r="D1441" t="str">
            <v>X003BZV57J</v>
          </cell>
          <cell r="J1441" t="str">
            <v>Walmart</v>
          </cell>
          <cell r="N1441"/>
          <cell r="R1441"/>
          <cell r="S1441"/>
          <cell r="T1441"/>
          <cell r="U1441"/>
          <cell r="V1441"/>
        </row>
        <row r="1442">
          <cell r="A1442" t="str">
            <v>U1476</v>
          </cell>
          <cell r="D1442" t="str">
            <v>X003BZS3OH</v>
          </cell>
          <cell r="J1442" t="str">
            <v>Walmart</v>
          </cell>
          <cell r="N1442"/>
          <cell r="R1442" t="str">
            <v xml:space="preserve"> Biscuits Leclerc-</v>
          </cell>
          <cell r="S1442">
            <v>240</v>
          </cell>
          <cell r="T1442" t="str">
            <v>70 Rue de Rotterdam,</v>
          </cell>
          <cell r="U1442" t="str">
            <v>Saint John-Augustin-de-Desmaures</v>
          </cell>
          <cell r="V1442" t="str">
            <v>03JYT08</v>
          </cell>
        </row>
        <row r="1443">
          <cell r="A1443" t="str">
            <v>U1477</v>
          </cell>
          <cell r="D1443" t="str">
            <v>X003BZV5SN</v>
          </cell>
          <cell r="J1443"/>
          <cell r="N1443"/>
          <cell r="R1443"/>
          <cell r="S1443"/>
          <cell r="T1443"/>
          <cell r="U1443"/>
          <cell r="V1443"/>
        </row>
        <row r="1444">
          <cell r="A1444" t="str">
            <v>U1478</v>
          </cell>
          <cell r="D1444" t="str">
            <v>X003BZV5YR</v>
          </cell>
          <cell r="J1444" t="str">
            <v>Walmart</v>
          </cell>
          <cell r="N1444"/>
          <cell r="R1444"/>
          <cell r="S1444"/>
          <cell r="T1444"/>
          <cell r="U1444"/>
          <cell r="V1444"/>
        </row>
        <row r="1445">
          <cell r="A1445" t="str">
            <v>U1479</v>
          </cell>
          <cell r="D1445" t="str">
            <v>X003BZX0SL</v>
          </cell>
          <cell r="J1445" t="str">
            <v>Superstore</v>
          </cell>
          <cell r="N1445"/>
          <cell r="R1445" t="str">
            <v>Pepci Co Canada ULC</v>
          </cell>
          <cell r="S1445">
            <v>150</v>
          </cell>
          <cell r="T1445" t="str">
            <v>34 Hunter St W, K9J7B2</v>
          </cell>
          <cell r="U1445" t="str">
            <v>Peterborough</v>
          </cell>
          <cell r="V1445" t="str">
            <v>05BYT02</v>
          </cell>
        </row>
        <row r="1446">
          <cell r="A1446" t="str">
            <v>U1480</v>
          </cell>
          <cell r="D1446" t="str">
            <v>X003BZX12L</v>
          </cell>
          <cell r="J1446"/>
          <cell r="N1446"/>
          <cell r="R1446"/>
          <cell r="S1446"/>
          <cell r="T1446"/>
          <cell r="U1446"/>
          <cell r="V1446"/>
        </row>
        <row r="1447">
          <cell r="A1447" t="str">
            <v>U1481</v>
          </cell>
          <cell r="D1447" t="str">
            <v>X003C00XIP</v>
          </cell>
          <cell r="J1447" t="str">
            <v>Walmart</v>
          </cell>
          <cell r="N1447"/>
          <cell r="R1447" t="str">
            <v xml:space="preserve"> Biscuits Leclerc-</v>
          </cell>
          <cell r="S1447">
            <v>240</v>
          </cell>
          <cell r="T1447" t="str">
            <v>70 Rue de Rotterdam,</v>
          </cell>
          <cell r="U1447" t="str">
            <v>Saint John-Augustin-de-Desmaures</v>
          </cell>
          <cell r="V1447" t="str">
            <v>03JYT08</v>
          </cell>
        </row>
        <row r="1448">
          <cell r="A1448" t="str">
            <v>U1482</v>
          </cell>
          <cell r="D1448" t="e">
            <v>#N/A</v>
          </cell>
          <cell r="J1448"/>
          <cell r="N1448"/>
          <cell r="R1448"/>
          <cell r="S1448"/>
          <cell r="T1448"/>
          <cell r="U1448"/>
          <cell r="V1448"/>
        </row>
        <row r="1449">
          <cell r="A1449" t="str">
            <v>U1483</v>
          </cell>
          <cell r="D1449" t="e">
            <v>#N/A</v>
          </cell>
          <cell r="J1449"/>
          <cell r="N1449"/>
          <cell r="R1449"/>
          <cell r="S1449"/>
          <cell r="T1449"/>
          <cell r="U1449"/>
          <cell r="V1449"/>
        </row>
        <row r="1450">
          <cell r="A1450" t="str">
            <v>U1484</v>
          </cell>
          <cell r="D1450" t="e">
            <v>#N/A</v>
          </cell>
          <cell r="J1450"/>
          <cell r="N1450"/>
          <cell r="R1450"/>
          <cell r="S1450"/>
          <cell r="T1450"/>
          <cell r="U1450"/>
          <cell r="V1450"/>
        </row>
        <row r="1451">
          <cell r="A1451" t="str">
            <v>U1485</v>
          </cell>
          <cell r="D1451" t="str">
            <v>X003CEVWWR</v>
          </cell>
          <cell r="J1451"/>
          <cell r="N1451"/>
          <cell r="R1451"/>
          <cell r="S1451"/>
          <cell r="T1451"/>
          <cell r="U1451"/>
          <cell r="V1451"/>
        </row>
        <row r="1452">
          <cell r="A1452" t="str">
            <v>U1486</v>
          </cell>
          <cell r="D1452" t="str">
            <v>X003CKNE5T</v>
          </cell>
          <cell r="J1452"/>
          <cell r="N1452"/>
          <cell r="R1452" t="str">
            <v>Kellogg's brand</v>
          </cell>
          <cell r="S1452">
            <v>144</v>
          </cell>
          <cell r="T1452" t="str">
            <v>5350 Creekbank Rd</v>
          </cell>
          <cell r="U1452" t="str">
            <v>Mississauga</v>
          </cell>
          <cell r="V1452" t="str">
            <v>05YGT01</v>
          </cell>
        </row>
        <row r="1453">
          <cell r="A1453" t="str">
            <v>U1487</v>
          </cell>
          <cell r="D1453" t="str">
            <v>X003DGGV0R</v>
          </cell>
          <cell r="J1453"/>
          <cell r="N1453"/>
          <cell r="R1453" t="str">
            <v xml:space="preserve"> Overseas Food Trading ltd-</v>
          </cell>
          <cell r="S1453">
            <v>950</v>
          </cell>
          <cell r="T1453" t="str">
            <v xml:space="preserve">2200 Fletcher Ave # 34, </v>
          </cell>
          <cell r="U1453" t="str">
            <v>Fort Lee</v>
          </cell>
          <cell r="V1453" t="str">
            <v>03JGT10</v>
          </cell>
        </row>
        <row r="1454">
          <cell r="A1454" t="str">
            <v>U1488</v>
          </cell>
          <cell r="D1454" t="e">
            <v>#N/A</v>
          </cell>
          <cell r="J1454"/>
          <cell r="N1454"/>
          <cell r="R1454"/>
          <cell r="S1454"/>
          <cell r="T1454"/>
          <cell r="U1454"/>
          <cell r="V1454"/>
        </row>
        <row r="1455">
          <cell r="A1455" t="str">
            <v>U1489</v>
          </cell>
          <cell r="D1455" t="e">
            <v>#N/A</v>
          </cell>
          <cell r="J1455"/>
          <cell r="N1455"/>
          <cell r="R1455"/>
          <cell r="S1455"/>
          <cell r="T1455"/>
          <cell r="U1455"/>
          <cell r="V1455"/>
        </row>
        <row r="1456">
          <cell r="A1456" t="str">
            <v>U1490</v>
          </cell>
          <cell r="D1456" t="str">
            <v>X003EBBDF9</v>
          </cell>
          <cell r="J1456"/>
          <cell r="N1456"/>
          <cell r="R1456"/>
          <cell r="S1456"/>
          <cell r="T1456"/>
          <cell r="U1456"/>
          <cell r="V1456"/>
        </row>
        <row r="1457">
          <cell r="A1457" t="str">
            <v>U1491</v>
          </cell>
          <cell r="D1457" t="e">
            <v>#N/A</v>
          </cell>
          <cell r="J1457"/>
          <cell r="N1457"/>
          <cell r="R1457"/>
          <cell r="S1457"/>
          <cell r="T1457"/>
          <cell r="U1457"/>
          <cell r="V1457"/>
        </row>
        <row r="1458">
          <cell r="A1458" t="str">
            <v>U1492</v>
          </cell>
          <cell r="D1458" t="e">
            <v>#N/A</v>
          </cell>
          <cell r="J1458"/>
          <cell r="N1458"/>
          <cell r="R1458" t="str">
            <v>Mars Canada Inc.</v>
          </cell>
          <cell r="S1458">
            <v>645</v>
          </cell>
          <cell r="T1458" t="str">
            <v xml:space="preserve">PO Box 640 </v>
          </cell>
          <cell r="U1458" t="str">
            <v>Bolton</v>
          </cell>
          <cell r="V1458" t="str">
            <v>34FGT03</v>
          </cell>
        </row>
        <row r="1459">
          <cell r="A1459" t="str">
            <v>U1493</v>
          </cell>
          <cell r="D1459" t="str">
            <v>X003EH4KAD</v>
          </cell>
          <cell r="J1459"/>
          <cell r="N1459"/>
          <cell r="R1459" t="str">
            <v>Mars Canada Inc.</v>
          </cell>
          <cell r="S1459">
            <v>645</v>
          </cell>
          <cell r="T1459" t="str">
            <v xml:space="preserve">PO Box 640 </v>
          </cell>
          <cell r="U1459" t="str">
            <v>Bolton</v>
          </cell>
          <cell r="V1459" t="str">
            <v>34FGT03</v>
          </cell>
        </row>
        <row r="1460">
          <cell r="A1460" t="str">
            <v>U1494</v>
          </cell>
          <cell r="D1460" t="e">
            <v>#N/A</v>
          </cell>
          <cell r="J1460"/>
          <cell r="N1460"/>
          <cell r="R1460"/>
          <cell r="S1460"/>
          <cell r="T1460"/>
          <cell r="U1460"/>
          <cell r="V1460"/>
        </row>
        <row r="1461">
          <cell r="A1461" t="str">
            <v>U1495</v>
          </cell>
          <cell r="D1461" t="e">
            <v>#N/A</v>
          </cell>
          <cell r="J1461"/>
          <cell r="N1461"/>
          <cell r="R1461"/>
          <cell r="S1461"/>
          <cell r="T1461"/>
          <cell r="U1461"/>
          <cell r="V1461"/>
        </row>
        <row r="1462">
          <cell r="A1462" t="str">
            <v>U1496</v>
          </cell>
          <cell r="D1462" t="e">
            <v>#N/A</v>
          </cell>
          <cell r="J1462"/>
          <cell r="N1462"/>
          <cell r="R1462"/>
          <cell r="S1462"/>
          <cell r="T1462"/>
          <cell r="U1462"/>
          <cell r="V1462"/>
        </row>
        <row r="1463">
          <cell r="A1463" t="str">
            <v>U1497</v>
          </cell>
          <cell r="D1463" t="e">
            <v>#N/A</v>
          </cell>
          <cell r="J1463"/>
          <cell r="N1463"/>
          <cell r="R1463"/>
          <cell r="S1463"/>
          <cell r="T1463"/>
          <cell r="U1463"/>
          <cell r="V1463"/>
        </row>
        <row r="1464">
          <cell r="A1464" t="str">
            <v>U1498</v>
          </cell>
          <cell r="D1464" t="str">
            <v>X003ENVXEX</v>
          </cell>
          <cell r="J1464"/>
          <cell r="N1464"/>
          <cell r="R1464" t="str">
            <v>Regal Confectionaries</v>
          </cell>
          <cell r="S1464">
            <v>348</v>
          </cell>
          <cell r="T1464" t="str">
            <v>1625 Bd Dagenais O</v>
          </cell>
          <cell r="U1464" t="str">
            <v>Laval</v>
          </cell>
          <cell r="V1464" t="str">
            <v>33YGT99</v>
          </cell>
        </row>
        <row r="1465">
          <cell r="A1465" t="str">
            <v>U1499</v>
          </cell>
          <cell r="D1465" t="str">
            <v>X003EO6DER</v>
          </cell>
          <cell r="J1465"/>
          <cell r="N1465"/>
          <cell r="R1465" t="str">
            <v>Kellogg Canada Inc.</v>
          </cell>
          <cell r="S1465">
            <v>156</v>
          </cell>
          <cell r="T1465" t="str">
            <v>5350 Creekbank Rd.,</v>
          </cell>
          <cell r="U1465" t="str">
            <v>Mississauga</v>
          </cell>
          <cell r="V1465" t="str">
            <v>07AGT06</v>
          </cell>
        </row>
        <row r="1466">
          <cell r="A1466" t="str">
            <v>U1500</v>
          </cell>
          <cell r="D1466" t="e">
            <v>#N/A</v>
          </cell>
          <cell r="J1466"/>
          <cell r="N1466"/>
          <cell r="R1466"/>
          <cell r="S1466"/>
          <cell r="T1466"/>
          <cell r="U1466"/>
          <cell r="V1466"/>
        </row>
        <row r="1467">
          <cell r="A1467" t="str">
            <v>U1501</v>
          </cell>
          <cell r="D1467" t="str">
            <v>X003FR148D</v>
          </cell>
          <cell r="J1467"/>
          <cell r="N1467"/>
          <cell r="R1467" t="str">
            <v>Nestle Canada Inc</v>
          </cell>
          <cell r="S1467">
            <v>275</v>
          </cell>
          <cell r="T1467" t="str">
            <v xml:space="preserve">25 Sheppard Ave W, </v>
          </cell>
          <cell r="U1467" t="str">
            <v>North York</v>
          </cell>
          <cell r="V1467" t="str">
            <v>34FGT01</v>
          </cell>
        </row>
        <row r="1468">
          <cell r="A1468" t="str">
            <v>U1502</v>
          </cell>
          <cell r="D1468" t="str">
            <v>X003F0QDCR</v>
          </cell>
          <cell r="J1468"/>
          <cell r="N1468"/>
          <cell r="R1468" t="str">
            <v>Nestle Canada Inc</v>
          </cell>
          <cell r="S1468">
            <v>200</v>
          </cell>
          <cell r="T1468" t="str">
            <v>25 Sheppard Ave W,</v>
          </cell>
          <cell r="U1468" t="str">
            <v>North York</v>
          </cell>
          <cell r="V1468" t="str">
            <v>34FGT05</v>
          </cell>
        </row>
        <row r="1469">
          <cell r="A1469" t="str">
            <v>U1503</v>
          </cell>
          <cell r="D1469" t="e">
            <v>#N/A</v>
          </cell>
          <cell r="J1469"/>
          <cell r="N1469"/>
          <cell r="R1469"/>
          <cell r="S1469"/>
          <cell r="T1469"/>
          <cell r="U1469"/>
          <cell r="V1469"/>
        </row>
        <row r="1470">
          <cell r="A1470" t="str">
            <v>U1504</v>
          </cell>
          <cell r="D1470" t="e">
            <v>#N/A</v>
          </cell>
          <cell r="J1470"/>
          <cell r="N1470"/>
          <cell r="R1470"/>
          <cell r="S1470"/>
          <cell r="T1470"/>
          <cell r="U1470"/>
          <cell r="V1470"/>
        </row>
        <row r="1471">
          <cell r="A1471" t="str">
            <v>U1505</v>
          </cell>
          <cell r="D1471" t="str">
            <v>X003G4LNHH</v>
          </cell>
          <cell r="J1471"/>
          <cell r="N1471"/>
          <cell r="R1471" t="str">
            <v>Mondelez Canada Inc</v>
          </cell>
          <cell r="S1471">
            <v>1080</v>
          </cell>
          <cell r="T1471" t="str">
            <v>3300 Bloor St W Suite 1801</v>
          </cell>
          <cell r="U1471" t="str">
            <v>Etobicoke</v>
          </cell>
          <cell r="V1471" t="str">
            <v>34FGT03</v>
          </cell>
        </row>
        <row r="1472">
          <cell r="A1472" t="str">
            <v>U1506</v>
          </cell>
          <cell r="D1472" t="str">
            <v>X003GCL2UH</v>
          </cell>
          <cell r="J1472" t="str">
            <v>Superstore</v>
          </cell>
          <cell r="N1472" t="str">
            <v>Pack of 6</v>
          </cell>
          <cell r="R1472" t="str">
            <v>Voortman Bakery</v>
          </cell>
          <cell r="S1472">
            <v>1800</v>
          </cell>
          <cell r="T1472" t="str">
            <v>4455 N Service Rd #600</v>
          </cell>
          <cell r="U1472" t="str">
            <v>Burlington</v>
          </cell>
          <cell r="V1472" t="str">
            <v>03JYT08</v>
          </cell>
        </row>
        <row r="1473">
          <cell r="A1473" t="str">
            <v>U1507</v>
          </cell>
          <cell r="D1473" t="e">
            <v>#N/A</v>
          </cell>
          <cell r="J1473"/>
          <cell r="N1473"/>
          <cell r="R1473"/>
          <cell r="S1473"/>
          <cell r="T1473"/>
          <cell r="U1473"/>
          <cell r="V1473"/>
        </row>
        <row r="1474">
          <cell r="A1474" t="str">
            <v>U1508</v>
          </cell>
          <cell r="D1474" t="str">
            <v>X003GQBVKT</v>
          </cell>
          <cell r="J1474"/>
          <cell r="N1474"/>
          <cell r="R1474" t="str">
            <v>Nestle Canada Inc</v>
          </cell>
          <cell r="S1474">
            <v>335</v>
          </cell>
          <cell r="T1474" t="str">
            <v xml:space="preserve">25 Sheppard Ave W, </v>
          </cell>
          <cell r="U1474" t="str">
            <v>North York</v>
          </cell>
          <cell r="V1474" t="str">
            <v>34FGT01</v>
          </cell>
        </row>
        <row r="1475">
          <cell r="A1475" t="str">
            <v>U1509</v>
          </cell>
          <cell r="D1475" t="str">
            <v>X003GPWAPZ</v>
          </cell>
          <cell r="J1475"/>
          <cell r="N1475"/>
          <cell r="R1475" t="str">
            <v xml:space="preserve">Hershey Canada Inc. </v>
          </cell>
          <cell r="S1475">
            <v>246</v>
          </cell>
          <cell r="T1475" t="str">
            <v>5750 Explorer Drive</v>
          </cell>
          <cell r="U1475" t="str">
            <v>Mississauga</v>
          </cell>
          <cell r="V1475" t="str">
            <v>34FGT99</v>
          </cell>
        </row>
        <row r="1476">
          <cell r="A1476" t="str">
            <v>U1510</v>
          </cell>
          <cell r="D1476" t="str">
            <v>X003GQ39BD</v>
          </cell>
          <cell r="J1476"/>
          <cell r="N1476"/>
          <cell r="R1476" t="str">
            <v>Nestle Canada Inc</v>
          </cell>
          <cell r="S1476">
            <v>150</v>
          </cell>
          <cell r="T1476" t="str">
            <v xml:space="preserve">25 Sheppard Ave W, </v>
          </cell>
          <cell r="U1476" t="str">
            <v>North York</v>
          </cell>
          <cell r="V1476" t="str">
            <v>34FGT01</v>
          </cell>
        </row>
        <row r="1477">
          <cell r="A1477" t="str">
            <v>U1511</v>
          </cell>
          <cell r="D1477" t="str">
            <v>X003GQ39O5</v>
          </cell>
          <cell r="J1477"/>
          <cell r="N1477"/>
          <cell r="R1477" t="str">
            <v>Nestle Canada Inc.</v>
          </cell>
          <cell r="S1477">
            <v>300</v>
          </cell>
          <cell r="T1477" t="str">
            <v>25 Sheppard Ave W</v>
          </cell>
          <cell r="U1477" t="str">
            <v>North York</v>
          </cell>
          <cell r="V1477" t="str">
            <v>34FGT05</v>
          </cell>
        </row>
        <row r="1478">
          <cell r="A1478" t="str">
            <v>U1512</v>
          </cell>
          <cell r="D1478" t="str">
            <v>X003GPWH1R</v>
          </cell>
          <cell r="J1478"/>
          <cell r="N1478"/>
          <cell r="R1478" t="str">
            <v>Ferrero Canada Ltd.</v>
          </cell>
          <cell r="S1478">
            <v>600</v>
          </cell>
          <cell r="T1478" t="str">
            <v>100 Sheppard Ave. East</v>
          </cell>
          <cell r="U1478" t="str">
            <v>North York</v>
          </cell>
          <cell r="V1478" t="str">
            <v>34FGT05</v>
          </cell>
        </row>
        <row r="1479">
          <cell r="A1479" t="str">
            <v>U1513</v>
          </cell>
          <cell r="D1479" t="str">
            <v>X003J64H0R</v>
          </cell>
          <cell r="J1479"/>
          <cell r="N1479"/>
          <cell r="R1479"/>
          <cell r="S1479"/>
          <cell r="T1479"/>
          <cell r="U1479"/>
          <cell r="V1479"/>
        </row>
        <row r="1480">
          <cell r="A1480" t="str">
            <v>U1514</v>
          </cell>
          <cell r="D1480" t="str">
            <v>X003JXW3FB</v>
          </cell>
          <cell r="J1480" t="str">
            <v>Walmart</v>
          </cell>
          <cell r="N1480" t="str">
            <v>Pack of 2</v>
          </cell>
          <cell r="R1480"/>
          <cell r="S1480"/>
          <cell r="T1480"/>
          <cell r="U1480"/>
          <cell r="V1480"/>
        </row>
        <row r="1481">
          <cell r="A1481" t="str">
            <v>U1515</v>
          </cell>
          <cell r="D1481" t="str">
            <v>X003JXRXO7</v>
          </cell>
          <cell r="J1481" t="str">
            <v>Walmart</v>
          </cell>
          <cell r="N1481"/>
          <cell r="R1481" t="str">
            <v>Conagra Foods Canada Inc.-</v>
          </cell>
          <cell r="S1481">
            <v>300</v>
          </cell>
          <cell r="T1481" t="str">
            <v>5055 Satellite Dr</v>
          </cell>
          <cell r="U1481" t="str">
            <v>Mississauga</v>
          </cell>
          <cell r="V1481" t="str">
            <v>07AGT05</v>
          </cell>
        </row>
        <row r="1482">
          <cell r="A1482" t="str">
            <v>U1516</v>
          </cell>
          <cell r="D1482" t="str">
            <v>X003JXRXRT</v>
          </cell>
          <cell r="J1482" t="str">
            <v>Walmart</v>
          </cell>
          <cell r="N1482" t="str">
            <v>Pack of 2</v>
          </cell>
          <cell r="R1482" t="str">
            <v>Conagra Foods Canada Inc.-</v>
          </cell>
          <cell r="S1482">
            <v>600</v>
          </cell>
          <cell r="T1482" t="str">
            <v>5055 Satellite Dr</v>
          </cell>
          <cell r="U1482" t="str">
            <v>Mississauga</v>
          </cell>
          <cell r="V1482" t="str">
            <v>07AGT05</v>
          </cell>
        </row>
        <row r="1483">
          <cell r="A1483" t="str">
            <v>B1517</v>
          </cell>
          <cell r="D1483" t="str">
            <v>X003JWW9WT</v>
          </cell>
          <cell r="J1483" t="str">
            <v>Walmart</v>
          </cell>
          <cell r="N1483" t="str">
            <v>Pack of 3 - Transpareancy</v>
          </cell>
          <cell r="R1483" t="str">
            <v>Dare Foods Limited</v>
          </cell>
          <cell r="S1483">
            <v>750</v>
          </cell>
          <cell r="T1483" t="str">
            <v>2481 Kingsway Dr</v>
          </cell>
          <cell r="U1483" t="str">
            <v>Kitchener</v>
          </cell>
          <cell r="V1483" t="str">
            <v>34FGT06</v>
          </cell>
        </row>
        <row r="1484">
          <cell r="A1484" t="str">
            <v>U1518</v>
          </cell>
          <cell r="D1484" t="str">
            <v>X003JXO9O9</v>
          </cell>
          <cell r="J1484" t="str">
            <v>Walmart</v>
          </cell>
          <cell r="N1484" t="str">
            <v>Pack of 2 - Transpareancy</v>
          </cell>
          <cell r="R1484" t="str">
            <v xml:space="preserve">Hershey Canada Inc. </v>
          </cell>
          <cell r="S1484">
            <v>600</v>
          </cell>
          <cell r="T1484" t="str">
            <v>5750 Explorer Drive</v>
          </cell>
          <cell r="U1484" t="str">
            <v>Mississauga</v>
          </cell>
          <cell r="V1484" t="str">
            <v>34FGT99</v>
          </cell>
        </row>
        <row r="1485">
          <cell r="A1485" t="str">
            <v>U1519</v>
          </cell>
          <cell r="D1485" t="str">
            <v>X003JXO6AL</v>
          </cell>
          <cell r="J1485" t="str">
            <v>Walmart</v>
          </cell>
          <cell r="N1485" t="str">
            <v>Pack of 3 - Transpareancy</v>
          </cell>
          <cell r="R1485" t="str">
            <v xml:space="preserve">Hershey Canada Inc. </v>
          </cell>
          <cell r="S1485">
            <v>750</v>
          </cell>
          <cell r="T1485" t="str">
            <v>5750 Explorer Drive</v>
          </cell>
          <cell r="U1485" t="str">
            <v>Mississauga</v>
          </cell>
          <cell r="V1485" t="str">
            <v>34FGT99</v>
          </cell>
        </row>
        <row r="1486">
          <cell r="A1486" t="str">
            <v>U1520</v>
          </cell>
          <cell r="D1486" t="e">
            <v>#N/A</v>
          </cell>
          <cell r="J1486"/>
          <cell r="N1486"/>
          <cell r="R1486"/>
          <cell r="S1486"/>
          <cell r="T1486"/>
          <cell r="U1486"/>
          <cell r="V1486"/>
        </row>
        <row r="1487">
          <cell r="A1487" t="str">
            <v>U1521</v>
          </cell>
          <cell r="D1487" t="e">
            <v>#N/A</v>
          </cell>
          <cell r="J1487"/>
          <cell r="N1487"/>
          <cell r="R1487"/>
          <cell r="S1487"/>
          <cell r="T1487"/>
          <cell r="U1487"/>
          <cell r="V1487"/>
        </row>
        <row r="1488">
          <cell r="A1488" t="str">
            <v>U1522</v>
          </cell>
          <cell r="D1488" t="e">
            <v>#N/A</v>
          </cell>
          <cell r="J1488"/>
          <cell r="N1488"/>
          <cell r="R1488"/>
          <cell r="S1488"/>
          <cell r="T1488"/>
          <cell r="U1488"/>
          <cell r="V1488"/>
        </row>
        <row r="1489">
          <cell r="A1489" t="str">
            <v>U1523</v>
          </cell>
          <cell r="D1489" t="e">
            <v>#N/A</v>
          </cell>
          <cell r="J1489"/>
          <cell r="N1489"/>
          <cell r="R1489"/>
          <cell r="S1489"/>
          <cell r="T1489"/>
          <cell r="U1489"/>
          <cell r="V1489"/>
        </row>
        <row r="1490">
          <cell r="A1490" t="str">
            <v>U1524</v>
          </cell>
          <cell r="D1490" t="e">
            <v>#N/A</v>
          </cell>
          <cell r="J1490"/>
          <cell r="N1490"/>
          <cell r="R1490"/>
          <cell r="S1490"/>
          <cell r="T1490"/>
          <cell r="U1490"/>
          <cell r="V1490"/>
        </row>
        <row r="1491">
          <cell r="A1491" t="str">
            <v>U1525</v>
          </cell>
          <cell r="D1491" t="str">
            <v>X003Q188ZZ</v>
          </cell>
          <cell r="J1491"/>
          <cell r="N1491"/>
          <cell r="R1491"/>
          <cell r="S1491"/>
          <cell r="T1491"/>
          <cell r="U1491"/>
          <cell r="V1491"/>
        </row>
        <row r="1492">
          <cell r="A1492" t="str">
            <v>U1526</v>
          </cell>
          <cell r="D1492" t="e">
            <v>#N/A</v>
          </cell>
          <cell r="J1492"/>
          <cell r="N1492"/>
          <cell r="R1492"/>
          <cell r="S1492"/>
          <cell r="T1492"/>
          <cell r="U1492"/>
          <cell r="V1492"/>
        </row>
        <row r="1493">
          <cell r="A1493" t="str">
            <v>U1527</v>
          </cell>
          <cell r="D1493" t="e">
            <v>#N/A</v>
          </cell>
          <cell r="J1493"/>
          <cell r="N1493"/>
          <cell r="R1493"/>
          <cell r="S1493"/>
          <cell r="T1493"/>
          <cell r="U1493"/>
          <cell r="V1493"/>
        </row>
        <row r="1494">
          <cell r="A1494" t="str">
            <v>U1528</v>
          </cell>
          <cell r="D1494" t="e">
            <v>#N/A</v>
          </cell>
          <cell r="J1494"/>
          <cell r="N1494"/>
          <cell r="R1494"/>
          <cell r="S1494"/>
          <cell r="T1494"/>
          <cell r="U1494"/>
          <cell r="V1494"/>
        </row>
        <row r="1495">
          <cell r="A1495" t="str">
            <v>U1529</v>
          </cell>
          <cell r="D1495" t="e">
            <v>#N/A</v>
          </cell>
          <cell r="J1495"/>
          <cell r="N1495"/>
          <cell r="R1495"/>
          <cell r="S1495"/>
          <cell r="T1495"/>
          <cell r="U1495"/>
          <cell r="V1495"/>
        </row>
        <row r="1496">
          <cell r="A1496" t="str">
            <v>U1530</v>
          </cell>
          <cell r="D1496" t="e">
            <v>#N/A</v>
          </cell>
          <cell r="J1496"/>
          <cell r="N1496"/>
          <cell r="R1496"/>
          <cell r="S1496"/>
          <cell r="T1496"/>
          <cell r="U1496"/>
          <cell r="V1496"/>
        </row>
        <row r="1497">
          <cell r="A1497" t="str">
            <v>U1531</v>
          </cell>
          <cell r="D1497" t="e">
            <v>#N/A</v>
          </cell>
          <cell r="J1497"/>
          <cell r="N1497"/>
          <cell r="R1497"/>
          <cell r="S1497"/>
          <cell r="T1497"/>
          <cell r="U1497"/>
          <cell r="V1497"/>
        </row>
        <row r="1498">
          <cell r="A1498" t="str">
            <v>U1532</v>
          </cell>
          <cell r="D1498" t="e">
            <v>#N/A</v>
          </cell>
          <cell r="J1498"/>
          <cell r="N1498"/>
          <cell r="R1498"/>
          <cell r="S1498"/>
          <cell r="T1498"/>
          <cell r="U1498"/>
          <cell r="V1498"/>
        </row>
        <row r="1499">
          <cell r="A1499" t="str">
            <v>U1533</v>
          </cell>
          <cell r="D1499" t="e">
            <v>#N/A</v>
          </cell>
          <cell r="J1499"/>
          <cell r="N1499"/>
          <cell r="R1499"/>
          <cell r="S1499"/>
          <cell r="T1499"/>
          <cell r="U1499"/>
          <cell r="V1499"/>
        </row>
        <row r="1500">
          <cell r="A1500" t="str">
            <v>U1534</v>
          </cell>
          <cell r="D1500" t="e">
            <v>#N/A</v>
          </cell>
          <cell r="J1500"/>
          <cell r="N1500"/>
          <cell r="R1500"/>
          <cell r="S1500"/>
          <cell r="T1500"/>
          <cell r="U1500"/>
          <cell r="V1500"/>
        </row>
        <row r="1501">
          <cell r="A1501" t="str">
            <v>U1535</v>
          </cell>
          <cell r="D1501" t="e">
            <v>#N/A</v>
          </cell>
          <cell r="J1501"/>
          <cell r="N1501"/>
          <cell r="R1501"/>
          <cell r="S1501"/>
          <cell r="T1501"/>
          <cell r="U1501"/>
          <cell r="V1501"/>
        </row>
        <row r="1502">
          <cell r="A1502" t="str">
            <v>U1536</v>
          </cell>
          <cell r="D1502" t="e">
            <v>#N/A</v>
          </cell>
          <cell r="J1502"/>
          <cell r="N1502"/>
          <cell r="R1502"/>
          <cell r="S1502"/>
          <cell r="T1502"/>
          <cell r="U1502"/>
          <cell r="V1502"/>
        </row>
        <row r="1503">
          <cell r="A1503" t="str">
            <v>U1537</v>
          </cell>
          <cell r="D1503" t="e">
            <v>#N/A</v>
          </cell>
          <cell r="J1503"/>
          <cell r="N1503"/>
          <cell r="R1503"/>
          <cell r="S1503"/>
          <cell r="T1503"/>
          <cell r="U1503"/>
          <cell r="V1503"/>
        </row>
        <row r="1504">
          <cell r="A1504" t="str">
            <v>U1538</v>
          </cell>
          <cell r="D1504" t="e">
            <v>#N/A</v>
          </cell>
          <cell r="J1504"/>
          <cell r="N1504"/>
          <cell r="R1504"/>
          <cell r="S1504"/>
          <cell r="T1504"/>
          <cell r="U1504"/>
          <cell r="V1504"/>
        </row>
        <row r="1505">
          <cell r="A1505" t="str">
            <v>U1539</v>
          </cell>
          <cell r="D1505" t="e">
            <v>#N/A</v>
          </cell>
          <cell r="J1505"/>
          <cell r="N1505"/>
          <cell r="R1505"/>
          <cell r="S1505"/>
          <cell r="T1505"/>
          <cell r="U1505"/>
          <cell r="V1505"/>
        </row>
        <row r="1506">
          <cell r="A1506" t="str">
            <v>U1540</v>
          </cell>
          <cell r="D1506" t="e">
            <v>#N/A</v>
          </cell>
          <cell r="J1506"/>
          <cell r="N1506"/>
          <cell r="R1506"/>
          <cell r="S1506"/>
          <cell r="T1506"/>
          <cell r="U1506"/>
          <cell r="V1506"/>
        </row>
        <row r="1507">
          <cell r="A1507" t="str">
            <v>U1541</v>
          </cell>
          <cell r="D1507" t="e">
            <v>#N/A</v>
          </cell>
          <cell r="J1507"/>
          <cell r="N1507"/>
          <cell r="R1507"/>
          <cell r="S1507"/>
          <cell r="T1507"/>
          <cell r="U1507"/>
          <cell r="V1507"/>
        </row>
        <row r="1508">
          <cell r="A1508" t="str">
            <v>U1542</v>
          </cell>
          <cell r="D1508" t="e">
            <v>#N/A</v>
          </cell>
          <cell r="J1508"/>
          <cell r="N1508"/>
          <cell r="R1508"/>
          <cell r="S1508"/>
          <cell r="T1508"/>
          <cell r="U1508"/>
          <cell r="V1508"/>
        </row>
        <row r="1509">
          <cell r="A1509" t="str">
            <v>U1543</v>
          </cell>
          <cell r="D1509" t="e">
            <v>#N/A</v>
          </cell>
          <cell r="J1509"/>
          <cell r="N1509"/>
          <cell r="R1509"/>
          <cell r="S1509"/>
          <cell r="T1509"/>
          <cell r="U1509"/>
          <cell r="V1509"/>
        </row>
        <row r="1510">
          <cell r="A1510" t="str">
            <v>U1544</v>
          </cell>
          <cell r="D1510" t="e">
            <v>#N/A</v>
          </cell>
          <cell r="J1510"/>
          <cell r="N1510"/>
          <cell r="R1510"/>
          <cell r="S1510"/>
          <cell r="T1510"/>
          <cell r="U1510"/>
          <cell r="V1510"/>
        </row>
        <row r="1511">
          <cell r="A1511" t="str">
            <v>U1545</v>
          </cell>
          <cell r="D1511" t="e">
            <v>#N/A</v>
          </cell>
          <cell r="J1511"/>
          <cell r="N1511"/>
          <cell r="R1511"/>
          <cell r="S1511"/>
          <cell r="T1511"/>
          <cell r="U1511"/>
          <cell r="V1511"/>
        </row>
        <row r="1512">
          <cell r="A1512" t="str">
            <v>U1546</v>
          </cell>
          <cell r="D1512" t="e">
            <v>#N/A</v>
          </cell>
          <cell r="J1512"/>
          <cell r="N1512"/>
          <cell r="R1512"/>
          <cell r="S1512"/>
          <cell r="T1512"/>
          <cell r="U1512"/>
          <cell r="V1512"/>
        </row>
        <row r="1513">
          <cell r="A1513" t="str">
            <v>U1547</v>
          </cell>
          <cell r="D1513" t="e">
            <v>#N/A</v>
          </cell>
          <cell r="J1513"/>
          <cell r="N1513"/>
          <cell r="R1513"/>
          <cell r="S1513"/>
          <cell r="T1513"/>
          <cell r="U1513"/>
          <cell r="V1513"/>
        </row>
        <row r="1514">
          <cell r="A1514" t="str">
            <v>U1548</v>
          </cell>
          <cell r="D1514" t="e">
            <v>#N/A</v>
          </cell>
          <cell r="J1514"/>
          <cell r="N1514"/>
          <cell r="R1514"/>
          <cell r="S1514"/>
          <cell r="T1514"/>
          <cell r="U1514"/>
          <cell r="V1514"/>
        </row>
        <row r="1515">
          <cell r="A1515"/>
          <cell r="D1515" t="e">
            <v>#N/A</v>
          </cell>
          <cell r="J1515"/>
          <cell r="N1515"/>
          <cell r="R1515"/>
          <cell r="S1515"/>
          <cell r="T1515"/>
          <cell r="U1515"/>
          <cell r="V1515"/>
        </row>
        <row r="1516">
          <cell r="A1516"/>
          <cell r="D1516" t="e">
            <v>#N/A</v>
          </cell>
          <cell r="J1516"/>
          <cell r="N1516"/>
          <cell r="R1516"/>
          <cell r="S1516"/>
          <cell r="T1516"/>
          <cell r="U1516"/>
          <cell r="V1516"/>
        </row>
        <row r="1517">
          <cell r="A1517"/>
          <cell r="D1517" t="e">
            <v>#N/A</v>
          </cell>
          <cell r="J1517"/>
          <cell r="N1517"/>
          <cell r="R1517"/>
          <cell r="S1517"/>
          <cell r="T1517"/>
          <cell r="U1517"/>
          <cell r="V1517"/>
        </row>
        <row r="1518">
          <cell r="A1518"/>
          <cell r="D1518" t="e">
            <v>#N/A</v>
          </cell>
          <cell r="J1518"/>
          <cell r="N1518"/>
          <cell r="R1518"/>
          <cell r="S1518"/>
          <cell r="T1518"/>
          <cell r="U1518"/>
          <cell r="V1518"/>
        </row>
        <row r="1519">
          <cell r="A1519"/>
          <cell r="D1519" t="e">
            <v>#N/A</v>
          </cell>
          <cell r="J1519"/>
          <cell r="N1519"/>
          <cell r="R1519"/>
          <cell r="S1519"/>
          <cell r="T1519"/>
          <cell r="U1519"/>
          <cell r="V1519"/>
        </row>
        <row r="1520">
          <cell r="A1520"/>
          <cell r="D1520" t="e">
            <v>#N/A</v>
          </cell>
          <cell r="J1520"/>
          <cell r="N1520"/>
          <cell r="R1520"/>
          <cell r="S1520"/>
          <cell r="T1520"/>
          <cell r="U1520"/>
          <cell r="V1520"/>
        </row>
        <row r="1521">
          <cell r="A1521"/>
          <cell r="D1521" t="e">
            <v>#N/A</v>
          </cell>
          <cell r="J1521"/>
          <cell r="N1521"/>
          <cell r="R1521"/>
          <cell r="S1521"/>
          <cell r="T1521"/>
          <cell r="U1521"/>
          <cell r="V1521"/>
        </row>
        <row r="1522">
          <cell r="A1522"/>
          <cell r="D1522" t="e">
            <v>#N/A</v>
          </cell>
          <cell r="J1522"/>
          <cell r="N1522"/>
          <cell r="R1522"/>
          <cell r="S1522"/>
          <cell r="T1522"/>
          <cell r="U1522"/>
          <cell r="V1522"/>
        </row>
        <row r="1523">
          <cell r="A1523"/>
          <cell r="D1523" t="e">
            <v>#N/A</v>
          </cell>
          <cell r="J1523"/>
          <cell r="N1523"/>
          <cell r="R1523"/>
          <cell r="S1523"/>
          <cell r="T1523"/>
          <cell r="U1523"/>
          <cell r="V1523"/>
        </row>
        <row r="1524">
          <cell r="A1524"/>
          <cell r="D1524" t="e">
            <v>#N/A</v>
          </cell>
          <cell r="J1524"/>
          <cell r="N1524"/>
          <cell r="R1524"/>
          <cell r="S1524"/>
          <cell r="T1524"/>
          <cell r="U1524"/>
          <cell r="V1524"/>
        </row>
        <row r="1525">
          <cell r="A1525"/>
          <cell r="D1525" t="e">
            <v>#N/A</v>
          </cell>
          <cell r="J1525"/>
          <cell r="N1525"/>
          <cell r="R1525"/>
          <cell r="S1525"/>
          <cell r="T1525"/>
          <cell r="U1525"/>
          <cell r="V1525"/>
        </row>
        <row r="1526">
          <cell r="A1526"/>
          <cell r="D1526" t="e">
            <v>#N/A</v>
          </cell>
          <cell r="J1526"/>
          <cell r="N1526"/>
          <cell r="R1526"/>
          <cell r="S1526"/>
          <cell r="T1526"/>
          <cell r="U1526"/>
          <cell r="V1526"/>
        </row>
        <row r="1527">
          <cell r="A1527"/>
          <cell r="D1527" t="e">
            <v>#N/A</v>
          </cell>
          <cell r="J1527"/>
          <cell r="N1527"/>
          <cell r="R1527"/>
          <cell r="S1527"/>
          <cell r="T1527"/>
          <cell r="U1527"/>
          <cell r="V1527"/>
        </row>
        <row r="1528">
          <cell r="A1528"/>
          <cell r="D1528" t="e">
            <v>#N/A</v>
          </cell>
          <cell r="J1528"/>
          <cell r="N1528"/>
          <cell r="R1528"/>
          <cell r="S1528"/>
          <cell r="T1528"/>
          <cell r="U1528"/>
          <cell r="V1528"/>
        </row>
        <row r="1529">
          <cell r="A1529"/>
          <cell r="D1529" t="e">
            <v>#N/A</v>
          </cell>
          <cell r="J1529"/>
          <cell r="N1529"/>
          <cell r="R1529"/>
          <cell r="S1529"/>
          <cell r="T1529"/>
          <cell r="U1529"/>
          <cell r="V1529"/>
        </row>
        <row r="1530">
          <cell r="A1530"/>
          <cell r="D1530" t="e">
            <v>#N/A</v>
          </cell>
          <cell r="J1530"/>
          <cell r="N1530"/>
          <cell r="R1530"/>
          <cell r="S1530"/>
          <cell r="T1530"/>
          <cell r="U1530"/>
          <cell r="V1530"/>
        </row>
        <row r="1531">
          <cell r="A1531"/>
          <cell r="D1531" t="e">
            <v>#N/A</v>
          </cell>
          <cell r="J1531"/>
          <cell r="N1531"/>
          <cell r="R1531"/>
          <cell r="S1531"/>
          <cell r="T1531"/>
          <cell r="U1531"/>
          <cell r="V1531"/>
        </row>
        <row r="1532">
          <cell r="A1532"/>
          <cell r="D1532" t="e">
            <v>#N/A</v>
          </cell>
          <cell r="J1532"/>
          <cell r="N1532"/>
          <cell r="R1532"/>
          <cell r="S1532"/>
          <cell r="T1532"/>
          <cell r="U1532"/>
          <cell r="V1532"/>
        </row>
        <row r="1533">
          <cell r="A1533"/>
          <cell r="D1533" t="e">
            <v>#N/A</v>
          </cell>
          <cell r="J1533"/>
          <cell r="N1533"/>
          <cell r="R1533"/>
          <cell r="S1533"/>
          <cell r="T1533"/>
          <cell r="U1533"/>
          <cell r="V1533"/>
        </row>
        <row r="1534">
          <cell r="A1534"/>
          <cell r="D1534" t="e">
            <v>#N/A</v>
          </cell>
          <cell r="J1534"/>
          <cell r="N1534"/>
          <cell r="R1534"/>
          <cell r="S1534"/>
          <cell r="T1534"/>
          <cell r="U1534"/>
          <cell r="V1534"/>
        </row>
        <row r="1535">
          <cell r="A1535"/>
          <cell r="D1535" t="e">
            <v>#N/A</v>
          </cell>
          <cell r="J1535"/>
          <cell r="N1535"/>
          <cell r="R1535"/>
          <cell r="S1535"/>
          <cell r="T1535"/>
          <cell r="U1535"/>
          <cell r="V1535"/>
        </row>
        <row r="1536">
          <cell r="A1536"/>
          <cell r="D1536" t="e">
            <v>#N/A</v>
          </cell>
          <cell r="J1536"/>
          <cell r="N1536"/>
          <cell r="R1536"/>
          <cell r="S1536"/>
          <cell r="T1536"/>
          <cell r="U1536"/>
          <cell r="V1536"/>
        </row>
        <row r="1537">
          <cell r="A1537"/>
          <cell r="D1537" t="e">
            <v>#N/A</v>
          </cell>
          <cell r="J1537"/>
          <cell r="N1537"/>
          <cell r="R1537"/>
          <cell r="S1537"/>
          <cell r="T1537"/>
          <cell r="U1537"/>
          <cell r="V1537"/>
        </row>
        <row r="1538">
          <cell r="A1538"/>
          <cell r="D1538" t="e">
            <v>#N/A</v>
          </cell>
          <cell r="J1538"/>
          <cell r="N1538"/>
          <cell r="R1538"/>
          <cell r="S1538"/>
          <cell r="T1538"/>
          <cell r="U1538"/>
          <cell r="V1538"/>
        </row>
        <row r="1539">
          <cell r="A1539"/>
          <cell r="D1539" t="e">
            <v>#N/A</v>
          </cell>
          <cell r="J1539"/>
          <cell r="N1539"/>
          <cell r="R1539"/>
          <cell r="S1539"/>
          <cell r="T1539"/>
          <cell r="U1539"/>
          <cell r="V1539"/>
        </row>
        <row r="1540">
          <cell r="A1540"/>
          <cell r="D1540" t="e">
            <v>#N/A</v>
          </cell>
          <cell r="J1540"/>
          <cell r="N1540"/>
          <cell r="R1540"/>
          <cell r="S1540"/>
          <cell r="T1540"/>
          <cell r="U1540"/>
          <cell r="V1540"/>
        </row>
        <row r="1541">
          <cell r="A1541"/>
          <cell r="D1541" t="e">
            <v>#N/A</v>
          </cell>
          <cell r="J1541"/>
          <cell r="N1541"/>
          <cell r="R1541"/>
          <cell r="S1541"/>
          <cell r="T1541"/>
          <cell r="U1541"/>
          <cell r="V1541"/>
        </row>
        <row r="1542">
          <cell r="A1542"/>
          <cell r="D1542" t="e">
            <v>#N/A</v>
          </cell>
          <cell r="J1542"/>
          <cell r="N1542"/>
          <cell r="R1542"/>
          <cell r="S1542"/>
          <cell r="T1542"/>
          <cell r="U1542"/>
          <cell r="V1542"/>
        </row>
        <row r="1543">
          <cell r="A1543"/>
          <cell r="D1543" t="e">
            <v>#N/A</v>
          </cell>
          <cell r="J1543"/>
          <cell r="N1543"/>
          <cell r="R1543"/>
          <cell r="S1543"/>
          <cell r="T1543"/>
          <cell r="U1543"/>
          <cell r="V1543"/>
        </row>
        <row r="1544">
          <cell r="A1544"/>
          <cell r="D1544" t="e">
            <v>#N/A</v>
          </cell>
          <cell r="J1544"/>
          <cell r="N1544"/>
          <cell r="R1544"/>
          <cell r="S1544"/>
          <cell r="T1544"/>
          <cell r="U1544"/>
          <cell r="V1544"/>
        </row>
        <row r="1545">
          <cell r="A1545"/>
          <cell r="D1545" t="e">
            <v>#N/A</v>
          </cell>
          <cell r="J1545"/>
          <cell r="N1545"/>
          <cell r="R1545"/>
          <cell r="S1545"/>
          <cell r="T1545"/>
          <cell r="U1545"/>
          <cell r="V1545"/>
        </row>
        <row r="1546">
          <cell r="A1546"/>
          <cell r="D1546" t="e">
            <v>#N/A</v>
          </cell>
          <cell r="J1546"/>
          <cell r="N1546"/>
          <cell r="R1546"/>
          <cell r="S1546"/>
          <cell r="T1546"/>
          <cell r="U1546"/>
          <cell r="V1546"/>
        </row>
        <row r="1547">
          <cell r="A1547"/>
          <cell r="D1547" t="e">
            <v>#N/A</v>
          </cell>
          <cell r="J1547"/>
          <cell r="N1547"/>
          <cell r="R1547"/>
          <cell r="S1547"/>
          <cell r="T1547"/>
          <cell r="U1547"/>
          <cell r="V1547"/>
        </row>
        <row r="1548">
          <cell r="A1548"/>
          <cell r="D1548" t="e">
            <v>#N/A</v>
          </cell>
          <cell r="J1548"/>
          <cell r="N1548"/>
          <cell r="R1548"/>
          <cell r="S1548"/>
          <cell r="T1548"/>
          <cell r="U1548"/>
          <cell r="V1548"/>
        </row>
        <row r="1549">
          <cell r="A1549"/>
          <cell r="D1549" t="e">
            <v>#N/A</v>
          </cell>
          <cell r="J1549"/>
          <cell r="N1549"/>
          <cell r="R1549"/>
          <cell r="S1549"/>
          <cell r="T1549"/>
          <cell r="U1549"/>
          <cell r="V1549"/>
        </row>
        <row r="1550">
          <cell r="A1550"/>
          <cell r="D1550" t="e">
            <v>#N/A</v>
          </cell>
          <cell r="J1550"/>
          <cell r="N1550"/>
          <cell r="R1550"/>
          <cell r="S1550"/>
          <cell r="T1550"/>
          <cell r="U1550"/>
          <cell r="V1550"/>
        </row>
        <row r="1551">
          <cell r="A1551"/>
          <cell r="D1551" t="e">
            <v>#N/A</v>
          </cell>
          <cell r="J1551"/>
          <cell r="N1551"/>
          <cell r="R1551"/>
          <cell r="S1551"/>
          <cell r="T1551"/>
          <cell r="U1551"/>
          <cell r="V1551"/>
        </row>
        <row r="1552">
          <cell r="A1552"/>
          <cell r="D1552" t="e">
            <v>#N/A</v>
          </cell>
          <cell r="J1552"/>
          <cell r="N1552"/>
          <cell r="R1552"/>
          <cell r="S1552"/>
          <cell r="T1552"/>
          <cell r="U1552"/>
          <cell r="V1552"/>
        </row>
        <row r="1553">
          <cell r="A1553"/>
          <cell r="D1553" t="e">
            <v>#N/A</v>
          </cell>
          <cell r="J1553"/>
          <cell r="N1553"/>
          <cell r="R1553"/>
          <cell r="S1553"/>
          <cell r="T1553"/>
          <cell r="U1553"/>
          <cell r="V1553"/>
        </row>
        <row r="1554">
          <cell r="A1554"/>
          <cell r="D1554" t="e">
            <v>#N/A</v>
          </cell>
          <cell r="J1554"/>
          <cell r="N1554"/>
          <cell r="R1554"/>
          <cell r="S1554"/>
          <cell r="T1554"/>
          <cell r="U1554"/>
          <cell r="V1554"/>
        </row>
        <row r="1555">
          <cell r="A1555"/>
          <cell r="D1555" t="e">
            <v>#N/A</v>
          </cell>
          <cell r="J1555"/>
          <cell r="N1555"/>
          <cell r="R1555"/>
          <cell r="S1555"/>
          <cell r="T1555"/>
          <cell r="U1555"/>
          <cell r="V1555"/>
        </row>
        <row r="1556">
          <cell r="A1556"/>
          <cell r="D1556" t="e">
            <v>#N/A</v>
          </cell>
          <cell r="J1556"/>
          <cell r="N1556"/>
          <cell r="R1556"/>
          <cell r="S1556"/>
          <cell r="T1556"/>
          <cell r="U1556"/>
          <cell r="V1556"/>
        </row>
        <row r="1557">
          <cell r="A1557"/>
          <cell r="D1557" t="e">
            <v>#N/A</v>
          </cell>
          <cell r="J1557"/>
          <cell r="N1557"/>
          <cell r="R1557"/>
          <cell r="S1557"/>
          <cell r="T1557"/>
          <cell r="U1557"/>
          <cell r="V1557"/>
        </row>
        <row r="1558">
          <cell r="A1558"/>
          <cell r="D1558" t="e">
            <v>#N/A</v>
          </cell>
          <cell r="J1558"/>
          <cell r="N1558"/>
          <cell r="R1558"/>
          <cell r="S1558"/>
          <cell r="T1558"/>
          <cell r="U1558"/>
          <cell r="V1558"/>
        </row>
        <row r="1559">
          <cell r="A1559"/>
          <cell r="D1559" t="e">
            <v>#N/A</v>
          </cell>
          <cell r="J1559"/>
          <cell r="N1559"/>
          <cell r="R1559"/>
          <cell r="S1559"/>
          <cell r="T1559"/>
          <cell r="U1559"/>
          <cell r="V1559"/>
        </row>
        <row r="1560">
          <cell r="A1560"/>
          <cell r="D1560" t="e">
            <v>#N/A</v>
          </cell>
          <cell r="J1560"/>
          <cell r="N1560"/>
          <cell r="R1560"/>
          <cell r="S1560"/>
          <cell r="T1560"/>
          <cell r="U1560"/>
          <cell r="V1560"/>
        </row>
        <row r="1561">
          <cell r="A1561"/>
          <cell r="D1561" t="e">
            <v>#N/A</v>
          </cell>
          <cell r="J1561"/>
          <cell r="N1561"/>
          <cell r="R1561"/>
          <cell r="S1561"/>
          <cell r="T1561"/>
          <cell r="U1561"/>
          <cell r="V1561"/>
        </row>
        <row r="1562">
          <cell r="A1562"/>
          <cell r="D1562" t="e">
            <v>#N/A</v>
          </cell>
          <cell r="J1562"/>
          <cell r="N1562"/>
          <cell r="R1562"/>
          <cell r="S1562"/>
          <cell r="T1562"/>
          <cell r="U1562"/>
          <cell r="V1562"/>
        </row>
        <row r="1563">
          <cell r="A1563"/>
          <cell r="D1563" t="e">
            <v>#N/A</v>
          </cell>
          <cell r="J1563"/>
          <cell r="N1563"/>
          <cell r="R1563"/>
          <cell r="S1563"/>
          <cell r="T1563"/>
          <cell r="U1563"/>
          <cell r="V1563"/>
        </row>
        <row r="1564">
          <cell r="A1564"/>
          <cell r="D1564" t="e">
            <v>#N/A</v>
          </cell>
          <cell r="J1564"/>
          <cell r="N1564"/>
          <cell r="R1564"/>
          <cell r="S1564"/>
          <cell r="T1564"/>
          <cell r="U1564"/>
          <cell r="V1564"/>
        </row>
        <row r="1565">
          <cell r="A1565"/>
          <cell r="D1565" t="e">
            <v>#N/A</v>
          </cell>
          <cell r="J1565"/>
          <cell r="N1565"/>
          <cell r="R1565"/>
          <cell r="S1565"/>
          <cell r="T1565"/>
          <cell r="U1565"/>
          <cell r="V1565"/>
        </row>
        <row r="1566">
          <cell r="A1566"/>
          <cell r="D1566" t="e">
            <v>#N/A</v>
          </cell>
          <cell r="J1566"/>
          <cell r="N1566"/>
          <cell r="R1566"/>
          <cell r="S1566"/>
          <cell r="T1566"/>
          <cell r="U1566"/>
          <cell r="V1566"/>
        </row>
        <row r="1567">
          <cell r="A1567"/>
          <cell r="D1567" t="e">
            <v>#N/A</v>
          </cell>
          <cell r="J1567"/>
          <cell r="N1567"/>
          <cell r="R1567"/>
          <cell r="S1567"/>
          <cell r="T1567"/>
          <cell r="U1567"/>
          <cell r="V1567"/>
        </row>
        <row r="1568">
          <cell r="A1568"/>
          <cell r="D1568" t="e">
            <v>#N/A</v>
          </cell>
          <cell r="J1568"/>
          <cell r="N1568"/>
          <cell r="R1568"/>
          <cell r="S1568"/>
          <cell r="T1568"/>
          <cell r="U1568"/>
          <cell r="V1568"/>
        </row>
        <row r="1569">
          <cell r="A1569"/>
          <cell r="D1569" t="e">
            <v>#N/A</v>
          </cell>
          <cell r="J1569"/>
          <cell r="N1569"/>
          <cell r="R1569"/>
          <cell r="S1569"/>
          <cell r="T1569"/>
          <cell r="U1569"/>
          <cell r="V1569"/>
        </row>
        <row r="1570">
          <cell r="A1570"/>
          <cell r="D1570" t="e">
            <v>#N/A</v>
          </cell>
          <cell r="J1570"/>
          <cell r="N1570"/>
          <cell r="R1570"/>
          <cell r="S1570"/>
          <cell r="T1570"/>
          <cell r="U1570"/>
          <cell r="V1570"/>
        </row>
        <row r="1571">
          <cell r="A1571"/>
          <cell r="D1571" t="e">
            <v>#N/A</v>
          </cell>
          <cell r="J1571"/>
          <cell r="N1571"/>
          <cell r="R1571"/>
          <cell r="S1571"/>
          <cell r="T1571"/>
          <cell r="U1571"/>
          <cell r="V1571"/>
        </row>
        <row r="1572">
          <cell r="A1572"/>
          <cell r="D1572" t="e">
            <v>#N/A</v>
          </cell>
          <cell r="J1572"/>
          <cell r="N1572"/>
          <cell r="R1572"/>
          <cell r="S1572"/>
          <cell r="T1572"/>
          <cell r="U1572"/>
          <cell r="V1572"/>
        </row>
        <row r="1573">
          <cell r="A1573"/>
          <cell r="D1573" t="e">
            <v>#N/A</v>
          </cell>
          <cell r="J1573"/>
          <cell r="N1573"/>
          <cell r="R1573"/>
          <cell r="S1573"/>
          <cell r="T1573"/>
          <cell r="U1573"/>
          <cell r="V1573"/>
        </row>
        <row r="1574">
          <cell r="A1574"/>
          <cell r="D1574" t="e">
            <v>#N/A</v>
          </cell>
          <cell r="J1574"/>
          <cell r="N1574"/>
          <cell r="R1574"/>
          <cell r="S1574"/>
          <cell r="T1574"/>
          <cell r="U1574"/>
          <cell r="V1574"/>
        </row>
        <row r="1575">
          <cell r="A1575"/>
          <cell r="D1575" t="e">
            <v>#N/A</v>
          </cell>
          <cell r="J1575"/>
          <cell r="N1575"/>
          <cell r="R1575"/>
          <cell r="S1575"/>
          <cell r="T1575"/>
          <cell r="U1575"/>
          <cell r="V1575"/>
        </row>
        <row r="1576">
          <cell r="A1576"/>
          <cell r="D1576" t="e">
            <v>#N/A</v>
          </cell>
          <cell r="J1576"/>
          <cell r="N1576"/>
          <cell r="R1576"/>
          <cell r="S1576"/>
          <cell r="T1576"/>
          <cell r="U1576"/>
          <cell r="V1576"/>
        </row>
        <row r="1577">
          <cell r="A1577"/>
          <cell r="D1577" t="e">
            <v>#N/A</v>
          </cell>
          <cell r="J1577"/>
          <cell r="N1577"/>
          <cell r="R1577"/>
          <cell r="S1577"/>
          <cell r="T1577"/>
          <cell r="U1577"/>
          <cell r="V1577"/>
        </row>
        <row r="1578">
          <cell r="A1578"/>
          <cell r="D1578" t="e">
            <v>#N/A</v>
          </cell>
          <cell r="J1578"/>
          <cell r="N1578"/>
          <cell r="R1578"/>
          <cell r="S1578"/>
          <cell r="T1578"/>
          <cell r="U1578"/>
          <cell r="V1578"/>
        </row>
        <row r="1579">
          <cell r="A1579"/>
          <cell r="D1579" t="e">
            <v>#N/A</v>
          </cell>
          <cell r="J1579"/>
          <cell r="N1579"/>
          <cell r="R1579"/>
          <cell r="S1579"/>
          <cell r="T1579"/>
          <cell r="U1579"/>
          <cell r="V1579"/>
        </row>
        <row r="1580">
          <cell r="A1580"/>
          <cell r="D1580" t="e">
            <v>#N/A</v>
          </cell>
          <cell r="J1580"/>
          <cell r="N1580"/>
          <cell r="R1580"/>
          <cell r="S1580"/>
          <cell r="T1580"/>
          <cell r="U1580"/>
          <cell r="V1580"/>
        </row>
        <row r="1581">
          <cell r="A1581"/>
          <cell r="D1581" t="e">
            <v>#N/A</v>
          </cell>
          <cell r="J1581"/>
          <cell r="N1581"/>
          <cell r="R1581"/>
          <cell r="S1581"/>
          <cell r="T1581"/>
          <cell r="U1581"/>
          <cell r="V1581"/>
        </row>
        <row r="1582">
          <cell r="A1582"/>
          <cell r="D1582" t="e">
            <v>#N/A</v>
          </cell>
          <cell r="J1582"/>
          <cell r="N1582"/>
          <cell r="R1582"/>
          <cell r="S1582"/>
          <cell r="T1582"/>
          <cell r="U1582"/>
          <cell r="V1582"/>
        </row>
        <row r="1583">
          <cell r="A1583"/>
          <cell r="D1583" t="e">
            <v>#N/A</v>
          </cell>
          <cell r="J1583"/>
          <cell r="N1583"/>
          <cell r="R1583"/>
          <cell r="S1583"/>
          <cell r="T1583"/>
          <cell r="U1583"/>
          <cell r="V1583"/>
        </row>
        <row r="1584">
          <cell r="A1584"/>
          <cell r="D1584" t="e">
            <v>#N/A</v>
          </cell>
          <cell r="J1584"/>
          <cell r="N1584"/>
          <cell r="R1584"/>
          <cell r="S1584"/>
          <cell r="T1584"/>
          <cell r="U1584"/>
          <cell r="V1584"/>
        </row>
        <row r="1585">
          <cell r="A1585"/>
          <cell r="D1585" t="e">
            <v>#N/A</v>
          </cell>
          <cell r="J1585"/>
          <cell r="N1585"/>
          <cell r="R1585"/>
          <cell r="S1585"/>
          <cell r="T1585"/>
          <cell r="U1585"/>
          <cell r="V1585"/>
        </row>
        <row r="1586">
          <cell r="A1586"/>
          <cell r="D1586" t="e">
            <v>#N/A</v>
          </cell>
          <cell r="J1586"/>
          <cell r="N1586"/>
          <cell r="R1586"/>
          <cell r="S1586"/>
          <cell r="T1586"/>
          <cell r="U1586"/>
          <cell r="V1586"/>
        </row>
        <row r="1587">
          <cell r="A1587"/>
          <cell r="D1587" t="e">
            <v>#N/A</v>
          </cell>
          <cell r="J1587"/>
          <cell r="N1587"/>
          <cell r="R1587"/>
          <cell r="S1587"/>
          <cell r="T1587"/>
          <cell r="U1587"/>
          <cell r="V1587"/>
        </row>
        <row r="1588">
          <cell r="A1588"/>
          <cell r="D1588" t="e">
            <v>#N/A</v>
          </cell>
          <cell r="J1588"/>
          <cell r="N1588"/>
          <cell r="R1588"/>
          <cell r="S1588"/>
          <cell r="T1588"/>
          <cell r="U1588"/>
          <cell r="V1588"/>
        </row>
        <row r="1589">
          <cell r="A1589"/>
          <cell r="D1589" t="e">
            <v>#N/A</v>
          </cell>
          <cell r="J1589"/>
          <cell r="N1589"/>
          <cell r="R1589"/>
          <cell r="S1589"/>
          <cell r="T1589"/>
          <cell r="U1589"/>
          <cell r="V1589"/>
        </row>
        <row r="1590">
          <cell r="A1590"/>
          <cell r="D1590" t="e">
            <v>#N/A</v>
          </cell>
          <cell r="J1590"/>
          <cell r="N1590"/>
          <cell r="R1590"/>
          <cell r="S1590"/>
          <cell r="T1590"/>
          <cell r="U1590"/>
          <cell r="V1590"/>
        </row>
        <row r="1591">
          <cell r="A1591"/>
          <cell r="D1591" t="e">
            <v>#N/A</v>
          </cell>
          <cell r="J1591"/>
          <cell r="N1591"/>
          <cell r="R1591"/>
          <cell r="S1591"/>
          <cell r="T1591"/>
          <cell r="U1591"/>
          <cell r="V1591"/>
        </row>
        <row r="1592">
          <cell r="A1592"/>
          <cell r="D1592" t="e">
            <v>#N/A</v>
          </cell>
          <cell r="J1592"/>
          <cell r="N1592"/>
          <cell r="R1592"/>
          <cell r="S1592"/>
          <cell r="T1592"/>
          <cell r="U1592"/>
          <cell r="V1592"/>
        </row>
        <row r="1593">
          <cell r="A1593"/>
          <cell r="D1593" t="e">
            <v>#N/A</v>
          </cell>
          <cell r="J1593"/>
          <cell r="N1593"/>
          <cell r="R1593"/>
          <cell r="S1593"/>
          <cell r="T1593"/>
          <cell r="U1593"/>
          <cell r="V1593"/>
        </row>
        <row r="1594">
          <cell r="A1594"/>
          <cell r="D1594" t="e">
            <v>#N/A</v>
          </cell>
          <cell r="J1594"/>
          <cell r="N1594"/>
          <cell r="R1594"/>
          <cell r="S1594"/>
          <cell r="T1594"/>
          <cell r="U1594"/>
          <cell r="V1594"/>
        </row>
        <row r="1595">
          <cell r="A1595"/>
          <cell r="D1595" t="e">
            <v>#N/A</v>
          </cell>
          <cell r="J1595"/>
          <cell r="N1595"/>
          <cell r="R1595"/>
          <cell r="S1595"/>
          <cell r="T1595"/>
          <cell r="U1595"/>
          <cell r="V1595"/>
        </row>
        <row r="1596">
          <cell r="A1596"/>
          <cell r="D1596" t="e">
            <v>#N/A</v>
          </cell>
          <cell r="J1596"/>
          <cell r="N1596"/>
          <cell r="R1596"/>
          <cell r="S1596"/>
          <cell r="T1596"/>
          <cell r="U1596"/>
          <cell r="V1596"/>
        </row>
        <row r="1597">
          <cell r="A1597"/>
          <cell r="D1597" t="e">
            <v>#N/A</v>
          </cell>
          <cell r="J1597"/>
          <cell r="N1597"/>
          <cell r="R1597"/>
          <cell r="S1597"/>
          <cell r="T1597"/>
          <cell r="U1597"/>
          <cell r="V1597"/>
        </row>
        <row r="1598">
          <cell r="A1598"/>
          <cell r="D1598" t="e">
            <v>#N/A</v>
          </cell>
          <cell r="J1598"/>
          <cell r="N1598"/>
          <cell r="R1598"/>
          <cell r="S1598"/>
          <cell r="T1598"/>
          <cell r="U1598"/>
          <cell r="V1598"/>
        </row>
        <row r="1599">
          <cell r="A1599"/>
          <cell r="D1599" t="e">
            <v>#N/A</v>
          </cell>
          <cell r="J1599"/>
          <cell r="N1599"/>
          <cell r="R1599"/>
          <cell r="S1599"/>
          <cell r="T1599"/>
          <cell r="U1599"/>
          <cell r="V1599"/>
        </row>
        <row r="1600">
          <cell r="A1600"/>
          <cell r="D1600" t="e">
            <v>#N/A</v>
          </cell>
          <cell r="J1600"/>
          <cell r="N1600"/>
          <cell r="R1600"/>
          <cell r="S1600"/>
          <cell r="T1600"/>
          <cell r="U1600"/>
          <cell r="V1600"/>
        </row>
        <row r="1601">
          <cell r="A1601"/>
          <cell r="D1601" t="e">
            <v>#N/A</v>
          </cell>
          <cell r="J1601"/>
          <cell r="N1601"/>
          <cell r="R1601"/>
          <cell r="S1601"/>
          <cell r="T1601"/>
          <cell r="U1601"/>
          <cell r="V1601"/>
        </row>
        <row r="1602">
          <cell r="A1602"/>
          <cell r="D1602" t="e">
            <v>#N/A</v>
          </cell>
          <cell r="J1602"/>
          <cell r="N1602"/>
          <cell r="R1602"/>
          <cell r="S1602"/>
          <cell r="T1602"/>
          <cell r="U1602"/>
          <cell r="V1602"/>
        </row>
        <row r="1603">
          <cell r="A1603"/>
          <cell r="D1603" t="e">
            <v>#N/A</v>
          </cell>
          <cell r="J1603"/>
          <cell r="N1603"/>
          <cell r="R1603"/>
          <cell r="S1603"/>
          <cell r="T1603"/>
          <cell r="U1603"/>
          <cell r="V1603"/>
        </row>
        <row r="1604">
          <cell r="A1604"/>
          <cell r="D1604" t="e">
            <v>#N/A</v>
          </cell>
          <cell r="J1604"/>
          <cell r="N1604"/>
          <cell r="R1604"/>
          <cell r="S1604"/>
          <cell r="T1604"/>
          <cell r="U1604"/>
          <cell r="V1604"/>
        </row>
        <row r="1605">
          <cell r="A1605"/>
          <cell r="D1605" t="e">
            <v>#N/A</v>
          </cell>
          <cell r="J1605"/>
          <cell r="N1605"/>
          <cell r="R1605"/>
          <cell r="S1605"/>
          <cell r="T1605"/>
          <cell r="U1605"/>
          <cell r="V1605"/>
        </row>
        <row r="1606">
          <cell r="A1606"/>
          <cell r="D1606" t="e">
            <v>#N/A</v>
          </cell>
          <cell r="J1606"/>
          <cell r="N1606"/>
          <cell r="R1606"/>
          <cell r="S1606"/>
          <cell r="T1606"/>
          <cell r="U1606"/>
          <cell r="V1606"/>
        </row>
        <row r="1607">
          <cell r="A1607"/>
          <cell r="D1607" t="e">
            <v>#N/A</v>
          </cell>
          <cell r="J1607"/>
          <cell r="N1607"/>
          <cell r="R1607"/>
          <cell r="S1607"/>
          <cell r="T1607"/>
          <cell r="U1607"/>
          <cell r="V1607"/>
        </row>
        <row r="1608">
          <cell r="A1608"/>
          <cell r="D1608" t="e">
            <v>#N/A</v>
          </cell>
          <cell r="J1608"/>
          <cell r="N1608"/>
          <cell r="R1608"/>
          <cell r="S1608"/>
          <cell r="T1608"/>
          <cell r="U1608"/>
          <cell r="V1608"/>
        </row>
        <row r="1609">
          <cell r="A1609"/>
          <cell r="D1609" t="e">
            <v>#N/A</v>
          </cell>
          <cell r="J1609"/>
          <cell r="N1609"/>
          <cell r="R1609"/>
          <cell r="S1609"/>
          <cell r="T1609"/>
          <cell r="U1609"/>
          <cell r="V1609"/>
        </row>
        <row r="1610">
          <cell r="A1610"/>
          <cell r="D1610" t="e">
            <v>#N/A</v>
          </cell>
          <cell r="J1610"/>
          <cell r="N1610"/>
          <cell r="R1610"/>
          <cell r="S1610"/>
          <cell r="T1610"/>
          <cell r="U1610"/>
          <cell r="V1610"/>
        </row>
        <row r="1611">
          <cell r="A1611"/>
          <cell r="D1611" t="e">
            <v>#N/A</v>
          </cell>
          <cell r="J1611"/>
          <cell r="N1611"/>
          <cell r="R1611"/>
          <cell r="S1611"/>
          <cell r="T1611"/>
          <cell r="U1611"/>
          <cell r="V1611"/>
        </row>
        <row r="1612">
          <cell r="A1612"/>
          <cell r="D1612" t="e">
            <v>#N/A</v>
          </cell>
          <cell r="J1612"/>
          <cell r="N1612"/>
          <cell r="R1612"/>
          <cell r="S1612"/>
          <cell r="T1612"/>
          <cell r="U1612"/>
          <cell r="V1612"/>
        </row>
        <row r="1613">
          <cell r="A1613"/>
          <cell r="D1613" t="e">
            <v>#N/A</v>
          </cell>
          <cell r="J1613"/>
          <cell r="N1613"/>
          <cell r="R1613"/>
          <cell r="S1613"/>
          <cell r="T1613"/>
          <cell r="U1613"/>
          <cell r="V1613"/>
        </row>
        <row r="1614">
          <cell r="A1614"/>
          <cell r="D1614" t="e">
            <v>#N/A</v>
          </cell>
          <cell r="J1614"/>
          <cell r="N1614"/>
          <cell r="R1614"/>
          <cell r="S1614"/>
          <cell r="T1614"/>
          <cell r="U1614"/>
          <cell r="V1614"/>
        </row>
        <row r="1615">
          <cell r="A1615"/>
          <cell r="D1615" t="e">
            <v>#N/A</v>
          </cell>
          <cell r="J1615"/>
          <cell r="N1615"/>
          <cell r="R1615"/>
          <cell r="S1615"/>
          <cell r="T1615"/>
          <cell r="U1615"/>
          <cell r="V1615"/>
        </row>
        <row r="1616">
          <cell r="A1616"/>
          <cell r="D1616" t="e">
            <v>#N/A</v>
          </cell>
          <cell r="J1616"/>
          <cell r="N1616"/>
          <cell r="R1616"/>
          <cell r="S1616"/>
          <cell r="T1616"/>
          <cell r="U1616"/>
          <cell r="V1616"/>
        </row>
        <row r="1617">
          <cell r="A1617"/>
          <cell r="D1617" t="e">
            <v>#N/A</v>
          </cell>
          <cell r="J1617"/>
          <cell r="N1617"/>
          <cell r="R1617"/>
          <cell r="S1617"/>
          <cell r="T1617"/>
          <cell r="U1617"/>
          <cell r="V1617"/>
        </row>
        <row r="1618">
          <cell r="A1618"/>
          <cell r="D1618" t="e">
            <v>#N/A</v>
          </cell>
          <cell r="J1618"/>
          <cell r="N1618"/>
          <cell r="R1618"/>
          <cell r="S1618"/>
          <cell r="T1618"/>
          <cell r="U1618"/>
          <cell r="V1618"/>
        </row>
        <row r="1619">
          <cell r="A1619"/>
          <cell r="D1619" t="e">
            <v>#N/A</v>
          </cell>
          <cell r="J1619"/>
          <cell r="N1619"/>
          <cell r="R1619"/>
          <cell r="S1619"/>
          <cell r="T1619"/>
          <cell r="U1619"/>
          <cell r="V1619"/>
        </row>
        <row r="1620">
          <cell r="A1620"/>
          <cell r="D1620" t="e">
            <v>#N/A</v>
          </cell>
          <cell r="J1620"/>
          <cell r="N1620"/>
          <cell r="R1620"/>
          <cell r="S1620"/>
          <cell r="T1620"/>
          <cell r="U1620"/>
          <cell r="V1620"/>
        </row>
        <row r="1621">
          <cell r="A1621"/>
          <cell r="D1621" t="e">
            <v>#N/A</v>
          </cell>
          <cell r="J1621"/>
          <cell r="N1621"/>
          <cell r="R1621"/>
          <cell r="S1621"/>
          <cell r="T1621"/>
          <cell r="U1621"/>
          <cell r="V1621"/>
        </row>
        <row r="1622">
          <cell r="A1622"/>
          <cell r="D1622" t="e">
            <v>#N/A</v>
          </cell>
          <cell r="J1622"/>
          <cell r="N1622"/>
          <cell r="R1622"/>
          <cell r="S1622"/>
          <cell r="T1622"/>
          <cell r="U1622"/>
          <cell r="V1622"/>
        </row>
        <row r="1623">
          <cell r="A1623"/>
          <cell r="D1623" t="e">
            <v>#N/A</v>
          </cell>
          <cell r="J1623"/>
          <cell r="N1623"/>
          <cell r="R1623"/>
          <cell r="S1623"/>
          <cell r="T1623"/>
          <cell r="U1623"/>
          <cell r="V1623"/>
        </row>
        <row r="1624">
          <cell r="A1624"/>
          <cell r="D1624" t="e">
            <v>#N/A</v>
          </cell>
          <cell r="J1624"/>
          <cell r="N1624"/>
          <cell r="R1624"/>
          <cell r="S1624"/>
          <cell r="T1624"/>
          <cell r="U1624"/>
          <cell r="V1624"/>
        </row>
        <row r="1625">
          <cell r="A1625"/>
          <cell r="D1625" t="e">
            <v>#N/A</v>
          </cell>
          <cell r="J1625"/>
          <cell r="N1625" t="str"/>
          <cell r="R1625"/>
          <cell r="S1625"/>
          <cell r="T1625"/>
          <cell r="U1625"/>
          <cell r="V1625"/>
        </row>
        <row r="1626">
          <cell r="A1626"/>
          <cell r="D1626" t="e">
            <v>#N/A</v>
          </cell>
          <cell r="J1626"/>
          <cell r="N1626" t="str"/>
          <cell r="R1626"/>
          <cell r="S1626"/>
          <cell r="T1626"/>
          <cell r="U1626"/>
          <cell r="V1626"/>
        </row>
        <row r="1627">
          <cell r="A1627"/>
          <cell r="D1627" t="e">
            <v>#N/A</v>
          </cell>
          <cell r="J1627"/>
          <cell r="N1627" t="str"/>
          <cell r="R1627"/>
          <cell r="S1627"/>
          <cell r="T1627"/>
          <cell r="U1627"/>
          <cell r="V1627"/>
        </row>
        <row r="1628">
          <cell r="A1628"/>
          <cell r="D1628" t="e">
            <v>#N/A</v>
          </cell>
          <cell r="J1628"/>
          <cell r="N1628" t="str"/>
          <cell r="R1628"/>
          <cell r="S1628"/>
          <cell r="T1628"/>
          <cell r="U1628"/>
          <cell r="V1628"/>
        </row>
        <row r="1629">
          <cell r="A1629"/>
          <cell r="D1629" t="e">
            <v>#N/A</v>
          </cell>
          <cell r="J1629"/>
          <cell r="N1629" t="str"/>
          <cell r="R1629"/>
          <cell r="S1629"/>
          <cell r="T1629"/>
          <cell r="U1629"/>
          <cell r="V1629"/>
        </row>
        <row r="1630">
          <cell r="A1630"/>
          <cell r="D1630" t="e">
            <v>#N/A</v>
          </cell>
          <cell r="J1630"/>
          <cell r="N1630" t="str"/>
          <cell r="R1630"/>
          <cell r="S1630"/>
          <cell r="T1630"/>
          <cell r="U1630"/>
          <cell r="V1630"/>
        </row>
        <row r="1631">
          <cell r="A1631"/>
          <cell r="D1631" t="e">
            <v>#N/A</v>
          </cell>
          <cell r="J1631"/>
          <cell r="N1631" t="str"/>
          <cell r="R1631"/>
          <cell r="S1631"/>
          <cell r="T1631"/>
          <cell r="U1631"/>
          <cell r="V1631"/>
        </row>
        <row r="1632">
          <cell r="A1632"/>
          <cell r="D1632" t="e">
            <v>#N/A</v>
          </cell>
          <cell r="J1632"/>
          <cell r="N1632" t="str"/>
          <cell r="R1632"/>
          <cell r="S1632"/>
          <cell r="T1632"/>
          <cell r="U1632"/>
          <cell r="V1632"/>
        </row>
        <row r="1633">
          <cell r="A1633"/>
          <cell r="D1633" t="e">
            <v>#N/A</v>
          </cell>
          <cell r="J1633"/>
          <cell r="N1633" t="str"/>
          <cell r="R1633"/>
          <cell r="S1633"/>
          <cell r="T1633"/>
          <cell r="U1633"/>
          <cell r="V1633"/>
        </row>
        <row r="1634">
          <cell r="A1634"/>
          <cell r="D1634" t="e">
            <v>#N/A</v>
          </cell>
          <cell r="J1634"/>
          <cell r="N1634" t="str"/>
          <cell r="R1634"/>
          <cell r="S1634"/>
          <cell r="T1634"/>
          <cell r="U1634"/>
          <cell r="V1634"/>
        </row>
        <row r="1635">
          <cell r="A1635"/>
          <cell r="D1635" t="e">
            <v>#N/A</v>
          </cell>
          <cell r="J1635"/>
          <cell r="N1635" t="str"/>
          <cell r="R1635"/>
          <cell r="S1635"/>
          <cell r="T1635"/>
          <cell r="U1635"/>
          <cell r="V1635"/>
        </row>
        <row r="1636">
          <cell r="A1636"/>
          <cell r="D1636" t="e">
            <v>#N/A</v>
          </cell>
          <cell r="J1636"/>
          <cell r="N1636" t="str"/>
          <cell r="R1636"/>
          <cell r="S1636"/>
          <cell r="T1636"/>
          <cell r="U1636"/>
          <cell r="V1636"/>
        </row>
        <row r="1637">
          <cell r="A1637"/>
          <cell r="D1637" t="e">
            <v>#N/A</v>
          </cell>
          <cell r="J1637"/>
          <cell r="N1637" t="str"/>
          <cell r="R1637"/>
          <cell r="S1637"/>
          <cell r="T1637"/>
          <cell r="U1637"/>
          <cell r="V1637"/>
        </row>
        <row r="1638">
          <cell r="A1638"/>
          <cell r="D1638" t="e">
            <v>#N/A</v>
          </cell>
          <cell r="J1638"/>
          <cell r="N1638" t="str"/>
          <cell r="R1638"/>
          <cell r="S1638"/>
          <cell r="T1638"/>
          <cell r="U1638"/>
          <cell r="V1638"/>
        </row>
        <row r="1639">
          <cell r="A1639"/>
          <cell r="D1639" t="e">
            <v>#N/A</v>
          </cell>
          <cell r="J1639"/>
          <cell r="N1639" t="str"/>
          <cell r="R1639"/>
          <cell r="S1639"/>
          <cell r="T1639"/>
          <cell r="U1639"/>
          <cell r="V1639"/>
        </row>
        <row r="1640">
          <cell r="A1640"/>
          <cell r="D1640" t="e">
            <v>#N/A</v>
          </cell>
          <cell r="J1640"/>
          <cell r="N1640" t="str"/>
          <cell r="R1640"/>
          <cell r="S1640"/>
          <cell r="T1640"/>
          <cell r="U1640"/>
          <cell r="V1640"/>
        </row>
        <row r="1641">
          <cell r="A1641"/>
          <cell r="D1641" t="e">
            <v>#N/A</v>
          </cell>
          <cell r="J1641"/>
          <cell r="N1641" t="str"/>
          <cell r="R1641"/>
          <cell r="S1641"/>
          <cell r="T1641"/>
          <cell r="U1641"/>
          <cell r="V1641"/>
        </row>
        <row r="1642">
          <cell r="A1642"/>
          <cell r="D1642" t="e">
            <v>#N/A</v>
          </cell>
          <cell r="J1642"/>
          <cell r="N1642" t="str"/>
          <cell r="R1642"/>
          <cell r="S1642"/>
          <cell r="T1642"/>
          <cell r="U1642"/>
          <cell r="V1642"/>
        </row>
        <row r="1643">
          <cell r="A1643"/>
          <cell r="D1643" t="e">
            <v>#N/A</v>
          </cell>
          <cell r="J1643"/>
          <cell r="N1643" t="str"/>
          <cell r="R1643"/>
          <cell r="S1643"/>
          <cell r="T1643"/>
          <cell r="U1643"/>
          <cell r="V1643"/>
        </row>
        <row r="1644">
          <cell r="A1644"/>
          <cell r="D1644" t="e">
            <v>#N/A</v>
          </cell>
          <cell r="J1644"/>
          <cell r="N1644" t="str"/>
          <cell r="R1644"/>
          <cell r="S1644"/>
          <cell r="T1644"/>
          <cell r="U1644"/>
          <cell r="V1644"/>
        </row>
        <row r="1645">
          <cell r="A1645"/>
          <cell r="D1645" t="e">
            <v>#N/A</v>
          </cell>
          <cell r="J1645"/>
          <cell r="N1645" t="str"/>
          <cell r="R1645"/>
          <cell r="S1645"/>
          <cell r="T1645"/>
          <cell r="U1645"/>
          <cell r="V1645"/>
        </row>
        <row r="1646">
          <cell r="A1646"/>
          <cell r="D1646" t="e">
            <v>#N/A</v>
          </cell>
          <cell r="J1646"/>
          <cell r="N1646" t="str"/>
          <cell r="R1646"/>
          <cell r="S1646"/>
          <cell r="T1646"/>
          <cell r="U1646"/>
          <cell r="V1646"/>
        </row>
        <row r="1647">
          <cell r="A1647"/>
          <cell r="D1647" t="e">
            <v>#N/A</v>
          </cell>
          <cell r="J1647"/>
          <cell r="N1647" t="str"/>
          <cell r="R1647"/>
          <cell r="S1647"/>
          <cell r="T1647"/>
          <cell r="U1647"/>
          <cell r="V1647"/>
        </row>
        <row r="1648">
          <cell r="A1648"/>
          <cell r="D1648" t="e">
            <v>#N/A</v>
          </cell>
          <cell r="J1648"/>
          <cell r="N1648" t="str"/>
          <cell r="R1648"/>
          <cell r="S1648"/>
          <cell r="T1648"/>
          <cell r="U1648"/>
          <cell r="V1648"/>
        </row>
        <row r="1649">
          <cell r="A1649"/>
          <cell r="D1649" t="e">
            <v>#N/A</v>
          </cell>
          <cell r="J1649"/>
          <cell r="N1649" t="str"/>
          <cell r="R1649"/>
          <cell r="S1649"/>
          <cell r="T1649"/>
          <cell r="U1649"/>
          <cell r="V1649"/>
        </row>
        <row r="1650">
          <cell r="A1650"/>
          <cell r="D1650" t="e">
            <v>#N/A</v>
          </cell>
          <cell r="J1650"/>
          <cell r="N1650" t="str"/>
          <cell r="R1650"/>
          <cell r="S1650"/>
          <cell r="T1650"/>
          <cell r="U1650"/>
          <cell r="V1650"/>
        </row>
        <row r="1651">
          <cell r="A1651"/>
          <cell r="D1651" t="e">
            <v>#N/A</v>
          </cell>
          <cell r="J1651"/>
          <cell r="N1651" t="str"/>
          <cell r="R1651"/>
          <cell r="S1651"/>
          <cell r="T1651"/>
          <cell r="U1651"/>
          <cell r="V1651"/>
        </row>
        <row r="1652">
          <cell r="A1652"/>
          <cell r="D1652" t="e">
            <v>#N/A</v>
          </cell>
          <cell r="J1652"/>
          <cell r="N1652" t="str"/>
          <cell r="R1652"/>
          <cell r="S1652"/>
          <cell r="T1652"/>
          <cell r="U1652"/>
          <cell r="V1652"/>
        </row>
        <row r="1653">
          <cell r="A1653"/>
          <cell r="D1653" t="e">
            <v>#N/A</v>
          </cell>
          <cell r="J1653"/>
          <cell r="N1653" t="str"/>
          <cell r="R1653"/>
          <cell r="S1653"/>
          <cell r="T1653"/>
          <cell r="U1653"/>
          <cell r="V1653"/>
        </row>
        <row r="1654">
          <cell r="A1654"/>
          <cell r="D1654" t="e">
            <v>#N/A</v>
          </cell>
          <cell r="J1654"/>
          <cell r="N1654" t="str"/>
          <cell r="R1654"/>
          <cell r="S1654"/>
          <cell r="T1654"/>
          <cell r="U1654"/>
          <cell r="V1654"/>
        </row>
        <row r="1655">
          <cell r="A1655"/>
          <cell r="D1655" t="e">
            <v>#N/A</v>
          </cell>
          <cell r="J1655"/>
          <cell r="N1655" t="str"/>
          <cell r="R1655"/>
          <cell r="S1655"/>
          <cell r="T1655"/>
          <cell r="U1655"/>
          <cell r="V1655"/>
        </row>
        <row r="1656">
          <cell r="A1656"/>
          <cell r="D1656" t="e">
            <v>#N/A</v>
          </cell>
          <cell r="J1656"/>
          <cell r="N1656"/>
          <cell r="R1656"/>
          <cell r="S1656"/>
          <cell r="T1656"/>
          <cell r="U1656"/>
          <cell r="V1656"/>
        </row>
        <row r="1657">
          <cell r="A1657"/>
          <cell r="D1657" t="e">
            <v>#N/A</v>
          </cell>
          <cell r="J1657"/>
          <cell r="N1657"/>
          <cell r="R1657"/>
          <cell r="S1657"/>
          <cell r="T1657"/>
          <cell r="U1657"/>
          <cell r="V1657"/>
        </row>
        <row r="1658">
          <cell r="A1658"/>
          <cell r="D1658" t="e">
            <v>#N/A</v>
          </cell>
          <cell r="J1658"/>
          <cell r="N1658"/>
          <cell r="R1658"/>
          <cell r="S1658"/>
          <cell r="T1658"/>
          <cell r="U1658"/>
          <cell r="V1658"/>
        </row>
        <row r="1659">
          <cell r="A1659"/>
          <cell r="D1659" t="e">
            <v>#N/A</v>
          </cell>
          <cell r="J1659"/>
          <cell r="N1659" t="str"/>
          <cell r="R1659"/>
          <cell r="S1659"/>
          <cell r="T1659"/>
          <cell r="U1659"/>
          <cell r="V1659"/>
        </row>
        <row r="1660">
          <cell r="A1660"/>
          <cell r="D1660" t="e">
            <v>#N/A</v>
          </cell>
          <cell r="J1660" t="str"/>
          <cell r="N1660" t="str"/>
          <cell r="R1660"/>
          <cell r="S1660"/>
          <cell r="T1660"/>
          <cell r="U1660"/>
          <cell r="V1660"/>
        </row>
        <row r="1661">
          <cell r="A1661"/>
          <cell r="D1661" t="e">
            <v>#N/A</v>
          </cell>
          <cell r="J1661" t="str"/>
          <cell r="N1661" t="str"/>
          <cell r="R1661"/>
          <cell r="S1661"/>
          <cell r="T1661"/>
          <cell r="U1661"/>
          <cell r="V1661"/>
        </row>
        <row r="1662">
          <cell r="A1662"/>
          <cell r="D1662" t="e">
            <v>#N/A</v>
          </cell>
          <cell r="J1662" t="str"/>
          <cell r="N1662" t="str"/>
          <cell r="R1662"/>
          <cell r="S1662"/>
          <cell r="T1662"/>
          <cell r="U1662"/>
          <cell r="V1662"/>
        </row>
        <row r="1663">
          <cell r="A1663"/>
          <cell r="D1663" t="e">
            <v>#N/A</v>
          </cell>
          <cell r="J1663" t="str"/>
          <cell r="N1663" t="str"/>
          <cell r="R1663"/>
          <cell r="S1663"/>
          <cell r="T1663"/>
          <cell r="U1663"/>
          <cell r="V1663"/>
        </row>
        <row r="1664">
          <cell r="A1664"/>
          <cell r="D1664" t="e">
            <v>#N/A</v>
          </cell>
          <cell r="J1664" t="str"/>
          <cell r="N1664" t="str"/>
          <cell r="R1664"/>
          <cell r="S1664"/>
          <cell r="T1664"/>
          <cell r="U1664"/>
          <cell r="V1664"/>
        </row>
        <row r="1665">
          <cell r="A1665"/>
          <cell r="D1665" t="e">
            <v>#N/A</v>
          </cell>
          <cell r="J1665" t="str"/>
          <cell r="N1665" t="str"/>
          <cell r="R1665"/>
          <cell r="S1665"/>
          <cell r="T1665"/>
          <cell r="U1665"/>
          <cell r="V1665"/>
        </row>
        <row r="1666">
          <cell r="A1666"/>
          <cell r="D1666" t="e">
            <v>#N/A</v>
          </cell>
          <cell r="J1666" t="str"/>
          <cell r="N1666" t="str"/>
          <cell r="R1666"/>
          <cell r="S1666"/>
          <cell r="T1666"/>
          <cell r="U1666"/>
          <cell r="V1666"/>
        </row>
        <row r="1667">
          <cell r="A1667"/>
          <cell r="D1667" t="e">
            <v>#N/A</v>
          </cell>
          <cell r="J1667" t="str"/>
          <cell r="N1667" t="str"/>
          <cell r="R1667"/>
          <cell r="S1667"/>
          <cell r="T1667"/>
          <cell r="U1667"/>
          <cell r="V1667"/>
        </row>
        <row r="1668">
          <cell r="A1668"/>
          <cell r="D1668" t="e">
            <v>#N/A</v>
          </cell>
          <cell r="J1668" t="str"/>
          <cell r="N1668" t="str"/>
          <cell r="R1668"/>
          <cell r="S1668"/>
          <cell r="T1668"/>
          <cell r="U1668"/>
          <cell r="V1668"/>
        </row>
        <row r="1669">
          <cell r="A1669"/>
          <cell r="D1669" t="e">
            <v>#N/A</v>
          </cell>
          <cell r="J1669" t="str"/>
          <cell r="N1669" t="str"/>
          <cell r="R1669"/>
          <cell r="S1669"/>
          <cell r="T1669"/>
          <cell r="U1669"/>
          <cell r="V1669"/>
        </row>
        <row r="1670">
          <cell r="A1670"/>
          <cell r="D1670" t="e">
            <v>#N/A</v>
          </cell>
          <cell r="J1670" t="str"/>
          <cell r="N1670" t="str"/>
          <cell r="R1670"/>
          <cell r="S1670"/>
          <cell r="T1670"/>
          <cell r="U1670"/>
          <cell r="V1670"/>
        </row>
        <row r="1671">
          <cell r="A1671"/>
          <cell r="D1671" t="e">
            <v>#N/A</v>
          </cell>
          <cell r="J1671" t="str"/>
          <cell r="N1671" t="str"/>
          <cell r="R1671"/>
          <cell r="S1671"/>
          <cell r="T1671"/>
          <cell r="U1671"/>
          <cell r="V1671"/>
        </row>
        <row r="1672">
          <cell r="A1672"/>
          <cell r="D1672" t="e">
            <v>#N/A</v>
          </cell>
          <cell r="J1672" t="str"/>
          <cell r="N1672" t="str"/>
          <cell r="R1672"/>
          <cell r="S1672"/>
          <cell r="T1672"/>
          <cell r="U1672"/>
          <cell r="V1672"/>
        </row>
        <row r="1673">
          <cell r="A1673"/>
          <cell r="D1673" t="e">
            <v>#N/A</v>
          </cell>
          <cell r="J1673" t="str"/>
          <cell r="N1673" t="str"/>
          <cell r="R1673"/>
          <cell r="S1673"/>
          <cell r="T1673"/>
          <cell r="U1673"/>
          <cell r="V1673"/>
        </row>
        <row r="1674">
          <cell r="A1674"/>
          <cell r="D1674" t="e">
            <v>#N/A</v>
          </cell>
          <cell r="J1674" t="str"/>
          <cell r="N1674" t="str"/>
          <cell r="R1674"/>
          <cell r="S1674"/>
          <cell r="T1674"/>
          <cell r="U1674"/>
          <cell r="V1674"/>
        </row>
        <row r="1675">
          <cell r="A1675"/>
          <cell r="D1675" t="e">
            <v>#N/A</v>
          </cell>
          <cell r="J1675" t="str"/>
          <cell r="N1675" t="str"/>
          <cell r="R1675"/>
          <cell r="S1675"/>
          <cell r="T1675"/>
          <cell r="U1675"/>
          <cell r="V1675"/>
        </row>
        <row r="1676">
          <cell r="A1676"/>
          <cell r="D1676" t="e">
            <v>#N/A</v>
          </cell>
          <cell r="J1676" t="str"/>
          <cell r="N1676" t="str"/>
          <cell r="R1676"/>
          <cell r="S1676"/>
          <cell r="T1676"/>
          <cell r="U1676"/>
          <cell r="V1676"/>
        </row>
        <row r="1677">
          <cell r="A1677"/>
          <cell r="D1677" t="e">
            <v>#N/A</v>
          </cell>
          <cell r="J1677" t="str"/>
          <cell r="N1677" t="str"/>
          <cell r="R1677"/>
          <cell r="S1677"/>
          <cell r="T1677"/>
          <cell r="U1677"/>
          <cell r="V1677"/>
        </row>
        <row r="1678">
          <cell r="A1678"/>
          <cell r="D1678" t="e">
            <v>#N/A</v>
          </cell>
          <cell r="J1678" t="str"/>
          <cell r="N1678" t="str"/>
          <cell r="R1678"/>
          <cell r="S1678"/>
          <cell r="T1678"/>
          <cell r="U1678"/>
          <cell r="V1678"/>
        </row>
        <row r="1679">
          <cell r="A1679"/>
          <cell r="D1679" t="e">
            <v>#N/A</v>
          </cell>
          <cell r="J1679" t="str"/>
          <cell r="N1679" t="str"/>
          <cell r="R1679"/>
          <cell r="S1679"/>
          <cell r="T1679"/>
          <cell r="U1679"/>
          <cell r="V1679"/>
        </row>
        <row r="1680">
          <cell r="A1680"/>
          <cell r="D1680" t="e">
            <v>#N/A</v>
          </cell>
          <cell r="J1680" t="str"/>
          <cell r="N1680" t="str"/>
          <cell r="R1680"/>
          <cell r="S1680"/>
          <cell r="T1680"/>
          <cell r="U1680"/>
          <cell r="V1680"/>
        </row>
        <row r="1681">
          <cell r="A1681"/>
          <cell r="D1681" t="e">
            <v>#N/A</v>
          </cell>
          <cell r="J1681" t="str"/>
          <cell r="N1681" t="str"/>
          <cell r="R1681"/>
          <cell r="S1681"/>
          <cell r="T1681"/>
          <cell r="U1681"/>
          <cell r="V1681"/>
        </row>
        <row r="1682">
          <cell r="A1682"/>
          <cell r="D1682" t="e">
            <v>#N/A</v>
          </cell>
          <cell r="J1682" t="str"/>
          <cell r="N1682" t="str"/>
          <cell r="R1682"/>
          <cell r="S1682"/>
          <cell r="T1682"/>
          <cell r="U1682"/>
          <cell r="V1682"/>
        </row>
        <row r="1683">
          <cell r="A1683"/>
          <cell r="D1683" t="e">
            <v>#N/A</v>
          </cell>
          <cell r="J1683" t="str"/>
          <cell r="N1683" t="str"/>
          <cell r="R1683"/>
          <cell r="S1683"/>
          <cell r="T1683"/>
          <cell r="U1683"/>
          <cell r="V1683"/>
        </row>
        <row r="1684">
          <cell r="A1684"/>
          <cell r="D1684" t="e">
            <v>#N/A</v>
          </cell>
          <cell r="J1684" t="str"/>
          <cell r="N1684" t="str"/>
          <cell r="R1684"/>
          <cell r="S1684"/>
          <cell r="T1684"/>
          <cell r="U1684"/>
          <cell r="V1684"/>
        </row>
        <row r="1685">
          <cell r="A1685"/>
          <cell r="D1685" t="e">
            <v>#N/A</v>
          </cell>
          <cell r="J1685" t="str"/>
          <cell r="N1685" t="str"/>
          <cell r="R1685"/>
          <cell r="S1685"/>
          <cell r="T1685"/>
          <cell r="U1685"/>
          <cell r="V1685"/>
        </row>
        <row r="1686">
          <cell r="A1686"/>
          <cell r="D1686" t="e">
            <v>#N/A</v>
          </cell>
          <cell r="J1686" t="str"/>
          <cell r="N1686" t="str"/>
          <cell r="R1686"/>
          <cell r="S1686"/>
          <cell r="T1686"/>
          <cell r="U1686"/>
          <cell r="V1686"/>
        </row>
        <row r="1687">
          <cell r="A1687"/>
          <cell r="D1687" t="e">
            <v>#N/A</v>
          </cell>
          <cell r="J1687" t="str"/>
          <cell r="N1687" t="str"/>
          <cell r="R1687"/>
          <cell r="S1687"/>
          <cell r="T1687"/>
          <cell r="U1687"/>
          <cell r="V1687"/>
        </row>
        <row r="1688">
          <cell r="A1688"/>
          <cell r="D1688" t="e">
            <v>#N/A</v>
          </cell>
          <cell r="J1688" t="str"/>
          <cell r="N1688" t="str"/>
          <cell r="R1688"/>
          <cell r="S1688"/>
          <cell r="T1688"/>
          <cell r="U1688"/>
          <cell r="V1688"/>
        </row>
        <row r="1689">
          <cell r="A1689"/>
          <cell r="D1689" t="e">
            <v>#N/A</v>
          </cell>
          <cell r="J1689" t="str"/>
          <cell r="N1689" t="str"/>
          <cell r="R1689"/>
          <cell r="S1689"/>
          <cell r="T1689"/>
          <cell r="U1689"/>
          <cell r="V1689"/>
        </row>
        <row r="1690">
          <cell r="A1690"/>
          <cell r="D1690" t="e">
            <v>#N/A</v>
          </cell>
          <cell r="J1690" t="str"/>
          <cell r="N1690" t="str"/>
          <cell r="R1690"/>
          <cell r="S1690"/>
          <cell r="T1690"/>
          <cell r="U1690"/>
          <cell r="V1690"/>
        </row>
        <row r="1691">
          <cell r="A1691"/>
          <cell r="D1691" t="e">
            <v>#N/A</v>
          </cell>
          <cell r="J1691" t="str"/>
          <cell r="N1691" t="str"/>
          <cell r="R1691"/>
          <cell r="S1691"/>
          <cell r="T1691"/>
          <cell r="U1691"/>
          <cell r="V1691"/>
        </row>
        <row r="1692">
          <cell r="A1692"/>
          <cell r="D1692" t="e">
            <v>#N/A</v>
          </cell>
          <cell r="J1692" t="str"/>
          <cell r="N1692" t="str"/>
          <cell r="R1692"/>
          <cell r="S1692"/>
          <cell r="T1692"/>
          <cell r="U1692"/>
          <cell r="V1692"/>
        </row>
        <row r="1693">
          <cell r="A1693"/>
          <cell r="D1693" t="e">
            <v>#N/A</v>
          </cell>
          <cell r="J1693" t="str"/>
          <cell r="N1693" t="str"/>
          <cell r="R1693"/>
          <cell r="S1693"/>
          <cell r="T1693"/>
          <cell r="U1693"/>
          <cell r="V1693"/>
        </row>
        <row r="1694">
          <cell r="A1694"/>
          <cell r="D1694" t="e">
            <v>#N/A</v>
          </cell>
          <cell r="J1694" t="str"/>
          <cell r="N1694" t="str"/>
          <cell r="R1694"/>
          <cell r="S1694"/>
          <cell r="T1694"/>
          <cell r="U1694"/>
          <cell r="V1694"/>
        </row>
        <row r="1695">
          <cell r="A1695"/>
          <cell r="D1695" t="e">
            <v>#N/A</v>
          </cell>
          <cell r="J1695" t="str"/>
          <cell r="N1695" t="str"/>
          <cell r="R1695"/>
          <cell r="S1695"/>
          <cell r="T1695"/>
          <cell r="U1695"/>
          <cell r="V1695"/>
        </row>
        <row r="1696">
          <cell r="A1696"/>
          <cell r="D1696" t="e">
            <v>#N/A</v>
          </cell>
          <cell r="J1696" t="str"/>
          <cell r="N1696" t="str"/>
          <cell r="R1696"/>
          <cell r="S1696"/>
          <cell r="T1696"/>
          <cell r="U1696"/>
          <cell r="V1696"/>
        </row>
        <row r="1697">
          <cell r="A1697"/>
          <cell r="D1697" t="e">
            <v>#N/A</v>
          </cell>
          <cell r="J1697" t="str"/>
          <cell r="N1697" t="str"/>
          <cell r="R1697"/>
          <cell r="S1697"/>
          <cell r="T1697"/>
          <cell r="U1697"/>
          <cell r="V1697"/>
        </row>
        <row r="1698">
          <cell r="A1698"/>
          <cell r="D1698" t="e">
            <v>#N/A</v>
          </cell>
          <cell r="J1698" t="str"/>
          <cell r="N1698" t="str"/>
          <cell r="R1698"/>
          <cell r="S1698"/>
          <cell r="T1698"/>
          <cell r="U1698"/>
          <cell r="V1698"/>
        </row>
        <row r="1699">
          <cell r="A1699"/>
          <cell r="D1699" t="e">
            <v>#N/A</v>
          </cell>
          <cell r="J1699" t="str"/>
          <cell r="N1699" t="str"/>
          <cell r="R1699"/>
          <cell r="S1699"/>
          <cell r="T1699"/>
          <cell r="U1699"/>
          <cell r="V1699"/>
        </row>
        <row r="1700">
          <cell r="A1700"/>
          <cell r="D1700" t="e">
            <v>#N/A</v>
          </cell>
          <cell r="J1700" t="str"/>
          <cell r="N1700" t="str"/>
          <cell r="R1700"/>
          <cell r="S1700"/>
          <cell r="T1700"/>
          <cell r="U1700"/>
          <cell r="V1700"/>
        </row>
        <row r="1701">
          <cell r="A1701"/>
          <cell r="D1701" t="e">
            <v>#N/A</v>
          </cell>
          <cell r="J1701" t="str"/>
          <cell r="N1701" t="str"/>
          <cell r="R1701"/>
          <cell r="S1701"/>
          <cell r="T1701"/>
          <cell r="U1701"/>
          <cell r="V1701"/>
        </row>
        <row r="1702">
          <cell r="A1702"/>
          <cell r="D1702" t="e">
            <v>#N/A</v>
          </cell>
          <cell r="J1702" t="str"/>
          <cell r="N1702" t="str"/>
          <cell r="R1702"/>
          <cell r="S1702"/>
          <cell r="T1702"/>
          <cell r="U1702"/>
          <cell r="V1702"/>
        </row>
        <row r="1703">
          <cell r="A1703"/>
          <cell r="D1703" t="e">
            <v>#N/A</v>
          </cell>
          <cell r="J1703" t="str"/>
          <cell r="N1703" t="str"/>
          <cell r="R1703"/>
          <cell r="S1703"/>
          <cell r="T1703"/>
          <cell r="U1703"/>
          <cell r="V1703"/>
        </row>
        <row r="1704">
          <cell r="A1704"/>
          <cell r="D1704" t="e">
            <v>#N/A</v>
          </cell>
          <cell r="J1704" t="str"/>
          <cell r="N1704" t="str"/>
          <cell r="R1704"/>
          <cell r="S1704"/>
          <cell r="T1704"/>
          <cell r="U1704"/>
          <cell r="V1704"/>
        </row>
        <row r="1705">
          <cell r="A1705"/>
          <cell r="D1705" t="e">
            <v>#N/A</v>
          </cell>
          <cell r="J1705" t="str"/>
          <cell r="N1705" t="str"/>
          <cell r="R1705"/>
          <cell r="S1705"/>
          <cell r="T1705"/>
          <cell r="U1705"/>
          <cell r="V1705"/>
        </row>
        <row r="1706">
          <cell r="A1706"/>
          <cell r="D1706" t="e">
            <v>#N/A</v>
          </cell>
          <cell r="J1706" t="str"/>
          <cell r="N1706" t="str"/>
          <cell r="R1706"/>
          <cell r="S1706"/>
          <cell r="T1706"/>
          <cell r="U1706"/>
          <cell r="V1706"/>
        </row>
        <row r="1707">
          <cell r="A1707"/>
          <cell r="D1707" t="e">
            <v>#N/A</v>
          </cell>
          <cell r="J1707" t="str"/>
          <cell r="N1707" t="str"/>
          <cell r="R1707"/>
          <cell r="S1707"/>
          <cell r="T1707"/>
          <cell r="U1707"/>
          <cell r="V1707"/>
        </row>
        <row r="1708">
          <cell r="A1708"/>
          <cell r="D1708" t="e">
            <v>#N/A</v>
          </cell>
          <cell r="J1708" t="str"/>
          <cell r="N1708" t="str"/>
          <cell r="R1708"/>
          <cell r="S1708"/>
          <cell r="T1708"/>
          <cell r="U1708"/>
          <cell r="V1708"/>
        </row>
        <row r="1709">
          <cell r="A1709"/>
          <cell r="D1709" t="e">
            <v>#N/A</v>
          </cell>
          <cell r="J1709" t="str"/>
          <cell r="N1709" t="str"/>
          <cell r="R1709"/>
          <cell r="S1709"/>
          <cell r="T1709"/>
          <cell r="U1709"/>
          <cell r="V1709"/>
        </row>
        <row r="1710">
          <cell r="A1710"/>
          <cell r="D1710" t="e">
            <v>#N/A</v>
          </cell>
          <cell r="J1710" t="str"/>
          <cell r="N1710" t="str"/>
          <cell r="R1710"/>
          <cell r="S1710"/>
          <cell r="T1710"/>
          <cell r="U1710"/>
          <cell r="V1710"/>
        </row>
        <row r="1711">
          <cell r="A1711"/>
          <cell r="D1711" t="e">
            <v>#N/A</v>
          </cell>
          <cell r="J1711" t="str"/>
          <cell r="N1711" t="str"/>
          <cell r="R1711"/>
          <cell r="S1711"/>
          <cell r="T1711"/>
          <cell r="U1711"/>
          <cell r="V1711"/>
        </row>
        <row r="1712">
          <cell r="A1712"/>
          <cell r="D1712" t="e">
            <v>#N/A</v>
          </cell>
          <cell r="J1712" t="str"/>
          <cell r="N1712" t="str"/>
          <cell r="R1712"/>
          <cell r="S1712"/>
          <cell r="T1712"/>
          <cell r="U1712"/>
          <cell r="V1712"/>
        </row>
        <row r="1713">
          <cell r="A1713"/>
          <cell r="D1713" t="e">
            <v>#N/A</v>
          </cell>
          <cell r="J1713" t="str"/>
          <cell r="N1713" t="str"/>
          <cell r="R1713"/>
          <cell r="S1713"/>
          <cell r="T1713"/>
          <cell r="U1713"/>
          <cell r="V1713"/>
        </row>
        <row r="1714">
          <cell r="A1714"/>
          <cell r="D1714" t="e">
            <v>#N/A</v>
          </cell>
          <cell r="J1714" t="str"/>
          <cell r="N1714" t="str"/>
          <cell r="R1714"/>
          <cell r="S1714"/>
          <cell r="T1714"/>
          <cell r="U1714"/>
          <cell r="V1714"/>
        </row>
        <row r="1715">
          <cell r="A1715"/>
          <cell r="D1715" t="e">
            <v>#N/A</v>
          </cell>
          <cell r="J1715" t="str"/>
          <cell r="N1715" t="str"/>
          <cell r="R1715"/>
          <cell r="S1715"/>
          <cell r="T1715"/>
          <cell r="U1715"/>
          <cell r="V1715"/>
        </row>
        <row r="1716">
          <cell r="A1716"/>
          <cell r="D1716" t="e">
            <v>#N/A</v>
          </cell>
          <cell r="J1716" t="str"/>
          <cell r="N1716" t="str"/>
          <cell r="R1716"/>
          <cell r="S1716"/>
          <cell r="T1716"/>
          <cell r="U1716"/>
          <cell r="V1716"/>
        </row>
        <row r="1717">
          <cell r="A1717"/>
          <cell r="D1717" t="e">
            <v>#N/A</v>
          </cell>
          <cell r="J1717" t="str"/>
          <cell r="N1717" t="str"/>
          <cell r="R1717"/>
          <cell r="S1717"/>
          <cell r="T1717"/>
          <cell r="U1717"/>
          <cell r="V1717"/>
        </row>
        <row r="1718">
          <cell r="A1718"/>
          <cell r="D1718" t="e">
            <v>#N/A</v>
          </cell>
          <cell r="J1718" t="str"/>
          <cell r="N1718" t="str"/>
          <cell r="R1718"/>
          <cell r="S1718"/>
          <cell r="T1718"/>
          <cell r="U1718"/>
          <cell r="V1718"/>
        </row>
        <row r="1719">
          <cell r="A1719"/>
          <cell r="D1719" t="e">
            <v>#N/A</v>
          </cell>
          <cell r="J1719" t="str"/>
          <cell r="N1719" t="str"/>
          <cell r="R1719"/>
          <cell r="S1719"/>
          <cell r="T1719"/>
          <cell r="U1719"/>
          <cell r="V1719"/>
        </row>
        <row r="1720">
          <cell r="A1720"/>
          <cell r="D1720" t="e">
            <v>#N/A</v>
          </cell>
          <cell r="J1720" t="str"/>
          <cell r="N1720" t="str"/>
          <cell r="R1720"/>
          <cell r="S1720"/>
          <cell r="T1720"/>
          <cell r="U1720"/>
          <cell r="V1720"/>
        </row>
        <row r="1721">
          <cell r="A1721"/>
          <cell r="D1721" t="e">
            <v>#N/A</v>
          </cell>
          <cell r="J1721" t="str"/>
          <cell r="N1721" t="str"/>
          <cell r="R1721"/>
          <cell r="S1721"/>
          <cell r="T1721"/>
          <cell r="U1721"/>
          <cell r="V1721"/>
        </row>
        <row r="1722">
          <cell r="A1722"/>
          <cell r="D1722" t="e">
            <v>#N/A</v>
          </cell>
          <cell r="J1722" t="str"/>
          <cell r="N1722" t="str"/>
          <cell r="R1722"/>
          <cell r="S1722"/>
          <cell r="T1722"/>
          <cell r="U1722"/>
          <cell r="V1722"/>
        </row>
        <row r="1723">
          <cell r="A1723"/>
          <cell r="D1723" t="e">
            <v>#N/A</v>
          </cell>
          <cell r="J1723" t="str"/>
          <cell r="N1723" t="str"/>
          <cell r="R1723"/>
          <cell r="S1723"/>
          <cell r="T1723"/>
          <cell r="U1723"/>
          <cell r="V1723"/>
        </row>
        <row r="1724">
          <cell r="A1724"/>
          <cell r="D1724" t="e">
            <v>#N/A</v>
          </cell>
          <cell r="J1724" t="str"/>
          <cell r="N1724" t="str"/>
          <cell r="R1724"/>
          <cell r="S1724"/>
          <cell r="T1724"/>
          <cell r="U1724"/>
          <cell r="V1724"/>
        </row>
        <row r="1725">
          <cell r="A1725"/>
          <cell r="D1725" t="e">
            <v>#N/A</v>
          </cell>
          <cell r="J1725" t="str"/>
          <cell r="N1725" t="str"/>
          <cell r="R1725"/>
          <cell r="S1725"/>
          <cell r="T1725"/>
          <cell r="U1725"/>
          <cell r="V1725"/>
        </row>
        <row r="1726">
          <cell r="A1726"/>
          <cell r="D1726" t="e">
            <v>#N/A</v>
          </cell>
          <cell r="J1726" t="str"/>
          <cell r="N1726" t="str"/>
          <cell r="R1726"/>
          <cell r="S1726"/>
          <cell r="T1726"/>
          <cell r="U1726"/>
          <cell r="V1726"/>
        </row>
        <row r="1727">
          <cell r="A1727"/>
          <cell r="D1727" t="e">
            <v>#N/A</v>
          </cell>
          <cell r="J1727" t="str"/>
          <cell r="N1727" t="str"/>
          <cell r="R1727"/>
          <cell r="S1727"/>
          <cell r="T1727"/>
          <cell r="U1727"/>
          <cell r="V1727"/>
        </row>
        <row r="1728">
          <cell r="A1728"/>
          <cell r="D1728" t="e">
            <v>#N/A</v>
          </cell>
          <cell r="J1728" t="str"/>
          <cell r="N1728" t="str"/>
          <cell r="R1728"/>
          <cell r="S1728"/>
          <cell r="T1728"/>
          <cell r="U1728"/>
          <cell r="V1728"/>
        </row>
        <row r="1729">
          <cell r="A1729"/>
          <cell r="D1729" t="e">
            <v>#N/A</v>
          </cell>
          <cell r="J1729" t="str"/>
          <cell r="N1729" t="str"/>
          <cell r="R1729"/>
          <cell r="S1729"/>
          <cell r="T1729"/>
          <cell r="U1729"/>
          <cell r="V1729"/>
        </row>
        <row r="1730">
          <cell r="A1730"/>
          <cell r="D1730" t="e">
            <v>#N/A</v>
          </cell>
          <cell r="J1730" t="str"/>
          <cell r="N1730" t="str"/>
          <cell r="R1730"/>
          <cell r="S1730"/>
          <cell r="T1730"/>
          <cell r="U1730"/>
          <cell r="V1730"/>
        </row>
        <row r="1731">
          <cell r="A1731"/>
          <cell r="D1731" t="e">
            <v>#N/A</v>
          </cell>
          <cell r="J1731" t="str"/>
          <cell r="N1731" t="str"/>
          <cell r="R1731"/>
          <cell r="S1731"/>
          <cell r="T1731"/>
          <cell r="U1731"/>
          <cell r="V1731"/>
        </row>
        <row r="1732">
          <cell r="A1732"/>
          <cell r="D1732" t="e">
            <v>#N/A</v>
          </cell>
          <cell r="J1732" t="str"/>
          <cell r="N1732" t="str"/>
          <cell r="R1732"/>
          <cell r="S1732"/>
          <cell r="T1732"/>
          <cell r="U1732"/>
          <cell r="V1732"/>
        </row>
        <row r="1733">
          <cell r="A1733"/>
          <cell r="D1733" t="e">
            <v>#N/A</v>
          </cell>
          <cell r="J1733" t="str"/>
          <cell r="N1733" t="str"/>
          <cell r="R1733"/>
          <cell r="S1733"/>
          <cell r="T1733"/>
          <cell r="U1733"/>
          <cell r="V1733"/>
        </row>
        <row r="1734">
          <cell r="A1734"/>
          <cell r="D1734" t="e">
            <v>#N/A</v>
          </cell>
          <cell r="J1734" t="str"/>
          <cell r="N1734" t="str"/>
          <cell r="R1734"/>
          <cell r="S1734"/>
          <cell r="T1734"/>
          <cell r="U1734"/>
          <cell r="V1734"/>
        </row>
        <row r="1735">
          <cell r="A1735"/>
          <cell r="D1735" t="e">
            <v>#N/A</v>
          </cell>
          <cell r="J1735" t="str"/>
          <cell r="N1735" t="str"/>
          <cell r="R1735"/>
          <cell r="S1735"/>
          <cell r="T1735"/>
          <cell r="U1735"/>
          <cell r="V1735"/>
        </row>
        <row r="1736">
          <cell r="A1736"/>
          <cell r="D1736" t="e">
            <v>#N/A</v>
          </cell>
          <cell r="J1736" t="str"/>
          <cell r="N1736" t="str"/>
          <cell r="R1736"/>
          <cell r="S1736"/>
          <cell r="T1736"/>
          <cell r="U1736"/>
          <cell r="V1736"/>
        </row>
        <row r="1737">
          <cell r="A1737"/>
          <cell r="D1737" t="e">
            <v>#N/A</v>
          </cell>
          <cell r="J1737" t="str"/>
          <cell r="N1737" t="str"/>
          <cell r="R1737"/>
          <cell r="S1737"/>
          <cell r="T1737"/>
          <cell r="U1737"/>
          <cell r="V1737"/>
        </row>
        <row r="1738">
          <cell r="A1738"/>
          <cell r="D1738" t="e">
            <v>#N/A</v>
          </cell>
          <cell r="J1738" t="str"/>
          <cell r="N1738" t="str"/>
          <cell r="R1738"/>
          <cell r="S1738"/>
          <cell r="T1738"/>
          <cell r="U1738"/>
          <cell r="V1738"/>
        </row>
        <row r="1739">
          <cell r="A1739"/>
          <cell r="D1739" t="e">
            <v>#N/A</v>
          </cell>
          <cell r="J1739" t="str"/>
          <cell r="N1739" t="str"/>
          <cell r="R1739"/>
          <cell r="S1739"/>
          <cell r="T1739"/>
          <cell r="U1739"/>
          <cell r="V1739"/>
        </row>
        <row r="1740">
          <cell r="A1740"/>
          <cell r="D1740" t="e">
            <v>#N/A</v>
          </cell>
          <cell r="J1740" t="str"/>
          <cell r="N1740" t="str"/>
          <cell r="R1740"/>
          <cell r="S1740"/>
          <cell r="T1740"/>
          <cell r="U1740"/>
          <cell r="V1740"/>
        </row>
        <row r="1741">
          <cell r="A1741"/>
          <cell r="D1741" t="e">
            <v>#N/A</v>
          </cell>
          <cell r="J1741" t="str"/>
          <cell r="N1741" t="str"/>
          <cell r="R1741"/>
          <cell r="S1741"/>
          <cell r="T1741"/>
          <cell r="U1741"/>
          <cell r="V1741"/>
        </row>
        <row r="1742">
          <cell r="A1742"/>
          <cell r="D1742" t="e">
            <v>#N/A</v>
          </cell>
          <cell r="J1742" t="str"/>
          <cell r="N1742" t="str"/>
          <cell r="R1742"/>
          <cell r="S1742"/>
          <cell r="T1742"/>
          <cell r="U1742"/>
          <cell r="V1742"/>
        </row>
        <row r="1743">
          <cell r="A1743"/>
          <cell r="D1743" t="e">
            <v>#N/A</v>
          </cell>
          <cell r="J1743" t="str"/>
          <cell r="N1743" t="str"/>
          <cell r="R1743"/>
          <cell r="S1743"/>
          <cell r="T1743"/>
          <cell r="U1743"/>
          <cell r="V1743"/>
        </row>
        <row r="1744">
          <cell r="A1744"/>
          <cell r="D1744" t="e">
            <v>#N/A</v>
          </cell>
          <cell r="J1744" t="str"/>
          <cell r="N1744" t="str"/>
          <cell r="R1744"/>
          <cell r="S1744"/>
          <cell r="T1744"/>
          <cell r="U1744"/>
          <cell r="V1744"/>
        </row>
        <row r="1745">
          <cell r="A1745"/>
          <cell r="D1745" t="e">
            <v>#N/A</v>
          </cell>
          <cell r="J1745" t="str"/>
          <cell r="N1745" t="str"/>
          <cell r="R1745"/>
          <cell r="S1745"/>
          <cell r="T1745"/>
          <cell r="U1745"/>
          <cell r="V1745"/>
        </row>
        <row r="1746">
          <cell r="A1746"/>
          <cell r="D1746" t="e">
            <v>#N/A</v>
          </cell>
          <cell r="J1746" t="str"/>
          <cell r="N1746" t="str"/>
          <cell r="R1746"/>
          <cell r="S1746"/>
          <cell r="T1746"/>
          <cell r="U1746"/>
          <cell r="V1746"/>
        </row>
        <row r="1747">
          <cell r="A1747"/>
          <cell r="D1747" t="e">
            <v>#N/A</v>
          </cell>
          <cell r="J1747" t="str"/>
          <cell r="N1747" t="str"/>
          <cell r="R1747"/>
          <cell r="S1747"/>
          <cell r="T1747"/>
          <cell r="U1747"/>
          <cell r="V1747"/>
        </row>
        <row r="1748">
          <cell r="A1748"/>
          <cell r="D1748" t="e">
            <v>#N/A</v>
          </cell>
          <cell r="J1748" t="str"/>
          <cell r="N1748" t="str"/>
          <cell r="R1748"/>
          <cell r="S1748"/>
          <cell r="T1748"/>
          <cell r="U1748"/>
          <cell r="V1748"/>
        </row>
        <row r="1749">
          <cell r="A1749"/>
          <cell r="D1749" t="e">
            <v>#N/A</v>
          </cell>
          <cell r="J1749" t="str"/>
          <cell r="N1749" t="str"/>
          <cell r="R1749"/>
          <cell r="S1749"/>
          <cell r="T1749"/>
          <cell r="U1749"/>
          <cell r="V1749"/>
        </row>
        <row r="1750">
          <cell r="A1750"/>
          <cell r="D1750" t="e">
            <v>#N/A</v>
          </cell>
          <cell r="J1750" t="str"/>
          <cell r="N1750" t="str"/>
          <cell r="R1750"/>
          <cell r="S1750"/>
          <cell r="T1750"/>
          <cell r="U1750"/>
          <cell r="V1750"/>
        </row>
        <row r="1751">
          <cell r="A1751"/>
          <cell r="D1751" t="e">
            <v>#N/A</v>
          </cell>
          <cell r="J1751" t="str"/>
          <cell r="N1751" t="str"/>
          <cell r="R1751"/>
          <cell r="S1751"/>
          <cell r="T1751"/>
          <cell r="U1751"/>
          <cell r="V1751"/>
        </row>
        <row r="1752">
          <cell r="A1752"/>
          <cell r="D1752" t="e">
            <v>#N/A</v>
          </cell>
          <cell r="J1752" t="str"/>
          <cell r="N1752" t="str"/>
          <cell r="R1752"/>
          <cell r="S1752"/>
          <cell r="T1752"/>
          <cell r="U1752"/>
          <cell r="V1752"/>
        </row>
        <row r="1753">
          <cell r="A1753"/>
          <cell r="D1753" t="e">
            <v>#N/A</v>
          </cell>
          <cell r="J1753" t="str"/>
          <cell r="N1753" t="str"/>
          <cell r="R1753"/>
          <cell r="S1753"/>
          <cell r="T1753"/>
          <cell r="U1753"/>
          <cell r="V1753"/>
        </row>
        <row r="1754">
          <cell r="A1754"/>
          <cell r="D1754" t="e">
            <v>#N/A</v>
          </cell>
          <cell r="J1754" t="str"/>
          <cell r="N1754" t="str"/>
          <cell r="R1754"/>
          <cell r="S1754"/>
          <cell r="T1754"/>
          <cell r="U1754"/>
          <cell r="V1754"/>
        </row>
        <row r="1755">
          <cell r="A1755"/>
          <cell r="D1755" t="e">
            <v>#N/A</v>
          </cell>
          <cell r="J1755" t="str"/>
          <cell r="N1755" t="str"/>
          <cell r="R1755"/>
          <cell r="S1755"/>
          <cell r="T1755"/>
          <cell r="U1755"/>
          <cell r="V1755"/>
        </row>
        <row r="1756">
          <cell r="A1756"/>
          <cell r="D1756" t="e">
            <v>#N/A</v>
          </cell>
          <cell r="J1756" t="str"/>
          <cell r="N1756" t="str"/>
          <cell r="R1756"/>
          <cell r="S1756"/>
          <cell r="T1756"/>
          <cell r="U1756"/>
          <cell r="V1756"/>
        </row>
        <row r="1757">
          <cell r="A1757"/>
          <cell r="D1757" t="e">
            <v>#N/A</v>
          </cell>
          <cell r="J1757" t="str"/>
          <cell r="N1757" t="str"/>
          <cell r="R1757"/>
          <cell r="S1757"/>
          <cell r="T1757"/>
          <cell r="U1757"/>
          <cell r="V1757"/>
        </row>
        <row r="1758">
          <cell r="A1758"/>
          <cell r="D1758" t="e">
            <v>#N/A</v>
          </cell>
          <cell r="J1758" t="str"/>
          <cell r="N1758" t="str"/>
          <cell r="R1758"/>
          <cell r="S1758"/>
          <cell r="T1758"/>
          <cell r="U1758"/>
          <cell r="V1758"/>
        </row>
        <row r="1759">
          <cell r="A1759"/>
          <cell r="D1759" t="e">
            <v>#N/A</v>
          </cell>
          <cell r="J1759" t="str"/>
          <cell r="N1759" t="str"/>
          <cell r="R1759"/>
          <cell r="S1759"/>
          <cell r="T1759"/>
          <cell r="U1759"/>
          <cell r="V1759"/>
        </row>
        <row r="1760">
          <cell r="A1760"/>
          <cell r="D1760" t="e">
            <v>#N/A</v>
          </cell>
          <cell r="J1760" t="str"/>
          <cell r="N1760" t="str"/>
          <cell r="R1760"/>
          <cell r="S1760"/>
          <cell r="T1760"/>
          <cell r="U1760"/>
          <cell r="V1760"/>
        </row>
        <row r="1761">
          <cell r="A1761"/>
          <cell r="D1761" t="e">
            <v>#N/A</v>
          </cell>
          <cell r="J1761" t="str"/>
          <cell r="N1761" t="str"/>
          <cell r="R1761"/>
          <cell r="S1761"/>
          <cell r="T1761"/>
          <cell r="U1761"/>
          <cell r="V1761"/>
        </row>
        <row r="1762">
          <cell r="A1762"/>
          <cell r="D1762" t="e">
            <v>#N/A</v>
          </cell>
          <cell r="J1762" t="str"/>
          <cell r="N1762" t="str"/>
          <cell r="R1762"/>
          <cell r="S1762"/>
          <cell r="T1762"/>
          <cell r="U1762"/>
          <cell r="V1762"/>
        </row>
        <row r="1763">
          <cell r="A1763"/>
          <cell r="D1763" t="e">
            <v>#N/A</v>
          </cell>
          <cell r="J1763" t="str"/>
          <cell r="N1763" t="str"/>
          <cell r="R1763"/>
          <cell r="S1763"/>
          <cell r="T1763"/>
          <cell r="U1763"/>
          <cell r="V1763"/>
        </row>
        <row r="1764">
          <cell r="A1764"/>
          <cell r="D1764" t="e">
            <v>#N/A</v>
          </cell>
          <cell r="J1764" t="str"/>
          <cell r="N1764" t="str"/>
          <cell r="R1764"/>
          <cell r="S1764"/>
          <cell r="T1764"/>
          <cell r="U1764"/>
          <cell r="V1764"/>
        </row>
        <row r="1765">
          <cell r="A1765"/>
          <cell r="D1765" t="e">
            <v>#N/A</v>
          </cell>
          <cell r="J1765" t="str"/>
          <cell r="N1765" t="str"/>
          <cell r="R1765"/>
          <cell r="S1765"/>
          <cell r="T1765"/>
          <cell r="U1765"/>
          <cell r="V1765"/>
        </row>
        <row r="1766">
          <cell r="A1766"/>
          <cell r="D1766" t="e">
            <v>#N/A</v>
          </cell>
          <cell r="J1766" t="str"/>
          <cell r="N1766" t="str"/>
          <cell r="R1766"/>
          <cell r="S1766"/>
          <cell r="T1766"/>
          <cell r="U1766"/>
          <cell r="V1766"/>
        </row>
        <row r="1767">
          <cell r="A1767"/>
          <cell r="D1767" t="e">
            <v>#N/A</v>
          </cell>
          <cell r="J1767" t="str"/>
          <cell r="N1767" t="str"/>
          <cell r="R1767"/>
          <cell r="S1767"/>
          <cell r="T1767"/>
          <cell r="U1767"/>
          <cell r="V1767"/>
        </row>
        <row r="1768">
          <cell r="A1768"/>
          <cell r="D1768" t="e">
            <v>#N/A</v>
          </cell>
          <cell r="J1768" t="str"/>
          <cell r="N1768" t="str"/>
          <cell r="R1768"/>
          <cell r="S1768"/>
          <cell r="T1768"/>
          <cell r="U1768"/>
          <cell r="V1768"/>
        </row>
        <row r="1769">
          <cell r="A1769"/>
          <cell r="D1769" t="e">
            <v>#N/A</v>
          </cell>
          <cell r="J1769" t="str"/>
          <cell r="N1769" t="str"/>
          <cell r="R1769"/>
          <cell r="S1769"/>
          <cell r="T1769"/>
          <cell r="U1769"/>
          <cell r="V1769"/>
        </row>
        <row r="1770">
          <cell r="A1770"/>
          <cell r="D1770" t="e">
            <v>#N/A</v>
          </cell>
          <cell r="J1770" t="str"/>
          <cell r="N1770" t="str"/>
          <cell r="R1770"/>
          <cell r="S1770"/>
          <cell r="T1770"/>
          <cell r="U1770"/>
          <cell r="V1770"/>
        </row>
        <row r="1771">
          <cell r="A1771"/>
          <cell r="D1771" t="e">
            <v>#N/A</v>
          </cell>
          <cell r="J1771" t="str"/>
          <cell r="N1771" t="str"/>
          <cell r="R1771"/>
          <cell r="S1771"/>
          <cell r="T1771"/>
          <cell r="U1771"/>
          <cell r="V1771"/>
        </row>
        <row r="1772">
          <cell r="A1772"/>
          <cell r="D1772" t="e">
            <v>#N/A</v>
          </cell>
          <cell r="J1772" t="str"/>
          <cell r="N1772" t="str"/>
          <cell r="R1772"/>
          <cell r="S1772"/>
          <cell r="T1772"/>
          <cell r="U1772"/>
          <cell r="V1772"/>
        </row>
        <row r="1773">
          <cell r="A1773"/>
          <cell r="D1773" t="e">
            <v>#N/A</v>
          </cell>
          <cell r="J1773" t="str"/>
          <cell r="N1773" t="str"/>
          <cell r="R1773"/>
          <cell r="S1773"/>
          <cell r="T1773"/>
          <cell r="U1773"/>
          <cell r="V1773"/>
        </row>
        <row r="1774">
          <cell r="A1774"/>
          <cell r="D1774" t="e">
            <v>#N/A</v>
          </cell>
          <cell r="J1774" t="str"/>
          <cell r="N1774" t="str"/>
          <cell r="R1774"/>
          <cell r="S1774"/>
          <cell r="T1774"/>
          <cell r="U1774"/>
          <cell r="V1774"/>
        </row>
        <row r="1775">
          <cell r="A1775"/>
          <cell r="D1775" t="e">
            <v>#N/A</v>
          </cell>
          <cell r="J1775" t="str"/>
          <cell r="N1775" t="str"/>
          <cell r="R1775"/>
          <cell r="S1775"/>
          <cell r="T1775"/>
          <cell r="U1775"/>
          <cell r="V1775"/>
        </row>
        <row r="1776">
          <cell r="A1776"/>
          <cell r="D1776" t="e">
            <v>#N/A</v>
          </cell>
          <cell r="J1776" t="str"/>
          <cell r="N1776" t="str"/>
          <cell r="R1776"/>
          <cell r="S1776"/>
          <cell r="T1776"/>
          <cell r="U1776"/>
          <cell r="V1776"/>
        </row>
        <row r="1777">
          <cell r="A1777"/>
          <cell r="D1777" t="e">
            <v>#N/A</v>
          </cell>
          <cell r="J1777" t="str"/>
          <cell r="N1777" t="str"/>
          <cell r="R1777"/>
          <cell r="S1777"/>
          <cell r="T1777"/>
          <cell r="U1777"/>
          <cell r="V1777"/>
        </row>
        <row r="1778">
          <cell r="A1778"/>
          <cell r="D1778" t="e">
            <v>#N/A</v>
          </cell>
          <cell r="J1778" t="str"/>
          <cell r="N1778" t="str"/>
          <cell r="R1778"/>
          <cell r="S1778"/>
          <cell r="T1778"/>
          <cell r="U1778"/>
          <cell r="V1778"/>
        </row>
        <row r="1779">
          <cell r="A1779"/>
          <cell r="D1779" t="e">
            <v>#N/A</v>
          </cell>
          <cell r="J1779" t="str"/>
          <cell r="N1779" t="str"/>
          <cell r="R1779"/>
          <cell r="S1779"/>
          <cell r="T1779"/>
          <cell r="U1779"/>
          <cell r="V1779"/>
        </row>
        <row r="1780">
          <cell r="A1780"/>
          <cell r="D1780" t="e">
            <v>#N/A</v>
          </cell>
          <cell r="J1780" t="str"/>
          <cell r="N1780" t="str"/>
          <cell r="R1780"/>
          <cell r="S1780"/>
          <cell r="T1780"/>
          <cell r="U1780"/>
          <cell r="V1780"/>
        </row>
        <row r="1781">
          <cell r="A1781"/>
          <cell r="D1781" t="e">
            <v>#N/A</v>
          </cell>
          <cell r="J1781" t="str"/>
          <cell r="N1781" t="str"/>
          <cell r="R1781"/>
          <cell r="S1781"/>
          <cell r="T1781"/>
          <cell r="U1781"/>
          <cell r="V1781"/>
        </row>
        <row r="1782">
          <cell r="A1782"/>
          <cell r="D1782" t="e">
            <v>#N/A</v>
          </cell>
          <cell r="J1782" t="str"/>
          <cell r="N1782" t="str"/>
          <cell r="R1782"/>
          <cell r="S1782"/>
          <cell r="T1782"/>
          <cell r="U1782"/>
          <cell r="V1782"/>
        </row>
        <row r="1783">
          <cell r="A1783"/>
          <cell r="D1783" t="e">
            <v>#N/A</v>
          </cell>
          <cell r="J1783" t="str"/>
          <cell r="N1783" t="str"/>
          <cell r="R1783"/>
          <cell r="S1783"/>
          <cell r="T1783"/>
          <cell r="U1783"/>
          <cell r="V1783"/>
        </row>
        <row r="1784">
          <cell r="A1784"/>
          <cell r="D1784" t="e">
            <v>#N/A</v>
          </cell>
          <cell r="J1784" t="str"/>
          <cell r="N1784" t="str"/>
          <cell r="R1784"/>
          <cell r="S1784"/>
          <cell r="T1784"/>
          <cell r="U1784"/>
          <cell r="V1784"/>
        </row>
        <row r="1785">
          <cell r="A1785"/>
          <cell r="D1785" t="e">
            <v>#N/A</v>
          </cell>
          <cell r="J1785" t="str"/>
          <cell r="N1785" t="str"/>
          <cell r="R1785"/>
          <cell r="S1785"/>
          <cell r="T1785"/>
          <cell r="U1785"/>
          <cell r="V1785"/>
        </row>
        <row r="1786">
          <cell r="A1786"/>
          <cell r="D1786" t="e">
            <v>#N/A</v>
          </cell>
          <cell r="J1786" t="str"/>
          <cell r="N1786" t="str"/>
          <cell r="R1786"/>
          <cell r="S1786"/>
          <cell r="T1786"/>
          <cell r="U1786"/>
          <cell r="V1786"/>
        </row>
        <row r="1787">
          <cell r="A1787"/>
          <cell r="D1787" t="e">
            <v>#N/A</v>
          </cell>
          <cell r="J1787" t="str"/>
          <cell r="N1787" t="str"/>
          <cell r="R1787"/>
          <cell r="S1787"/>
          <cell r="T1787"/>
          <cell r="U1787"/>
          <cell r="V1787"/>
        </row>
        <row r="1788">
          <cell r="A1788"/>
          <cell r="D1788" t="e">
            <v>#N/A</v>
          </cell>
          <cell r="J1788" t="str"/>
          <cell r="N1788" t="str"/>
          <cell r="R1788"/>
          <cell r="S1788"/>
          <cell r="T1788"/>
          <cell r="U1788"/>
          <cell r="V1788"/>
        </row>
        <row r="1789">
          <cell r="A1789"/>
          <cell r="D1789" t="e">
            <v>#N/A</v>
          </cell>
          <cell r="J1789" t="str"/>
          <cell r="N1789" t="str"/>
          <cell r="R1789"/>
          <cell r="S1789"/>
          <cell r="T1789"/>
          <cell r="U1789"/>
          <cell r="V1789"/>
        </row>
        <row r="1790">
          <cell r="A1790"/>
          <cell r="D1790" t="e">
            <v>#N/A</v>
          </cell>
          <cell r="J1790" t="str"/>
          <cell r="N1790" t="str"/>
          <cell r="R1790"/>
          <cell r="S1790"/>
          <cell r="T1790"/>
          <cell r="U1790"/>
          <cell r="V1790"/>
        </row>
        <row r="1791">
          <cell r="A1791"/>
          <cell r="D1791" t="e">
            <v>#N/A</v>
          </cell>
          <cell r="J1791" t="str"/>
          <cell r="N1791" t="str"/>
          <cell r="R1791"/>
          <cell r="S1791"/>
          <cell r="T1791"/>
          <cell r="U1791"/>
          <cell r="V1791"/>
        </row>
        <row r="1792">
          <cell r="A1792"/>
          <cell r="D1792" t="e">
            <v>#N/A</v>
          </cell>
          <cell r="J1792" t="str"/>
          <cell r="N1792" t="str"/>
          <cell r="R1792"/>
          <cell r="S1792"/>
          <cell r="T1792"/>
          <cell r="U1792"/>
          <cell r="V1792"/>
        </row>
        <row r="1793">
          <cell r="A1793"/>
          <cell r="D1793" t="e">
            <v>#N/A</v>
          </cell>
          <cell r="J1793" t="str"/>
          <cell r="N1793" t="str"/>
          <cell r="R1793"/>
          <cell r="S1793"/>
          <cell r="T1793"/>
          <cell r="U1793"/>
          <cell r="V1793"/>
        </row>
        <row r="1794">
          <cell r="A1794"/>
          <cell r="D1794" t="e">
            <v>#N/A</v>
          </cell>
          <cell r="J1794" t="str"/>
          <cell r="N1794" t="str"/>
          <cell r="R1794"/>
          <cell r="S1794"/>
          <cell r="T1794"/>
          <cell r="U1794"/>
          <cell r="V1794"/>
        </row>
        <row r="1795">
          <cell r="A1795"/>
          <cell r="D1795" t="e">
            <v>#N/A</v>
          </cell>
          <cell r="J1795" t="str"/>
          <cell r="N1795" t="str"/>
          <cell r="R1795"/>
          <cell r="S1795"/>
          <cell r="T1795"/>
          <cell r="U1795"/>
          <cell r="V1795"/>
        </row>
        <row r="1796">
          <cell r="A1796"/>
          <cell r="D1796" t="e">
            <v>#N/A</v>
          </cell>
          <cell r="J1796" t="str"/>
          <cell r="N1796" t="str"/>
          <cell r="R1796"/>
          <cell r="S1796"/>
          <cell r="T1796"/>
          <cell r="U1796"/>
          <cell r="V1796"/>
        </row>
        <row r="1797">
          <cell r="A1797"/>
          <cell r="D1797" t="e">
            <v>#N/A</v>
          </cell>
          <cell r="J1797" t="str"/>
          <cell r="N1797" t="str"/>
          <cell r="R1797"/>
          <cell r="S1797"/>
          <cell r="T1797"/>
          <cell r="U1797"/>
          <cell r="V1797"/>
        </row>
        <row r="1798">
          <cell r="A1798"/>
          <cell r="D1798" t="e">
            <v>#N/A</v>
          </cell>
          <cell r="J1798" t="str"/>
          <cell r="N1798" t="str"/>
          <cell r="R1798"/>
          <cell r="S1798"/>
          <cell r="T1798"/>
          <cell r="U1798"/>
          <cell r="V1798"/>
        </row>
        <row r="1799">
          <cell r="A1799"/>
          <cell r="D1799" t="e">
            <v>#N/A</v>
          </cell>
          <cell r="J1799" t="str"/>
          <cell r="N1799" t="str"/>
          <cell r="R1799"/>
          <cell r="S1799"/>
          <cell r="T1799"/>
          <cell r="U1799"/>
          <cell r="V1799"/>
        </row>
        <row r="1800">
          <cell r="A1800"/>
          <cell r="D1800" t="e">
            <v>#N/A</v>
          </cell>
          <cell r="J1800" t="str"/>
          <cell r="N1800" t="str"/>
          <cell r="R1800"/>
          <cell r="S1800"/>
          <cell r="T1800"/>
          <cell r="U1800"/>
          <cell r="V1800"/>
        </row>
        <row r="1801">
          <cell r="A1801"/>
          <cell r="D1801" t="e">
            <v>#N/A</v>
          </cell>
          <cell r="J1801" t="str"/>
          <cell r="N1801" t="str"/>
          <cell r="R1801"/>
          <cell r="S1801"/>
          <cell r="T1801"/>
          <cell r="U1801"/>
          <cell r="V1801"/>
        </row>
        <row r="1802">
          <cell r="A1802"/>
          <cell r="D1802" t="e">
            <v>#N/A</v>
          </cell>
          <cell r="J1802" t="str"/>
          <cell r="N1802" t="str"/>
          <cell r="R1802"/>
          <cell r="S1802"/>
          <cell r="T1802"/>
          <cell r="U1802"/>
          <cell r="V1802"/>
        </row>
        <row r="1803">
          <cell r="A1803"/>
          <cell r="D1803" t="e">
            <v>#N/A</v>
          </cell>
          <cell r="J1803" t="str"/>
          <cell r="N1803" t="str"/>
          <cell r="R1803"/>
          <cell r="S1803"/>
          <cell r="T1803"/>
          <cell r="U1803"/>
          <cell r="V1803"/>
        </row>
        <row r="1804">
          <cell r="A1804"/>
          <cell r="D1804" t="e">
            <v>#N/A</v>
          </cell>
          <cell r="J1804" t="str"/>
          <cell r="N1804" t="str"/>
          <cell r="R1804"/>
          <cell r="S1804"/>
          <cell r="T1804"/>
          <cell r="U1804"/>
          <cell r="V1804"/>
        </row>
        <row r="1805">
          <cell r="A1805"/>
          <cell r="D1805" t="e">
            <v>#N/A</v>
          </cell>
          <cell r="J1805" t="str"/>
          <cell r="N1805" t="str"/>
          <cell r="R1805"/>
          <cell r="S1805"/>
          <cell r="T1805"/>
          <cell r="U1805"/>
          <cell r="V1805"/>
        </row>
        <row r="1806">
          <cell r="A1806"/>
          <cell r="D1806" t="e">
            <v>#N/A</v>
          </cell>
          <cell r="J1806" t="str"/>
          <cell r="N1806" t="str"/>
          <cell r="R1806"/>
          <cell r="S1806"/>
          <cell r="T1806"/>
          <cell r="U1806"/>
          <cell r="V1806"/>
        </row>
        <row r="1807">
          <cell r="A1807"/>
          <cell r="D1807" t="e">
            <v>#N/A</v>
          </cell>
          <cell r="J1807" t="str"/>
          <cell r="N1807" t="str"/>
          <cell r="R1807"/>
          <cell r="S1807"/>
          <cell r="T1807"/>
          <cell r="U1807"/>
          <cell r="V1807"/>
        </row>
        <row r="1808">
          <cell r="A1808"/>
          <cell r="D1808" t="e">
            <v>#N/A</v>
          </cell>
          <cell r="J1808" t="str"/>
          <cell r="N1808" t="str"/>
          <cell r="R1808"/>
          <cell r="S1808"/>
          <cell r="T1808"/>
          <cell r="U1808"/>
          <cell r="V1808"/>
        </row>
        <row r="1809">
          <cell r="A1809"/>
          <cell r="D1809" t="e">
            <v>#N/A</v>
          </cell>
          <cell r="J1809" t="str"/>
          <cell r="N1809" t="str"/>
          <cell r="R1809"/>
          <cell r="S1809"/>
          <cell r="T1809"/>
          <cell r="U1809"/>
          <cell r="V1809"/>
        </row>
        <row r="1810">
          <cell r="A1810"/>
          <cell r="D1810" t="e">
            <v>#N/A</v>
          </cell>
          <cell r="J1810" t="str"/>
          <cell r="N1810" t="str"/>
          <cell r="R1810"/>
          <cell r="S1810"/>
          <cell r="T1810"/>
          <cell r="U1810"/>
          <cell r="V1810"/>
        </row>
        <row r="1811">
          <cell r="A1811"/>
          <cell r="D1811" t="e">
            <v>#N/A</v>
          </cell>
          <cell r="J1811" t="str"/>
          <cell r="N1811" t="str"/>
          <cell r="R1811"/>
          <cell r="S1811"/>
          <cell r="T1811"/>
          <cell r="U1811"/>
          <cell r="V1811"/>
        </row>
        <row r="1812">
          <cell r="A1812"/>
          <cell r="D1812" t="e">
            <v>#N/A</v>
          </cell>
          <cell r="J1812" t="str"/>
          <cell r="N1812" t="str"/>
          <cell r="R1812"/>
          <cell r="S1812"/>
          <cell r="T1812"/>
          <cell r="U1812"/>
          <cell r="V1812"/>
        </row>
        <row r="1813">
          <cell r="A1813"/>
          <cell r="D1813" t="e">
            <v>#N/A</v>
          </cell>
          <cell r="J1813" t="str"/>
          <cell r="N1813" t="str"/>
          <cell r="R1813"/>
          <cell r="S1813"/>
          <cell r="T1813"/>
          <cell r="U1813"/>
          <cell r="V1813"/>
        </row>
        <row r="1814">
          <cell r="A1814"/>
          <cell r="D1814" t="e">
            <v>#N/A</v>
          </cell>
          <cell r="J1814" t="str"/>
          <cell r="N1814" t="str"/>
          <cell r="R1814"/>
          <cell r="S1814"/>
          <cell r="T1814"/>
          <cell r="U1814"/>
          <cell r="V1814"/>
        </row>
        <row r="1815">
          <cell r="A1815"/>
          <cell r="D1815" t="e">
            <v>#N/A</v>
          </cell>
          <cell r="J1815" t="str"/>
          <cell r="N1815" t="str"/>
          <cell r="R1815"/>
          <cell r="S1815"/>
          <cell r="T1815"/>
          <cell r="U1815"/>
          <cell r="V1815"/>
        </row>
        <row r="1816">
          <cell r="A1816"/>
          <cell r="D1816" t="e">
            <v>#N/A</v>
          </cell>
          <cell r="J1816" t="str"/>
          <cell r="N1816" t="str"/>
          <cell r="R1816"/>
          <cell r="S1816"/>
          <cell r="T1816"/>
          <cell r="U1816"/>
          <cell r="V1816"/>
        </row>
        <row r="1817">
          <cell r="A1817"/>
          <cell r="D1817" t="e">
            <v>#N/A</v>
          </cell>
          <cell r="J1817" t="str"/>
          <cell r="N1817" t="str"/>
          <cell r="R1817"/>
          <cell r="S1817"/>
          <cell r="T1817"/>
          <cell r="U1817"/>
          <cell r="V1817"/>
        </row>
        <row r="1818">
          <cell r="A1818"/>
          <cell r="D1818" t="e">
            <v>#N/A</v>
          </cell>
          <cell r="J1818" t="str"/>
          <cell r="N1818" t="str"/>
          <cell r="R1818"/>
          <cell r="S1818"/>
          <cell r="T1818"/>
          <cell r="U1818"/>
          <cell r="V1818"/>
        </row>
        <row r="1819">
          <cell r="A1819"/>
          <cell r="D1819" t="e">
            <v>#N/A</v>
          </cell>
          <cell r="J1819" t="str"/>
          <cell r="N1819" t="str"/>
          <cell r="R1819"/>
          <cell r="S1819"/>
          <cell r="T1819"/>
          <cell r="U1819"/>
          <cell r="V1819"/>
        </row>
        <row r="1820">
          <cell r="A1820"/>
          <cell r="D1820" t="e">
            <v>#N/A</v>
          </cell>
          <cell r="J1820" t="str"/>
          <cell r="N1820" t="str"/>
          <cell r="R1820"/>
          <cell r="S1820"/>
          <cell r="T1820"/>
          <cell r="U1820"/>
          <cell r="V1820"/>
        </row>
        <row r="1821">
          <cell r="A1821"/>
          <cell r="D1821" t="e">
            <v>#N/A</v>
          </cell>
          <cell r="J1821" t="str"/>
          <cell r="N1821" t="str"/>
          <cell r="R1821"/>
          <cell r="S1821"/>
          <cell r="T1821"/>
          <cell r="U1821"/>
          <cell r="V1821"/>
        </row>
        <row r="1822">
          <cell r="A1822"/>
          <cell r="D1822" t="e">
            <v>#N/A</v>
          </cell>
          <cell r="J1822" t="str"/>
          <cell r="N1822" t="str"/>
          <cell r="R1822"/>
          <cell r="S1822"/>
          <cell r="T1822"/>
          <cell r="U1822"/>
          <cell r="V1822"/>
        </row>
        <row r="1823">
          <cell r="A1823"/>
          <cell r="D1823" t="e">
            <v>#N/A</v>
          </cell>
          <cell r="J1823" t="str"/>
          <cell r="N1823" t="str"/>
          <cell r="R1823"/>
          <cell r="S1823"/>
          <cell r="T1823"/>
          <cell r="U1823"/>
          <cell r="V1823"/>
        </row>
        <row r="1824">
          <cell r="A1824"/>
          <cell r="D1824" t="e">
            <v>#N/A</v>
          </cell>
          <cell r="J1824" t="str"/>
          <cell r="N1824" t="str"/>
          <cell r="R1824"/>
          <cell r="S1824"/>
          <cell r="T1824"/>
          <cell r="U1824"/>
          <cell r="V1824"/>
        </row>
        <row r="1825">
          <cell r="A1825"/>
          <cell r="D1825" t="e">
            <v>#N/A</v>
          </cell>
          <cell r="J1825" t="str"/>
          <cell r="N1825" t="str"/>
          <cell r="R1825"/>
          <cell r="S1825"/>
          <cell r="T1825"/>
          <cell r="U1825"/>
          <cell r="V1825"/>
        </row>
        <row r="1826">
          <cell r="A1826"/>
          <cell r="D1826" t="e">
            <v>#N/A</v>
          </cell>
          <cell r="J1826" t="str"/>
          <cell r="N1826" t="str"/>
          <cell r="R1826"/>
          <cell r="S1826"/>
          <cell r="T1826"/>
          <cell r="U1826"/>
          <cell r="V1826"/>
        </row>
        <row r="1827">
          <cell r="A1827"/>
          <cell r="D1827" t="e">
            <v>#N/A</v>
          </cell>
          <cell r="J1827" t="str"/>
          <cell r="N1827" t="str"/>
          <cell r="R1827"/>
          <cell r="S1827"/>
          <cell r="T1827"/>
          <cell r="U1827"/>
          <cell r="V1827"/>
        </row>
        <row r="1828">
          <cell r="A1828"/>
          <cell r="D1828" t="e">
            <v>#N/A</v>
          </cell>
          <cell r="J1828" t="str"/>
          <cell r="N1828" t="str"/>
          <cell r="R1828"/>
          <cell r="S1828"/>
          <cell r="T1828"/>
          <cell r="U1828"/>
          <cell r="V1828"/>
        </row>
        <row r="1829">
          <cell r="A1829"/>
          <cell r="D1829" t="e">
            <v>#N/A</v>
          </cell>
          <cell r="J1829" t="str"/>
          <cell r="N1829" t="str"/>
          <cell r="R1829"/>
          <cell r="S1829"/>
          <cell r="T1829"/>
          <cell r="U1829"/>
          <cell r="V1829"/>
        </row>
        <row r="1830">
          <cell r="A1830"/>
          <cell r="D1830" t="e">
            <v>#N/A</v>
          </cell>
          <cell r="J1830" t="str"/>
          <cell r="N1830" t="str"/>
          <cell r="R1830"/>
          <cell r="S1830"/>
          <cell r="T1830"/>
          <cell r="U1830"/>
          <cell r="V1830"/>
        </row>
        <row r="1831">
          <cell r="A1831"/>
          <cell r="D1831" t="e">
            <v>#N/A</v>
          </cell>
          <cell r="J1831" t="str"/>
          <cell r="N1831" t="str"/>
          <cell r="R1831"/>
          <cell r="S1831"/>
          <cell r="T1831"/>
          <cell r="U1831"/>
          <cell r="V1831"/>
        </row>
        <row r="1832">
          <cell r="A1832"/>
          <cell r="D1832" t="e">
            <v>#N/A</v>
          </cell>
          <cell r="J1832" t="str"/>
          <cell r="N1832" t="str"/>
          <cell r="R1832"/>
          <cell r="S1832"/>
          <cell r="T1832"/>
          <cell r="U1832"/>
          <cell r="V1832"/>
        </row>
        <row r="1833">
          <cell r="A1833"/>
          <cell r="D1833" t="e">
            <v>#N/A</v>
          </cell>
          <cell r="J1833" t="str"/>
          <cell r="N1833" t="str"/>
          <cell r="R1833"/>
          <cell r="S1833"/>
          <cell r="T1833"/>
          <cell r="U1833"/>
          <cell r="V1833"/>
        </row>
        <row r="1834">
          <cell r="A1834"/>
          <cell r="D1834" t="e">
            <v>#N/A</v>
          </cell>
          <cell r="J1834" t="str"/>
          <cell r="N1834" t="str"/>
          <cell r="R1834"/>
          <cell r="S1834"/>
          <cell r="T1834"/>
          <cell r="U1834"/>
          <cell r="V1834"/>
        </row>
        <row r="1835">
          <cell r="A1835"/>
          <cell r="D1835" t="e">
            <v>#N/A</v>
          </cell>
          <cell r="J1835" t="str"/>
          <cell r="N1835" t="str"/>
          <cell r="R1835"/>
          <cell r="S1835"/>
          <cell r="T1835"/>
          <cell r="U1835"/>
          <cell r="V1835"/>
        </row>
        <row r="1836">
          <cell r="A1836"/>
          <cell r="D1836" t="e">
            <v>#N/A</v>
          </cell>
          <cell r="J1836" t="str"/>
          <cell r="N1836" t="str"/>
          <cell r="R1836"/>
          <cell r="S1836"/>
          <cell r="T1836"/>
          <cell r="U1836"/>
          <cell r="V1836"/>
        </row>
        <row r="1837">
          <cell r="A1837"/>
          <cell r="D1837" t="e">
            <v>#N/A</v>
          </cell>
          <cell r="J1837" t="str"/>
          <cell r="N1837" t="str"/>
          <cell r="R1837"/>
          <cell r="S1837"/>
          <cell r="T1837"/>
          <cell r="U1837"/>
          <cell r="V1837"/>
        </row>
        <row r="1838">
          <cell r="A1838"/>
          <cell r="D1838" t="e">
            <v>#N/A</v>
          </cell>
          <cell r="J1838" t="str"/>
          <cell r="N1838" t="str"/>
          <cell r="R1838"/>
          <cell r="S1838"/>
          <cell r="T1838"/>
          <cell r="U1838"/>
          <cell r="V1838"/>
        </row>
        <row r="1839">
          <cell r="A1839"/>
          <cell r="D1839" t="e">
            <v>#N/A</v>
          </cell>
          <cell r="J1839" t="str"/>
          <cell r="N1839" t="str"/>
          <cell r="R1839"/>
          <cell r="S1839"/>
          <cell r="T1839"/>
          <cell r="U1839"/>
          <cell r="V1839"/>
        </row>
        <row r="1840">
          <cell r="A1840"/>
          <cell r="D1840" t="e">
            <v>#N/A</v>
          </cell>
          <cell r="J1840" t="str"/>
          <cell r="N1840" t="str"/>
          <cell r="R1840"/>
          <cell r="S1840"/>
          <cell r="T1840"/>
          <cell r="U1840"/>
          <cell r="V1840"/>
        </row>
        <row r="1841">
          <cell r="A1841"/>
          <cell r="D1841" t="e">
            <v>#N/A</v>
          </cell>
          <cell r="J1841" t="str"/>
          <cell r="N1841" t="str"/>
          <cell r="R1841"/>
          <cell r="S1841"/>
          <cell r="T1841"/>
          <cell r="U1841"/>
          <cell r="V1841"/>
        </row>
        <row r="1842">
          <cell r="A1842"/>
          <cell r="D1842" t="e">
            <v>#N/A</v>
          </cell>
          <cell r="J1842" t="str"/>
          <cell r="N1842" t="str"/>
          <cell r="R1842"/>
          <cell r="S1842"/>
          <cell r="T1842"/>
          <cell r="U1842"/>
          <cell r="V1842"/>
        </row>
        <row r="1843">
          <cell r="A1843"/>
          <cell r="D1843" t="e">
            <v>#N/A</v>
          </cell>
          <cell r="J1843" t="str"/>
          <cell r="N1843" t="str"/>
          <cell r="R1843"/>
          <cell r="S1843"/>
          <cell r="T1843"/>
          <cell r="U1843"/>
          <cell r="V1843"/>
        </row>
        <row r="1844">
          <cell r="A1844"/>
          <cell r="D1844" t="e">
            <v>#N/A</v>
          </cell>
          <cell r="J1844" t="str"/>
          <cell r="N1844" t="str"/>
          <cell r="R1844"/>
          <cell r="S1844"/>
          <cell r="T1844"/>
          <cell r="U1844"/>
          <cell r="V1844"/>
        </row>
        <row r="1845">
          <cell r="A1845"/>
          <cell r="D1845" t="e">
            <v>#N/A</v>
          </cell>
          <cell r="J1845" t="str"/>
          <cell r="N1845" t="str"/>
          <cell r="R1845"/>
          <cell r="S1845"/>
          <cell r="T1845"/>
          <cell r="U1845"/>
          <cell r="V1845"/>
        </row>
        <row r="1846">
          <cell r="A1846"/>
          <cell r="D1846" t="e">
            <v>#N/A</v>
          </cell>
          <cell r="J1846" t="str"/>
          <cell r="N1846" t="str"/>
          <cell r="R1846"/>
          <cell r="S1846"/>
          <cell r="T1846"/>
          <cell r="U1846"/>
          <cell r="V1846"/>
        </row>
        <row r="1847">
          <cell r="A1847"/>
          <cell r="D1847" t="e">
            <v>#N/A</v>
          </cell>
          <cell r="J1847" t="str"/>
          <cell r="N1847" t="str"/>
          <cell r="R1847"/>
          <cell r="S1847"/>
          <cell r="T1847"/>
          <cell r="U1847"/>
          <cell r="V1847"/>
        </row>
        <row r="1848">
          <cell r="A1848"/>
          <cell r="D1848" t="e">
            <v>#N/A</v>
          </cell>
          <cell r="J1848" t="str"/>
          <cell r="N1848" t="str"/>
          <cell r="R1848"/>
          <cell r="S1848"/>
          <cell r="T1848"/>
          <cell r="U1848"/>
          <cell r="V1848"/>
        </row>
        <row r="1849">
          <cell r="A1849"/>
          <cell r="D1849" t="e">
            <v>#N/A</v>
          </cell>
          <cell r="J1849" t="str"/>
          <cell r="N1849" t="str"/>
          <cell r="R1849"/>
          <cell r="S1849"/>
          <cell r="T1849"/>
          <cell r="U1849"/>
          <cell r="V1849"/>
        </row>
        <row r="1850">
          <cell r="A1850"/>
          <cell r="D1850" t="e">
            <v>#N/A</v>
          </cell>
          <cell r="J1850" t="str"/>
          <cell r="N1850" t="str"/>
          <cell r="R1850"/>
          <cell r="S1850"/>
          <cell r="T1850"/>
          <cell r="U1850"/>
          <cell r="V1850"/>
        </row>
        <row r="1851">
          <cell r="A1851"/>
          <cell r="D1851" t="e">
            <v>#N/A</v>
          </cell>
          <cell r="J1851" t="str"/>
          <cell r="N1851" t="str"/>
          <cell r="R1851"/>
          <cell r="S1851"/>
          <cell r="T1851"/>
          <cell r="U1851"/>
          <cell r="V1851"/>
        </row>
        <row r="1852">
          <cell r="A1852"/>
          <cell r="D1852" t="e">
            <v>#N/A</v>
          </cell>
          <cell r="J1852" t="str"/>
          <cell r="N1852" t="str"/>
          <cell r="R1852"/>
          <cell r="S1852"/>
          <cell r="T1852"/>
          <cell r="U1852"/>
          <cell r="V1852"/>
        </row>
        <row r="1853">
          <cell r="A1853"/>
          <cell r="D1853" t="e">
            <v>#N/A</v>
          </cell>
          <cell r="J1853" t="str"/>
          <cell r="N1853" t="str"/>
          <cell r="R1853"/>
          <cell r="S1853"/>
          <cell r="T1853"/>
          <cell r="U1853"/>
          <cell r="V1853"/>
        </row>
        <row r="1854">
          <cell r="A1854"/>
          <cell r="D1854" t="e">
            <v>#N/A</v>
          </cell>
          <cell r="J1854" t="str"/>
          <cell r="N1854" t="str"/>
          <cell r="R1854"/>
          <cell r="S1854"/>
          <cell r="T1854"/>
          <cell r="U1854"/>
          <cell r="V1854"/>
        </row>
        <row r="1855">
          <cell r="A1855"/>
          <cell r="D1855" t="e">
            <v>#N/A</v>
          </cell>
          <cell r="J1855" t="str"/>
          <cell r="N1855" t="str"/>
          <cell r="R1855"/>
          <cell r="S1855"/>
          <cell r="T1855"/>
          <cell r="U1855"/>
          <cell r="V1855"/>
        </row>
        <row r="1856">
          <cell r="A1856"/>
          <cell r="D1856" t="e">
            <v>#N/A</v>
          </cell>
          <cell r="J1856" t="str"/>
          <cell r="N1856" t="str"/>
          <cell r="R1856"/>
          <cell r="S1856"/>
          <cell r="T1856"/>
          <cell r="U1856"/>
          <cell r="V1856"/>
        </row>
        <row r="1857">
          <cell r="A1857"/>
          <cell r="D1857" t="e">
            <v>#N/A</v>
          </cell>
          <cell r="J1857" t="str"/>
          <cell r="N1857" t="str"/>
          <cell r="R1857"/>
          <cell r="S1857"/>
          <cell r="T1857"/>
          <cell r="U1857"/>
          <cell r="V1857"/>
        </row>
        <row r="1858">
          <cell r="A1858"/>
          <cell r="D1858" t="e">
            <v>#N/A</v>
          </cell>
          <cell r="J1858" t="str"/>
          <cell r="N1858" t="str"/>
          <cell r="R1858"/>
          <cell r="S1858"/>
          <cell r="T1858"/>
          <cell r="U1858"/>
          <cell r="V1858"/>
        </row>
        <row r="1859">
          <cell r="A1859"/>
          <cell r="D1859" t="e">
            <v>#N/A</v>
          </cell>
          <cell r="J1859" t="str"/>
          <cell r="N1859" t="str"/>
          <cell r="R1859"/>
          <cell r="S1859"/>
          <cell r="T1859"/>
          <cell r="U1859"/>
          <cell r="V1859"/>
        </row>
        <row r="1860">
          <cell r="A1860"/>
          <cell r="D1860" t="e">
            <v>#N/A</v>
          </cell>
          <cell r="J1860" t="str"/>
          <cell r="N1860" t="str"/>
          <cell r="R1860"/>
          <cell r="S1860"/>
          <cell r="T1860"/>
          <cell r="U1860"/>
          <cell r="V1860"/>
        </row>
        <row r="1861">
          <cell r="A1861"/>
          <cell r="D1861" t="e">
            <v>#N/A</v>
          </cell>
          <cell r="J1861" t="str"/>
          <cell r="N1861" t="str"/>
          <cell r="R1861"/>
          <cell r="S1861"/>
          <cell r="T1861"/>
          <cell r="U1861"/>
          <cell r="V1861"/>
        </row>
        <row r="1862">
          <cell r="A1862"/>
          <cell r="D1862" t="e">
            <v>#N/A</v>
          </cell>
          <cell r="J1862" t="str"/>
          <cell r="N1862" t="str"/>
          <cell r="R1862"/>
          <cell r="S1862"/>
          <cell r="T1862"/>
          <cell r="U1862"/>
          <cell r="V1862"/>
        </row>
        <row r="1863">
          <cell r="A1863"/>
          <cell r="D1863" t="e">
            <v>#N/A</v>
          </cell>
          <cell r="J1863" t="str"/>
          <cell r="N1863" t="str"/>
          <cell r="R1863"/>
          <cell r="S1863"/>
          <cell r="T1863"/>
          <cell r="U1863"/>
          <cell r="V1863"/>
        </row>
        <row r="1864">
          <cell r="A1864"/>
          <cell r="D1864" t="e">
            <v>#N/A</v>
          </cell>
          <cell r="J1864" t="str"/>
          <cell r="N1864" t="str"/>
          <cell r="R1864"/>
          <cell r="S1864"/>
          <cell r="T1864"/>
          <cell r="U1864"/>
          <cell r="V1864"/>
        </row>
        <row r="1865">
          <cell r="A1865"/>
          <cell r="D1865" t="e">
            <v>#N/A</v>
          </cell>
          <cell r="J1865" t="str"/>
          <cell r="N1865" t="str"/>
          <cell r="R1865"/>
          <cell r="S1865"/>
          <cell r="T1865"/>
          <cell r="U1865"/>
          <cell r="V1865"/>
        </row>
        <row r="1866">
          <cell r="A1866"/>
          <cell r="D1866" t="e">
            <v>#N/A</v>
          </cell>
          <cell r="J1866" t="str"/>
          <cell r="N1866" t="str"/>
          <cell r="R1866"/>
          <cell r="S1866"/>
          <cell r="T1866"/>
          <cell r="U1866"/>
          <cell r="V1866"/>
        </row>
        <row r="1867">
          <cell r="A1867"/>
          <cell r="D1867" t="e">
            <v>#N/A</v>
          </cell>
          <cell r="J1867" t="str"/>
          <cell r="N1867" t="str"/>
          <cell r="R1867"/>
          <cell r="S1867"/>
          <cell r="T1867"/>
          <cell r="U1867"/>
          <cell r="V1867"/>
        </row>
        <row r="1868">
          <cell r="A1868"/>
          <cell r="D1868" t="e">
            <v>#N/A</v>
          </cell>
          <cell r="J1868" t="str"/>
          <cell r="N1868" t="str"/>
          <cell r="R1868"/>
          <cell r="S1868"/>
          <cell r="T1868"/>
          <cell r="U1868"/>
          <cell r="V1868"/>
        </row>
        <row r="1869">
          <cell r="A1869"/>
          <cell r="D1869" t="e">
            <v>#N/A</v>
          </cell>
          <cell r="J1869" t="str"/>
          <cell r="N1869" t="str"/>
          <cell r="R1869"/>
          <cell r="S1869"/>
          <cell r="T1869"/>
          <cell r="U1869"/>
          <cell r="V1869"/>
        </row>
        <row r="1870">
          <cell r="A1870"/>
          <cell r="D1870" t="e">
            <v>#N/A</v>
          </cell>
          <cell r="J1870" t="str"/>
          <cell r="N1870" t="str"/>
          <cell r="R1870"/>
          <cell r="S1870"/>
          <cell r="T1870"/>
          <cell r="U1870"/>
          <cell r="V1870"/>
        </row>
        <row r="1871">
          <cell r="A1871"/>
          <cell r="D1871" t="e">
            <v>#N/A</v>
          </cell>
          <cell r="J1871" t="str"/>
          <cell r="N1871" t="str"/>
          <cell r="R1871"/>
          <cell r="S1871"/>
          <cell r="T1871"/>
          <cell r="U1871"/>
          <cell r="V1871"/>
        </row>
        <row r="1872">
          <cell r="A1872"/>
          <cell r="D1872" t="e">
            <v>#N/A</v>
          </cell>
          <cell r="J1872" t="str"/>
          <cell r="N1872" t="str"/>
          <cell r="R1872"/>
          <cell r="S1872"/>
          <cell r="T1872"/>
          <cell r="U1872"/>
          <cell r="V1872"/>
        </row>
        <row r="1873">
          <cell r="A1873"/>
          <cell r="D1873" t="e">
            <v>#N/A</v>
          </cell>
          <cell r="J1873" t="str"/>
          <cell r="N1873" t="str"/>
          <cell r="R1873"/>
          <cell r="S1873"/>
          <cell r="T1873"/>
          <cell r="U1873"/>
          <cell r="V1873"/>
        </row>
        <row r="1874">
          <cell r="A1874"/>
          <cell r="D1874" t="e">
            <v>#N/A</v>
          </cell>
          <cell r="J1874" t="str"/>
          <cell r="N1874" t="str"/>
          <cell r="R1874"/>
          <cell r="S1874"/>
          <cell r="T1874"/>
          <cell r="U1874"/>
          <cell r="V1874"/>
        </row>
        <row r="1875">
          <cell r="A1875"/>
          <cell r="D1875" t="e">
            <v>#N/A</v>
          </cell>
          <cell r="J1875" t="str"/>
          <cell r="N1875" t="str"/>
          <cell r="R1875"/>
          <cell r="S1875"/>
          <cell r="T1875"/>
          <cell r="U1875"/>
          <cell r="V1875"/>
        </row>
        <row r="1876">
          <cell r="A1876"/>
          <cell r="D1876" t="e">
            <v>#N/A</v>
          </cell>
          <cell r="J1876" t="str"/>
          <cell r="N1876" t="str"/>
          <cell r="R1876"/>
          <cell r="S1876"/>
          <cell r="T1876"/>
          <cell r="U1876"/>
          <cell r="V1876"/>
        </row>
        <row r="1877">
          <cell r="A1877"/>
          <cell r="D1877" t="e">
            <v>#N/A</v>
          </cell>
          <cell r="J1877" t="str"/>
          <cell r="N1877" t="str"/>
          <cell r="R1877"/>
          <cell r="S1877"/>
          <cell r="T1877"/>
          <cell r="U1877"/>
          <cell r="V1877"/>
        </row>
        <row r="1878">
          <cell r="A1878"/>
          <cell r="D1878" t="e">
            <v>#N/A</v>
          </cell>
          <cell r="J1878" t="str"/>
          <cell r="N1878" t="str"/>
          <cell r="R1878"/>
          <cell r="S1878"/>
          <cell r="T1878"/>
          <cell r="U1878"/>
          <cell r="V1878"/>
        </row>
        <row r="1879">
          <cell r="A1879"/>
          <cell r="D1879" t="e">
            <v>#N/A</v>
          </cell>
          <cell r="J1879" t="str"/>
          <cell r="N1879" t="str"/>
          <cell r="R1879"/>
          <cell r="S1879"/>
          <cell r="T1879"/>
          <cell r="U1879"/>
          <cell r="V1879"/>
        </row>
        <row r="1880">
          <cell r="A1880"/>
          <cell r="D1880" t="e">
            <v>#N/A</v>
          </cell>
          <cell r="J1880" t="str"/>
          <cell r="N1880" t="str"/>
          <cell r="R1880"/>
          <cell r="S1880"/>
          <cell r="T1880"/>
          <cell r="U1880"/>
          <cell r="V1880"/>
        </row>
        <row r="1881">
          <cell r="A1881"/>
          <cell r="D1881" t="e">
            <v>#N/A</v>
          </cell>
          <cell r="J1881" t="str"/>
          <cell r="N1881" t="str"/>
          <cell r="R1881"/>
          <cell r="S1881"/>
          <cell r="T1881"/>
          <cell r="U1881"/>
          <cell r="V1881"/>
        </row>
        <row r="1882">
          <cell r="A1882"/>
          <cell r="D1882" t="e">
            <v>#N/A</v>
          </cell>
          <cell r="J1882" t="str"/>
          <cell r="N1882" t="str"/>
          <cell r="R1882"/>
          <cell r="S1882"/>
          <cell r="T1882"/>
          <cell r="U1882"/>
          <cell r="V1882"/>
        </row>
        <row r="1883">
          <cell r="A1883"/>
          <cell r="D1883" t="e">
            <v>#N/A</v>
          </cell>
          <cell r="J1883" t="str"/>
          <cell r="N1883" t="str"/>
          <cell r="R1883"/>
          <cell r="S1883"/>
          <cell r="T1883"/>
          <cell r="U1883"/>
          <cell r="V1883"/>
        </row>
        <row r="1884">
          <cell r="A1884"/>
          <cell r="D1884" t="e">
            <v>#N/A</v>
          </cell>
          <cell r="J1884" t="str"/>
          <cell r="N1884" t="str"/>
          <cell r="R1884"/>
          <cell r="S1884"/>
          <cell r="T1884"/>
          <cell r="U1884"/>
          <cell r="V1884"/>
        </row>
        <row r="1885">
          <cell r="A1885"/>
          <cell r="D1885" t="e">
            <v>#N/A</v>
          </cell>
          <cell r="J1885" t="str"/>
          <cell r="N1885" t="str"/>
          <cell r="R1885"/>
          <cell r="S1885"/>
          <cell r="T1885"/>
          <cell r="U1885"/>
          <cell r="V1885"/>
        </row>
        <row r="1886">
          <cell r="A1886"/>
          <cell r="D1886" t="e">
            <v>#N/A</v>
          </cell>
          <cell r="J1886" t="str"/>
          <cell r="N1886" t="str"/>
          <cell r="R1886"/>
          <cell r="S1886"/>
          <cell r="T1886"/>
          <cell r="U1886"/>
          <cell r="V1886"/>
        </row>
        <row r="1887">
          <cell r="A1887"/>
          <cell r="D1887" t="e">
            <v>#N/A</v>
          </cell>
          <cell r="J1887" t="str"/>
          <cell r="N1887" t="str"/>
          <cell r="R1887"/>
          <cell r="S1887"/>
          <cell r="T1887"/>
          <cell r="U1887"/>
          <cell r="V1887"/>
        </row>
        <row r="1888">
          <cell r="A1888"/>
          <cell r="D1888" t="e">
            <v>#N/A</v>
          </cell>
          <cell r="J1888" t="str"/>
          <cell r="N1888" t="str"/>
          <cell r="R1888"/>
          <cell r="S1888"/>
          <cell r="T1888"/>
          <cell r="U1888"/>
          <cell r="V1888"/>
        </row>
        <row r="1889">
          <cell r="A1889"/>
          <cell r="D1889" t="e">
            <v>#N/A</v>
          </cell>
          <cell r="J1889" t="str"/>
          <cell r="N1889" t="str"/>
          <cell r="R1889"/>
          <cell r="S1889"/>
          <cell r="T1889"/>
          <cell r="U1889"/>
          <cell r="V1889"/>
        </row>
        <row r="1890">
          <cell r="A1890"/>
          <cell r="D1890" t="e">
            <v>#N/A</v>
          </cell>
          <cell r="J1890" t="str"/>
          <cell r="N1890" t="str"/>
          <cell r="R1890"/>
          <cell r="S1890"/>
          <cell r="T1890"/>
          <cell r="U1890"/>
          <cell r="V1890"/>
        </row>
        <row r="1891">
          <cell r="A1891"/>
          <cell r="D1891" t="e">
            <v>#N/A</v>
          </cell>
          <cell r="J1891" t="str"/>
          <cell r="N1891" t="str"/>
          <cell r="R1891"/>
          <cell r="S1891"/>
          <cell r="T1891"/>
          <cell r="U1891"/>
          <cell r="V1891"/>
        </row>
        <row r="1892">
          <cell r="A1892"/>
          <cell r="D1892" t="e">
            <v>#N/A</v>
          </cell>
          <cell r="J1892" t="str"/>
          <cell r="N1892" t="str"/>
          <cell r="R1892"/>
          <cell r="S1892"/>
          <cell r="T1892"/>
          <cell r="U1892"/>
          <cell r="V1892"/>
        </row>
        <row r="1893">
          <cell r="A1893"/>
          <cell r="D1893" t="e">
            <v>#N/A</v>
          </cell>
          <cell r="J1893" t="str"/>
          <cell r="N1893" t="str"/>
          <cell r="R1893"/>
          <cell r="S1893"/>
          <cell r="T1893"/>
          <cell r="U1893"/>
          <cell r="V1893"/>
        </row>
        <row r="1894">
          <cell r="A1894"/>
          <cell r="D1894" t="e">
            <v>#N/A</v>
          </cell>
          <cell r="J1894" t="str"/>
          <cell r="N1894" t="str"/>
          <cell r="R1894"/>
          <cell r="S1894"/>
          <cell r="T1894"/>
          <cell r="U1894"/>
          <cell r="V1894"/>
        </row>
        <row r="1895">
          <cell r="A1895"/>
          <cell r="D1895" t="e">
            <v>#N/A</v>
          </cell>
          <cell r="J1895" t="str"/>
          <cell r="N1895" t="str"/>
          <cell r="R1895"/>
          <cell r="S1895"/>
          <cell r="T1895"/>
          <cell r="U1895"/>
          <cell r="V1895"/>
        </row>
        <row r="1896">
          <cell r="A1896"/>
          <cell r="D1896" t="e">
            <v>#N/A</v>
          </cell>
          <cell r="J1896" t="str"/>
          <cell r="N1896" t="str"/>
          <cell r="R1896"/>
          <cell r="S1896"/>
          <cell r="T1896"/>
          <cell r="U1896"/>
          <cell r="V1896"/>
        </row>
        <row r="1897">
          <cell r="A1897"/>
          <cell r="D1897" t="e">
            <v>#N/A</v>
          </cell>
          <cell r="J1897" t="str"/>
          <cell r="N1897" t="str"/>
          <cell r="R1897"/>
          <cell r="S1897"/>
          <cell r="T1897"/>
          <cell r="U1897"/>
          <cell r="V1897"/>
        </row>
        <row r="1898">
          <cell r="A1898"/>
          <cell r="D1898" t="e">
            <v>#N/A</v>
          </cell>
          <cell r="J1898" t="str"/>
          <cell r="N1898" t="str"/>
          <cell r="R1898"/>
          <cell r="S1898"/>
          <cell r="T1898"/>
          <cell r="U1898"/>
          <cell r="V1898"/>
        </row>
        <row r="1899">
          <cell r="A1899"/>
          <cell r="D1899" t="e">
            <v>#N/A</v>
          </cell>
          <cell r="J1899" t="str"/>
          <cell r="N1899" t="str"/>
          <cell r="R1899"/>
          <cell r="S1899"/>
          <cell r="T1899"/>
          <cell r="U1899"/>
          <cell r="V1899"/>
        </row>
        <row r="1900">
          <cell r="A1900"/>
          <cell r="D1900" t="e">
            <v>#N/A</v>
          </cell>
          <cell r="J1900" t="str"/>
          <cell r="N1900" t="str"/>
          <cell r="R1900"/>
          <cell r="S1900"/>
          <cell r="T1900"/>
          <cell r="U1900"/>
          <cell r="V1900"/>
        </row>
        <row r="1901">
          <cell r="A1901"/>
          <cell r="D1901" t="e">
            <v>#N/A</v>
          </cell>
          <cell r="J1901" t="str"/>
          <cell r="N1901" t="str"/>
          <cell r="R1901"/>
          <cell r="S1901"/>
          <cell r="T1901"/>
          <cell r="U1901"/>
          <cell r="V1901"/>
        </row>
        <row r="1902">
          <cell r="A1902"/>
          <cell r="D1902" t="e">
            <v>#N/A</v>
          </cell>
          <cell r="J1902" t="str"/>
          <cell r="N1902" t="str"/>
          <cell r="R1902"/>
          <cell r="S1902"/>
          <cell r="T1902"/>
          <cell r="U1902"/>
          <cell r="V1902"/>
        </row>
        <row r="1903">
          <cell r="A1903"/>
          <cell r="D1903" t="e">
            <v>#N/A</v>
          </cell>
          <cell r="J1903" t="str"/>
          <cell r="N1903" t="str"/>
          <cell r="R1903"/>
          <cell r="S1903"/>
          <cell r="T1903"/>
          <cell r="U1903"/>
          <cell r="V1903"/>
        </row>
        <row r="1904">
          <cell r="A1904"/>
          <cell r="D1904" t="e">
            <v>#N/A</v>
          </cell>
          <cell r="J1904" t="str"/>
          <cell r="N1904" t="str"/>
          <cell r="R1904"/>
          <cell r="S1904"/>
          <cell r="T1904"/>
          <cell r="U1904"/>
          <cell r="V1904"/>
        </row>
        <row r="1905">
          <cell r="A1905"/>
          <cell r="D1905" t="e">
            <v>#N/A</v>
          </cell>
          <cell r="J1905" t="str"/>
          <cell r="N1905" t="str"/>
          <cell r="R1905"/>
          <cell r="S1905"/>
          <cell r="T1905"/>
          <cell r="U1905"/>
          <cell r="V1905"/>
        </row>
        <row r="1906">
          <cell r="A1906"/>
          <cell r="D1906" t="e">
            <v>#N/A</v>
          </cell>
          <cell r="J1906" t="str"/>
          <cell r="N1906" t="str"/>
          <cell r="R1906"/>
          <cell r="S1906"/>
          <cell r="T1906"/>
          <cell r="U1906"/>
          <cell r="V1906"/>
        </row>
        <row r="1907">
          <cell r="A1907"/>
          <cell r="D1907" t="e">
            <v>#N/A</v>
          </cell>
          <cell r="J1907" t="str"/>
          <cell r="N1907" t="str"/>
          <cell r="R1907"/>
          <cell r="S1907"/>
          <cell r="T1907"/>
          <cell r="U1907"/>
          <cell r="V1907"/>
        </row>
        <row r="1908">
          <cell r="A1908"/>
          <cell r="D1908" t="e">
            <v>#N/A</v>
          </cell>
          <cell r="J1908" t="str"/>
          <cell r="N1908" t="str"/>
          <cell r="R1908"/>
          <cell r="S1908"/>
          <cell r="T1908"/>
          <cell r="U1908"/>
          <cell r="V1908"/>
        </row>
        <row r="1909">
          <cell r="A1909"/>
          <cell r="D1909" t="e">
            <v>#N/A</v>
          </cell>
          <cell r="J1909" t="str"/>
          <cell r="N1909" t="str"/>
          <cell r="R1909"/>
          <cell r="S1909"/>
          <cell r="T1909"/>
          <cell r="U1909"/>
          <cell r="V1909"/>
        </row>
        <row r="1910">
          <cell r="A1910"/>
          <cell r="D1910" t="e">
            <v>#N/A</v>
          </cell>
          <cell r="J1910" t="str"/>
          <cell r="N1910" t="str"/>
          <cell r="R1910"/>
          <cell r="S1910"/>
          <cell r="T1910"/>
          <cell r="U1910"/>
          <cell r="V1910"/>
        </row>
        <row r="1911">
          <cell r="A1911"/>
          <cell r="D1911" t="e">
            <v>#N/A</v>
          </cell>
          <cell r="J1911" t="str"/>
          <cell r="N1911" t="str"/>
          <cell r="R1911"/>
          <cell r="S1911"/>
          <cell r="T1911"/>
          <cell r="U1911"/>
          <cell r="V1911"/>
        </row>
        <row r="1912">
          <cell r="A1912"/>
          <cell r="D1912" t="e">
            <v>#N/A</v>
          </cell>
          <cell r="J1912" t="str"/>
          <cell r="N1912" t="str"/>
          <cell r="R1912"/>
          <cell r="S1912"/>
          <cell r="T1912"/>
          <cell r="U1912"/>
          <cell r="V1912"/>
        </row>
        <row r="1913">
          <cell r="A1913"/>
          <cell r="D1913" t="e">
            <v>#N/A</v>
          </cell>
          <cell r="J1913" t="str"/>
          <cell r="N1913" t="str"/>
          <cell r="R1913"/>
          <cell r="S1913"/>
          <cell r="T1913"/>
          <cell r="U1913"/>
          <cell r="V1913"/>
        </row>
        <row r="1914">
          <cell r="A1914"/>
          <cell r="D1914" t="e">
            <v>#N/A</v>
          </cell>
          <cell r="J1914" t="str"/>
          <cell r="N1914" t="str"/>
          <cell r="R1914"/>
          <cell r="S1914"/>
          <cell r="T1914"/>
          <cell r="U1914"/>
          <cell r="V1914"/>
        </row>
        <row r="1915">
          <cell r="A1915"/>
          <cell r="D1915" t="e">
            <v>#N/A</v>
          </cell>
          <cell r="J1915" t="str"/>
          <cell r="N1915" t="str"/>
          <cell r="R1915"/>
          <cell r="S1915"/>
          <cell r="T1915"/>
          <cell r="U1915"/>
          <cell r="V1915"/>
        </row>
        <row r="1916">
          <cell r="A1916"/>
          <cell r="D1916" t="e">
            <v>#N/A</v>
          </cell>
          <cell r="J1916" t="str"/>
          <cell r="N1916" t="str"/>
          <cell r="R1916"/>
          <cell r="S1916"/>
          <cell r="T1916"/>
          <cell r="U1916"/>
          <cell r="V1916"/>
        </row>
        <row r="1917">
          <cell r="A1917"/>
          <cell r="D1917" t="e">
            <v>#N/A</v>
          </cell>
          <cell r="J1917" t="str"/>
          <cell r="N1917" t="str"/>
          <cell r="R1917"/>
          <cell r="S1917"/>
          <cell r="T1917"/>
          <cell r="U1917"/>
          <cell r="V1917"/>
        </row>
        <row r="1918">
          <cell r="A1918"/>
          <cell r="D1918" t="e">
            <v>#N/A</v>
          </cell>
          <cell r="J1918" t="str"/>
          <cell r="N1918" t="str"/>
          <cell r="R1918"/>
          <cell r="S1918"/>
          <cell r="T1918"/>
          <cell r="U1918"/>
          <cell r="V1918"/>
        </row>
        <row r="1919">
          <cell r="A1919"/>
          <cell r="D1919" t="e">
            <v>#N/A</v>
          </cell>
          <cell r="J1919" t="str"/>
          <cell r="N1919" t="str"/>
          <cell r="R1919"/>
          <cell r="S1919"/>
          <cell r="T1919"/>
          <cell r="U1919"/>
          <cell r="V1919"/>
        </row>
        <row r="1920">
          <cell r="A1920"/>
          <cell r="D1920" t="e">
            <v>#N/A</v>
          </cell>
          <cell r="J1920" t="str"/>
          <cell r="N1920" t="str"/>
          <cell r="R1920"/>
          <cell r="S1920"/>
          <cell r="T1920"/>
          <cell r="U1920"/>
          <cell r="V1920"/>
        </row>
        <row r="1921">
          <cell r="A1921"/>
          <cell r="D1921" t="e">
            <v>#N/A</v>
          </cell>
          <cell r="J1921" t="str"/>
          <cell r="N1921" t="str"/>
          <cell r="R1921"/>
          <cell r="S1921"/>
          <cell r="T1921"/>
          <cell r="U1921"/>
          <cell r="V1921"/>
        </row>
        <row r="1922">
          <cell r="A1922"/>
          <cell r="D1922" t="e">
            <v>#N/A</v>
          </cell>
          <cell r="J1922" t="str"/>
          <cell r="N1922" t="str"/>
          <cell r="R1922"/>
          <cell r="S1922"/>
          <cell r="T1922"/>
          <cell r="U1922"/>
          <cell r="V1922"/>
        </row>
        <row r="1923">
          <cell r="A1923"/>
          <cell r="D1923" t="e">
            <v>#N/A</v>
          </cell>
          <cell r="J1923" t="str"/>
          <cell r="N1923" t="str"/>
          <cell r="R1923"/>
          <cell r="S1923"/>
          <cell r="T1923"/>
          <cell r="U1923"/>
          <cell r="V1923"/>
        </row>
        <row r="1924">
          <cell r="A1924"/>
          <cell r="D1924" t="e">
            <v>#N/A</v>
          </cell>
          <cell r="J1924" t="str"/>
          <cell r="N1924" t="str"/>
          <cell r="R1924"/>
          <cell r="S1924"/>
          <cell r="T1924"/>
          <cell r="U1924"/>
          <cell r="V1924"/>
        </row>
        <row r="1925">
          <cell r="A1925"/>
          <cell r="D1925" t="e">
            <v>#N/A</v>
          </cell>
          <cell r="J1925" t="str"/>
          <cell r="N1925" t="str"/>
          <cell r="R1925"/>
          <cell r="S1925"/>
          <cell r="T1925"/>
          <cell r="U1925"/>
          <cell r="V1925"/>
        </row>
        <row r="1926">
          <cell r="A1926"/>
          <cell r="D1926" t="e">
            <v>#N/A</v>
          </cell>
          <cell r="J1926" t="str"/>
          <cell r="N1926" t="str"/>
          <cell r="R1926"/>
          <cell r="S1926"/>
          <cell r="T1926"/>
          <cell r="U1926"/>
          <cell r="V1926"/>
        </row>
        <row r="1927">
          <cell r="A1927"/>
          <cell r="D1927" t="e">
            <v>#N/A</v>
          </cell>
          <cell r="J1927" t="str"/>
          <cell r="N1927" t="str"/>
          <cell r="R1927"/>
          <cell r="S1927"/>
          <cell r="T1927"/>
          <cell r="U1927"/>
          <cell r="V1927"/>
        </row>
        <row r="1928">
          <cell r="A1928"/>
          <cell r="D1928" t="e">
            <v>#N/A</v>
          </cell>
          <cell r="J1928" t="str"/>
          <cell r="N1928" t="str"/>
          <cell r="R1928"/>
          <cell r="S1928"/>
          <cell r="T1928"/>
          <cell r="U1928"/>
          <cell r="V1928"/>
        </row>
        <row r="1929">
          <cell r="A1929"/>
          <cell r="D1929" t="e">
            <v>#N/A</v>
          </cell>
          <cell r="J1929" t="str"/>
          <cell r="N1929" t="str"/>
          <cell r="R1929"/>
          <cell r="S1929"/>
          <cell r="T1929"/>
          <cell r="U1929"/>
          <cell r="V1929"/>
        </row>
        <row r="1930">
          <cell r="A1930"/>
          <cell r="D1930" t="e">
            <v>#N/A</v>
          </cell>
          <cell r="J1930" t="str"/>
          <cell r="N1930" t="str"/>
          <cell r="R1930"/>
          <cell r="S1930"/>
          <cell r="T1930"/>
          <cell r="U1930"/>
          <cell r="V1930"/>
        </row>
        <row r="1931">
          <cell r="A1931"/>
          <cell r="D1931" t="e">
            <v>#N/A</v>
          </cell>
          <cell r="J1931" t="str"/>
          <cell r="N1931" t="str"/>
          <cell r="R1931"/>
          <cell r="S1931"/>
          <cell r="T1931"/>
          <cell r="U1931"/>
          <cell r="V1931"/>
        </row>
        <row r="1932">
          <cell r="A1932"/>
          <cell r="D1932" t="e">
            <v>#N/A</v>
          </cell>
          <cell r="J1932" t="str"/>
          <cell r="N1932" t="str"/>
          <cell r="R1932"/>
          <cell r="S1932"/>
          <cell r="T1932"/>
          <cell r="U1932"/>
          <cell r="V1932"/>
        </row>
        <row r="1933">
          <cell r="A1933"/>
          <cell r="D1933" t="e">
            <v>#N/A</v>
          </cell>
          <cell r="J1933" t="str"/>
          <cell r="N1933" t="str"/>
          <cell r="R1933"/>
          <cell r="S1933"/>
          <cell r="T1933"/>
          <cell r="U1933"/>
          <cell r="V1933"/>
        </row>
        <row r="1934">
          <cell r="A1934"/>
          <cell r="D1934" t="e">
            <v>#N/A</v>
          </cell>
          <cell r="J1934" t="str"/>
          <cell r="N1934" t="str"/>
          <cell r="R1934"/>
          <cell r="S1934"/>
          <cell r="T1934"/>
          <cell r="U1934"/>
          <cell r="V1934"/>
        </row>
        <row r="1935">
          <cell r="A1935"/>
          <cell r="D1935" t="e">
            <v>#N/A</v>
          </cell>
          <cell r="J1935" t="str"/>
          <cell r="N1935" t="str"/>
          <cell r="R1935"/>
          <cell r="S1935"/>
          <cell r="T1935"/>
          <cell r="U1935"/>
          <cell r="V1935"/>
        </row>
        <row r="1936">
          <cell r="A1936"/>
          <cell r="D1936" t="e">
            <v>#N/A</v>
          </cell>
          <cell r="J1936" t="str"/>
          <cell r="N1936" t="str"/>
          <cell r="R1936"/>
          <cell r="S1936"/>
          <cell r="T1936"/>
          <cell r="U1936"/>
          <cell r="V1936"/>
        </row>
        <row r="1937">
          <cell r="A1937"/>
          <cell r="D1937" t="e">
            <v>#N/A</v>
          </cell>
          <cell r="J1937" t="str"/>
          <cell r="N1937" t="str"/>
          <cell r="R1937"/>
          <cell r="S1937"/>
          <cell r="T1937"/>
          <cell r="U1937"/>
          <cell r="V1937"/>
        </row>
        <row r="1938">
          <cell r="A1938"/>
          <cell r="D1938" t="e">
            <v>#N/A</v>
          </cell>
          <cell r="J1938" t="str"/>
          <cell r="N1938" t="str"/>
          <cell r="R1938"/>
          <cell r="S1938"/>
          <cell r="T1938"/>
          <cell r="U1938"/>
          <cell r="V1938"/>
        </row>
        <row r="1939">
          <cell r="A1939"/>
          <cell r="D1939" t="e">
            <v>#N/A</v>
          </cell>
          <cell r="J1939" t="str"/>
          <cell r="N1939" t="str"/>
          <cell r="R1939"/>
          <cell r="S1939"/>
          <cell r="T1939"/>
          <cell r="U1939"/>
          <cell r="V1939"/>
        </row>
        <row r="1940">
          <cell r="A1940"/>
          <cell r="D1940" t="e">
            <v>#N/A</v>
          </cell>
          <cell r="J1940" t="str"/>
          <cell r="N1940" t="str"/>
          <cell r="R1940"/>
          <cell r="S1940"/>
          <cell r="T1940"/>
          <cell r="U1940"/>
          <cell r="V1940"/>
        </row>
        <row r="1941">
          <cell r="A1941"/>
          <cell r="D1941" t="e">
            <v>#N/A</v>
          </cell>
          <cell r="J1941" t="str"/>
          <cell r="N1941" t="str"/>
          <cell r="R1941"/>
          <cell r="S1941"/>
          <cell r="T1941"/>
          <cell r="U1941"/>
          <cell r="V1941"/>
        </row>
        <row r="1942">
          <cell r="A1942"/>
          <cell r="D1942" t="e">
            <v>#N/A</v>
          </cell>
          <cell r="J1942" t="str"/>
          <cell r="N1942" t="str"/>
          <cell r="R1942"/>
          <cell r="S1942"/>
          <cell r="T1942"/>
          <cell r="U1942"/>
          <cell r="V1942"/>
        </row>
        <row r="1943">
          <cell r="A1943"/>
          <cell r="D1943" t="e">
            <v>#N/A</v>
          </cell>
          <cell r="J1943" t="str"/>
          <cell r="N1943" t="str"/>
          <cell r="R1943"/>
          <cell r="S1943"/>
          <cell r="T1943"/>
          <cell r="U1943"/>
          <cell r="V1943"/>
        </row>
        <row r="1944">
          <cell r="A1944"/>
          <cell r="D1944" t="e">
            <v>#N/A</v>
          </cell>
          <cell r="J1944" t="str"/>
          <cell r="N1944" t="str"/>
          <cell r="R1944"/>
          <cell r="S1944"/>
          <cell r="T1944"/>
          <cell r="U1944"/>
          <cell r="V1944"/>
        </row>
        <row r="1945">
          <cell r="A1945"/>
          <cell r="D1945" t="e">
            <v>#N/A</v>
          </cell>
          <cell r="J1945" t="str"/>
          <cell r="N1945" t="str"/>
          <cell r="R1945"/>
          <cell r="S1945"/>
          <cell r="T1945"/>
          <cell r="U1945"/>
          <cell r="V1945"/>
        </row>
        <row r="1946">
          <cell r="A1946"/>
          <cell r="D1946" t="e">
            <v>#N/A</v>
          </cell>
          <cell r="J1946" t="str"/>
          <cell r="N1946" t="str"/>
          <cell r="R1946"/>
          <cell r="S1946"/>
          <cell r="T1946"/>
          <cell r="U1946"/>
          <cell r="V1946"/>
        </row>
        <row r="1947">
          <cell r="A1947"/>
          <cell r="D1947" t="e">
            <v>#N/A</v>
          </cell>
          <cell r="J1947" t="str"/>
          <cell r="N1947" t="str"/>
          <cell r="R1947"/>
          <cell r="S1947"/>
          <cell r="T1947"/>
          <cell r="U1947"/>
          <cell r="V1947"/>
        </row>
        <row r="1948">
          <cell r="A1948"/>
          <cell r="D1948" t="e">
            <v>#N/A</v>
          </cell>
          <cell r="J1948" t="str"/>
          <cell r="N1948" t="str"/>
          <cell r="R1948"/>
          <cell r="S1948"/>
          <cell r="T1948"/>
          <cell r="U1948"/>
          <cell r="V1948"/>
        </row>
        <row r="1949">
          <cell r="A1949"/>
          <cell r="D1949" t="e">
            <v>#N/A</v>
          </cell>
          <cell r="J1949" t="str"/>
          <cell r="N1949" t="str"/>
          <cell r="R1949"/>
          <cell r="S1949"/>
          <cell r="T1949"/>
          <cell r="U1949"/>
          <cell r="V1949"/>
        </row>
        <row r="1950">
          <cell r="A1950"/>
          <cell r="D1950" t="e">
            <v>#N/A</v>
          </cell>
          <cell r="J1950" t="str"/>
          <cell r="N1950" t="str"/>
          <cell r="R1950"/>
          <cell r="S1950"/>
          <cell r="T1950"/>
          <cell r="U1950"/>
          <cell r="V1950"/>
        </row>
        <row r="1951">
          <cell r="A1951"/>
          <cell r="D1951" t="e">
            <v>#N/A</v>
          </cell>
          <cell r="J1951" t="str"/>
          <cell r="N1951" t="str"/>
          <cell r="R1951"/>
          <cell r="S1951"/>
          <cell r="T1951"/>
          <cell r="U1951"/>
          <cell r="V1951"/>
        </row>
        <row r="1952">
          <cell r="A1952"/>
          <cell r="D1952" t="e">
            <v>#N/A</v>
          </cell>
          <cell r="J1952" t="str"/>
          <cell r="N1952" t="str"/>
          <cell r="R1952"/>
          <cell r="S1952"/>
          <cell r="T1952"/>
          <cell r="U1952"/>
          <cell r="V1952"/>
        </row>
        <row r="1953">
          <cell r="A1953"/>
          <cell r="D1953" t="e">
            <v>#N/A</v>
          </cell>
          <cell r="J1953" t="str"/>
          <cell r="N1953" t="str"/>
          <cell r="R1953"/>
          <cell r="S1953"/>
          <cell r="T1953"/>
          <cell r="U1953"/>
          <cell r="V1953"/>
        </row>
        <row r="1954">
          <cell r="A1954"/>
          <cell r="D1954" t="e">
            <v>#N/A</v>
          </cell>
          <cell r="J1954" t="str"/>
          <cell r="N1954" t="str"/>
          <cell r="R1954"/>
          <cell r="S1954"/>
          <cell r="T1954"/>
          <cell r="U1954"/>
          <cell r="V1954"/>
        </row>
        <row r="1955">
          <cell r="A1955"/>
          <cell r="D1955" t="e">
            <v>#N/A</v>
          </cell>
          <cell r="J1955" t="str"/>
          <cell r="N1955" t="str"/>
          <cell r="R1955"/>
          <cell r="S1955"/>
          <cell r="T1955"/>
          <cell r="U1955"/>
          <cell r="V1955"/>
        </row>
        <row r="1956">
          <cell r="A1956"/>
          <cell r="D1956" t="e">
            <v>#N/A</v>
          </cell>
          <cell r="J1956" t="str"/>
          <cell r="N1956" t="str"/>
          <cell r="R1956"/>
          <cell r="S1956"/>
          <cell r="T1956"/>
          <cell r="U1956"/>
          <cell r="V1956"/>
        </row>
        <row r="1957">
          <cell r="A1957"/>
          <cell r="D1957" t="e">
            <v>#N/A</v>
          </cell>
          <cell r="J1957" t="str"/>
          <cell r="N1957" t="str"/>
          <cell r="R1957"/>
          <cell r="S1957"/>
          <cell r="T1957"/>
          <cell r="U1957"/>
          <cell r="V1957"/>
        </row>
        <row r="1958">
          <cell r="A1958"/>
          <cell r="D1958" t="e">
            <v>#N/A</v>
          </cell>
          <cell r="J1958" t="str"/>
          <cell r="N1958" t="str"/>
          <cell r="R1958"/>
          <cell r="S1958"/>
          <cell r="T1958"/>
          <cell r="U1958"/>
          <cell r="V1958"/>
        </row>
        <row r="1959">
          <cell r="A1959"/>
          <cell r="D1959" t="e">
            <v>#N/A</v>
          </cell>
          <cell r="J1959" t="str"/>
          <cell r="N1959" t="str"/>
          <cell r="R1959"/>
          <cell r="S1959"/>
          <cell r="T1959"/>
          <cell r="U1959"/>
          <cell r="V1959"/>
        </row>
        <row r="1960">
          <cell r="A1960"/>
          <cell r="D1960" t="e">
            <v>#N/A</v>
          </cell>
          <cell r="J1960" t="str"/>
          <cell r="N1960" t="str"/>
          <cell r="R1960"/>
          <cell r="S1960"/>
          <cell r="T1960"/>
          <cell r="U1960"/>
          <cell r="V1960"/>
        </row>
        <row r="1961">
          <cell r="A1961"/>
          <cell r="D1961" t="e">
            <v>#N/A</v>
          </cell>
          <cell r="J1961" t="str"/>
          <cell r="N1961" t="str"/>
          <cell r="R1961"/>
          <cell r="S1961"/>
          <cell r="T1961"/>
          <cell r="U1961"/>
          <cell r="V1961"/>
        </row>
        <row r="1962">
          <cell r="A1962"/>
          <cell r="D1962" t="e">
            <v>#N/A</v>
          </cell>
          <cell r="J1962" t="str"/>
          <cell r="N1962" t="str"/>
          <cell r="R1962"/>
          <cell r="S1962"/>
          <cell r="T1962"/>
          <cell r="U1962"/>
          <cell r="V1962"/>
        </row>
        <row r="1963">
          <cell r="A1963"/>
          <cell r="D1963" t="e">
            <v>#N/A</v>
          </cell>
          <cell r="J1963" t="str"/>
          <cell r="N1963" t="str"/>
          <cell r="R1963"/>
          <cell r="S1963"/>
          <cell r="T1963"/>
          <cell r="U1963"/>
          <cell r="V1963"/>
        </row>
        <row r="1964">
          <cell r="A1964"/>
          <cell r="D1964" t="e">
            <v>#N/A</v>
          </cell>
          <cell r="J1964" t="str"/>
          <cell r="N1964" t="str"/>
          <cell r="R1964"/>
          <cell r="S1964"/>
          <cell r="T1964"/>
          <cell r="U1964"/>
          <cell r="V1964"/>
        </row>
        <row r="1965">
          <cell r="A1965"/>
          <cell r="D1965" t="e">
            <v>#N/A</v>
          </cell>
          <cell r="J1965" t="str"/>
          <cell r="N1965" t="str"/>
          <cell r="R1965"/>
          <cell r="S1965"/>
          <cell r="T1965"/>
          <cell r="U1965"/>
          <cell r="V1965"/>
        </row>
        <row r="1966">
          <cell r="A1966"/>
          <cell r="D1966" t="e">
            <v>#N/A</v>
          </cell>
          <cell r="J1966" t="str"/>
          <cell r="N1966" t="str"/>
          <cell r="R1966"/>
          <cell r="S1966"/>
          <cell r="T1966"/>
          <cell r="U1966"/>
          <cell r="V1966"/>
        </row>
        <row r="1967">
          <cell r="A1967"/>
          <cell r="D1967" t="e">
            <v>#N/A</v>
          </cell>
          <cell r="J1967" t="str"/>
          <cell r="N1967" t="str"/>
          <cell r="R1967"/>
          <cell r="S1967"/>
          <cell r="T1967"/>
          <cell r="U1967"/>
          <cell r="V1967"/>
        </row>
        <row r="1968">
          <cell r="A1968"/>
          <cell r="D1968" t="e">
            <v>#N/A</v>
          </cell>
          <cell r="J1968" t="str"/>
          <cell r="N1968" t="str"/>
          <cell r="R1968"/>
          <cell r="S1968"/>
          <cell r="T1968"/>
          <cell r="U1968"/>
          <cell r="V1968"/>
        </row>
        <row r="1969">
          <cell r="A1969"/>
          <cell r="D1969" t="e">
            <v>#N/A</v>
          </cell>
          <cell r="J1969" t="str"/>
          <cell r="N1969" t="str"/>
          <cell r="R1969"/>
          <cell r="S1969"/>
          <cell r="T1969"/>
          <cell r="U1969"/>
          <cell r="V1969"/>
        </row>
        <row r="1970">
          <cell r="A1970"/>
          <cell r="D1970" t="e">
            <v>#N/A</v>
          </cell>
          <cell r="J1970" t="str"/>
          <cell r="N1970" t="str"/>
          <cell r="R1970"/>
          <cell r="S1970"/>
          <cell r="T1970"/>
          <cell r="U1970"/>
          <cell r="V1970"/>
        </row>
        <row r="1971">
          <cell r="A1971"/>
          <cell r="D1971" t="e">
            <v>#N/A</v>
          </cell>
          <cell r="J1971" t="str"/>
          <cell r="N1971" t="str"/>
          <cell r="R1971"/>
          <cell r="S1971"/>
          <cell r="T1971"/>
          <cell r="U1971"/>
          <cell r="V1971"/>
        </row>
        <row r="1972">
          <cell r="A1972"/>
          <cell r="D1972" t="e">
            <v>#N/A</v>
          </cell>
          <cell r="J1972" t="str"/>
          <cell r="N1972" t="str"/>
          <cell r="R1972"/>
          <cell r="S1972"/>
          <cell r="T1972"/>
          <cell r="U1972"/>
          <cell r="V1972"/>
        </row>
        <row r="1973">
          <cell r="A1973"/>
          <cell r="D1973" t="e">
            <v>#N/A</v>
          </cell>
          <cell r="J1973" t="str"/>
          <cell r="N1973" t="str"/>
          <cell r="R1973"/>
          <cell r="S1973"/>
          <cell r="T1973"/>
          <cell r="U1973"/>
          <cell r="V1973"/>
        </row>
        <row r="1974">
          <cell r="A1974"/>
          <cell r="D1974" t="e">
            <v>#N/A</v>
          </cell>
          <cell r="J1974" t="str"/>
          <cell r="N1974" t="str"/>
          <cell r="R1974"/>
          <cell r="S1974"/>
          <cell r="T1974"/>
          <cell r="U1974"/>
          <cell r="V1974"/>
        </row>
        <row r="1975">
          <cell r="A1975"/>
          <cell r="D1975" t="e">
            <v>#N/A</v>
          </cell>
          <cell r="J1975" t="str"/>
          <cell r="N1975" t="str"/>
          <cell r="R1975"/>
          <cell r="S1975"/>
          <cell r="T1975"/>
          <cell r="U1975"/>
          <cell r="V1975"/>
        </row>
        <row r="1976">
          <cell r="A1976"/>
          <cell r="D1976" t="e">
            <v>#N/A</v>
          </cell>
          <cell r="J1976" t="str"/>
          <cell r="N1976" t="str"/>
          <cell r="R1976"/>
          <cell r="S1976"/>
          <cell r="T1976"/>
          <cell r="U1976"/>
          <cell r="V1976"/>
        </row>
        <row r="1977">
          <cell r="A1977"/>
          <cell r="D1977" t="e">
            <v>#N/A</v>
          </cell>
          <cell r="J1977" t="str"/>
          <cell r="N1977" t="str"/>
          <cell r="R1977"/>
          <cell r="S1977"/>
          <cell r="T1977"/>
          <cell r="U1977"/>
          <cell r="V1977"/>
        </row>
        <row r="1978">
          <cell r="A1978"/>
          <cell r="D1978" t="e">
            <v>#N/A</v>
          </cell>
          <cell r="J1978" t="str"/>
          <cell r="N1978" t="str"/>
          <cell r="R1978"/>
          <cell r="S1978"/>
          <cell r="T1978"/>
          <cell r="U1978"/>
          <cell r="V1978"/>
        </row>
        <row r="1979">
          <cell r="A1979"/>
          <cell r="D1979" t="e">
            <v>#N/A</v>
          </cell>
          <cell r="J1979" t="str"/>
          <cell r="N1979" t="str"/>
          <cell r="R1979"/>
          <cell r="S1979"/>
          <cell r="T1979"/>
          <cell r="U1979"/>
          <cell r="V1979"/>
        </row>
        <row r="1980">
          <cell r="A1980"/>
          <cell r="D1980" t="e">
            <v>#N/A</v>
          </cell>
          <cell r="J1980" t="str"/>
          <cell r="N1980" t="str"/>
          <cell r="R1980"/>
          <cell r="S1980"/>
          <cell r="T1980"/>
          <cell r="U1980"/>
          <cell r="V1980"/>
        </row>
        <row r="1981">
          <cell r="A1981"/>
          <cell r="D1981" t="e">
            <v>#N/A</v>
          </cell>
          <cell r="J1981" t="str"/>
          <cell r="N1981" t="str"/>
          <cell r="R1981"/>
          <cell r="S1981"/>
          <cell r="T1981"/>
          <cell r="U1981"/>
          <cell r="V1981"/>
        </row>
        <row r="1982">
          <cell r="A1982"/>
          <cell r="D1982" t="e">
            <v>#N/A</v>
          </cell>
          <cell r="J1982" t="str"/>
          <cell r="N1982" t="str"/>
          <cell r="R1982"/>
          <cell r="S1982"/>
          <cell r="T1982"/>
          <cell r="U1982"/>
          <cell r="V1982"/>
        </row>
        <row r="1983">
          <cell r="A1983"/>
          <cell r="D1983" t="e">
            <v>#N/A</v>
          </cell>
          <cell r="J1983" t="str"/>
          <cell r="N1983" t="str"/>
          <cell r="R1983"/>
          <cell r="S1983"/>
          <cell r="T1983"/>
          <cell r="U1983"/>
          <cell r="V1983"/>
        </row>
        <row r="1984">
          <cell r="A1984"/>
          <cell r="D1984" t="e">
            <v>#N/A</v>
          </cell>
          <cell r="J1984" t="str"/>
          <cell r="N1984" t="str"/>
          <cell r="R1984"/>
          <cell r="S1984"/>
          <cell r="T1984"/>
          <cell r="U1984"/>
          <cell r="V1984"/>
        </row>
        <row r="1985">
          <cell r="A1985"/>
          <cell r="D1985" t="e">
            <v>#N/A</v>
          </cell>
          <cell r="J1985" t="str"/>
          <cell r="N1985" t="str"/>
          <cell r="R1985"/>
          <cell r="S1985"/>
          <cell r="T1985"/>
          <cell r="U1985"/>
          <cell r="V1985"/>
        </row>
        <row r="1986">
          <cell r="A1986"/>
          <cell r="D1986" t="e">
            <v>#N/A</v>
          </cell>
          <cell r="J1986" t="str"/>
          <cell r="N1986" t="str"/>
          <cell r="R1986"/>
          <cell r="S1986"/>
          <cell r="T1986"/>
          <cell r="U1986"/>
          <cell r="V1986"/>
        </row>
        <row r="1987">
          <cell r="A1987"/>
          <cell r="D1987" t="e">
            <v>#N/A</v>
          </cell>
          <cell r="J1987" t="str"/>
          <cell r="N1987" t="str"/>
          <cell r="R1987"/>
          <cell r="S1987"/>
          <cell r="T1987"/>
          <cell r="U1987"/>
          <cell r="V1987"/>
        </row>
        <row r="1988">
          <cell r="A1988"/>
          <cell r="D1988" t="e">
            <v>#N/A</v>
          </cell>
          <cell r="J1988" t="str"/>
          <cell r="N1988" t="str"/>
          <cell r="R1988"/>
          <cell r="S1988"/>
          <cell r="T1988"/>
          <cell r="U1988"/>
          <cell r="V1988"/>
        </row>
        <row r="1989">
          <cell r="A1989"/>
          <cell r="D1989" t="e">
            <v>#N/A</v>
          </cell>
          <cell r="J1989" t="str"/>
          <cell r="N1989" t="str"/>
          <cell r="R1989"/>
          <cell r="S1989"/>
          <cell r="T1989"/>
          <cell r="U1989"/>
          <cell r="V1989"/>
        </row>
        <row r="1990">
          <cell r="A1990"/>
          <cell r="D1990" t="e">
            <v>#N/A</v>
          </cell>
          <cell r="J1990" t="str"/>
          <cell r="N1990" t="str"/>
          <cell r="R1990"/>
          <cell r="S1990"/>
          <cell r="T1990"/>
          <cell r="U1990"/>
          <cell r="V1990"/>
        </row>
        <row r="1991">
          <cell r="A1991" t="str">
            <v>B1</v>
          </cell>
          <cell r="D1991" t="str">
            <v>X002MD30K1</v>
          </cell>
          <cell r="J1991" t="str">
            <v>Costco</v>
          </cell>
          <cell r="N1991"/>
          <cell r="R1991" t="str">
            <v>DMT Distributors Ltd.</v>
          </cell>
          <cell r="S1991">
            <v>1360</v>
          </cell>
          <cell r="T1991" t="str">
            <v>17235 9A Avenue SW</v>
          </cell>
          <cell r="U1991" t="str">
            <v>Edmonton</v>
          </cell>
          <cell r="V1991" t="str">
            <v>33LGT12</v>
          </cell>
        </row>
        <row r="1992">
          <cell r="A1992" t="str">
            <v>B2</v>
          </cell>
          <cell r="D1992" t="str">
            <v>X002MD7S45</v>
          </cell>
          <cell r="J1992" t="str"/>
          <cell r="N1992" t="str"/>
          <cell r="R1992" t="str">
            <v>DMT Distributors Ltd.</v>
          </cell>
          <cell r="S1992"/>
          <cell r="T1992" t="str">
            <v>17235 9A Avenue SW</v>
          </cell>
          <cell r="U1992" t="str">
            <v>Edmonton</v>
          </cell>
          <cell r="V1992"/>
        </row>
        <row r="1993">
          <cell r="A1993" t="str">
            <v>B3</v>
          </cell>
          <cell r="D1993" t="str">
            <v>X0038WD2OJ</v>
          </cell>
          <cell r="J1993" t="str">
            <v>Costco</v>
          </cell>
          <cell r="N1993" t="str">
            <v>Transparency</v>
          </cell>
          <cell r="R1993" t="str">
            <v>DMT Distributors Ltd.</v>
          </cell>
          <cell r="S1993">
            <v>1360</v>
          </cell>
          <cell r="T1993" t="str">
            <v>17235 9A Avenue SW</v>
          </cell>
          <cell r="U1993" t="str">
            <v>Edmonton</v>
          </cell>
          <cell r="V1993" t="str">
            <v>33LGT12</v>
          </cell>
        </row>
        <row r="1994">
          <cell r="A1994" t="str">
            <v>B4</v>
          </cell>
          <cell r="D1994" t="str">
            <v>X003JXCOSH</v>
          </cell>
          <cell r="J1994" t="str"/>
          <cell r="N1994" t="str"/>
          <cell r="R1994" t="str">
            <v>DMT Distributors Ltd.</v>
          </cell>
          <cell r="S1994">
            <v>1600</v>
          </cell>
          <cell r="T1994" t="str">
            <v>17235 9A Avenue SW</v>
          </cell>
          <cell r="U1994" t="str">
            <v>Edmonton</v>
          </cell>
          <cell r="V1994" t="str">
            <v>34FYT07</v>
          </cell>
        </row>
        <row r="1995">
          <cell r="A1995" t="str">
            <v>B5</v>
          </cell>
          <cell r="D1995" t="e">
            <v>#N/A</v>
          </cell>
          <cell r="J1995" t="str"/>
          <cell r="N1995" t="str"/>
          <cell r="R1995" t="str">
            <v>DMT Distributors Ltd.</v>
          </cell>
          <cell r="S1995">
            <v>2100</v>
          </cell>
          <cell r="T1995" t="str">
            <v>17235 9A Avenue SW</v>
          </cell>
          <cell r="U1995" t="str">
            <v>Edmonton</v>
          </cell>
          <cell r="V1995" t="str">
            <v>07BGT06</v>
          </cell>
        </row>
        <row r="1996">
          <cell r="A1996" t="str">
            <v>B6</v>
          </cell>
          <cell r="D1996" t="e">
            <v>#N/A</v>
          </cell>
          <cell r="J1996" t="str"/>
          <cell r="N1996" t="str"/>
          <cell r="R1996" t="str">
            <v>Vita Health Products Inc.</v>
          </cell>
          <cell r="S1996">
            <v>900</v>
          </cell>
          <cell r="T1996" t="str">
            <v>150 Beghin Ave</v>
          </cell>
          <cell r="U1996" t="str">
            <v>Winnipeg</v>
          </cell>
          <cell r="V1996" t="str">
            <v>05YGT01</v>
          </cell>
        </row>
        <row r="1997">
          <cell r="A1997" t="str">
            <v>B7</v>
          </cell>
          <cell r="D1997" t="e">
            <v>#N/A</v>
          </cell>
          <cell r="J1997" t="str"/>
          <cell r="N1997" t="str"/>
          <cell r="R1997" t="str">
            <v>MAISON J.A. VACHON</v>
          </cell>
          <cell r="S1997">
            <v>1620</v>
          </cell>
          <cell r="T1997" t="str">
            <v>383, Avenue Rose-Anna Giroux</v>
          </cell>
          <cell r="U1997" t="str">
            <v>Quebec</v>
          </cell>
          <cell r="V1997" t="str">
            <v>03RGT02</v>
          </cell>
        </row>
        <row r="1998">
          <cell r="A1998" t="str">
            <v>B8</v>
          </cell>
          <cell r="D1998" t="e">
            <v>#N/A</v>
          </cell>
          <cell r="J1998" t="str"/>
          <cell r="N1998" t="str"/>
          <cell r="R1998" t="str">
            <v>DMT Distributors Ltd.</v>
          </cell>
          <cell r="S1998">
            <v>1600</v>
          </cell>
          <cell r="T1998" t="str">
            <v>17235 9A Avenue SW</v>
          </cell>
          <cell r="U1998" t="str">
            <v>Edmonton</v>
          </cell>
          <cell r="V1998" t="str">
            <v>34FYT07</v>
          </cell>
        </row>
        <row r="1999">
          <cell r="A1999" t="str">
            <v>B9</v>
          </cell>
          <cell r="D1999" t="e">
            <v>#N/A</v>
          </cell>
          <cell r="J1999" t="str"/>
          <cell r="N1999" t="str"/>
          <cell r="R1999" t="str">
            <v>DMT Distributors Ltd.</v>
          </cell>
          <cell r="S1999">
            <v>600</v>
          </cell>
          <cell r="T1999" t="str">
            <v>17235 9A Avenue SW</v>
          </cell>
          <cell r="U1999" t="str">
            <v>Edmonton</v>
          </cell>
          <cell r="V1999" t="str">
            <v>07BGT06</v>
          </cell>
        </row>
        <row r="2000">
          <cell r="A2000" t="str">
            <v>B10</v>
          </cell>
          <cell r="D2000" t="e">
            <v>#N/A</v>
          </cell>
          <cell r="J2000" t="str"/>
          <cell r="N2000" t="str"/>
          <cell r="R2000" t="str">
            <v>DMT Distributors Ltd.</v>
          </cell>
          <cell r="S2000">
            <v>1000</v>
          </cell>
          <cell r="T2000" t="str">
            <v>17235 9A Avenue SW</v>
          </cell>
          <cell r="U2000" t="str">
            <v>Edmonton</v>
          </cell>
          <cell r="V2000" t="str">
            <v>07BGT06</v>
          </cell>
        </row>
        <row r="2001">
          <cell r="A2001" t="str">
            <v>B11</v>
          </cell>
          <cell r="D2001" t="e">
            <v>#N/A</v>
          </cell>
          <cell r="J2001" t="str"/>
          <cell r="N2001" t="str"/>
          <cell r="R2001" t="str">
            <v>DMT Distributors Ltd.</v>
          </cell>
          <cell r="S2001">
            <v>1000</v>
          </cell>
          <cell r="T2001" t="str">
            <v>17235 9A Avenue SW</v>
          </cell>
          <cell r="U2001" t="str">
            <v>Edmonton</v>
          </cell>
          <cell r="V2001" t="str">
            <v>07BGT06</v>
          </cell>
        </row>
        <row r="2002">
          <cell r="A2002" t="str">
            <v>B12</v>
          </cell>
          <cell r="D2002" t="e">
            <v>#N/A</v>
          </cell>
          <cell r="J2002" t="str"/>
          <cell r="N2002" t="str"/>
          <cell r="R2002" t="str">
            <v>DMT Distributors Ltd.</v>
          </cell>
          <cell r="S2002"/>
          <cell r="T2002" t="str">
            <v>17235 9A Avenue SW</v>
          </cell>
          <cell r="U2002" t="str">
            <v>Edmonton</v>
          </cell>
          <cell r="V2002" t="str">
            <v>07BGT06</v>
          </cell>
        </row>
        <row r="2003">
          <cell r="A2003" t="str">
            <v>B13</v>
          </cell>
          <cell r="D2003" t="e">
            <v>#N/A</v>
          </cell>
          <cell r="J2003" t="str"/>
          <cell r="N2003" t="str"/>
          <cell r="R2003" t="str">
            <v>DMT Distributors Ltd.</v>
          </cell>
          <cell r="S2003"/>
          <cell r="T2003" t="str">
            <v>17235 9A Avenue SW</v>
          </cell>
          <cell r="U2003" t="str">
            <v>Edmonton</v>
          </cell>
          <cell r="V2003" t="str">
            <v>07BGT06</v>
          </cell>
        </row>
        <row r="2004">
          <cell r="A2004" t="str">
            <v>B14</v>
          </cell>
          <cell r="D2004" t="e">
            <v>#N/A</v>
          </cell>
          <cell r="J2004" t="str"/>
          <cell r="N2004" t="str"/>
          <cell r="R2004" t="str">
            <v>DMT Distributors Ltd.</v>
          </cell>
          <cell r="S2004">
            <v>800</v>
          </cell>
          <cell r="T2004" t="str">
            <v>17235 9A Avenue SW</v>
          </cell>
          <cell r="U2004" t="str">
            <v>Edmonton</v>
          </cell>
          <cell r="V2004" t="str">
            <v>07BGT06</v>
          </cell>
        </row>
        <row r="2005">
          <cell r="A2005" t="str">
            <v>B15</v>
          </cell>
          <cell r="D2005" t="e">
            <v>#N/A</v>
          </cell>
          <cell r="J2005" t="str"/>
          <cell r="N2005" t="str"/>
          <cell r="R2005" t="str">
            <v>DMT Distributors Ltd.</v>
          </cell>
          <cell r="S2005">
            <v>1000</v>
          </cell>
          <cell r="T2005" t="str">
            <v>17235 9A Avenue SW</v>
          </cell>
          <cell r="U2005" t="str">
            <v>Edmonton</v>
          </cell>
          <cell r="V2005" t="str">
            <v>07BGT06</v>
          </cell>
        </row>
        <row r="2006">
          <cell r="A2006" t="str">
            <v>B16</v>
          </cell>
          <cell r="D2006" t="e">
            <v>#N/A</v>
          </cell>
          <cell r="J2006" t="str"/>
          <cell r="N2006" t="str"/>
          <cell r="R2006" t="str">
            <v>DMT Distributors Ltd.</v>
          </cell>
          <cell r="S2006"/>
          <cell r="T2006" t="str">
            <v>17235 9A Avenue SW</v>
          </cell>
          <cell r="U2006" t="str">
            <v>Edmonton</v>
          </cell>
          <cell r="V2006" t="str">
            <v>07BGT06</v>
          </cell>
        </row>
        <row r="2007">
          <cell r="A2007" t="str">
            <v>B17</v>
          </cell>
          <cell r="D2007" t="e">
            <v>#N/A</v>
          </cell>
          <cell r="J2007" t="str"/>
          <cell r="N2007" t="str">
            <v>Pack of 2</v>
          </cell>
          <cell r="R2007" t="str">
            <v>DMT Distributors Ltd.</v>
          </cell>
          <cell r="S2007">
            <v>600</v>
          </cell>
          <cell r="T2007" t="str">
            <v>17235 9A Avenue SW</v>
          </cell>
          <cell r="U2007" t="str">
            <v>Edmonton</v>
          </cell>
          <cell r="V2007" t="str">
            <v>07BGT06</v>
          </cell>
        </row>
        <row r="2008">
          <cell r="A2008" t="str">
            <v>B18</v>
          </cell>
          <cell r="D2008" t="e">
            <v>#N/A</v>
          </cell>
          <cell r="J2008" t="str"/>
          <cell r="N2008" t="str"/>
          <cell r="R2008" t="str">
            <v>DMT Distributors Ltd.</v>
          </cell>
          <cell r="S2008">
            <v>800</v>
          </cell>
          <cell r="T2008" t="str">
            <v>17235 9A Avenue SW</v>
          </cell>
          <cell r="U2008" t="str">
            <v>Edmonton</v>
          </cell>
          <cell r="V2008" t="str">
            <v>07BYT02</v>
          </cell>
        </row>
        <row r="2009">
          <cell r="A2009" t="str">
            <v>B19</v>
          </cell>
          <cell r="D2009" t="e">
            <v>#N/A</v>
          </cell>
          <cell r="J2009" t="str">
            <v>Wholesale Club</v>
          </cell>
          <cell r="N2009" t="str">
            <v>Transparency - Pack of 2</v>
          </cell>
          <cell r="R2009" t="str">
            <v>W.T. Hawkins Inc</v>
          </cell>
          <cell r="S2009">
            <v>880</v>
          </cell>
          <cell r="T2009" t="str">
            <v>105 Pinnacle St, K8N3A3</v>
          </cell>
          <cell r="U2009" t="str">
            <v>Belleville,ON</v>
          </cell>
          <cell r="V2009" t="str">
            <v>07BYT02</v>
          </cell>
        </row>
        <row r="2010">
          <cell r="A2010" t="str">
            <v>B20</v>
          </cell>
          <cell r="D2010" t="e">
            <v>#N/A</v>
          </cell>
          <cell r="J2010" t="str"/>
          <cell r="N2010" t="str"/>
          <cell r="R2010" t="str">
            <v>W.T. Hawkins Inc</v>
          </cell>
          <cell r="S2010">
            <v>1260</v>
          </cell>
          <cell r="T2010" t="str">
            <v>105 Pinnacle St, K8N3A3</v>
          </cell>
          <cell r="U2010" t="str">
            <v>Belleville,ON</v>
          </cell>
          <cell r="V2010" t="str">
            <v>07BYT02</v>
          </cell>
        </row>
        <row r="2011">
          <cell r="A2011" t="str">
            <v>B21</v>
          </cell>
          <cell r="D2011" t="e">
            <v>#N/A</v>
          </cell>
          <cell r="J2011" t="str"/>
          <cell r="N2011" t="str"/>
          <cell r="R2011" t="str">
            <v>W.T. Hawkins Inc</v>
          </cell>
          <cell r="S2011">
            <v>1680</v>
          </cell>
          <cell r="T2011" t="str">
            <v>105 Pinnacle St, K8N3A3</v>
          </cell>
          <cell r="U2011" t="str">
            <v>Belleville,ON</v>
          </cell>
          <cell r="V2011" t="str">
            <v>07BYT02</v>
          </cell>
        </row>
        <row r="2012">
          <cell r="A2012" t="str">
            <v>T6</v>
          </cell>
          <cell r="D2012" t="e">
            <v>#N/A</v>
          </cell>
          <cell r="J2012" t="str">
            <v>Costco Business</v>
          </cell>
          <cell r="N2012" t="str">
            <v>Pack of 2</v>
          </cell>
          <cell r="R2012" t="str">
            <v>Wringley Canada</v>
          </cell>
          <cell r="S2012">
            <v>1800</v>
          </cell>
          <cell r="T2012" t="str">
            <v xml:space="preserve">3389 Steeles Ave E, </v>
          </cell>
          <cell r="U2012" t="str">
            <v>North York</v>
          </cell>
          <cell r="V2012" t="str">
            <v>33UGT01</v>
          </cell>
        </row>
        <row r="2013">
          <cell r="A2013" t="str">
            <v>B22</v>
          </cell>
          <cell r="D2013" t="e">
            <v>#N/A</v>
          </cell>
          <cell r="J2013" t="str">
            <v>Walmart</v>
          </cell>
          <cell r="N2013" t="str"/>
          <cell r="R2013" t="str">
            <v xml:space="preserve">Mondelez Canada Inc.- </v>
          </cell>
          <cell r="S2013">
            <v>1800</v>
          </cell>
          <cell r="T2013" t="str">
            <v>3300 Bloor St W Suite 1801</v>
          </cell>
          <cell r="U2013" t="str">
            <v>Etobicoke</v>
          </cell>
          <cell r="V2013" t="str">
            <v>33LGT99</v>
          </cell>
        </row>
        <row r="2014">
          <cell r="A2014" t="str">
            <v>B23</v>
          </cell>
          <cell r="D2014" t="e">
            <v>#N/A</v>
          </cell>
          <cell r="J2014" t="str">
            <v>Costco Business</v>
          </cell>
          <cell r="N2014" t="str">
            <v>Pack of 8</v>
          </cell>
          <cell r="R2014" t="str">
            <v>Wringley Canada</v>
          </cell>
          <cell r="S2014">
            <v>600</v>
          </cell>
          <cell r="T2014" t="str">
            <v xml:space="preserve">3389 Steeles Ave E, </v>
          </cell>
          <cell r="U2014" t="str">
            <v>North York</v>
          </cell>
          <cell r="V2014" t="str">
            <v>33UGT01</v>
          </cell>
        </row>
        <row r="2015">
          <cell r="A2015" t="str">
            <v>B24</v>
          </cell>
          <cell r="D2015" t="e">
            <v>#N/A</v>
          </cell>
          <cell r="J2015" t="str">
            <v>Costco Business</v>
          </cell>
          <cell r="N2015" t="str"/>
          <cell r="R2015" t="str">
            <v>Wringley Canada</v>
          </cell>
          <cell r="S2015">
            <v>1800</v>
          </cell>
          <cell r="T2015" t="str">
            <v xml:space="preserve">3389 Steeles Ave E, </v>
          </cell>
          <cell r="U2015" t="str">
            <v>North York</v>
          </cell>
          <cell r="V2015" t="str">
            <v>33UGT01</v>
          </cell>
        </row>
        <row r="2016">
          <cell r="A2016" t="str">
            <v>B25</v>
          </cell>
          <cell r="D2016" t="str">
            <v>X0039VR5M9</v>
          </cell>
          <cell r="J2016" t="str"/>
          <cell r="N2016" t="str"/>
          <cell r="R2016"/>
          <cell r="S2016"/>
          <cell r="T2016"/>
          <cell r="U2016"/>
          <cell r="V2016"/>
        </row>
        <row r="2017">
          <cell r="A2017" t="str">
            <v>B26</v>
          </cell>
          <cell r="D2017" t="e">
            <v>#N/A</v>
          </cell>
          <cell r="J2017" t="str"/>
          <cell r="N2017" t="str"/>
          <cell r="R2017" t="str">
            <v>Frito Lay Canada</v>
          </cell>
          <cell r="S2017">
            <v>1224</v>
          </cell>
          <cell r="T2017" t="str">
            <v>1001 Bishop St N</v>
          </cell>
          <cell r="U2017" t="str">
            <v>Cambridge</v>
          </cell>
          <cell r="V2017" t="str">
            <v>07AGT06</v>
          </cell>
        </row>
        <row r="2018">
          <cell r="A2018" t="str">
            <v>B27</v>
          </cell>
          <cell r="D2018" t="e">
            <v>#N/A</v>
          </cell>
          <cell r="J2018" t="str"/>
          <cell r="N2018" t="str"/>
          <cell r="R2018" t="str">
            <v>Frito Lay Canada</v>
          </cell>
          <cell r="S2018">
            <v>612</v>
          </cell>
          <cell r="T2018" t="str">
            <v>1001 Bishop St N</v>
          </cell>
          <cell r="U2018" t="str">
            <v>Cambridge</v>
          </cell>
          <cell r="V2018" t="str">
            <v>07AGT06</v>
          </cell>
        </row>
        <row r="2019">
          <cell r="A2019" t="str">
            <v>B28</v>
          </cell>
          <cell r="D2019" t="e">
            <v>#N/A</v>
          </cell>
          <cell r="J2019" t="str"/>
          <cell r="N2019" t="str"/>
          <cell r="R2019" t="str">
            <v>Frito Lay Canada</v>
          </cell>
          <cell r="S2019">
            <v>1836</v>
          </cell>
          <cell r="T2019" t="str">
            <v>1001 Bishop St N</v>
          </cell>
          <cell r="U2019" t="str">
            <v>Cambridge</v>
          </cell>
          <cell r="V2019" t="str">
            <v>07AGT06</v>
          </cell>
        </row>
        <row r="2020">
          <cell r="A2020" t="str">
            <v>B29</v>
          </cell>
          <cell r="D2020" t="e">
            <v>#N/A</v>
          </cell>
          <cell r="J2020" t="str"/>
          <cell r="N2020" t="str"/>
          <cell r="R2020" t="str">
            <v>Frito Lay Canada</v>
          </cell>
          <cell r="S2020">
            <v>1224</v>
          </cell>
          <cell r="T2020" t="str">
            <v>1001 Bishop St N</v>
          </cell>
          <cell r="U2020" t="str">
            <v>Cambridge</v>
          </cell>
          <cell r="V2020" t="str">
            <v>07AGT06</v>
          </cell>
        </row>
        <row r="2021">
          <cell r="A2021" t="str">
            <v>B30</v>
          </cell>
          <cell r="D2021" t="e">
            <v>#N/A</v>
          </cell>
          <cell r="J2021" t="str"/>
          <cell r="N2021" t="str"/>
          <cell r="R2021"/>
          <cell r="S2021"/>
          <cell r="T2021"/>
          <cell r="U2021"/>
          <cell r="V2021"/>
        </row>
        <row r="2022">
          <cell r="A2022" t="str">
            <v>B31</v>
          </cell>
          <cell r="D2022" t="e">
            <v>#N/A</v>
          </cell>
          <cell r="J2022" t="str"/>
          <cell r="N2022" t="str"/>
          <cell r="R2022"/>
          <cell r="S2022"/>
          <cell r="T2022"/>
          <cell r="U2022"/>
          <cell r="V2022"/>
        </row>
        <row r="2023">
          <cell r="A2023" t="str">
            <v>B32</v>
          </cell>
          <cell r="D2023" t="e">
            <v>#N/A</v>
          </cell>
          <cell r="J2023" t="str"/>
          <cell r="N2023" t="str"/>
          <cell r="R2023"/>
          <cell r="S2023"/>
          <cell r="T2023"/>
          <cell r="U2023"/>
          <cell r="V2023"/>
        </row>
        <row r="2024">
          <cell r="A2024" t="str">
            <v>B33</v>
          </cell>
          <cell r="D2024" t="e">
            <v>#N/A</v>
          </cell>
          <cell r="J2024" t="str"/>
          <cell r="N2024" t="str"/>
          <cell r="R2024"/>
          <cell r="S2024"/>
          <cell r="T2024"/>
          <cell r="U2024"/>
          <cell r="V2024"/>
        </row>
        <row r="2025">
          <cell r="A2025" t="str">
            <v>B34</v>
          </cell>
          <cell r="D2025" t="e">
            <v>#N/A</v>
          </cell>
          <cell r="J2025" t="str"/>
          <cell r="N2025" t="str"/>
          <cell r="R2025" t="str">
            <v>Frito Lay Canada</v>
          </cell>
          <cell r="S2025">
            <v>400</v>
          </cell>
          <cell r="T2025" t="str">
            <v>1001 Bishop St N</v>
          </cell>
          <cell r="U2025" t="str">
            <v>Cambridge</v>
          </cell>
          <cell r="V2025" t="str">
            <v>07AGT02</v>
          </cell>
        </row>
        <row r="2026">
          <cell r="A2026" t="str">
            <v>B35</v>
          </cell>
          <cell r="D2026" t="e">
            <v>#N/A</v>
          </cell>
          <cell r="J2026" t="str"/>
          <cell r="N2026" t="str"/>
          <cell r="R2026" t="str">
            <v>Frito Lay Canada</v>
          </cell>
          <cell r="S2026">
            <v>800</v>
          </cell>
          <cell r="T2026" t="str">
            <v>1001 Bishop St N</v>
          </cell>
          <cell r="U2026" t="str">
            <v>Cambridge</v>
          </cell>
          <cell r="V2026" t="str">
            <v>07AGT02</v>
          </cell>
        </row>
        <row r="2027">
          <cell r="A2027" t="str">
            <v>B36</v>
          </cell>
          <cell r="D2027" t="e">
            <v>#N/A</v>
          </cell>
          <cell r="J2027" t="str"/>
          <cell r="N2027" t="str"/>
          <cell r="R2027" t="str">
            <v>Frito Lay Canada</v>
          </cell>
          <cell r="S2027">
            <v>1200</v>
          </cell>
          <cell r="T2027" t="str">
            <v>1001 Bishop St N</v>
          </cell>
          <cell r="U2027" t="str">
            <v>Cambridge</v>
          </cell>
          <cell r="V2027" t="str">
            <v>07AGT02</v>
          </cell>
        </row>
        <row r="2028">
          <cell r="A2028" t="str">
            <v>B37</v>
          </cell>
          <cell r="D2028" t="e">
            <v>#N/A</v>
          </cell>
          <cell r="J2028" t="str"/>
          <cell r="N2028" t="str"/>
          <cell r="R2028"/>
          <cell r="S2028"/>
          <cell r="T2028"/>
          <cell r="U2028"/>
          <cell r="V2028"/>
        </row>
        <row r="2029">
          <cell r="A2029" t="str">
            <v>B38</v>
          </cell>
          <cell r="D2029" t="e">
            <v>#N/A</v>
          </cell>
          <cell r="J2029" t="str"/>
          <cell r="N2029" t="str"/>
          <cell r="R2029"/>
          <cell r="S2029"/>
          <cell r="T2029"/>
          <cell r="U2029"/>
          <cell r="V2029"/>
        </row>
        <row r="2030">
          <cell r="A2030" t="str">
            <v>B39</v>
          </cell>
          <cell r="D2030" t="str">
            <v>X0039Z7VHJ</v>
          </cell>
          <cell r="J2030" t="str">
            <v>Costco Business</v>
          </cell>
          <cell r="N2030" t="str">
            <v>Transparency</v>
          </cell>
          <cell r="R2030" t="str">
            <v>Wringley Canada</v>
          </cell>
          <cell r="S2030">
            <v>600</v>
          </cell>
          <cell r="T2030" t="str">
            <v xml:space="preserve">3389 Steeles Ave E, </v>
          </cell>
          <cell r="U2030" t="str">
            <v>North York</v>
          </cell>
          <cell r="V2030" t="str">
            <v>33UGT01</v>
          </cell>
        </row>
        <row r="2031">
          <cell r="A2031" t="str">
            <v>B40</v>
          </cell>
          <cell r="D2031" t="str">
            <v>X0039ZHVQP</v>
          </cell>
          <cell r="J2031" t="str">
            <v>Costco Business</v>
          </cell>
          <cell r="N2031" t="str">
            <v>Full Packs of 12</v>
          </cell>
          <cell r="R2031" t="str">
            <v>Wringley Canada</v>
          </cell>
          <cell r="S2031">
            <v>1800</v>
          </cell>
          <cell r="T2031" t="str">
            <v xml:space="preserve">3389 Steeles Ave E, </v>
          </cell>
          <cell r="U2031" t="str">
            <v>North York</v>
          </cell>
          <cell r="V2031" t="str">
            <v>33UGT01</v>
          </cell>
        </row>
        <row r="2032">
          <cell r="A2032" t="str">
            <v>B41</v>
          </cell>
          <cell r="D2032" t="str">
            <v>X0039ZHWIH</v>
          </cell>
          <cell r="J2032" t="str">
            <v>Wholesale Club</v>
          </cell>
          <cell r="N2032" t="str">
            <v>Transparency - Pack of 5</v>
          </cell>
          <cell r="R2032" t="str">
            <v xml:space="preserve">Mondelez Canada Inc.- </v>
          </cell>
          <cell r="S2032">
            <v>1800</v>
          </cell>
          <cell r="T2032" t="str">
            <v>3300 Bloor St W Suite 1801</v>
          </cell>
          <cell r="U2032" t="str">
            <v>Etobicoke</v>
          </cell>
          <cell r="V2032" t="str">
            <v>33LGT99</v>
          </cell>
        </row>
        <row r="2033">
          <cell r="A2033" t="str">
            <v>B42</v>
          </cell>
          <cell r="D2033" t="e">
            <v>#N/A</v>
          </cell>
          <cell r="J2033" t="str"/>
          <cell r="N2033" t="str"/>
          <cell r="R2033" t="str">
            <v>Vita Health Products Inc.</v>
          </cell>
          <cell r="S2033">
            <v>600</v>
          </cell>
          <cell r="T2033" t="str">
            <v>150 Beghin Ave</v>
          </cell>
          <cell r="U2033" t="str">
            <v>Winnipeg</v>
          </cell>
          <cell r="V2033" t="str">
            <v>05YGT01</v>
          </cell>
        </row>
        <row r="2034">
          <cell r="A2034" t="str">
            <v>B43</v>
          </cell>
          <cell r="D2034" t="e">
            <v>#N/A</v>
          </cell>
          <cell r="J2034" t="str"/>
          <cell r="N2034" t="str"/>
          <cell r="R2034" t="str">
            <v>Vita Health Products Inc.</v>
          </cell>
          <cell r="S2034">
            <v>600</v>
          </cell>
          <cell r="T2034" t="str">
            <v>150 Beghin Ave</v>
          </cell>
          <cell r="U2034" t="str">
            <v>Winnipeg</v>
          </cell>
          <cell r="V2034" t="str">
            <v>05YGT01</v>
          </cell>
        </row>
        <row r="2035">
          <cell r="A2035" t="str">
            <v>B44</v>
          </cell>
          <cell r="D2035" t="e">
            <v>#N/A</v>
          </cell>
          <cell r="J2035" t="str"/>
          <cell r="N2035" t="str"/>
          <cell r="R2035" t="str">
            <v>Vita Health Products Inc.</v>
          </cell>
          <cell r="S2035">
            <v>600</v>
          </cell>
          <cell r="T2035" t="str">
            <v>150 Beghin Ave</v>
          </cell>
          <cell r="U2035" t="str">
            <v>Winnipeg</v>
          </cell>
          <cell r="V2035" t="str">
            <v>05YGT01</v>
          </cell>
        </row>
        <row r="2036">
          <cell r="A2036" t="str">
            <v>B45</v>
          </cell>
          <cell r="D2036" t="e">
            <v>#N/A</v>
          </cell>
          <cell r="J2036" t="str"/>
          <cell r="N2036" t="str"/>
          <cell r="R2036" t="str">
            <v>Vita Health Products Inc.</v>
          </cell>
          <cell r="S2036">
            <v>600</v>
          </cell>
          <cell r="T2036" t="str">
            <v>150 Beghin Ave</v>
          </cell>
          <cell r="U2036" t="str">
            <v>Winnipeg</v>
          </cell>
          <cell r="V2036" t="str">
            <v>05YGT01</v>
          </cell>
        </row>
        <row r="2037">
          <cell r="A2037" t="str">
            <v>B46</v>
          </cell>
          <cell r="D2037" t="e">
            <v>#N/A</v>
          </cell>
          <cell r="J2037" t="str"/>
          <cell r="N2037" t="str"/>
          <cell r="R2037" t="str">
            <v>Vita Health Products Inc.</v>
          </cell>
          <cell r="S2037">
            <v>600</v>
          </cell>
          <cell r="T2037" t="str">
            <v>150 Beghin Ave</v>
          </cell>
          <cell r="U2037" t="str">
            <v>Winnipeg</v>
          </cell>
          <cell r="V2037" t="str">
            <v>05YGT01</v>
          </cell>
        </row>
        <row r="2038">
          <cell r="A2038" t="str">
            <v>B47</v>
          </cell>
          <cell r="D2038" t="e">
            <v>#N/A</v>
          </cell>
          <cell r="J2038" t="str"/>
          <cell r="N2038" t="str"/>
          <cell r="R2038"/>
          <cell r="S2038"/>
          <cell r="T2038"/>
          <cell r="U2038"/>
          <cell r="V2038"/>
        </row>
        <row r="2039">
          <cell r="A2039" t="str">
            <v>B48</v>
          </cell>
          <cell r="D2039" t="e">
            <v>#N/A</v>
          </cell>
          <cell r="J2039" t="str"/>
          <cell r="N2039" t="str"/>
          <cell r="R2039" t="str">
            <v>Costco Holdings Canada</v>
          </cell>
          <cell r="S2039">
            <v>2600</v>
          </cell>
          <cell r="T2039" t="str">
            <v xml:space="preserve">415 West Hunt Club Road </v>
          </cell>
          <cell r="U2039" t="str">
            <v>Ottawa</v>
          </cell>
          <cell r="V2039" t="str">
            <v>34FGT99</v>
          </cell>
        </row>
        <row r="2040">
          <cell r="A2040" t="str">
            <v>B49</v>
          </cell>
          <cell r="D2040" t="e">
            <v>#N/A</v>
          </cell>
          <cell r="J2040" t="str"/>
          <cell r="N2040" t="str"/>
          <cell r="R2040"/>
          <cell r="S2040"/>
          <cell r="T2040"/>
          <cell r="U2040"/>
          <cell r="V2040"/>
        </row>
        <row r="2041">
          <cell r="A2041" t="str">
            <v>B50</v>
          </cell>
          <cell r="D2041" t="e">
            <v>#N/A</v>
          </cell>
          <cell r="J2041" t="str"/>
          <cell r="N2041" t="str"/>
          <cell r="R2041"/>
          <cell r="S2041"/>
          <cell r="T2041"/>
          <cell r="U2041"/>
          <cell r="V2041"/>
        </row>
        <row r="2042">
          <cell r="A2042" t="str">
            <v>B51</v>
          </cell>
          <cell r="D2042" t="e">
            <v>#N/A</v>
          </cell>
          <cell r="J2042" t="str">
            <v>Walmart</v>
          </cell>
          <cell r="N2042" t="str">
            <v>Pack of 4</v>
          </cell>
          <cell r="R2042"/>
          <cell r="S2042"/>
          <cell r="T2042"/>
          <cell r="U2042"/>
          <cell r="V2042"/>
        </row>
        <row r="2043">
          <cell r="A2043" t="str">
            <v>B52</v>
          </cell>
          <cell r="D2043" t="e">
            <v>#N/A</v>
          </cell>
          <cell r="J2043" t="str"/>
          <cell r="N2043" t="str"/>
          <cell r="R2043"/>
          <cell r="S2043"/>
          <cell r="T2043"/>
          <cell r="U2043"/>
          <cell r="V2043"/>
        </row>
        <row r="2044">
          <cell r="A2044" t="str">
            <v>B53</v>
          </cell>
          <cell r="D2044" t="e">
            <v>#N/A</v>
          </cell>
          <cell r="J2044" t="str"/>
          <cell r="N2044" t="str"/>
          <cell r="R2044"/>
          <cell r="S2044"/>
          <cell r="T2044"/>
          <cell r="U2044"/>
          <cell r="V2044"/>
        </row>
        <row r="2045">
          <cell r="A2045" t="str">
            <v>B54</v>
          </cell>
          <cell r="D2045" t="e">
            <v>#N/A</v>
          </cell>
          <cell r="J2045" t="str">
            <v>Costco</v>
          </cell>
          <cell r="N2045" t="str"/>
          <cell r="R2045" t="str">
            <v>Nestle Canada Inc.</v>
          </cell>
          <cell r="S2045">
            <v>800</v>
          </cell>
          <cell r="T2045" t="str">
            <v>25 Sheppard Ave W</v>
          </cell>
          <cell r="U2045" t="str">
            <v>North York</v>
          </cell>
          <cell r="V2045" t="str">
            <v>34FGT05</v>
          </cell>
        </row>
        <row r="2046">
          <cell r="A2046" t="str">
            <v>B55</v>
          </cell>
          <cell r="D2046" t="str">
            <v>X003ETOO9D</v>
          </cell>
          <cell r="J2046" t="str">
            <v>Superstore</v>
          </cell>
          <cell r="N2046" t="str">
            <v>Transparency - Pack of 2</v>
          </cell>
          <cell r="R2046" t="str">
            <v>Vita Health Products Inc.</v>
          </cell>
          <cell r="S2046">
            <v>600</v>
          </cell>
          <cell r="T2046" t="str">
            <v>150 Beghin Ave</v>
          </cell>
          <cell r="U2046" t="str">
            <v>Winnipeg</v>
          </cell>
          <cell r="V2046" t="str">
            <v>05YGT01</v>
          </cell>
        </row>
        <row r="2047">
          <cell r="A2047" t="str">
            <v>B56</v>
          </cell>
          <cell r="D2047" t="str">
            <v>X003ETOOEN</v>
          </cell>
          <cell r="J2047" t="str">
            <v>Walmart</v>
          </cell>
          <cell r="N2047" t="str">
            <v>Transparency - Pack of 2</v>
          </cell>
          <cell r="R2047" t="str">
            <v>Vita Health Products Inc.</v>
          </cell>
          <cell r="S2047">
            <v>600</v>
          </cell>
          <cell r="T2047" t="str">
            <v>150 Beghin Ave</v>
          </cell>
          <cell r="U2047" t="str">
            <v>Winnipeg</v>
          </cell>
          <cell r="V2047" t="str">
            <v>05YGT01</v>
          </cell>
        </row>
        <row r="2048">
          <cell r="A2048" t="str">
            <v>B57</v>
          </cell>
          <cell r="D2048" t="str">
            <v>X003ETOOK7</v>
          </cell>
          <cell r="J2048" t="str">
            <v>Walmart</v>
          </cell>
          <cell r="N2048" t="str">
            <v>Transparency - Pack of 2</v>
          </cell>
          <cell r="R2048" t="str">
            <v>Vita Health Products Inc.</v>
          </cell>
          <cell r="S2048">
            <v>600</v>
          </cell>
          <cell r="T2048" t="str">
            <v>150 Beghin Ave</v>
          </cell>
          <cell r="U2048" t="str">
            <v>Winnipeg</v>
          </cell>
          <cell r="V2048" t="str">
            <v>05YGT01</v>
          </cell>
        </row>
        <row r="2049">
          <cell r="A2049" t="str">
            <v>B58</v>
          </cell>
          <cell r="D2049" t="str">
            <v>X003ETJQNR</v>
          </cell>
          <cell r="J2049" t="str">
            <v>Walmart</v>
          </cell>
          <cell r="N2049" t="str">
            <v>Transparency - Pack of 2</v>
          </cell>
          <cell r="R2049" t="str">
            <v>Vita Health Products Inc.</v>
          </cell>
          <cell r="S2049">
            <v>600</v>
          </cell>
          <cell r="T2049" t="str">
            <v>150 Beghin Ave</v>
          </cell>
          <cell r="U2049" t="str">
            <v>Winnipeg</v>
          </cell>
          <cell r="V2049" t="str">
            <v>05YGT01</v>
          </cell>
        </row>
        <row r="2050">
          <cell r="A2050" t="str">
            <v>B59</v>
          </cell>
          <cell r="D2050" t="str">
            <v>X003ETEX0X</v>
          </cell>
          <cell r="J2050" t="str">
            <v>Walmart</v>
          </cell>
          <cell r="N2050" t="str">
            <v>Transparency - Pack of 5</v>
          </cell>
          <cell r="R2050" t="str">
            <v>Vita Health Products Inc.</v>
          </cell>
          <cell r="S2050">
            <v>1500</v>
          </cell>
          <cell r="T2050" t="str">
            <v>150 Beghin Ave</v>
          </cell>
          <cell r="U2050" t="str">
            <v>Winnipeg</v>
          </cell>
          <cell r="V2050" t="str">
            <v>05YGT01</v>
          </cell>
        </row>
        <row r="2051">
          <cell r="A2051" t="str">
            <v>B60</v>
          </cell>
          <cell r="D2051" t="str">
            <v>X003ETEX6H</v>
          </cell>
          <cell r="J2051" t="str">
            <v>Walmart</v>
          </cell>
          <cell r="N2051" t="str">
            <v>Transparency - Pack of 2</v>
          </cell>
          <cell r="R2051" t="str">
            <v>Vita Health Products Inc.</v>
          </cell>
          <cell r="S2051">
            <v>600</v>
          </cell>
          <cell r="T2051" t="str">
            <v>150 Beghin Ave</v>
          </cell>
          <cell r="U2051" t="str">
            <v>Winnipeg</v>
          </cell>
          <cell r="V2051" t="str">
            <v>05YGT01</v>
          </cell>
        </row>
        <row r="2052">
          <cell r="A2052" t="str">
            <v>B61</v>
          </cell>
          <cell r="D2052" t="str">
            <v>X003ETKFRN</v>
          </cell>
          <cell r="J2052" t="str">
            <v>Wholesale Club</v>
          </cell>
          <cell r="N2052" t="str">
            <v>Transparency - Pack of 2</v>
          </cell>
          <cell r="R2052" t="str">
            <v>W.T. Hawkins Inc</v>
          </cell>
          <cell r="S2052">
            <v>840</v>
          </cell>
          <cell r="T2052" t="str">
            <v>105 Pinnacle St, K8N3A3</v>
          </cell>
          <cell r="U2052" t="str">
            <v>Belleville,ON</v>
          </cell>
          <cell r="V2052" t="str">
            <v>07BYT02</v>
          </cell>
        </row>
        <row r="2053">
          <cell r="A2053" t="str">
            <v>B62</v>
          </cell>
          <cell r="D2053" t="str">
            <v>X003ETQZ6D</v>
          </cell>
          <cell r="J2053" t="str">
            <v>Wholesale Club</v>
          </cell>
          <cell r="N2053" t="str">
            <v>Transparency - Pack of 3</v>
          </cell>
          <cell r="R2053" t="str">
            <v>W.T. Hawkins Inc</v>
          </cell>
          <cell r="S2053">
            <v>1260</v>
          </cell>
          <cell r="T2053" t="str">
            <v>105 Pinnacle St, K8N3A3</v>
          </cell>
          <cell r="U2053" t="str">
            <v>Belleville,ON</v>
          </cell>
          <cell r="V2053" t="str">
            <v>07BYT02</v>
          </cell>
        </row>
        <row r="2054">
          <cell r="A2054" t="str">
            <v>B63</v>
          </cell>
          <cell r="D2054" t="str">
            <v>X003ETN0N9</v>
          </cell>
          <cell r="J2054" t="str"/>
          <cell r="N2054" t="str">
            <v>Transparency - Pack of 3</v>
          </cell>
          <cell r="R2054" t="str">
            <v>W.T. Hawkins Inc</v>
          </cell>
          <cell r="S2054">
            <v>1680</v>
          </cell>
          <cell r="T2054" t="str">
            <v>105 Pinnacle St, K8N3A3</v>
          </cell>
          <cell r="U2054" t="str">
            <v>Belleville,ON</v>
          </cell>
          <cell r="V2054" t="str">
            <v>07BYT02</v>
          </cell>
        </row>
        <row r="2055">
          <cell r="A2055" t="str">
            <v>B64</v>
          </cell>
          <cell r="D2055" t="str">
            <v>X003EUCF9X</v>
          </cell>
          <cell r="J2055" t="str">
            <v>Costco</v>
          </cell>
          <cell r="N2055" t="str">
            <v>Transparency - Pack of 2</v>
          </cell>
          <cell r="R2055" t="str">
            <v>Costco Holdings Canada</v>
          </cell>
          <cell r="S2055">
            <v>2600</v>
          </cell>
          <cell r="T2055" t="str">
            <v xml:space="preserve">415 West Hunt Club Road </v>
          </cell>
          <cell r="U2055" t="str">
            <v>Ottawa</v>
          </cell>
          <cell r="V2055" t="str">
            <v>34FGT99</v>
          </cell>
        </row>
        <row r="2056">
          <cell r="A2056" t="str">
            <v>B65</v>
          </cell>
          <cell r="D2056" t="str">
            <v>X003EUB4AJ</v>
          </cell>
          <cell r="J2056" t="str">
            <v>Walmart</v>
          </cell>
          <cell r="N2056" t="str">
            <v>Transparency - Pack of 4</v>
          </cell>
          <cell r="R2056" t="str">
            <v xml:space="preserve">Loblaws Inc. </v>
          </cell>
          <cell r="S2056">
            <v>1200</v>
          </cell>
          <cell r="T2056" t="str">
            <v>22 St. Clair Avenue East</v>
          </cell>
          <cell r="U2056" t="str">
            <v>Toronto</v>
          </cell>
          <cell r="V2056" t="str">
            <v>03MGT10</v>
          </cell>
        </row>
        <row r="2057">
          <cell r="A2057" t="str">
            <v>B66</v>
          </cell>
          <cell r="D2057" t="str">
            <v>X003ETXPTD</v>
          </cell>
          <cell r="J2057" t="str">
            <v>Walmart</v>
          </cell>
          <cell r="N2057" t="str">
            <v>Transparency - Pack of 4</v>
          </cell>
          <cell r="R2057" t="str">
            <v xml:space="preserve">Hershey Canada Inc. </v>
          </cell>
          <cell r="S2057">
            <v>680</v>
          </cell>
          <cell r="T2057" t="str">
            <v>5750 Explorer Drive</v>
          </cell>
          <cell r="U2057" t="str">
            <v>Mississauga</v>
          </cell>
          <cell r="V2057" t="str">
            <v>34FGT99</v>
          </cell>
        </row>
        <row r="2058">
          <cell r="A2058" t="str">
            <v>B67</v>
          </cell>
          <cell r="D2058" t="str">
            <v>X003ETXPYD</v>
          </cell>
          <cell r="J2058" t="str">
            <v>Walmart</v>
          </cell>
          <cell r="N2058" t="str">
            <v>Transparency - Pack of 4</v>
          </cell>
          <cell r="R2058"/>
          <cell r="S2058"/>
          <cell r="T2058"/>
          <cell r="U2058"/>
          <cell r="V2058"/>
        </row>
        <row r="2059">
          <cell r="A2059" t="str">
            <v>B68</v>
          </cell>
          <cell r="D2059" t="str">
            <v>X003EUD597</v>
          </cell>
          <cell r="J2059" t="str"/>
          <cell r="N2059" t="str"/>
          <cell r="R2059"/>
          <cell r="S2059"/>
          <cell r="T2059"/>
          <cell r="U2059"/>
          <cell r="V2059"/>
        </row>
        <row r="2060">
          <cell r="A2060" t="str">
            <v>B69</v>
          </cell>
          <cell r="D2060" t="str">
            <v>X003EUDOBV</v>
          </cell>
          <cell r="J2060" t="str"/>
          <cell r="N2060" t="str"/>
          <cell r="R2060"/>
          <cell r="S2060"/>
          <cell r="T2060"/>
          <cell r="U2060"/>
          <cell r="V2060"/>
        </row>
        <row r="2061">
          <cell r="A2061" t="str">
            <v>B70</v>
          </cell>
          <cell r="D2061" t="str">
            <v>X003EUBBBB</v>
          </cell>
          <cell r="J2061" t="str"/>
          <cell r="N2061" t="str"/>
          <cell r="R2061"/>
          <cell r="S2061"/>
          <cell r="T2061"/>
          <cell r="U2061"/>
          <cell r="V2061"/>
        </row>
        <row r="2062">
          <cell r="A2062" t="str">
            <v>B71</v>
          </cell>
          <cell r="D2062" t="str">
            <v>X003EUBDLT</v>
          </cell>
          <cell r="J2062" t="str"/>
          <cell r="N2062" t="str"/>
          <cell r="R2062"/>
          <cell r="S2062"/>
          <cell r="T2062"/>
          <cell r="U2062"/>
          <cell r="V2062"/>
        </row>
        <row r="2063">
          <cell r="A2063" t="str">
            <v>B72</v>
          </cell>
          <cell r="D2063" t="str">
            <v>X003EUBDRD</v>
          </cell>
          <cell r="J2063" t="str"/>
          <cell r="N2063" t="str"/>
          <cell r="R2063"/>
          <cell r="S2063"/>
          <cell r="T2063"/>
          <cell r="U2063"/>
          <cell r="V2063"/>
        </row>
        <row r="2064">
          <cell r="A2064" t="str">
            <v>B73</v>
          </cell>
          <cell r="D2064" t="str">
            <v>X003EUBDY1</v>
          </cell>
          <cell r="J2064" t="str"/>
          <cell r="N2064" t="str"/>
          <cell r="R2064"/>
          <cell r="S2064"/>
          <cell r="T2064"/>
          <cell r="U2064"/>
          <cell r="V2064"/>
        </row>
        <row r="2065">
          <cell r="A2065" t="str">
            <v>B74</v>
          </cell>
          <cell r="D2065" t="str">
            <v>X003EUBC47</v>
          </cell>
          <cell r="J2065" t="str"/>
          <cell r="N2065" t="str"/>
          <cell r="R2065"/>
          <cell r="S2065"/>
          <cell r="T2065"/>
          <cell r="U2065"/>
          <cell r="V2065"/>
        </row>
        <row r="2066">
          <cell r="A2066" t="str">
            <v>B75</v>
          </cell>
          <cell r="D2066" t="str">
            <v>X003EUBEIB</v>
          </cell>
          <cell r="J2066" t="str"/>
          <cell r="N2066" t="str"/>
          <cell r="R2066"/>
          <cell r="S2066"/>
          <cell r="T2066"/>
          <cell r="U2066"/>
          <cell r="V2066"/>
        </row>
        <row r="2067">
          <cell r="A2067" t="str">
            <v>B76</v>
          </cell>
          <cell r="D2067" t="str">
            <v>X003EU8SZX</v>
          </cell>
          <cell r="J2067" t="str">
            <v>Walmart</v>
          </cell>
          <cell r="N2067" t="str">
            <v>Transparency - Pack of 2</v>
          </cell>
          <cell r="R2067" t="str">
            <v>Vita Health Products Inc.</v>
          </cell>
          <cell r="S2067">
            <v>600</v>
          </cell>
          <cell r="T2067" t="str">
            <v>150 Beghin Ave</v>
          </cell>
          <cell r="U2067" t="str">
            <v>Winnipeg</v>
          </cell>
          <cell r="V2067" t="str">
            <v>05YGT01</v>
          </cell>
        </row>
        <row r="2068">
          <cell r="A2068" t="str">
            <v>B77</v>
          </cell>
          <cell r="D2068" t="str">
            <v>X003EU5TM3</v>
          </cell>
          <cell r="J2068" t="str"/>
          <cell r="N2068" t="str">
            <v>Transparency - Pack of 2</v>
          </cell>
          <cell r="R2068" t="str">
            <v>Vita Health Products Inc.</v>
          </cell>
          <cell r="S2068">
            <v>600</v>
          </cell>
          <cell r="T2068" t="str">
            <v>150 Beghin Ave</v>
          </cell>
          <cell r="U2068" t="str">
            <v>Winnipeg</v>
          </cell>
          <cell r="V2068" t="str">
            <v>05YGT01</v>
          </cell>
        </row>
        <row r="2069">
          <cell r="A2069" t="str">
            <v>B78</v>
          </cell>
          <cell r="D2069" t="str">
            <v>X003EUEPFF</v>
          </cell>
          <cell r="J2069" t="str"/>
          <cell r="N2069" t="str"/>
          <cell r="R2069"/>
          <cell r="S2069"/>
          <cell r="T2069"/>
          <cell r="U2069"/>
          <cell r="V2069"/>
        </row>
        <row r="2070">
          <cell r="A2070" t="str">
            <v>B79</v>
          </cell>
          <cell r="D2070" t="str">
            <v>X003EU96DB</v>
          </cell>
          <cell r="J2070" t="str"/>
          <cell r="N2070" t="str"/>
          <cell r="R2070" t="str">
            <v>Nestle Canada Inc</v>
          </cell>
          <cell r="S2070">
            <v>624</v>
          </cell>
          <cell r="T2070" t="str">
            <v>25 Sheppard Ave W,</v>
          </cell>
          <cell r="U2070" t="str">
            <v>North York</v>
          </cell>
          <cell r="V2070" t="str">
            <v>34FGT05</v>
          </cell>
        </row>
        <row r="2071">
          <cell r="A2071" t="str">
            <v>B80</v>
          </cell>
          <cell r="D2071" t="str">
            <v>X003F6YDMN</v>
          </cell>
          <cell r="J2071" t="str">
            <v>Walmart/Superstore</v>
          </cell>
          <cell r="N2071" t="str">
            <v>Transparency - Pack of 3</v>
          </cell>
          <cell r="R2071" t="str">
            <v>Vita Health Products Inc.</v>
          </cell>
          <cell r="S2071">
            <v>1800</v>
          </cell>
          <cell r="T2071" t="str">
            <v>150 Beghin Ave</v>
          </cell>
          <cell r="U2071" t="str">
            <v>Winnipeg</v>
          </cell>
          <cell r="V2071" t="str">
            <v>05YGT01</v>
          </cell>
        </row>
        <row r="2072">
          <cell r="A2072" t="str">
            <v>B81</v>
          </cell>
          <cell r="D2072" t="str">
            <v>X003FD275B</v>
          </cell>
          <cell r="J2072" t="str">
            <v>Walmart</v>
          </cell>
          <cell r="N2072" t="str">
            <v>Transparency - Pack of 2</v>
          </cell>
          <cell r="R2072" t="str">
            <v>Nestle Canada Inc</v>
          </cell>
          <cell r="S2072">
            <v>600</v>
          </cell>
          <cell r="T2072" t="str">
            <v xml:space="preserve">25 Sheppard Ave W, </v>
          </cell>
          <cell r="U2072" t="str">
            <v>North York</v>
          </cell>
          <cell r="V2072" t="str">
            <v>34FGT01</v>
          </cell>
        </row>
        <row r="2073">
          <cell r="A2073" t="str">
            <v>B82</v>
          </cell>
          <cell r="D2073" t="str">
            <v>X003FD5L09</v>
          </cell>
          <cell r="J2073" t="str">
            <v>Walmart</v>
          </cell>
          <cell r="N2073" t="str">
            <v>Transparency - Pack of 2</v>
          </cell>
          <cell r="R2073" t="str">
            <v>Nestle Canada Inc</v>
          </cell>
          <cell r="S2073">
            <v>600</v>
          </cell>
          <cell r="T2073" t="str">
            <v xml:space="preserve">25 Sheppard Ave W, </v>
          </cell>
          <cell r="U2073" t="str">
            <v>North York</v>
          </cell>
          <cell r="V2073" t="str">
            <v>34FGT01</v>
          </cell>
        </row>
        <row r="2074">
          <cell r="A2074" t="str">
            <v>B83</v>
          </cell>
          <cell r="D2074" t="str">
            <v>X003I0V1SZ</v>
          </cell>
          <cell r="J2074" t="str"/>
          <cell r="N2074" t="str">
            <v>Transparency - Pack of 2</v>
          </cell>
          <cell r="R2074" t="str">
            <v>Nestle Canada Inc.</v>
          </cell>
          <cell r="S2074">
            <v>200</v>
          </cell>
          <cell r="T2074" t="str">
            <v>25 Sheppard Ave W</v>
          </cell>
          <cell r="U2074" t="str">
            <v>North York</v>
          </cell>
          <cell r="V2074" t="str">
            <v>34FGT05</v>
          </cell>
        </row>
        <row r="2075">
          <cell r="A2075" t="str">
            <v>B84</v>
          </cell>
          <cell r="D2075" t="e">
            <v>#N/A</v>
          </cell>
          <cell r="J2075" t="str"/>
          <cell r="N2075" t="str"/>
          <cell r="R2075"/>
          <cell r="S2075"/>
          <cell r="T2075"/>
          <cell r="U2075"/>
          <cell r="V2075"/>
        </row>
        <row r="2076">
          <cell r="A2076" t="str">
            <v>B85</v>
          </cell>
          <cell r="D2076" t="e">
            <v>#N/A</v>
          </cell>
          <cell r="J2076" t="str"/>
          <cell r="N2076" t="str"/>
          <cell r="R2076" t="str">
            <v>Nestle Canada Inc</v>
          </cell>
          <cell r="S2076">
            <v>600</v>
          </cell>
          <cell r="T2076" t="str">
            <v xml:space="preserve">25 Sheppard Ave W, </v>
          </cell>
          <cell r="U2076" t="str">
            <v>North York</v>
          </cell>
          <cell r="V2076" t="str">
            <v>34FGT01</v>
          </cell>
        </row>
        <row r="2077">
          <cell r="A2077" t="str">
            <v>B86</v>
          </cell>
          <cell r="D2077" t="e">
            <v>#N/A</v>
          </cell>
          <cell r="J2077" t="str"/>
          <cell r="N2077" t="str"/>
          <cell r="R2077"/>
          <cell r="S2077"/>
          <cell r="T2077"/>
          <cell r="U2077"/>
          <cell r="V2077"/>
        </row>
        <row r="2078">
          <cell r="A2078" t="str">
            <v>B87</v>
          </cell>
          <cell r="D2078" t="str">
            <v>X003FFCH3B</v>
          </cell>
          <cell r="J2078" t="str"/>
          <cell r="N2078" t="str"/>
          <cell r="R2078" t="str">
            <v>Nestle Canada Inc</v>
          </cell>
          <cell r="S2078">
            <v>300</v>
          </cell>
          <cell r="T2078" t="str">
            <v xml:space="preserve">25 Sheppard Ave W, </v>
          </cell>
          <cell r="U2078" t="str">
            <v>North York</v>
          </cell>
          <cell r="V2078" t="str">
            <v>34FGT01</v>
          </cell>
        </row>
        <row r="2079">
          <cell r="A2079" t="str">
            <v>B88</v>
          </cell>
          <cell r="D2079" t="str">
            <v>X003JXVOND</v>
          </cell>
          <cell r="J2079" t="str"/>
          <cell r="N2079" t="str"/>
          <cell r="R2079"/>
          <cell r="S2079"/>
          <cell r="T2079"/>
          <cell r="U2079"/>
          <cell r="V2079"/>
        </row>
        <row r="2080">
          <cell r="A2080" t="str">
            <v>B89</v>
          </cell>
          <cell r="D2080" t="e">
            <v>#N/A</v>
          </cell>
          <cell r="J2080" t="str"/>
          <cell r="N2080" t="str"/>
          <cell r="R2080"/>
          <cell r="S2080"/>
          <cell r="T2080"/>
          <cell r="U2080"/>
          <cell r="V2080"/>
        </row>
        <row r="2081">
          <cell r="A2081" t="str">
            <v>B90</v>
          </cell>
          <cell r="D2081" t="str">
            <v>X003KZCMT5</v>
          </cell>
          <cell r="J2081" t="str">
            <v>Wholesale Club</v>
          </cell>
          <cell r="N2081" t="str">
            <v>Transparency - Pack of 2</v>
          </cell>
          <cell r="R2081" t="str">
            <v>Regal Confectionaries</v>
          </cell>
          <cell r="S2081">
            <v>750</v>
          </cell>
          <cell r="T2081" t="str">
            <v>1625 Bd Dagenais O</v>
          </cell>
          <cell r="U2081" t="str">
            <v>Laval</v>
          </cell>
          <cell r="V2081" t="str">
            <v>33YGT99</v>
          </cell>
        </row>
        <row r="2082">
          <cell r="A2082" t="str">
            <v>B91</v>
          </cell>
          <cell r="D2082" t="e">
            <v>#N/A</v>
          </cell>
          <cell r="J2082" t="str"/>
          <cell r="N2082" t="str"/>
          <cell r="R2082"/>
          <cell r="S2082"/>
          <cell r="T2082"/>
          <cell r="U2082"/>
          <cell r="V2082"/>
        </row>
        <row r="2083">
          <cell r="A2083" t="str">
            <v>B92</v>
          </cell>
          <cell r="D2083" t="e">
            <v>#N/A</v>
          </cell>
          <cell r="J2083" t="str"/>
          <cell r="N2083" t="str"/>
          <cell r="R2083"/>
          <cell r="S2083"/>
          <cell r="T2083"/>
          <cell r="U2083"/>
          <cell r="V2083"/>
        </row>
        <row r="2084">
          <cell r="A2084" t="str">
            <v>B93</v>
          </cell>
          <cell r="D2084" t="e">
            <v>#N/A</v>
          </cell>
          <cell r="J2084" t="str"/>
          <cell r="N2084" t="str"/>
          <cell r="R2084"/>
          <cell r="S2084"/>
          <cell r="T2084"/>
          <cell r="U2084"/>
          <cell r="V2084"/>
        </row>
        <row r="2085">
          <cell r="A2085" t="str">
            <v>B94</v>
          </cell>
          <cell r="D2085" t="e">
            <v>#N/A</v>
          </cell>
          <cell r="J2085" t="str"/>
          <cell r="N2085" t="str"/>
          <cell r="R2085"/>
          <cell r="S2085"/>
          <cell r="T2085"/>
          <cell r="U2085"/>
          <cell r="V2085"/>
        </row>
        <row r="2086">
          <cell r="A2086" t="str">
            <v>B95</v>
          </cell>
          <cell r="D2086" t="e">
            <v>#N/A</v>
          </cell>
          <cell r="J2086" t="str"/>
          <cell r="N2086" t="str"/>
          <cell r="R2086"/>
          <cell r="S2086"/>
          <cell r="T2086"/>
          <cell r="U2086"/>
          <cell r="V2086"/>
        </row>
        <row r="2087">
          <cell r="A2087" t="str">
            <v>B96</v>
          </cell>
          <cell r="D2087" t="e">
            <v>#N/A</v>
          </cell>
          <cell r="J2087" t="str"/>
          <cell r="N2087" t="str"/>
          <cell r="R2087"/>
          <cell r="S2087"/>
          <cell r="T2087"/>
          <cell r="U2087"/>
          <cell r="V2087"/>
        </row>
        <row r="2088">
          <cell r="A2088" t="str">
            <v>B97</v>
          </cell>
          <cell r="D2088" t="e">
            <v>#N/A</v>
          </cell>
          <cell r="J2088" t="str"/>
          <cell r="N2088" t="str"/>
          <cell r="R2088"/>
          <cell r="S2088"/>
          <cell r="T2088"/>
          <cell r="U2088"/>
          <cell r="V2088"/>
        </row>
        <row r="2089">
          <cell r="A2089" t="str">
            <v>B98</v>
          </cell>
          <cell r="D2089" t="e">
            <v>#N/A</v>
          </cell>
          <cell r="J2089" t="str"/>
          <cell r="N2089" t="str"/>
          <cell r="R2089"/>
          <cell r="S2089"/>
          <cell r="T2089"/>
          <cell r="U2089"/>
          <cell r="V2089"/>
        </row>
        <row r="2090">
          <cell r="A2090" t="str">
            <v>B99</v>
          </cell>
          <cell r="D2090" t="e">
            <v>#N/A</v>
          </cell>
          <cell r="J2090" t="str"/>
          <cell r="N2090" t="str"/>
          <cell r="R2090"/>
          <cell r="S2090"/>
          <cell r="T2090"/>
          <cell r="U2090"/>
          <cell r="V2090"/>
        </row>
        <row r="2091">
          <cell r="A2091" t="str">
            <v>B100</v>
          </cell>
          <cell r="D2091" t="e">
            <v>#N/A</v>
          </cell>
          <cell r="J2091" t="str"/>
          <cell r="N2091" t="str"/>
          <cell r="R2091"/>
          <cell r="S2091"/>
          <cell r="T2091"/>
          <cell r="U2091"/>
          <cell r="V2091"/>
        </row>
        <row r="2092">
          <cell r="A2092" t="str">
            <v>B101</v>
          </cell>
          <cell r="D2092" t="e">
            <v>#N/A</v>
          </cell>
          <cell r="J2092" t="str"/>
          <cell r="N2092" t="str"/>
          <cell r="R2092"/>
          <cell r="S2092"/>
          <cell r="T2092"/>
          <cell r="U2092"/>
          <cell r="V2092"/>
        </row>
        <row r="2093">
          <cell r="A2093" t="str">
            <v>B102</v>
          </cell>
          <cell r="D2093" t="e">
            <v>#N/A</v>
          </cell>
          <cell r="J2093" t="str"/>
          <cell r="N2093" t="str"/>
          <cell r="R2093"/>
          <cell r="S2093"/>
          <cell r="T2093"/>
          <cell r="U2093"/>
          <cell r="V2093"/>
        </row>
        <row r="2094">
          <cell r="A2094" t="str">
            <v>B103</v>
          </cell>
          <cell r="D2094" t="e">
            <v>#N/A</v>
          </cell>
          <cell r="J2094" t="str"/>
          <cell r="N2094" t="str"/>
          <cell r="R2094"/>
          <cell r="S2094"/>
          <cell r="T2094"/>
          <cell r="U2094"/>
          <cell r="V2094"/>
        </row>
        <row r="2095">
          <cell r="A2095" t="str">
            <v>T7</v>
          </cell>
          <cell r="D2095" t="str">
            <v>X0039LOCD9</v>
          </cell>
          <cell r="J2095" t="str"/>
          <cell r="N2095" t="str">
            <v>Transparency - Pack of 2</v>
          </cell>
          <cell r="R2095" t="str">
            <v>Nestle Canada Inc</v>
          </cell>
          <cell r="S2095">
            <v>624</v>
          </cell>
          <cell r="T2095" t="str">
            <v>25 Sheppard Ave W,</v>
          </cell>
          <cell r="U2095" t="str">
            <v>North York</v>
          </cell>
          <cell r="V2095" t="str">
            <v>34FGT05</v>
          </cell>
        </row>
        <row r="2096">
          <cell r="A2096" t="str">
            <v>T9</v>
          </cell>
          <cell r="D2096" t="e">
            <v>#N/A</v>
          </cell>
          <cell r="J2096" t="str"/>
          <cell r="N2096" t="str"/>
          <cell r="R2096"/>
          <cell r="S2096"/>
          <cell r="T2096"/>
          <cell r="U2096"/>
          <cell r="V2096"/>
        </row>
        <row r="2097">
          <cell r="A2097" t="str">
            <v>B104</v>
          </cell>
          <cell r="D2097" t="e">
            <v>#N/A</v>
          </cell>
          <cell r="J2097" t="str"/>
          <cell r="N2097" t="str"/>
          <cell r="R2097"/>
          <cell r="S2097"/>
          <cell r="T2097"/>
          <cell r="U2097"/>
          <cell r="V2097"/>
        </row>
        <row r="2098">
          <cell r="A2098" t="str">
            <v>B105</v>
          </cell>
          <cell r="D2098" t="e">
            <v>#N/A</v>
          </cell>
          <cell r="J2098" t="str"/>
          <cell r="N2098" t="str"/>
          <cell r="R2098"/>
          <cell r="S2098"/>
          <cell r="T2098"/>
          <cell r="U2098"/>
          <cell r="V2098"/>
        </row>
        <row r="2099">
          <cell r="A2099" t="str">
            <v>B106</v>
          </cell>
          <cell r="D2099" t="e">
            <v>#N/A</v>
          </cell>
          <cell r="J2099" t="str"/>
          <cell r="N2099" t="str"/>
          <cell r="R2099"/>
          <cell r="S2099"/>
          <cell r="T2099"/>
          <cell r="U2099"/>
          <cell r="V2099"/>
        </row>
        <row r="2100">
          <cell r="A2100" t="str">
            <v>B107</v>
          </cell>
          <cell r="D2100" t="e">
            <v>#N/A</v>
          </cell>
          <cell r="J2100" t="str"/>
          <cell r="N2100" t="str"/>
          <cell r="R2100"/>
          <cell r="S2100"/>
          <cell r="T2100"/>
          <cell r="U2100"/>
          <cell r="V2100"/>
        </row>
        <row r="2101">
          <cell r="A2101" t="str">
            <v>B108</v>
          </cell>
          <cell r="D2101" t="e">
            <v>#N/A</v>
          </cell>
          <cell r="J2101" t="str"/>
          <cell r="N2101" t="str"/>
          <cell r="R2101"/>
          <cell r="S2101"/>
          <cell r="T2101"/>
          <cell r="U2101"/>
          <cell r="V2101"/>
        </row>
        <row r="2102">
          <cell r="A2102" t="str">
            <v>B109</v>
          </cell>
          <cell r="D2102" t="e">
            <v>#N/A</v>
          </cell>
          <cell r="J2102" t="str"/>
          <cell r="N2102" t="str"/>
          <cell r="R2102"/>
          <cell r="S2102"/>
          <cell r="T2102"/>
          <cell r="U2102"/>
          <cell r="V2102"/>
        </row>
        <row r="2103">
          <cell r="A2103" t="str">
            <v>B110</v>
          </cell>
          <cell r="D2103" t="e">
            <v>#N/A</v>
          </cell>
          <cell r="J2103" t="str"/>
          <cell r="N2103" t="str"/>
          <cell r="R2103"/>
          <cell r="S2103"/>
          <cell r="T2103"/>
          <cell r="U2103"/>
          <cell r="V2103"/>
        </row>
        <row r="2104">
          <cell r="A2104" t="str">
            <v>B111</v>
          </cell>
          <cell r="D2104" t="e">
            <v>#N/A</v>
          </cell>
          <cell r="J2104" t="str"/>
          <cell r="N2104" t="str"/>
          <cell r="R2104"/>
          <cell r="S2104"/>
          <cell r="T2104"/>
          <cell r="U2104"/>
          <cell r="V2104"/>
        </row>
        <row r="2105">
          <cell r="A2105" t="str">
            <v>B112</v>
          </cell>
          <cell r="D2105" t="e">
            <v>#N/A</v>
          </cell>
          <cell r="J2105" t="str"/>
          <cell r="N2105" t="str"/>
          <cell r="R2105"/>
          <cell r="S2105"/>
          <cell r="T2105"/>
          <cell r="U2105"/>
          <cell r="V2105"/>
        </row>
        <row r="2106">
          <cell r="A2106" t="str">
            <v>B113</v>
          </cell>
          <cell r="D2106" t="e">
            <v>#N/A</v>
          </cell>
          <cell r="J2106" t="str"/>
          <cell r="N2106" t="str"/>
          <cell r="R2106"/>
          <cell r="S2106"/>
          <cell r="T2106"/>
          <cell r="U2106"/>
          <cell r="V2106"/>
        </row>
        <row r="2107">
          <cell r="A2107" t="str">
            <v>B114</v>
          </cell>
          <cell r="D2107" t="e">
            <v>#N/A</v>
          </cell>
          <cell r="J2107" t="str"/>
          <cell r="N2107" t="str"/>
          <cell r="R2107"/>
          <cell r="S2107"/>
          <cell r="T2107"/>
          <cell r="U2107"/>
          <cell r="V2107"/>
        </row>
        <row r="2108">
          <cell r="A2108" t="str">
            <v>B115</v>
          </cell>
          <cell r="D2108" t="e">
            <v>#N/A</v>
          </cell>
          <cell r="J2108" t="str"/>
          <cell r="N2108" t="str"/>
          <cell r="R2108"/>
          <cell r="S2108"/>
          <cell r="T2108"/>
          <cell r="U2108"/>
          <cell r="V2108"/>
        </row>
        <row r="2109">
          <cell r="A2109" t="str">
            <v>B116</v>
          </cell>
          <cell r="D2109" t="e">
            <v>#N/A</v>
          </cell>
          <cell r="J2109" t="str"/>
          <cell r="N2109" t="str"/>
          <cell r="R2109"/>
          <cell r="S2109"/>
          <cell r="T2109"/>
          <cell r="U2109"/>
          <cell r="V2109"/>
        </row>
        <row r="2110">
          <cell r="A2110" t="str">
            <v>B117</v>
          </cell>
          <cell r="D2110" t="str">
            <v>X003OGXBIL</v>
          </cell>
          <cell r="J2110" t="str"/>
          <cell r="N2110" t="str"/>
          <cell r="R2110"/>
          <cell r="S2110"/>
          <cell r="T2110"/>
          <cell r="U2110"/>
          <cell r="V2110"/>
        </row>
        <row r="2111">
          <cell r="A2111" t="str">
            <v>B118</v>
          </cell>
          <cell r="D2111" t="str">
            <v>X003OYKQQ3</v>
          </cell>
          <cell r="J2111" t="str"/>
          <cell r="N2111" t="str"/>
          <cell r="R2111" t="str">
            <v>Dare Foods Ltd.</v>
          </cell>
          <cell r="S2111">
            <v>1200</v>
          </cell>
          <cell r="T2111" t="str">
            <v xml:space="preserve">2481 Kingsway Drive </v>
          </cell>
          <cell r="U2111" t="str">
            <v>Kitchener</v>
          </cell>
          <cell r="V2111" t="str">
            <v>03MGT10</v>
          </cell>
        </row>
        <row r="2112">
          <cell r="A2112" t="str">
            <v>B119</v>
          </cell>
          <cell r="D2112" t="str">
            <v>X003OZA6CB</v>
          </cell>
          <cell r="J2112" t="str"/>
          <cell r="N2112" t="str"/>
          <cell r="R2112" t="str">
            <v>Mondelez Canada Inc</v>
          </cell>
          <cell r="S2112">
            <v>600</v>
          </cell>
          <cell r="T2112" t="str">
            <v>3300 Bloor St W Suite 1801</v>
          </cell>
          <cell r="U2112" t="str">
            <v>Toronto</v>
          </cell>
          <cell r="V2112" t="str">
            <v>03GGT02</v>
          </cell>
        </row>
        <row r="2113">
          <cell r="A2113" t="str">
            <v>B120</v>
          </cell>
          <cell r="D2113" t="str">
            <v>X003OYXDQN</v>
          </cell>
          <cell r="J2113" t="str">
            <v>Walmart</v>
          </cell>
          <cell r="N2113" t="str"/>
          <cell r="R2113" t="str">
            <v>Mondelez Canada Inc</v>
          </cell>
          <cell r="S2113">
            <v>1200</v>
          </cell>
          <cell r="T2113" t="str">
            <v>3300 Bloor St W Suite 1801</v>
          </cell>
          <cell r="U2113" t="str">
            <v>Etobicoke</v>
          </cell>
          <cell r="V2113" t="str">
            <v>03JGT99</v>
          </cell>
        </row>
        <row r="2114">
          <cell r="A2114" t="str">
            <v>B121</v>
          </cell>
          <cell r="D2114" t="str">
            <v>X003OZ5EL9</v>
          </cell>
          <cell r="J2114" t="str"/>
          <cell r="N2114" t="str"/>
          <cell r="R2114" t="str">
            <v>Dare Foods Ltd.</v>
          </cell>
          <cell r="S2114">
            <v>1600</v>
          </cell>
          <cell r="T2114" t="str">
            <v xml:space="preserve">2481 Kingsway Drive </v>
          </cell>
          <cell r="U2114" t="str">
            <v>Kitchener</v>
          </cell>
          <cell r="V2114" t="str">
            <v>03MGT10</v>
          </cell>
        </row>
        <row r="2115">
          <cell r="A2115" t="str">
            <v>B122</v>
          </cell>
          <cell r="D2115" t="str">
            <v>X003OZ5F31</v>
          </cell>
          <cell r="J2115" t="str"/>
          <cell r="N2115" t="str"/>
          <cell r="R2115" t="str">
            <v xml:space="preserve">Christie Brown &amp; Co.-Mondelez Can. Inc. </v>
          </cell>
          <cell r="S2115">
            <v>1200</v>
          </cell>
          <cell r="T2115" t="str">
            <v>3300 Bloor St W Suite 1801</v>
          </cell>
          <cell r="U2115" t="str">
            <v>Toronto</v>
          </cell>
          <cell r="V2115" t="str">
            <v>03JGT02</v>
          </cell>
        </row>
        <row r="2116">
          <cell r="A2116" t="str">
            <v>B123</v>
          </cell>
          <cell r="D2116" t="str">
            <v>X003OZ5LEJ</v>
          </cell>
          <cell r="J2116" t="str"/>
          <cell r="N2116" t="str"/>
          <cell r="R2116" t="str">
            <v>Tosuta International Sales LTD</v>
          </cell>
          <cell r="S2116">
            <v>2400</v>
          </cell>
          <cell r="T2116" t="str">
            <v>#200 – 9325 – 200 Street</v>
          </cell>
          <cell r="U2116" t="str">
            <v>Langley</v>
          </cell>
          <cell r="V2116" t="str">
            <v>33LGT08</v>
          </cell>
        </row>
        <row r="2117">
          <cell r="A2117" t="str">
            <v>B124</v>
          </cell>
          <cell r="D2117" t="str">
            <v>X003Q1B5PP</v>
          </cell>
          <cell r="J2117" t="str"/>
          <cell r="N2117" t="str">
            <v>Transparency - Pack of 4</v>
          </cell>
          <cell r="R2117" t="str">
            <v>Stork Canada Inc</v>
          </cell>
          <cell r="S2117">
            <v>1224</v>
          </cell>
          <cell r="T2117" t="str">
            <v>2 Robert Speck Pkwy Suite 695</v>
          </cell>
          <cell r="U2117" t="str">
            <v>Mississauga</v>
          </cell>
          <cell r="V2117" t="str">
            <v>07AGT05</v>
          </cell>
        </row>
        <row r="2118">
          <cell r="A2118" t="str">
            <v>B125</v>
          </cell>
          <cell r="D2118" t="str">
            <v>X003QHT24Z</v>
          </cell>
          <cell r="J2118" t="str"/>
          <cell r="N2118" t="str"/>
          <cell r="R2118"/>
          <cell r="S2118"/>
          <cell r="T2118"/>
          <cell r="U2118"/>
          <cell r="V2118"/>
        </row>
        <row r="2119">
          <cell r="A2119" t="str">
            <v>B126</v>
          </cell>
          <cell r="D2119" t="e">
            <v>#N/A</v>
          </cell>
          <cell r="J2119" t="str"/>
          <cell r="N2119" t="str"/>
          <cell r="R2119"/>
          <cell r="S2119"/>
          <cell r="T2119"/>
          <cell r="U2119"/>
          <cell r="V2119"/>
        </row>
        <row r="2120">
          <cell r="A2120" t="str">
            <v>B127</v>
          </cell>
          <cell r="D2120" t="e">
            <v>#N/A</v>
          </cell>
          <cell r="J2120" t="str"/>
          <cell r="N2120" t="str"/>
          <cell r="R2120"/>
          <cell r="S2120"/>
          <cell r="T2120"/>
          <cell r="U2120"/>
          <cell r="V2120"/>
        </row>
        <row r="2121">
          <cell r="A2121" t="str">
            <v>B128</v>
          </cell>
          <cell r="D2121" t="e">
            <v>#N/A</v>
          </cell>
          <cell r="J2121" t="str"/>
          <cell r="N2121" t="str"/>
          <cell r="R2121"/>
          <cell r="S2121"/>
          <cell r="T2121"/>
          <cell r="U2121"/>
          <cell r="V2121"/>
        </row>
        <row r="2122">
          <cell r="A2122" t="str">
            <v>B129</v>
          </cell>
          <cell r="D2122" t="e">
            <v>#N/A</v>
          </cell>
          <cell r="J2122" t="str"/>
          <cell r="N2122" t="str"/>
          <cell r="R2122"/>
          <cell r="S2122"/>
          <cell r="T2122"/>
          <cell r="U2122"/>
          <cell r="V2122"/>
        </row>
        <row r="2123">
          <cell r="A2123" t="str">
            <v>B130</v>
          </cell>
          <cell r="D2123" t="e">
            <v>#N/A</v>
          </cell>
          <cell r="J2123" t="str"/>
          <cell r="N2123" t="str"/>
          <cell r="R2123"/>
          <cell r="S2123"/>
          <cell r="T2123"/>
          <cell r="U2123"/>
          <cell r="V2123"/>
        </row>
        <row r="2124">
          <cell r="A2124" t="str">
            <v>B131</v>
          </cell>
          <cell r="D2124" t="e">
            <v>#N/A</v>
          </cell>
          <cell r="J2124" t="str"/>
          <cell r="N2124" t="str"/>
          <cell r="R2124"/>
          <cell r="S2124"/>
          <cell r="T2124"/>
          <cell r="U2124"/>
          <cell r="V2124"/>
        </row>
        <row r="2125">
          <cell r="A2125" t="str">
            <v>B132</v>
          </cell>
          <cell r="D2125" t="str">
            <v>X003QYUJ3L</v>
          </cell>
          <cell r="J2125" t="str"/>
          <cell r="N2125" t="str">
            <v>Pack of 2</v>
          </cell>
          <cell r="R2125"/>
          <cell r="S2125"/>
          <cell r="T2125"/>
          <cell r="U2125"/>
          <cell r="V2125"/>
        </row>
        <row r="2126">
          <cell r="A2126" t="str">
            <v>B133</v>
          </cell>
          <cell r="D2126" t="e">
            <v>#N/A</v>
          </cell>
          <cell r="J2126" t="str"/>
          <cell r="N2126" t="str"/>
          <cell r="R2126"/>
          <cell r="S2126"/>
          <cell r="T2126"/>
          <cell r="U2126"/>
          <cell r="V2126"/>
        </row>
        <row r="2127">
          <cell r="A2127" t="str">
            <v>B134</v>
          </cell>
          <cell r="D2127" t="str">
            <v>X003QYUTXL</v>
          </cell>
          <cell r="J2127" t="str"/>
          <cell r="N2127" t="str"/>
          <cell r="R2127" t="str">
            <v>Nestle Canada Inc.</v>
          </cell>
          <cell r="S2127">
            <v>700</v>
          </cell>
          <cell r="T2127" t="str">
            <v>25 Sheppard Ave W</v>
          </cell>
          <cell r="U2127" t="str">
            <v>North York</v>
          </cell>
          <cell r="V2127" t="str">
            <v>34FGT05</v>
          </cell>
        </row>
        <row r="2128">
          <cell r="A2128" t="str">
            <v>B135</v>
          </cell>
          <cell r="D2128" t="e">
            <v>#N/A</v>
          </cell>
          <cell r="J2128" t="str"/>
          <cell r="N2128" t="str"/>
          <cell r="R2128"/>
          <cell r="S2128"/>
          <cell r="T2128"/>
          <cell r="U2128"/>
          <cell r="V2128"/>
        </row>
        <row r="2129">
          <cell r="A2129" t="str">
            <v>B136</v>
          </cell>
          <cell r="D2129" t="e">
            <v>#N/A</v>
          </cell>
          <cell r="J2129" t="str"/>
          <cell r="N2129" t="str"/>
          <cell r="R2129"/>
          <cell r="S2129"/>
          <cell r="T2129"/>
          <cell r="U2129"/>
          <cell r="V2129"/>
        </row>
        <row r="2130">
          <cell r="A2130"/>
          <cell r="D2130" t="e">
            <v>#N/A</v>
          </cell>
          <cell r="J2130" t="str"/>
          <cell r="N2130" t="str"/>
          <cell r="R2130"/>
          <cell r="S2130"/>
          <cell r="T2130"/>
          <cell r="U2130"/>
          <cell r="V2130"/>
        </row>
        <row r="2131">
          <cell r="A2131"/>
          <cell r="D2131" t="e">
            <v>#N/A</v>
          </cell>
          <cell r="J2131" t="str"/>
          <cell r="N2131" t="str"/>
          <cell r="R2131"/>
          <cell r="S2131"/>
          <cell r="T2131"/>
          <cell r="U2131"/>
          <cell r="V2131"/>
        </row>
        <row r="2132">
          <cell r="A2132"/>
          <cell r="D2132" t="e">
            <v>#N/A</v>
          </cell>
          <cell r="J2132" t="str"/>
          <cell r="N2132" t="str"/>
          <cell r="R2132"/>
          <cell r="S2132"/>
          <cell r="T2132"/>
          <cell r="U2132"/>
          <cell r="V2132"/>
        </row>
        <row r="2133">
          <cell r="A2133"/>
          <cell r="D2133" t="e">
            <v>#N/A</v>
          </cell>
          <cell r="J2133" t="str"/>
          <cell r="N2133" t="str"/>
          <cell r="R2133"/>
          <cell r="S2133"/>
          <cell r="T2133"/>
          <cell r="U2133"/>
          <cell r="V2133"/>
        </row>
        <row r="2134">
          <cell r="A2134"/>
          <cell r="D2134" t="e">
            <v>#N/A</v>
          </cell>
          <cell r="J2134" t="str"/>
          <cell r="N2134" t="str"/>
          <cell r="R2134"/>
          <cell r="S2134"/>
          <cell r="T2134"/>
          <cell r="U2134"/>
          <cell r="V2134"/>
        </row>
        <row r="2135">
          <cell r="A2135"/>
          <cell r="D2135" t="e">
            <v>#N/A</v>
          </cell>
          <cell r="J2135" t="str"/>
          <cell r="N2135" t="str"/>
          <cell r="R2135"/>
          <cell r="S2135"/>
          <cell r="T2135"/>
          <cell r="U2135"/>
          <cell r="V2135"/>
        </row>
        <row r="2136">
          <cell r="A2136"/>
          <cell r="D2136" t="e">
            <v>#N/A</v>
          </cell>
          <cell r="J2136" t="str"/>
          <cell r="N2136" t="str"/>
          <cell r="R2136"/>
          <cell r="S2136"/>
          <cell r="T2136"/>
          <cell r="U2136"/>
          <cell r="V2136"/>
        </row>
        <row r="2137">
          <cell r="A2137"/>
          <cell r="D2137" t="e">
            <v>#N/A</v>
          </cell>
          <cell r="J2137" t="str"/>
          <cell r="N2137" t="str"/>
          <cell r="R2137"/>
          <cell r="S2137"/>
          <cell r="T2137"/>
          <cell r="U2137"/>
          <cell r="V2137"/>
        </row>
        <row r="2138">
          <cell r="A2138"/>
          <cell r="D2138" t="e">
            <v>#N/A</v>
          </cell>
          <cell r="J2138" t="str"/>
          <cell r="N2138" t="str"/>
          <cell r="R2138"/>
          <cell r="S2138"/>
          <cell r="T2138"/>
          <cell r="U2138"/>
          <cell r="V2138"/>
        </row>
        <row r="2139">
          <cell r="A2139"/>
          <cell r="D2139" t="e">
            <v>#N/A</v>
          </cell>
          <cell r="J2139" t="str"/>
          <cell r="N2139" t="str"/>
          <cell r="R2139"/>
          <cell r="S2139"/>
          <cell r="T2139"/>
          <cell r="U2139"/>
          <cell r="V2139"/>
        </row>
        <row r="2140">
          <cell r="A2140"/>
          <cell r="D2140" t="e">
            <v>#N/A</v>
          </cell>
          <cell r="J2140" t="str"/>
          <cell r="N2140" t="str"/>
          <cell r="R2140"/>
          <cell r="S2140"/>
          <cell r="T2140"/>
          <cell r="U2140"/>
          <cell r="V2140"/>
        </row>
        <row r="2141">
          <cell r="A2141"/>
          <cell r="D2141" t="e">
            <v>#N/A</v>
          </cell>
          <cell r="J2141" t="str"/>
          <cell r="N2141" t="str"/>
          <cell r="R2141"/>
          <cell r="S2141"/>
          <cell r="T2141"/>
          <cell r="U2141"/>
          <cell r="V2141"/>
        </row>
        <row r="2142">
          <cell r="A2142"/>
          <cell r="D2142" t="e">
            <v>#N/A</v>
          </cell>
          <cell r="J2142" t="str"/>
          <cell r="N2142" t="str"/>
          <cell r="R2142"/>
          <cell r="S2142"/>
          <cell r="T2142"/>
          <cell r="U2142"/>
          <cell r="V2142"/>
        </row>
        <row r="2143">
          <cell r="A2143"/>
          <cell r="D2143" t="e">
            <v>#N/A</v>
          </cell>
          <cell r="J2143" t="str"/>
          <cell r="N2143" t="str"/>
          <cell r="R2143"/>
          <cell r="S2143"/>
          <cell r="T2143"/>
          <cell r="U2143"/>
          <cell r="V2143"/>
        </row>
        <row r="2144">
          <cell r="A2144"/>
          <cell r="D2144" t="e">
            <v>#N/A</v>
          </cell>
          <cell r="J2144" t="str"/>
          <cell r="N2144" t="str"/>
          <cell r="R2144"/>
          <cell r="S2144"/>
          <cell r="T2144"/>
          <cell r="U2144"/>
          <cell r="V2144"/>
        </row>
        <row r="2145">
          <cell r="A2145"/>
          <cell r="D2145" t="e">
            <v>#N/A</v>
          </cell>
          <cell r="J2145" t="str"/>
          <cell r="N2145" t="str"/>
          <cell r="R2145"/>
          <cell r="S2145"/>
          <cell r="T2145"/>
          <cell r="U2145"/>
          <cell r="V2145"/>
        </row>
        <row r="2146">
          <cell r="A2146"/>
          <cell r="D2146" t="e">
            <v>#N/A</v>
          </cell>
          <cell r="J2146" t="str"/>
          <cell r="N2146" t="str"/>
          <cell r="R2146"/>
          <cell r="S2146"/>
          <cell r="T2146"/>
          <cell r="U2146"/>
          <cell r="V2146"/>
        </row>
        <row r="2147">
          <cell r="A2147"/>
          <cell r="D2147" t="e">
            <v>#N/A</v>
          </cell>
          <cell r="J2147" t="str"/>
          <cell r="N2147" t="str"/>
          <cell r="R2147"/>
          <cell r="S2147"/>
          <cell r="T2147"/>
          <cell r="U2147"/>
          <cell r="V2147"/>
        </row>
        <row r="2148">
          <cell r="A2148"/>
          <cell r="D2148" t="e">
            <v>#N/A</v>
          </cell>
          <cell r="J2148" t="str"/>
          <cell r="N2148" t="str"/>
          <cell r="R2148"/>
          <cell r="S2148"/>
          <cell r="T2148"/>
          <cell r="U2148"/>
          <cell r="V2148"/>
        </row>
        <row r="2149">
          <cell r="A2149"/>
          <cell r="D2149" t="e">
            <v>#N/A</v>
          </cell>
          <cell r="J2149" t="str"/>
          <cell r="N2149" t="str"/>
          <cell r="R2149"/>
          <cell r="S2149"/>
          <cell r="T2149"/>
          <cell r="U2149"/>
          <cell r="V2149"/>
        </row>
        <row r="2150">
          <cell r="A2150"/>
          <cell r="D2150" t="e">
            <v>#N/A</v>
          </cell>
          <cell r="J2150" t="str"/>
          <cell r="N2150" t="str"/>
          <cell r="R2150"/>
          <cell r="S2150"/>
          <cell r="T2150"/>
          <cell r="U2150"/>
          <cell r="V2150"/>
        </row>
        <row r="2151">
          <cell r="A2151"/>
          <cell r="D2151" t="e">
            <v>#N/A</v>
          </cell>
          <cell r="J2151" t="str"/>
          <cell r="N2151" t="str"/>
          <cell r="R2151"/>
          <cell r="S2151"/>
          <cell r="T2151"/>
          <cell r="U2151"/>
          <cell r="V2151"/>
        </row>
        <row r="2152">
          <cell r="A2152"/>
          <cell r="D2152" t="e">
            <v>#N/A</v>
          </cell>
          <cell r="J2152" t="str"/>
          <cell r="N2152" t="str"/>
          <cell r="R2152"/>
          <cell r="S2152"/>
          <cell r="T2152"/>
          <cell r="U2152"/>
          <cell r="V2152"/>
        </row>
        <row r="2153">
          <cell r="A2153"/>
          <cell r="D2153" t="e">
            <v>#N/A</v>
          </cell>
          <cell r="J2153" t="str"/>
          <cell r="N2153" t="str"/>
          <cell r="R2153"/>
          <cell r="S2153"/>
          <cell r="T2153"/>
          <cell r="U2153"/>
          <cell r="V2153"/>
        </row>
        <row r="2154">
          <cell r="A2154"/>
          <cell r="D2154" t="e">
            <v>#N/A</v>
          </cell>
          <cell r="J2154" t="str"/>
          <cell r="N2154" t="str"/>
          <cell r="R2154"/>
          <cell r="S2154"/>
          <cell r="T2154"/>
          <cell r="U2154"/>
          <cell r="V2154"/>
        </row>
        <row r="2155">
          <cell r="A2155"/>
          <cell r="D2155" t="e">
            <v>#N/A</v>
          </cell>
          <cell r="J2155" t="str"/>
          <cell r="N2155" t="str"/>
          <cell r="R2155"/>
          <cell r="S2155"/>
          <cell r="T2155"/>
          <cell r="U2155"/>
          <cell r="V2155"/>
        </row>
        <row r="2156">
          <cell r="A2156"/>
          <cell r="D2156" t="e">
            <v>#N/A</v>
          </cell>
          <cell r="J2156" t="str"/>
          <cell r="N2156" t="str"/>
          <cell r="R2156"/>
          <cell r="S2156"/>
          <cell r="T2156"/>
          <cell r="U2156"/>
          <cell r="V2156"/>
        </row>
        <row r="2157">
          <cell r="A2157"/>
          <cell r="D2157" t="e">
            <v>#N/A</v>
          </cell>
          <cell r="J2157" t="str"/>
          <cell r="N2157" t="str"/>
          <cell r="R2157"/>
          <cell r="S2157"/>
          <cell r="T2157"/>
          <cell r="U2157"/>
          <cell r="V2157"/>
        </row>
        <row r="2158">
          <cell r="A2158"/>
          <cell r="D2158" t="e">
            <v>#N/A</v>
          </cell>
          <cell r="J2158" t="str"/>
          <cell r="N2158" t="str"/>
          <cell r="R2158"/>
          <cell r="S2158"/>
          <cell r="T2158"/>
          <cell r="U2158"/>
          <cell r="V2158"/>
        </row>
        <row r="2159">
          <cell r="A2159"/>
          <cell r="D2159" t="e">
            <v>#N/A</v>
          </cell>
          <cell r="J2159" t="str"/>
          <cell r="N2159" t="str"/>
          <cell r="R2159"/>
          <cell r="S2159"/>
          <cell r="T2159"/>
          <cell r="U2159"/>
          <cell r="V2159"/>
        </row>
        <row r="2160">
          <cell r="A2160"/>
          <cell r="D2160" t="e">
            <v>#N/A</v>
          </cell>
          <cell r="J2160" t="str"/>
          <cell r="N2160" t="str"/>
          <cell r="R2160"/>
          <cell r="S2160"/>
          <cell r="T2160"/>
          <cell r="U2160"/>
          <cell r="V2160"/>
        </row>
        <row r="2161">
          <cell r="A2161"/>
          <cell r="D2161" t="e">
            <v>#N/A</v>
          </cell>
          <cell r="J2161" t="str"/>
          <cell r="N2161" t="str"/>
          <cell r="R2161"/>
          <cell r="S2161"/>
          <cell r="T2161"/>
          <cell r="U2161"/>
          <cell r="V2161"/>
        </row>
        <row r="2162">
          <cell r="A2162"/>
          <cell r="D2162" t="e">
            <v>#N/A</v>
          </cell>
          <cell r="J2162" t="str"/>
          <cell r="N2162" t="str"/>
          <cell r="R2162"/>
          <cell r="S2162"/>
          <cell r="T2162"/>
          <cell r="U2162"/>
          <cell r="V2162"/>
        </row>
        <row r="2163">
          <cell r="A2163"/>
          <cell r="D2163" t="e">
            <v>#N/A</v>
          </cell>
          <cell r="J2163" t="str"/>
          <cell r="N2163" t="str"/>
          <cell r="R2163"/>
          <cell r="S2163"/>
          <cell r="T2163"/>
          <cell r="U2163"/>
          <cell r="V2163"/>
        </row>
        <row r="2164">
          <cell r="A2164"/>
          <cell r="D2164" t="e">
            <v>#N/A</v>
          </cell>
          <cell r="J2164" t="str"/>
          <cell r="N2164" t="str"/>
          <cell r="R2164"/>
          <cell r="S2164"/>
          <cell r="T2164"/>
          <cell r="U2164"/>
          <cell r="V2164"/>
        </row>
        <row r="2165">
          <cell r="A2165"/>
          <cell r="D2165" t="e">
            <v>#N/A</v>
          </cell>
          <cell r="J2165" t="str"/>
          <cell r="N2165" t="str"/>
          <cell r="R2165"/>
          <cell r="S2165"/>
          <cell r="T2165"/>
          <cell r="U2165"/>
          <cell r="V2165"/>
        </row>
        <row r="2166">
          <cell r="A2166"/>
          <cell r="D2166" t="e">
            <v>#N/A</v>
          </cell>
          <cell r="J2166" t="str"/>
          <cell r="N2166" t="str"/>
          <cell r="R2166"/>
          <cell r="S2166"/>
          <cell r="T2166"/>
          <cell r="U2166"/>
          <cell r="V2166"/>
        </row>
        <row r="2167">
          <cell r="A2167"/>
          <cell r="D2167" t="e">
            <v>#N/A</v>
          </cell>
          <cell r="J2167" t="str"/>
          <cell r="N2167" t="str"/>
          <cell r="R2167"/>
          <cell r="S2167"/>
          <cell r="T2167"/>
          <cell r="U2167"/>
          <cell r="V2167"/>
        </row>
        <row r="2168">
          <cell r="A2168"/>
          <cell r="D2168" t="e">
            <v>#N/A</v>
          </cell>
          <cell r="J2168" t="str"/>
          <cell r="N2168" t="str"/>
          <cell r="R2168"/>
          <cell r="S2168"/>
          <cell r="T2168"/>
          <cell r="U2168"/>
          <cell r="V2168"/>
        </row>
        <row r="2169">
          <cell r="A2169"/>
          <cell r="D2169" t="e">
            <v>#N/A</v>
          </cell>
          <cell r="J2169" t="str"/>
          <cell r="N2169" t="str"/>
          <cell r="R2169"/>
          <cell r="S2169"/>
          <cell r="T2169"/>
          <cell r="U2169"/>
          <cell r="V2169"/>
        </row>
        <row r="2170">
          <cell r="A2170"/>
          <cell r="D2170" t="e">
            <v>#N/A</v>
          </cell>
          <cell r="J2170" t="str"/>
          <cell r="N2170" t="str"/>
          <cell r="R2170"/>
          <cell r="S2170"/>
          <cell r="T2170"/>
          <cell r="U2170"/>
          <cell r="V2170"/>
        </row>
        <row r="2171">
          <cell r="A2171"/>
          <cell r="D2171" t="e">
            <v>#N/A</v>
          </cell>
          <cell r="J2171" t="str"/>
          <cell r="N2171" t="str"/>
          <cell r="R2171"/>
          <cell r="S2171"/>
          <cell r="T2171"/>
          <cell r="U2171"/>
          <cell r="V2171"/>
        </row>
        <row r="2172">
          <cell r="A2172"/>
          <cell r="D2172" t="e">
            <v>#N/A</v>
          </cell>
          <cell r="J2172" t="str"/>
          <cell r="N2172" t="str"/>
          <cell r="R2172"/>
          <cell r="S2172"/>
          <cell r="T2172"/>
          <cell r="U2172"/>
          <cell r="V2172"/>
        </row>
        <row r="2173">
          <cell r="A2173"/>
          <cell r="D2173" t="e">
            <v>#N/A</v>
          </cell>
          <cell r="J2173" t="str"/>
          <cell r="N2173" t="str"/>
          <cell r="R2173"/>
          <cell r="S2173"/>
          <cell r="T2173"/>
          <cell r="U2173"/>
          <cell r="V2173"/>
        </row>
        <row r="2174">
          <cell r="A2174"/>
          <cell r="D2174" t="e">
            <v>#N/A</v>
          </cell>
          <cell r="J2174" t="str"/>
          <cell r="N2174" t="str"/>
          <cell r="R2174"/>
          <cell r="S2174"/>
          <cell r="T2174"/>
          <cell r="U2174"/>
          <cell r="V2174"/>
        </row>
        <row r="2175">
          <cell r="A2175"/>
          <cell r="D2175" t="e">
            <v>#N/A</v>
          </cell>
          <cell r="J2175" t="str"/>
          <cell r="N2175" t="str"/>
          <cell r="R2175"/>
          <cell r="S2175"/>
          <cell r="T2175"/>
          <cell r="U2175"/>
          <cell r="V2175"/>
        </row>
        <row r="2176">
          <cell r="A2176"/>
          <cell r="D2176" t="e">
            <v>#N/A</v>
          </cell>
          <cell r="J2176" t="str"/>
          <cell r="N2176" t="str"/>
          <cell r="R2176"/>
          <cell r="S2176"/>
          <cell r="T2176"/>
          <cell r="U2176"/>
          <cell r="V2176"/>
        </row>
        <row r="2177">
          <cell r="A2177"/>
          <cell r="D2177" t="e">
            <v>#N/A</v>
          </cell>
          <cell r="J2177" t="str"/>
          <cell r="N2177" t="str"/>
          <cell r="R2177"/>
          <cell r="S2177"/>
          <cell r="T2177"/>
          <cell r="U2177"/>
          <cell r="V2177"/>
        </row>
        <row r="2178">
          <cell r="A2178"/>
          <cell r="D2178" t="e">
            <v>#N/A</v>
          </cell>
          <cell r="J2178" t="str"/>
          <cell r="N2178" t="str"/>
          <cell r="R2178"/>
          <cell r="S2178"/>
          <cell r="T2178"/>
          <cell r="U2178"/>
          <cell r="V2178"/>
        </row>
        <row r="2179">
          <cell r="A2179"/>
          <cell r="D2179" t="e">
            <v>#N/A</v>
          </cell>
          <cell r="J2179" t="str"/>
          <cell r="N2179" t="str"/>
          <cell r="R2179"/>
          <cell r="S2179"/>
          <cell r="T2179"/>
          <cell r="U2179"/>
          <cell r="V2179"/>
        </row>
        <row r="2180">
          <cell r="A2180"/>
          <cell r="D2180" t="e">
            <v>#N/A</v>
          </cell>
          <cell r="J2180" t="str"/>
          <cell r="N2180" t="str"/>
          <cell r="R2180"/>
          <cell r="S2180"/>
          <cell r="T2180"/>
          <cell r="U2180"/>
          <cell r="V2180"/>
        </row>
        <row r="2181">
          <cell r="A2181"/>
          <cell r="D2181" t="e">
            <v>#N/A</v>
          </cell>
          <cell r="J2181" t="str"/>
          <cell r="N2181" t="str"/>
          <cell r="R2181"/>
          <cell r="S2181"/>
          <cell r="T2181"/>
          <cell r="U2181"/>
          <cell r="V2181"/>
        </row>
        <row r="2182">
          <cell r="A2182"/>
          <cell r="D2182" t="e">
            <v>#N/A</v>
          </cell>
          <cell r="J2182" t="str"/>
          <cell r="N2182" t="str"/>
          <cell r="R2182"/>
          <cell r="S2182"/>
          <cell r="T2182"/>
          <cell r="U2182"/>
          <cell r="V2182"/>
        </row>
        <row r="2183">
          <cell r="A2183"/>
          <cell r="D2183" t="e">
            <v>#N/A</v>
          </cell>
          <cell r="J2183" t="str"/>
          <cell r="N2183" t="str"/>
          <cell r="R2183"/>
          <cell r="S2183"/>
          <cell r="T2183"/>
          <cell r="U2183"/>
          <cell r="V2183"/>
        </row>
        <row r="2184">
          <cell r="A2184"/>
          <cell r="D2184" t="e">
            <v>#N/A</v>
          </cell>
          <cell r="J2184" t="str"/>
          <cell r="N2184" t="str"/>
          <cell r="R2184"/>
          <cell r="S2184"/>
          <cell r="T2184"/>
          <cell r="U2184"/>
          <cell r="V2184"/>
        </row>
        <row r="2185">
          <cell r="A2185"/>
          <cell r="D2185" t="e">
            <v>#N/A</v>
          </cell>
          <cell r="J2185" t="str"/>
          <cell r="N2185" t="str"/>
          <cell r="R2185"/>
          <cell r="S2185"/>
          <cell r="T2185"/>
          <cell r="U2185"/>
          <cell r="V2185"/>
        </row>
        <row r="2186">
          <cell r="A2186"/>
          <cell r="D2186" t="e">
            <v>#N/A</v>
          </cell>
          <cell r="J2186" t="str"/>
          <cell r="N2186" t="str"/>
          <cell r="R2186"/>
          <cell r="S2186"/>
          <cell r="T2186"/>
          <cell r="U2186"/>
          <cell r="V2186"/>
        </row>
        <row r="2187">
          <cell r="A2187"/>
          <cell r="D2187" t="e">
            <v>#N/A</v>
          </cell>
          <cell r="J2187" t="str"/>
          <cell r="N2187" t="str"/>
          <cell r="R2187"/>
          <cell r="S2187"/>
          <cell r="T2187"/>
          <cell r="U2187"/>
          <cell r="V2187"/>
        </row>
        <row r="2188">
          <cell r="A2188"/>
          <cell r="D2188" t="e">
            <v>#N/A</v>
          </cell>
          <cell r="J2188" t="str"/>
          <cell r="N2188" t="str"/>
          <cell r="R2188"/>
          <cell r="S2188"/>
          <cell r="T2188"/>
          <cell r="U2188"/>
          <cell r="V2188"/>
        </row>
        <row r="2189">
          <cell r="A2189"/>
          <cell r="D2189" t="e">
            <v>#N/A</v>
          </cell>
          <cell r="J2189" t="str"/>
          <cell r="N2189" t="str"/>
          <cell r="R2189"/>
          <cell r="S2189"/>
          <cell r="T2189"/>
          <cell r="U2189"/>
          <cell r="V2189"/>
        </row>
        <row r="2190">
          <cell r="A2190"/>
          <cell r="D2190" t="e">
            <v>#N/A</v>
          </cell>
          <cell r="J2190" t="str"/>
          <cell r="N2190" t="str"/>
          <cell r="R2190"/>
          <cell r="S2190"/>
          <cell r="T2190"/>
          <cell r="U2190"/>
          <cell r="V2190"/>
        </row>
        <row r="2191">
          <cell r="A2191"/>
          <cell r="D2191" t="e">
            <v>#N/A</v>
          </cell>
          <cell r="J2191" t="str"/>
          <cell r="N2191" t="str"/>
          <cell r="R2191"/>
          <cell r="S2191"/>
          <cell r="T2191"/>
          <cell r="U2191"/>
          <cell r="V2191"/>
        </row>
        <row r="2192">
          <cell r="A2192"/>
          <cell r="D2192" t="e">
            <v>#N/A</v>
          </cell>
          <cell r="J2192" t="str"/>
          <cell r="N2192" t="str"/>
          <cell r="R2192"/>
          <cell r="S2192"/>
          <cell r="T2192"/>
          <cell r="U2192"/>
          <cell r="V2192"/>
        </row>
        <row r="2193">
          <cell r="A2193"/>
          <cell r="D2193" t="e">
            <v>#N/A</v>
          </cell>
          <cell r="J2193" t="str"/>
          <cell r="N2193" t="str"/>
          <cell r="R2193"/>
          <cell r="S2193"/>
          <cell r="T2193"/>
          <cell r="U2193"/>
          <cell r="V2193"/>
        </row>
        <row r="2194">
          <cell r="A2194"/>
          <cell r="D2194" t="e">
            <v>#N/A</v>
          </cell>
          <cell r="J2194" t="str"/>
          <cell r="N2194" t="str"/>
          <cell r="R2194"/>
          <cell r="S2194"/>
          <cell r="T2194"/>
          <cell r="U2194"/>
          <cell r="V2194"/>
        </row>
        <row r="2195">
          <cell r="A2195"/>
          <cell r="D2195" t="e">
            <v>#N/A</v>
          </cell>
          <cell r="J2195" t="str"/>
          <cell r="N2195" t="str"/>
          <cell r="R2195"/>
          <cell r="S2195"/>
          <cell r="T2195"/>
          <cell r="U2195"/>
          <cell r="V2195"/>
        </row>
        <row r="2196">
          <cell r="A2196"/>
          <cell r="D2196" t="e">
            <v>#N/A</v>
          </cell>
          <cell r="J2196" t="str"/>
          <cell r="N2196" t="str"/>
          <cell r="R2196"/>
          <cell r="S2196"/>
          <cell r="T2196"/>
          <cell r="U2196"/>
          <cell r="V2196"/>
        </row>
        <row r="2197">
          <cell r="A2197"/>
          <cell r="D2197" t="e">
            <v>#N/A</v>
          </cell>
          <cell r="J2197" t="str"/>
          <cell r="N2197" t="str"/>
          <cell r="R2197"/>
          <cell r="S2197"/>
          <cell r="T2197"/>
          <cell r="U2197"/>
          <cell r="V2197"/>
        </row>
        <row r="2198">
          <cell r="A2198"/>
          <cell r="D2198" t="e">
            <v>#N/A</v>
          </cell>
          <cell r="J2198" t="str"/>
          <cell r="N2198" t="str"/>
          <cell r="R2198"/>
          <cell r="S2198"/>
          <cell r="T2198"/>
          <cell r="U2198"/>
          <cell r="V2198"/>
        </row>
        <row r="2199">
          <cell r="A2199"/>
          <cell r="D2199" t="e">
            <v>#N/A</v>
          </cell>
          <cell r="J2199" t="str"/>
          <cell r="N2199" t="str"/>
          <cell r="R2199"/>
          <cell r="S2199"/>
          <cell r="T2199"/>
          <cell r="U2199"/>
          <cell r="V2199"/>
        </row>
        <row r="2200">
          <cell r="A2200"/>
          <cell r="D2200" t="e">
            <v>#N/A</v>
          </cell>
          <cell r="J2200" t="str"/>
          <cell r="N2200" t="str"/>
          <cell r="R2200"/>
          <cell r="S2200"/>
          <cell r="T2200"/>
          <cell r="U2200"/>
          <cell r="V2200"/>
        </row>
        <row r="2201">
          <cell r="A2201"/>
          <cell r="D2201" t="e">
            <v>#N/A</v>
          </cell>
          <cell r="J2201" t="str"/>
          <cell r="N2201" t="str"/>
          <cell r="R2201"/>
          <cell r="S2201"/>
          <cell r="T2201"/>
          <cell r="U2201"/>
          <cell r="V2201"/>
        </row>
        <row r="2202">
          <cell r="A2202"/>
          <cell r="D2202" t="e">
            <v>#N/A</v>
          </cell>
          <cell r="J2202" t="str"/>
          <cell r="N2202" t="str"/>
          <cell r="R2202"/>
          <cell r="S2202"/>
          <cell r="T2202"/>
          <cell r="U2202"/>
          <cell r="V2202"/>
        </row>
        <row r="2203">
          <cell r="A2203"/>
          <cell r="D2203" t="e">
            <v>#N/A</v>
          </cell>
          <cell r="J2203" t="str"/>
          <cell r="N2203" t="str"/>
          <cell r="R2203"/>
          <cell r="S2203"/>
          <cell r="T2203"/>
          <cell r="U2203"/>
          <cell r="V2203"/>
        </row>
        <row r="2204">
          <cell r="A2204"/>
          <cell r="D2204" t="e">
            <v>#N/A</v>
          </cell>
          <cell r="J2204" t="str"/>
          <cell r="N2204" t="str"/>
          <cell r="R2204"/>
          <cell r="S2204"/>
          <cell r="T2204"/>
          <cell r="U2204"/>
          <cell r="V2204"/>
        </row>
        <row r="2205">
          <cell r="A2205"/>
          <cell r="D2205" t="e">
            <v>#N/A</v>
          </cell>
          <cell r="J2205" t="str"/>
          <cell r="N2205" t="str"/>
          <cell r="R2205"/>
          <cell r="S2205"/>
          <cell r="T2205"/>
          <cell r="U2205"/>
          <cell r="V2205"/>
        </row>
        <row r="2206">
          <cell r="A2206"/>
          <cell r="D2206" t="e">
            <v>#N/A</v>
          </cell>
          <cell r="J2206" t="str"/>
          <cell r="N2206" t="str"/>
          <cell r="R2206"/>
          <cell r="S2206"/>
          <cell r="T2206"/>
          <cell r="U2206"/>
          <cell r="V2206"/>
        </row>
        <row r="2207">
          <cell r="A2207"/>
          <cell r="D2207" t="e">
            <v>#N/A</v>
          </cell>
          <cell r="J2207" t="str"/>
          <cell r="N2207" t="str"/>
          <cell r="R2207"/>
          <cell r="S2207"/>
          <cell r="T2207"/>
          <cell r="U2207"/>
          <cell r="V2207"/>
        </row>
        <row r="2208">
          <cell r="A2208"/>
          <cell r="D2208" t="e">
            <v>#N/A</v>
          </cell>
          <cell r="J2208" t="str"/>
          <cell r="N2208" t="str"/>
          <cell r="R2208"/>
          <cell r="S2208"/>
          <cell r="T2208"/>
          <cell r="U2208"/>
          <cell r="V2208"/>
        </row>
        <row r="2209">
          <cell r="A2209"/>
          <cell r="D2209" t="e">
            <v>#N/A</v>
          </cell>
          <cell r="J2209" t="str"/>
          <cell r="N2209" t="str"/>
          <cell r="R2209"/>
          <cell r="S2209"/>
          <cell r="T2209"/>
          <cell r="U2209"/>
          <cell r="V2209"/>
        </row>
        <row r="2210">
          <cell r="A2210"/>
          <cell r="D2210" t="e">
            <v>#N/A</v>
          </cell>
          <cell r="J2210" t="str"/>
          <cell r="N2210" t="str"/>
          <cell r="R2210"/>
          <cell r="S2210"/>
          <cell r="T2210"/>
          <cell r="U2210"/>
          <cell r="V2210"/>
        </row>
        <row r="2211">
          <cell r="A2211"/>
          <cell r="D2211" t="e">
            <v>#N/A</v>
          </cell>
          <cell r="J2211" t="str"/>
          <cell r="N2211" t="str"/>
          <cell r="R2211"/>
          <cell r="S2211"/>
          <cell r="T2211"/>
          <cell r="U2211"/>
          <cell r="V2211"/>
        </row>
        <row r="2212">
          <cell r="A2212"/>
          <cell r="D2212" t="e">
            <v>#N/A</v>
          </cell>
          <cell r="J2212" t="str"/>
          <cell r="N2212" t="str"/>
          <cell r="R2212"/>
          <cell r="S2212"/>
          <cell r="T2212"/>
          <cell r="U2212"/>
          <cell r="V2212"/>
        </row>
        <row r="2213">
          <cell r="A2213"/>
          <cell r="D2213" t="e">
            <v>#N/A</v>
          </cell>
          <cell r="J2213" t="str"/>
          <cell r="N2213" t="str"/>
          <cell r="R2213"/>
          <cell r="S2213"/>
          <cell r="T2213"/>
          <cell r="U2213"/>
          <cell r="V2213"/>
        </row>
        <row r="2214">
          <cell r="A2214"/>
          <cell r="D2214" t="e">
            <v>#N/A</v>
          </cell>
          <cell r="J2214" t="str"/>
          <cell r="N2214" t="str"/>
          <cell r="R2214"/>
          <cell r="S2214"/>
          <cell r="T2214"/>
          <cell r="U2214"/>
          <cell r="V2214"/>
        </row>
        <row r="2215">
          <cell r="A2215"/>
          <cell r="D2215" t="e">
            <v>#N/A</v>
          </cell>
          <cell r="J2215" t="str"/>
          <cell r="N2215" t="str"/>
          <cell r="R2215"/>
          <cell r="S2215"/>
          <cell r="T2215"/>
          <cell r="U2215"/>
          <cell r="V2215"/>
        </row>
        <row r="2216">
          <cell r="A2216"/>
          <cell r="D2216" t="e">
            <v>#N/A</v>
          </cell>
          <cell r="J2216" t="str"/>
          <cell r="N2216" t="str"/>
          <cell r="R2216"/>
          <cell r="S2216"/>
          <cell r="T2216"/>
          <cell r="U2216"/>
          <cell r="V2216"/>
        </row>
        <row r="2217">
          <cell r="A2217"/>
          <cell r="D2217" t="e">
            <v>#N/A</v>
          </cell>
          <cell r="J2217" t="str"/>
          <cell r="N2217" t="str"/>
          <cell r="R2217"/>
          <cell r="S2217"/>
          <cell r="T2217"/>
          <cell r="U2217"/>
          <cell r="V2217"/>
        </row>
        <row r="2218">
          <cell r="A2218"/>
          <cell r="D2218" t="e">
            <v>#N/A</v>
          </cell>
          <cell r="J2218" t="str"/>
          <cell r="N2218" t="str"/>
          <cell r="R2218"/>
          <cell r="S2218"/>
          <cell r="T2218"/>
          <cell r="U2218"/>
          <cell r="V2218"/>
        </row>
        <row r="2219">
          <cell r="A2219"/>
          <cell r="D2219" t="e">
            <v>#N/A</v>
          </cell>
          <cell r="J2219" t="str"/>
          <cell r="N2219" t="str"/>
          <cell r="R2219"/>
          <cell r="S2219"/>
          <cell r="T2219"/>
          <cell r="U2219"/>
          <cell r="V2219"/>
        </row>
        <row r="2220">
          <cell r="A2220"/>
          <cell r="D2220" t="e">
            <v>#N/A</v>
          </cell>
          <cell r="J2220" t="str"/>
          <cell r="N2220" t="str"/>
          <cell r="R2220"/>
          <cell r="S2220"/>
          <cell r="T2220"/>
          <cell r="U2220"/>
          <cell r="V2220"/>
        </row>
        <row r="2221">
          <cell r="A2221"/>
          <cell r="D2221" t="e">
            <v>#N/A</v>
          </cell>
          <cell r="J2221" t="str"/>
          <cell r="N2221" t="str"/>
          <cell r="R2221"/>
          <cell r="S2221"/>
          <cell r="T2221"/>
          <cell r="U2221"/>
          <cell r="V2221"/>
        </row>
        <row r="2222">
          <cell r="A2222"/>
          <cell r="D2222" t="e">
            <v>#N/A</v>
          </cell>
          <cell r="J2222" t="str"/>
          <cell r="N2222" t="str"/>
          <cell r="R2222"/>
          <cell r="S2222"/>
          <cell r="T2222"/>
          <cell r="U2222"/>
          <cell r="V2222"/>
        </row>
        <row r="2223">
          <cell r="A2223"/>
          <cell r="D2223" t="e">
            <v>#N/A</v>
          </cell>
          <cell r="J2223" t="str"/>
          <cell r="N2223" t="str"/>
          <cell r="R2223"/>
          <cell r="S2223"/>
          <cell r="T2223"/>
          <cell r="U2223"/>
          <cell r="V2223"/>
        </row>
        <row r="2224">
          <cell r="A2224"/>
          <cell r="D2224" t="e">
            <v>#N/A</v>
          </cell>
          <cell r="J2224" t="str"/>
          <cell r="N2224" t="str"/>
          <cell r="R2224"/>
          <cell r="S2224"/>
          <cell r="T2224"/>
          <cell r="U2224"/>
          <cell r="V2224"/>
        </row>
        <row r="2225">
          <cell r="A2225"/>
          <cell r="D2225" t="e">
            <v>#N/A</v>
          </cell>
          <cell r="J2225" t="str"/>
          <cell r="N2225" t="str"/>
          <cell r="R2225"/>
          <cell r="S2225"/>
          <cell r="T2225"/>
          <cell r="U2225"/>
          <cell r="V2225"/>
        </row>
        <row r="2226">
          <cell r="A2226"/>
          <cell r="D2226" t="e">
            <v>#N/A</v>
          </cell>
          <cell r="J2226" t="str"/>
          <cell r="N2226" t="str"/>
          <cell r="R2226"/>
          <cell r="S2226"/>
          <cell r="T2226"/>
          <cell r="U2226"/>
          <cell r="V2226"/>
        </row>
        <row r="2227">
          <cell r="A2227"/>
          <cell r="D2227" t="e">
            <v>#N/A</v>
          </cell>
          <cell r="J2227" t="str"/>
          <cell r="N2227" t="str"/>
          <cell r="R2227"/>
          <cell r="S2227"/>
          <cell r="T2227"/>
          <cell r="U2227"/>
          <cell r="V2227"/>
        </row>
        <row r="2228">
          <cell r="A2228"/>
          <cell r="D2228" t="e">
            <v>#N/A</v>
          </cell>
          <cell r="J2228" t="str"/>
          <cell r="N2228" t="str"/>
          <cell r="R2228"/>
          <cell r="S2228"/>
          <cell r="T2228"/>
          <cell r="U2228"/>
          <cell r="V2228"/>
        </row>
        <row r="2229">
          <cell r="A2229"/>
          <cell r="D2229" t="e">
            <v>#N/A</v>
          </cell>
          <cell r="J2229" t="str"/>
          <cell r="N2229" t="str"/>
          <cell r="R2229"/>
          <cell r="S2229"/>
          <cell r="T2229"/>
          <cell r="U2229"/>
          <cell r="V2229"/>
        </row>
        <row r="2230">
          <cell r="A2230"/>
          <cell r="D2230" t="e">
            <v>#N/A</v>
          </cell>
          <cell r="J2230" t="str"/>
          <cell r="N2230" t="str"/>
          <cell r="R2230"/>
          <cell r="S2230"/>
          <cell r="T2230"/>
          <cell r="U2230"/>
          <cell r="V2230"/>
        </row>
        <row r="2231">
          <cell r="A2231"/>
          <cell r="D2231" t="e">
            <v>#N/A</v>
          </cell>
          <cell r="J2231" t="str"/>
          <cell r="N2231" t="str"/>
          <cell r="R2231"/>
          <cell r="S2231"/>
          <cell r="T2231"/>
          <cell r="U2231"/>
          <cell r="V2231"/>
        </row>
        <row r="2232">
          <cell r="A2232"/>
          <cell r="D2232" t="e">
            <v>#N/A</v>
          </cell>
          <cell r="J2232" t="str"/>
          <cell r="N2232" t="str"/>
          <cell r="R2232"/>
          <cell r="S2232"/>
          <cell r="T2232"/>
          <cell r="U2232"/>
          <cell r="V2232"/>
        </row>
        <row r="2233">
          <cell r="A2233"/>
          <cell r="D2233" t="e">
            <v>#N/A</v>
          </cell>
          <cell r="J2233" t="str"/>
          <cell r="N2233" t="str"/>
          <cell r="R2233"/>
          <cell r="S2233"/>
          <cell r="T2233"/>
          <cell r="U2233"/>
          <cell r="V2233"/>
        </row>
        <row r="2234">
          <cell r="A2234"/>
          <cell r="D2234" t="e">
            <v>#N/A</v>
          </cell>
          <cell r="J2234" t="str"/>
          <cell r="N2234" t="str"/>
          <cell r="R2234"/>
          <cell r="S2234"/>
          <cell r="T2234"/>
          <cell r="U2234"/>
          <cell r="V2234"/>
        </row>
        <row r="2235">
          <cell r="A2235"/>
          <cell r="D2235" t="e">
            <v>#N/A</v>
          </cell>
          <cell r="J2235" t="str"/>
          <cell r="N2235" t="str"/>
          <cell r="R2235"/>
          <cell r="S2235"/>
          <cell r="T2235"/>
          <cell r="U2235"/>
          <cell r="V2235"/>
        </row>
        <row r="2236">
          <cell r="A2236"/>
          <cell r="D2236" t="e">
            <v>#N/A</v>
          </cell>
          <cell r="J2236" t="str"/>
          <cell r="N2236" t="str"/>
          <cell r="R2236"/>
          <cell r="S2236"/>
          <cell r="T2236"/>
          <cell r="U2236"/>
          <cell r="V2236"/>
        </row>
        <row r="2237">
          <cell r="A2237"/>
          <cell r="D2237" t="e">
            <v>#N/A</v>
          </cell>
          <cell r="J2237" t="str"/>
          <cell r="N2237" t="str"/>
          <cell r="R2237"/>
          <cell r="S2237"/>
          <cell r="T2237"/>
          <cell r="U2237"/>
          <cell r="V2237"/>
        </row>
        <row r="2238">
          <cell r="A2238"/>
          <cell r="D2238" t="e">
            <v>#N/A</v>
          </cell>
          <cell r="J2238" t="str"/>
          <cell r="N2238" t="str"/>
          <cell r="R2238"/>
          <cell r="S2238"/>
          <cell r="T2238"/>
          <cell r="U2238"/>
          <cell r="V2238"/>
        </row>
        <row r="2239">
          <cell r="A2239"/>
          <cell r="D2239" t="e">
            <v>#N/A</v>
          </cell>
          <cell r="J2239" t="str"/>
          <cell r="N2239" t="str"/>
          <cell r="R2239"/>
          <cell r="S2239"/>
          <cell r="T2239"/>
          <cell r="U2239"/>
          <cell r="V2239"/>
        </row>
        <row r="2240">
          <cell r="A2240"/>
          <cell r="D2240" t="e">
            <v>#N/A</v>
          </cell>
          <cell r="J2240" t="str"/>
          <cell r="N2240" t="str"/>
          <cell r="R2240"/>
          <cell r="S2240"/>
          <cell r="T2240"/>
          <cell r="U2240"/>
          <cell r="V2240"/>
        </row>
        <row r="2241">
          <cell r="A2241"/>
          <cell r="D2241" t="e">
            <v>#N/A</v>
          </cell>
          <cell r="J2241" t="str"/>
          <cell r="N2241" t="str"/>
          <cell r="R2241"/>
          <cell r="S2241"/>
          <cell r="T2241"/>
          <cell r="U2241"/>
          <cell r="V2241"/>
        </row>
        <row r="2242">
          <cell r="A2242"/>
          <cell r="D2242" t="e">
            <v>#N/A</v>
          </cell>
          <cell r="J2242" t="str"/>
          <cell r="N2242" t="str"/>
          <cell r="R2242"/>
          <cell r="S2242"/>
          <cell r="T2242"/>
          <cell r="U2242"/>
          <cell r="V2242"/>
        </row>
        <row r="2243">
          <cell r="A2243"/>
          <cell r="D2243" t="e">
            <v>#N/A</v>
          </cell>
          <cell r="J2243" t="str"/>
          <cell r="N2243" t="str"/>
          <cell r="R2243"/>
          <cell r="S2243"/>
          <cell r="T2243"/>
          <cell r="U2243"/>
          <cell r="V2243"/>
        </row>
        <row r="2244">
          <cell r="A2244"/>
          <cell r="D2244" t="e">
            <v>#N/A</v>
          </cell>
          <cell r="J2244" t="str"/>
          <cell r="N2244" t="str"/>
          <cell r="R2244"/>
          <cell r="S2244"/>
          <cell r="T2244"/>
          <cell r="U2244"/>
          <cell r="V2244"/>
        </row>
        <row r="2245">
          <cell r="A2245"/>
          <cell r="D2245" t="e">
            <v>#N/A</v>
          </cell>
          <cell r="J2245" t="str"/>
          <cell r="N2245" t="str"/>
          <cell r="R2245"/>
          <cell r="S2245"/>
          <cell r="T2245"/>
          <cell r="U2245"/>
          <cell r="V2245"/>
        </row>
        <row r="2246">
          <cell r="A2246"/>
          <cell r="D2246" t="e">
            <v>#N/A</v>
          </cell>
          <cell r="J2246" t="str"/>
          <cell r="N2246" t="str"/>
          <cell r="R2246"/>
          <cell r="S2246"/>
          <cell r="T2246"/>
          <cell r="U2246"/>
          <cell r="V2246"/>
        </row>
        <row r="2247">
          <cell r="A2247"/>
          <cell r="D2247" t="e">
            <v>#N/A</v>
          </cell>
          <cell r="J2247" t="str"/>
          <cell r="N2247" t="str"/>
          <cell r="R2247"/>
          <cell r="S2247"/>
          <cell r="T2247"/>
          <cell r="U2247"/>
          <cell r="V2247"/>
        </row>
        <row r="2248">
          <cell r="A2248"/>
          <cell r="D2248" t="e">
            <v>#N/A</v>
          </cell>
          <cell r="J2248" t="str"/>
          <cell r="N2248" t="str"/>
          <cell r="R2248"/>
          <cell r="S2248"/>
          <cell r="T2248"/>
          <cell r="U2248"/>
          <cell r="V2248"/>
        </row>
        <row r="2249">
          <cell r="A2249"/>
          <cell r="D2249" t="e">
            <v>#N/A</v>
          </cell>
          <cell r="J2249" t="str"/>
          <cell r="N2249" t="str"/>
          <cell r="R2249"/>
          <cell r="S2249"/>
          <cell r="T2249"/>
          <cell r="U2249"/>
          <cell r="V2249"/>
        </row>
        <row r="2250">
          <cell r="A2250"/>
          <cell r="D2250" t="e">
            <v>#N/A</v>
          </cell>
          <cell r="J2250" t="str"/>
          <cell r="N2250" t="str"/>
          <cell r="R2250"/>
          <cell r="S2250"/>
          <cell r="T2250"/>
          <cell r="U2250"/>
          <cell r="V2250"/>
        </row>
        <row r="2251">
          <cell r="A2251"/>
          <cell r="D2251" t="e">
            <v>#N/A</v>
          </cell>
          <cell r="J2251" t="str"/>
          <cell r="N2251" t="str"/>
          <cell r="R2251"/>
          <cell r="S2251"/>
          <cell r="T2251"/>
          <cell r="U2251"/>
          <cell r="V2251"/>
        </row>
        <row r="2252">
          <cell r="A2252"/>
          <cell r="D2252" t="e">
            <v>#N/A</v>
          </cell>
          <cell r="J2252" t="str"/>
          <cell r="N2252" t="str"/>
          <cell r="R2252"/>
          <cell r="S2252"/>
          <cell r="T2252"/>
          <cell r="U2252"/>
          <cell r="V2252"/>
        </row>
        <row r="2253">
          <cell r="A2253"/>
          <cell r="D2253" t="e">
            <v>#N/A</v>
          </cell>
          <cell r="J2253" t="str"/>
          <cell r="N2253" t="str"/>
          <cell r="R2253"/>
          <cell r="S2253"/>
          <cell r="T2253"/>
          <cell r="U2253"/>
          <cell r="V2253"/>
        </row>
        <row r="2254">
          <cell r="A2254"/>
          <cell r="D2254" t="e">
            <v>#N/A</v>
          </cell>
          <cell r="J2254" t="str"/>
          <cell r="N2254" t="str"/>
          <cell r="R2254"/>
          <cell r="S2254"/>
          <cell r="T2254"/>
          <cell r="U2254"/>
          <cell r="V2254"/>
        </row>
        <row r="2255">
          <cell r="A2255"/>
          <cell r="D2255" t="e">
            <v>#N/A</v>
          </cell>
          <cell r="J2255" t="str"/>
          <cell r="N2255" t="str"/>
          <cell r="R2255"/>
          <cell r="S2255"/>
          <cell r="T2255"/>
          <cell r="U2255"/>
          <cell r="V2255"/>
        </row>
        <row r="2256">
          <cell r="A2256"/>
          <cell r="D2256" t="e">
            <v>#N/A</v>
          </cell>
          <cell r="J2256" t="str"/>
          <cell r="N2256" t="str"/>
          <cell r="R2256"/>
          <cell r="S2256"/>
          <cell r="T2256"/>
          <cell r="U2256"/>
          <cell r="V2256"/>
        </row>
        <row r="2257">
          <cell r="A2257"/>
          <cell r="D2257" t="e">
            <v>#N/A</v>
          </cell>
          <cell r="J2257" t="str"/>
          <cell r="N2257" t="str"/>
          <cell r="R2257"/>
          <cell r="S2257"/>
          <cell r="T2257"/>
          <cell r="U2257"/>
          <cell r="V2257"/>
        </row>
        <row r="2258">
          <cell r="A2258"/>
          <cell r="D2258" t="e">
            <v>#N/A</v>
          </cell>
          <cell r="J2258" t="str"/>
          <cell r="N2258" t="str"/>
          <cell r="R2258"/>
          <cell r="S2258"/>
          <cell r="T2258"/>
          <cell r="U2258"/>
          <cell r="V2258"/>
        </row>
        <row r="2259">
          <cell r="A2259"/>
          <cell r="D2259" t="e">
            <v>#N/A</v>
          </cell>
          <cell r="J2259" t="str"/>
          <cell r="N2259" t="str"/>
          <cell r="R2259"/>
          <cell r="S2259"/>
          <cell r="T2259"/>
          <cell r="U2259"/>
          <cell r="V2259"/>
        </row>
        <row r="2260">
          <cell r="A2260"/>
          <cell r="D2260" t="e">
            <v>#N/A</v>
          </cell>
          <cell r="J2260" t="str"/>
          <cell r="N2260" t="str"/>
          <cell r="R2260"/>
          <cell r="S2260"/>
          <cell r="T2260"/>
          <cell r="U2260"/>
          <cell r="V2260"/>
        </row>
        <row r="2261">
          <cell r="A2261"/>
          <cell r="D2261" t="e">
            <v>#N/A</v>
          </cell>
          <cell r="J2261" t="str"/>
          <cell r="N2261" t="str"/>
          <cell r="R2261"/>
          <cell r="S2261"/>
          <cell r="T2261"/>
          <cell r="U2261"/>
          <cell r="V2261"/>
        </row>
        <row r="2262">
          <cell r="A2262"/>
          <cell r="D2262" t="e">
            <v>#N/A</v>
          </cell>
          <cell r="J2262" t="str"/>
          <cell r="N2262" t="str"/>
          <cell r="R2262"/>
          <cell r="S2262"/>
          <cell r="T2262"/>
          <cell r="U2262"/>
          <cell r="V2262"/>
        </row>
        <row r="2263">
          <cell r="A2263"/>
          <cell r="D2263" t="e">
            <v>#N/A</v>
          </cell>
          <cell r="J2263" t="str"/>
          <cell r="N2263" t="str"/>
          <cell r="R2263"/>
          <cell r="S2263"/>
          <cell r="T2263"/>
          <cell r="U2263"/>
          <cell r="V2263"/>
        </row>
        <row r="2264">
          <cell r="A2264"/>
          <cell r="D2264" t="e">
            <v>#N/A</v>
          </cell>
          <cell r="J2264" t="str"/>
          <cell r="N2264" t="str"/>
          <cell r="R2264"/>
          <cell r="S2264"/>
          <cell r="T2264"/>
          <cell r="U2264"/>
          <cell r="V2264"/>
        </row>
        <row r="2265">
          <cell r="A2265"/>
          <cell r="D2265" t="e">
            <v>#N/A</v>
          </cell>
          <cell r="J2265" t="str"/>
          <cell r="N2265" t="str"/>
          <cell r="R2265"/>
          <cell r="S2265"/>
          <cell r="T2265"/>
          <cell r="U2265"/>
          <cell r="V2265"/>
        </row>
        <row r="2266">
          <cell r="A2266"/>
          <cell r="D2266" t="e">
            <v>#N/A</v>
          </cell>
          <cell r="J2266" t="str"/>
          <cell r="N2266" t="str"/>
          <cell r="R2266"/>
          <cell r="S2266"/>
          <cell r="T2266"/>
          <cell r="U2266"/>
          <cell r="V2266"/>
        </row>
        <row r="2267">
          <cell r="A2267"/>
          <cell r="D2267" t="e">
            <v>#N/A</v>
          </cell>
          <cell r="J2267" t="str"/>
          <cell r="N2267" t="str"/>
          <cell r="R2267"/>
          <cell r="S2267"/>
          <cell r="T2267"/>
          <cell r="U2267"/>
          <cell r="V2267"/>
        </row>
        <row r="2268">
          <cell r="A2268"/>
          <cell r="D2268" t="e">
            <v>#N/A</v>
          </cell>
          <cell r="J2268" t="str"/>
          <cell r="N2268" t="str"/>
          <cell r="R2268"/>
          <cell r="S2268"/>
          <cell r="T2268"/>
          <cell r="U2268"/>
          <cell r="V2268"/>
        </row>
        <row r="2269">
          <cell r="A2269"/>
          <cell r="D2269" t="e">
            <v>#N/A</v>
          </cell>
          <cell r="J2269" t="str"/>
          <cell r="N2269" t="str"/>
          <cell r="R2269"/>
          <cell r="S2269"/>
          <cell r="T2269"/>
          <cell r="U2269"/>
          <cell r="V2269"/>
        </row>
        <row r="2270">
          <cell r="A2270"/>
          <cell r="D2270" t="e">
            <v>#N/A</v>
          </cell>
          <cell r="J2270" t="str"/>
          <cell r="N2270" t="str"/>
          <cell r="R2270"/>
          <cell r="S2270"/>
          <cell r="T2270"/>
          <cell r="U2270"/>
          <cell r="V2270"/>
        </row>
        <row r="2271">
          <cell r="A2271"/>
          <cell r="D2271" t="e">
            <v>#N/A</v>
          </cell>
          <cell r="J2271" t="str"/>
          <cell r="N2271" t="str"/>
          <cell r="R2271"/>
          <cell r="S2271"/>
          <cell r="T2271"/>
          <cell r="U2271"/>
          <cell r="V2271"/>
        </row>
        <row r="2272">
          <cell r="A2272"/>
          <cell r="D2272" t="e">
            <v>#N/A</v>
          </cell>
          <cell r="J2272" t="str"/>
          <cell r="N2272" t="str"/>
          <cell r="R2272"/>
          <cell r="S2272"/>
          <cell r="T2272"/>
          <cell r="U2272"/>
          <cell r="V2272"/>
        </row>
        <row r="2273">
          <cell r="A2273"/>
          <cell r="D2273" t="e">
            <v>#N/A</v>
          </cell>
          <cell r="J2273" t="str"/>
          <cell r="N2273" t="str"/>
          <cell r="R2273"/>
          <cell r="S2273"/>
          <cell r="T2273"/>
          <cell r="U2273"/>
          <cell r="V2273"/>
        </row>
        <row r="2274">
          <cell r="A2274"/>
          <cell r="D2274" t="e">
            <v>#N/A</v>
          </cell>
          <cell r="J2274" t="str"/>
          <cell r="N2274" t="str"/>
          <cell r="R2274"/>
          <cell r="S2274"/>
          <cell r="T2274"/>
          <cell r="U2274"/>
          <cell r="V2274"/>
        </row>
        <row r="2275">
          <cell r="A2275"/>
          <cell r="D2275" t="e">
            <v>#N/A</v>
          </cell>
          <cell r="J2275" t="str"/>
          <cell r="N2275" t="str"/>
          <cell r="R2275"/>
          <cell r="S2275"/>
          <cell r="T2275"/>
          <cell r="U2275"/>
          <cell r="V2275"/>
        </row>
        <row r="2276">
          <cell r="A2276"/>
          <cell r="D2276" t="e">
            <v>#N/A</v>
          </cell>
          <cell r="J2276" t="str"/>
          <cell r="N2276" t="str"/>
          <cell r="R2276"/>
          <cell r="S2276"/>
          <cell r="T2276"/>
          <cell r="U2276"/>
          <cell r="V2276"/>
        </row>
        <row r="2277">
          <cell r="A2277"/>
          <cell r="D2277" t="e">
            <v>#N/A</v>
          </cell>
          <cell r="J2277" t="str"/>
          <cell r="N2277" t="str"/>
          <cell r="R2277"/>
          <cell r="S2277"/>
          <cell r="T2277"/>
          <cell r="U2277"/>
          <cell r="V2277"/>
        </row>
        <row r="2278">
          <cell r="A2278"/>
          <cell r="D2278" t="e">
            <v>#N/A</v>
          </cell>
          <cell r="J2278" t="str"/>
          <cell r="N2278" t="str"/>
          <cell r="R2278"/>
          <cell r="S2278"/>
          <cell r="T2278"/>
          <cell r="U2278"/>
          <cell r="V2278"/>
        </row>
        <row r="2279">
          <cell r="A2279"/>
          <cell r="D2279" t="e">
            <v>#N/A</v>
          </cell>
          <cell r="J2279" t="str"/>
          <cell r="N2279" t="str"/>
          <cell r="R2279"/>
          <cell r="S2279"/>
          <cell r="T2279"/>
          <cell r="U2279"/>
          <cell r="V2279"/>
        </row>
        <row r="2280">
          <cell r="A2280"/>
          <cell r="D2280" t="e">
            <v>#N/A</v>
          </cell>
          <cell r="J2280" t="str"/>
          <cell r="N2280" t="str"/>
          <cell r="R2280"/>
          <cell r="S2280"/>
          <cell r="T2280"/>
          <cell r="U2280"/>
          <cell r="V2280"/>
        </row>
        <row r="2281">
          <cell r="A2281"/>
          <cell r="D2281" t="e">
            <v>#N/A</v>
          </cell>
          <cell r="J2281" t="str"/>
          <cell r="N2281" t="str"/>
          <cell r="R2281"/>
          <cell r="S2281"/>
          <cell r="T2281"/>
          <cell r="U2281"/>
          <cell r="V2281"/>
        </row>
        <row r="2282">
          <cell r="A2282"/>
          <cell r="D2282" t="e">
            <v>#N/A</v>
          </cell>
          <cell r="J2282" t="str"/>
          <cell r="N2282" t="str"/>
          <cell r="R2282"/>
          <cell r="S2282"/>
          <cell r="T2282"/>
          <cell r="U2282"/>
          <cell r="V2282"/>
        </row>
        <row r="2283">
          <cell r="A2283"/>
          <cell r="D2283" t="e">
            <v>#N/A</v>
          </cell>
          <cell r="J2283" t="str"/>
          <cell r="N2283" t="str"/>
          <cell r="R2283"/>
          <cell r="S2283"/>
          <cell r="T2283"/>
          <cell r="U2283"/>
          <cell r="V2283"/>
        </row>
        <row r="2284">
          <cell r="A2284"/>
          <cell r="D2284" t="e">
            <v>#N/A</v>
          </cell>
          <cell r="J2284" t="str"/>
          <cell r="N2284" t="str"/>
          <cell r="R2284"/>
          <cell r="S2284"/>
          <cell r="T2284"/>
          <cell r="U2284"/>
          <cell r="V2284"/>
        </row>
        <row r="2285">
          <cell r="A2285"/>
          <cell r="D2285" t="e">
            <v>#N/A</v>
          </cell>
          <cell r="J2285" t="str"/>
          <cell r="N2285" t="str"/>
          <cell r="R2285"/>
          <cell r="S2285"/>
          <cell r="T2285"/>
          <cell r="U2285"/>
          <cell r="V2285"/>
        </row>
        <row r="2286">
          <cell r="A2286"/>
          <cell r="D2286" t="e">
            <v>#N/A</v>
          </cell>
          <cell r="J2286" t="str"/>
          <cell r="N2286" t="str"/>
          <cell r="R2286"/>
          <cell r="S2286"/>
          <cell r="T2286"/>
          <cell r="U2286"/>
          <cell r="V2286"/>
        </row>
        <row r="2287">
          <cell r="A2287"/>
          <cell r="D2287" t="e">
            <v>#N/A</v>
          </cell>
          <cell r="J2287" t="str"/>
          <cell r="N2287" t="str"/>
          <cell r="R2287"/>
          <cell r="S2287"/>
          <cell r="T2287"/>
          <cell r="U2287"/>
          <cell r="V2287"/>
        </row>
        <row r="2288">
          <cell r="A2288"/>
          <cell r="D2288" t="e">
            <v>#N/A</v>
          </cell>
          <cell r="J2288" t="str"/>
          <cell r="N2288" t="str"/>
          <cell r="R2288"/>
          <cell r="S2288"/>
          <cell r="T2288"/>
          <cell r="U2288"/>
          <cell r="V2288"/>
        </row>
        <row r="2289">
          <cell r="A2289"/>
          <cell r="D2289" t="e">
            <v>#N/A</v>
          </cell>
          <cell r="J2289" t="str"/>
          <cell r="N2289" t="str"/>
          <cell r="R2289"/>
          <cell r="S2289"/>
          <cell r="T2289"/>
          <cell r="U2289"/>
          <cell r="V2289"/>
        </row>
        <row r="2290">
          <cell r="A2290"/>
          <cell r="D2290" t="e">
            <v>#N/A</v>
          </cell>
          <cell r="J2290" t="str"/>
          <cell r="N2290" t="str"/>
          <cell r="R2290"/>
          <cell r="S2290"/>
          <cell r="T2290"/>
          <cell r="U2290"/>
          <cell r="V2290"/>
        </row>
        <row r="2291">
          <cell r="A2291"/>
          <cell r="D2291" t="e">
            <v>#N/A</v>
          </cell>
          <cell r="J2291" t="str"/>
          <cell r="N2291" t="str"/>
          <cell r="R2291"/>
          <cell r="S2291"/>
          <cell r="T2291"/>
          <cell r="U2291"/>
          <cell r="V2291"/>
        </row>
        <row r="2292">
          <cell r="A2292"/>
          <cell r="D2292" t="e">
            <v>#N/A</v>
          </cell>
          <cell r="J2292" t="str"/>
          <cell r="N2292" t="str"/>
          <cell r="R2292"/>
          <cell r="S2292"/>
          <cell r="T2292"/>
          <cell r="U2292"/>
          <cell r="V2292"/>
        </row>
        <row r="2293">
          <cell r="A2293"/>
          <cell r="D2293" t="e">
            <v>#N/A</v>
          </cell>
          <cell r="J2293" t="str"/>
          <cell r="N2293" t="str"/>
          <cell r="R2293"/>
          <cell r="S2293"/>
          <cell r="T2293"/>
          <cell r="U2293"/>
          <cell r="V2293"/>
        </row>
        <row r="2294">
          <cell r="A2294"/>
          <cell r="D2294" t="e">
            <v>#N/A</v>
          </cell>
          <cell r="J2294" t="str"/>
          <cell r="N2294" t="str"/>
          <cell r="R2294"/>
          <cell r="S2294"/>
          <cell r="T2294"/>
          <cell r="U2294"/>
          <cell r="V2294"/>
        </row>
        <row r="2295">
          <cell r="A2295"/>
          <cell r="D2295" t="e">
            <v>#N/A</v>
          </cell>
          <cell r="J2295" t="str"/>
          <cell r="N2295" t="str"/>
          <cell r="R2295"/>
          <cell r="S2295"/>
          <cell r="T2295"/>
          <cell r="U2295"/>
          <cell r="V2295"/>
        </row>
        <row r="2296">
          <cell r="A2296"/>
          <cell r="D2296" t="e">
            <v>#N/A</v>
          </cell>
          <cell r="J2296" t="str"/>
          <cell r="N2296" t="str"/>
          <cell r="R2296"/>
          <cell r="S2296"/>
          <cell r="T2296"/>
          <cell r="U2296"/>
          <cell r="V2296"/>
        </row>
        <row r="2297">
          <cell r="A2297"/>
          <cell r="D2297" t="e">
            <v>#N/A</v>
          </cell>
          <cell r="J2297" t="str"/>
          <cell r="N2297" t="str"/>
          <cell r="R2297"/>
          <cell r="S2297"/>
          <cell r="T2297"/>
          <cell r="U2297"/>
          <cell r="V2297"/>
        </row>
        <row r="2298">
          <cell r="A2298"/>
          <cell r="D2298" t="e">
            <v>#N/A</v>
          </cell>
          <cell r="J2298" t="str"/>
          <cell r="N2298" t="str"/>
          <cell r="R2298"/>
          <cell r="S2298"/>
          <cell r="T2298"/>
          <cell r="U2298"/>
          <cell r="V2298"/>
        </row>
        <row r="2299">
          <cell r="A2299"/>
          <cell r="D2299" t="e">
            <v>#N/A</v>
          </cell>
          <cell r="J2299" t="str"/>
          <cell r="N2299" t="str"/>
          <cell r="R2299"/>
          <cell r="S2299"/>
          <cell r="T2299"/>
          <cell r="U2299"/>
          <cell r="V2299"/>
        </row>
        <row r="2300">
          <cell r="A2300"/>
          <cell r="D2300" t="e">
            <v>#N/A</v>
          </cell>
          <cell r="J2300" t="str"/>
          <cell r="N2300" t="str"/>
          <cell r="R2300"/>
          <cell r="S2300"/>
          <cell r="T2300"/>
          <cell r="U2300"/>
          <cell r="V2300"/>
        </row>
        <row r="2301">
          <cell r="A2301"/>
          <cell r="D2301" t="e">
            <v>#N/A</v>
          </cell>
          <cell r="J2301" t="str"/>
          <cell r="N2301" t="str"/>
          <cell r="R2301"/>
          <cell r="S2301"/>
          <cell r="T2301"/>
          <cell r="U2301"/>
          <cell r="V2301"/>
        </row>
        <row r="2302">
          <cell r="A2302"/>
          <cell r="D2302" t="e">
            <v>#N/A</v>
          </cell>
          <cell r="J2302" t="str"/>
          <cell r="N2302" t="str"/>
          <cell r="R2302"/>
          <cell r="S2302"/>
          <cell r="T2302"/>
          <cell r="U2302"/>
          <cell r="V2302"/>
        </row>
        <row r="2303">
          <cell r="A2303"/>
          <cell r="D2303" t="e">
            <v>#N/A</v>
          </cell>
          <cell r="J2303" t="str"/>
          <cell r="N2303" t="str"/>
          <cell r="R2303"/>
          <cell r="S2303"/>
          <cell r="T2303"/>
          <cell r="U2303"/>
          <cell r="V2303"/>
        </row>
        <row r="2304">
          <cell r="A2304"/>
          <cell r="D2304" t="e">
            <v>#N/A</v>
          </cell>
          <cell r="J2304" t="str"/>
          <cell r="N2304" t="str"/>
          <cell r="R2304"/>
          <cell r="S2304"/>
          <cell r="T2304"/>
          <cell r="U2304"/>
          <cell r="V2304"/>
        </row>
        <row r="2305">
          <cell r="A2305"/>
          <cell r="D2305" t="e">
            <v>#N/A</v>
          </cell>
          <cell r="J2305" t="str"/>
          <cell r="N2305" t="str"/>
          <cell r="R2305"/>
          <cell r="S2305"/>
          <cell r="T2305"/>
          <cell r="U2305"/>
          <cell r="V2305"/>
        </row>
        <row r="2306">
          <cell r="A2306"/>
          <cell r="D2306" t="e">
            <v>#N/A</v>
          </cell>
          <cell r="J2306" t="str"/>
          <cell r="N2306" t="str"/>
          <cell r="R2306"/>
          <cell r="S2306"/>
          <cell r="T2306"/>
          <cell r="U2306"/>
          <cell r="V2306"/>
        </row>
        <row r="2307">
          <cell r="A2307"/>
          <cell r="D2307" t="e">
            <v>#N/A</v>
          </cell>
          <cell r="J2307" t="str"/>
          <cell r="N2307" t="str"/>
          <cell r="R2307"/>
          <cell r="S2307"/>
          <cell r="T2307"/>
          <cell r="U2307"/>
          <cell r="V2307"/>
        </row>
        <row r="2308">
          <cell r="A2308"/>
          <cell r="D2308" t="e">
            <v>#N/A</v>
          </cell>
          <cell r="J2308" t="str"/>
          <cell r="N2308" t="str"/>
          <cell r="R2308"/>
          <cell r="S2308"/>
          <cell r="T2308"/>
          <cell r="U2308"/>
          <cell r="V2308"/>
        </row>
        <row r="2309">
          <cell r="A2309"/>
          <cell r="D2309" t="e">
            <v>#N/A</v>
          </cell>
          <cell r="J2309" t="str"/>
          <cell r="N2309" t="str"/>
          <cell r="R2309"/>
          <cell r="S2309"/>
          <cell r="T2309"/>
          <cell r="U2309"/>
          <cell r="V2309"/>
        </row>
        <row r="2310">
          <cell r="A2310"/>
          <cell r="D2310" t="e">
            <v>#N/A</v>
          </cell>
          <cell r="J2310" t="str"/>
          <cell r="N2310" t="str"/>
          <cell r="R2310"/>
          <cell r="S2310"/>
          <cell r="T2310"/>
          <cell r="U2310"/>
          <cell r="V2310"/>
        </row>
        <row r="2311">
          <cell r="A2311"/>
          <cell r="D2311" t="e">
            <v>#N/A</v>
          </cell>
          <cell r="J2311" t="str"/>
          <cell r="N2311" t="str"/>
          <cell r="R2311"/>
          <cell r="S2311"/>
          <cell r="T2311"/>
          <cell r="U2311"/>
          <cell r="V2311"/>
        </row>
        <row r="2312">
          <cell r="A2312"/>
          <cell r="D2312" t="e">
            <v>#N/A</v>
          </cell>
          <cell r="J2312" t="str"/>
          <cell r="N2312" t="str"/>
          <cell r="R2312"/>
          <cell r="S2312"/>
          <cell r="T2312"/>
          <cell r="U2312"/>
          <cell r="V2312"/>
        </row>
        <row r="2313">
          <cell r="A2313"/>
          <cell r="D2313" t="e">
            <v>#N/A</v>
          </cell>
          <cell r="J2313" t="str"/>
          <cell r="N2313" t="str"/>
          <cell r="R2313"/>
          <cell r="S2313"/>
          <cell r="T2313"/>
          <cell r="U2313"/>
          <cell r="V2313"/>
        </row>
        <row r="2314">
          <cell r="A2314"/>
          <cell r="D2314" t="e">
            <v>#N/A</v>
          </cell>
          <cell r="J2314" t="str"/>
          <cell r="N2314" t="str"/>
          <cell r="R2314"/>
          <cell r="S2314"/>
          <cell r="T2314"/>
          <cell r="U2314"/>
          <cell r="V2314"/>
        </row>
        <row r="2315">
          <cell r="A2315"/>
          <cell r="D2315" t="e">
            <v>#N/A</v>
          </cell>
          <cell r="J2315" t="str"/>
          <cell r="N2315" t="str"/>
          <cell r="R2315"/>
          <cell r="S2315"/>
          <cell r="T2315"/>
          <cell r="U2315"/>
          <cell r="V2315"/>
        </row>
        <row r="2316">
          <cell r="A2316"/>
          <cell r="D2316" t="e">
            <v>#N/A</v>
          </cell>
          <cell r="J2316" t="str"/>
          <cell r="N2316" t="str"/>
          <cell r="R2316"/>
          <cell r="S2316"/>
          <cell r="T2316"/>
          <cell r="U2316"/>
          <cell r="V2316"/>
        </row>
        <row r="2317">
          <cell r="A2317"/>
          <cell r="D2317" t="e">
            <v>#N/A</v>
          </cell>
          <cell r="J2317" t="str"/>
          <cell r="N2317" t="str"/>
          <cell r="R2317"/>
          <cell r="S2317"/>
          <cell r="T2317"/>
          <cell r="U2317"/>
          <cell r="V2317"/>
        </row>
        <row r="2318">
          <cell r="A2318"/>
          <cell r="D2318" t="e">
            <v>#N/A</v>
          </cell>
          <cell r="J2318" t="str"/>
          <cell r="N2318" t="str"/>
          <cell r="R2318"/>
          <cell r="S2318"/>
          <cell r="T2318"/>
          <cell r="U2318"/>
          <cell r="V2318"/>
        </row>
        <row r="2319">
          <cell r="A2319"/>
          <cell r="D2319" t="e">
            <v>#N/A</v>
          </cell>
          <cell r="J2319" t="str"/>
          <cell r="N2319" t="str"/>
          <cell r="R2319"/>
          <cell r="S2319"/>
          <cell r="T2319"/>
          <cell r="U2319"/>
          <cell r="V2319"/>
        </row>
        <row r="2320">
          <cell r="A2320"/>
          <cell r="D2320" t="e">
            <v>#N/A</v>
          </cell>
          <cell r="J2320" t="str"/>
          <cell r="N2320" t="str"/>
          <cell r="R2320"/>
          <cell r="S2320"/>
          <cell r="T2320"/>
          <cell r="U2320"/>
          <cell r="V2320"/>
        </row>
        <row r="2321">
          <cell r="A2321"/>
          <cell r="D2321" t="e">
            <v>#N/A</v>
          </cell>
          <cell r="J2321" t="str"/>
          <cell r="N2321" t="str"/>
          <cell r="R2321"/>
          <cell r="S2321"/>
          <cell r="T2321"/>
          <cell r="U2321"/>
          <cell r="V2321"/>
        </row>
        <row r="2322">
          <cell r="A2322"/>
          <cell r="D2322" t="e">
            <v>#N/A</v>
          </cell>
          <cell r="J2322" t="str"/>
          <cell r="N2322" t="str"/>
          <cell r="R2322"/>
          <cell r="S2322"/>
          <cell r="T2322"/>
          <cell r="U2322"/>
          <cell r="V2322"/>
        </row>
        <row r="2323">
          <cell r="A2323"/>
          <cell r="D2323" t="e">
            <v>#N/A</v>
          </cell>
          <cell r="J2323" t="str"/>
          <cell r="N2323" t="str"/>
          <cell r="R2323"/>
          <cell r="S2323"/>
          <cell r="T2323"/>
          <cell r="U2323"/>
          <cell r="V2323"/>
        </row>
        <row r="2324">
          <cell r="A2324"/>
          <cell r="D2324" t="e">
            <v>#N/A</v>
          </cell>
          <cell r="J2324" t="str"/>
          <cell r="N2324" t="str"/>
          <cell r="R2324"/>
          <cell r="S2324"/>
          <cell r="T2324"/>
          <cell r="U2324"/>
          <cell r="V2324"/>
        </row>
        <row r="2325">
          <cell r="A2325"/>
          <cell r="D2325" t="e">
            <v>#N/A</v>
          </cell>
          <cell r="J2325" t="str"/>
          <cell r="N2325" t="str"/>
          <cell r="R2325"/>
          <cell r="S2325"/>
          <cell r="T2325"/>
          <cell r="U2325"/>
          <cell r="V2325"/>
        </row>
        <row r="2326">
          <cell r="A2326"/>
          <cell r="D2326" t="e">
            <v>#N/A</v>
          </cell>
          <cell r="J2326" t="str"/>
          <cell r="N2326" t="str"/>
          <cell r="R2326"/>
          <cell r="S2326"/>
          <cell r="T2326"/>
          <cell r="U2326"/>
          <cell r="V2326"/>
        </row>
        <row r="2327">
          <cell r="A2327"/>
          <cell r="D2327" t="e">
            <v>#N/A</v>
          </cell>
          <cell r="J2327" t="str"/>
          <cell r="N2327" t="str"/>
          <cell r="R2327"/>
          <cell r="S2327"/>
          <cell r="T2327"/>
          <cell r="U2327"/>
          <cell r="V2327"/>
        </row>
        <row r="2328">
          <cell r="A2328"/>
          <cell r="D2328" t="e">
            <v>#N/A</v>
          </cell>
          <cell r="J2328" t="str"/>
          <cell r="N2328" t="str"/>
          <cell r="R2328"/>
          <cell r="S2328"/>
          <cell r="T2328"/>
          <cell r="U2328"/>
          <cell r="V2328"/>
        </row>
        <row r="2329">
          <cell r="A2329"/>
          <cell r="D2329" t="e">
            <v>#N/A</v>
          </cell>
          <cell r="J2329" t="str"/>
          <cell r="N2329" t="str"/>
          <cell r="R2329"/>
          <cell r="S2329"/>
          <cell r="T2329"/>
          <cell r="U2329"/>
          <cell r="V2329"/>
        </row>
        <row r="2330">
          <cell r="A2330"/>
          <cell r="D2330" t="e">
            <v>#N/A</v>
          </cell>
          <cell r="J2330" t="str"/>
          <cell r="N2330" t="str"/>
          <cell r="R2330"/>
          <cell r="S2330"/>
          <cell r="T2330"/>
          <cell r="U2330"/>
          <cell r="V2330"/>
        </row>
        <row r="2331">
          <cell r="A2331"/>
          <cell r="D2331" t="e">
            <v>#N/A</v>
          </cell>
          <cell r="J2331" t="str"/>
          <cell r="N2331" t="str"/>
          <cell r="R2331"/>
          <cell r="S2331"/>
          <cell r="T2331"/>
          <cell r="U2331"/>
          <cell r="V2331"/>
        </row>
        <row r="2332">
          <cell r="A2332"/>
          <cell r="D2332" t="e">
            <v>#N/A</v>
          </cell>
          <cell r="J2332" t="str"/>
          <cell r="N2332" t="str"/>
          <cell r="R2332"/>
          <cell r="S2332"/>
          <cell r="T2332"/>
          <cell r="U2332"/>
          <cell r="V2332"/>
        </row>
        <row r="2333">
          <cell r="A2333"/>
          <cell r="D2333" t="e">
            <v>#N/A</v>
          </cell>
          <cell r="J2333" t="str"/>
          <cell r="N2333" t="str"/>
          <cell r="R2333"/>
          <cell r="S2333"/>
          <cell r="T2333"/>
          <cell r="U2333"/>
          <cell r="V2333"/>
        </row>
        <row r="2334">
          <cell r="A2334"/>
          <cell r="D2334" t="e">
            <v>#N/A</v>
          </cell>
          <cell r="J2334" t="str"/>
          <cell r="N2334" t="str"/>
          <cell r="R2334"/>
          <cell r="S2334"/>
          <cell r="T2334"/>
          <cell r="U2334"/>
          <cell r="V2334"/>
        </row>
        <row r="2335">
          <cell r="A2335"/>
          <cell r="D2335" t="e">
            <v>#N/A</v>
          </cell>
          <cell r="J2335" t="str"/>
          <cell r="N2335" t="str"/>
          <cell r="R2335"/>
          <cell r="S2335"/>
          <cell r="T2335"/>
          <cell r="U2335"/>
          <cell r="V2335"/>
        </row>
        <row r="2336">
          <cell r="A2336"/>
          <cell r="D2336" t="e">
            <v>#N/A</v>
          </cell>
          <cell r="J2336" t="str"/>
          <cell r="N2336" t="str"/>
          <cell r="R2336"/>
          <cell r="S2336"/>
          <cell r="T2336"/>
          <cell r="U2336"/>
          <cell r="V2336"/>
        </row>
        <row r="2337">
          <cell r="A2337"/>
          <cell r="D2337" t="e">
            <v>#N/A</v>
          </cell>
          <cell r="J2337" t="str"/>
          <cell r="N2337" t="str"/>
          <cell r="R2337"/>
          <cell r="S2337"/>
          <cell r="T2337"/>
          <cell r="U2337"/>
          <cell r="V2337"/>
        </row>
        <row r="2338">
          <cell r="A2338"/>
          <cell r="D2338" t="e">
            <v>#N/A</v>
          </cell>
          <cell r="J2338" t="str"/>
          <cell r="N2338" t="str"/>
          <cell r="R2338"/>
          <cell r="S2338"/>
          <cell r="T2338"/>
          <cell r="U2338"/>
          <cell r="V2338"/>
        </row>
        <row r="2339">
          <cell r="A2339"/>
          <cell r="D2339" t="e">
            <v>#N/A</v>
          </cell>
          <cell r="J2339" t="str"/>
          <cell r="N2339" t="str"/>
          <cell r="R2339"/>
          <cell r="S2339"/>
          <cell r="T2339"/>
          <cell r="U2339"/>
          <cell r="V2339"/>
        </row>
        <row r="2340">
          <cell r="A2340"/>
          <cell r="D2340" t="e">
            <v>#N/A</v>
          </cell>
          <cell r="J2340" t="str"/>
          <cell r="N2340" t="str"/>
          <cell r="R2340"/>
          <cell r="S2340"/>
          <cell r="T2340"/>
          <cell r="U2340"/>
          <cell r="V2340"/>
        </row>
        <row r="2341">
          <cell r="A2341"/>
          <cell r="D2341" t="e">
            <v>#N/A</v>
          </cell>
          <cell r="J2341" t="str"/>
          <cell r="N2341" t="str"/>
          <cell r="R2341"/>
          <cell r="S2341"/>
          <cell r="T2341"/>
          <cell r="U2341"/>
          <cell r="V2341"/>
        </row>
        <row r="2342">
          <cell r="A2342"/>
          <cell r="D2342" t="e">
            <v>#N/A</v>
          </cell>
          <cell r="J2342" t="str"/>
          <cell r="N2342" t="str"/>
          <cell r="R2342"/>
          <cell r="S2342"/>
          <cell r="T2342"/>
          <cell r="U2342"/>
          <cell r="V2342"/>
        </row>
        <row r="2343">
          <cell r="A2343"/>
          <cell r="D2343" t="e">
            <v>#N/A</v>
          </cell>
          <cell r="J2343" t="str"/>
          <cell r="N2343" t="str"/>
          <cell r="R2343"/>
          <cell r="S2343"/>
          <cell r="T2343"/>
          <cell r="U2343"/>
          <cell r="V2343"/>
        </row>
        <row r="2344">
          <cell r="A2344"/>
          <cell r="D2344" t="e">
            <v>#N/A</v>
          </cell>
          <cell r="J2344" t="str"/>
          <cell r="N2344" t="str"/>
          <cell r="R2344"/>
          <cell r="S2344"/>
          <cell r="T2344"/>
          <cell r="U2344"/>
          <cell r="V2344"/>
        </row>
        <row r="2345">
          <cell r="A2345"/>
          <cell r="D2345" t="e">
            <v>#N/A</v>
          </cell>
          <cell r="J2345" t="str"/>
          <cell r="N2345" t="str"/>
          <cell r="R2345"/>
          <cell r="S2345"/>
          <cell r="T2345"/>
          <cell r="U2345"/>
          <cell r="V2345"/>
        </row>
        <row r="2346">
          <cell r="A2346"/>
          <cell r="D2346" t="e">
            <v>#N/A</v>
          </cell>
          <cell r="J2346" t="str"/>
          <cell r="N2346" t="str"/>
          <cell r="R2346"/>
          <cell r="S2346"/>
          <cell r="T2346"/>
          <cell r="U2346"/>
          <cell r="V2346"/>
        </row>
        <row r="2347">
          <cell r="A2347"/>
          <cell r="D2347" t="e">
            <v>#N/A</v>
          </cell>
          <cell r="J2347" t="str"/>
          <cell r="N2347" t="str"/>
          <cell r="R2347"/>
          <cell r="S2347"/>
          <cell r="T2347"/>
          <cell r="U2347"/>
          <cell r="V2347"/>
        </row>
        <row r="2348">
          <cell r="A2348"/>
          <cell r="D2348" t="e">
            <v>#N/A</v>
          </cell>
          <cell r="J2348" t="str"/>
          <cell r="N2348" t="str"/>
          <cell r="R2348"/>
          <cell r="S2348"/>
          <cell r="T2348"/>
          <cell r="U2348"/>
          <cell r="V2348"/>
        </row>
        <row r="2349">
          <cell r="A2349"/>
          <cell r="D2349" t="e">
            <v>#N/A</v>
          </cell>
          <cell r="J2349" t="str"/>
          <cell r="N2349" t="str"/>
          <cell r="R2349"/>
          <cell r="S2349"/>
          <cell r="T2349"/>
          <cell r="U2349"/>
          <cell r="V2349"/>
        </row>
        <row r="2350">
          <cell r="A2350"/>
          <cell r="D2350" t="e">
            <v>#N/A</v>
          </cell>
          <cell r="J2350" t="str"/>
          <cell r="N2350" t="str"/>
          <cell r="R2350"/>
          <cell r="S2350"/>
          <cell r="T2350"/>
          <cell r="U2350"/>
          <cell r="V2350"/>
        </row>
        <row r="2351">
          <cell r="A2351"/>
          <cell r="D2351" t="e">
            <v>#N/A</v>
          </cell>
          <cell r="J2351" t="str"/>
          <cell r="N2351" t="str"/>
          <cell r="R2351"/>
          <cell r="S2351"/>
          <cell r="T2351"/>
          <cell r="U2351"/>
          <cell r="V2351"/>
        </row>
        <row r="2352">
          <cell r="A2352"/>
          <cell r="D2352" t="e">
            <v>#N/A</v>
          </cell>
          <cell r="J2352" t="str"/>
          <cell r="N2352" t="str"/>
          <cell r="R2352"/>
          <cell r="S2352"/>
          <cell r="T2352"/>
          <cell r="U2352"/>
          <cell r="V2352"/>
        </row>
        <row r="2353">
          <cell r="A2353"/>
          <cell r="D2353" t="e">
            <v>#N/A</v>
          </cell>
          <cell r="J2353" t="str"/>
          <cell r="N2353" t="str"/>
          <cell r="R2353"/>
          <cell r="S2353"/>
          <cell r="T2353"/>
          <cell r="U2353"/>
          <cell r="V2353"/>
        </row>
        <row r="2354">
          <cell r="A2354"/>
          <cell r="D2354" t="e">
            <v>#N/A</v>
          </cell>
          <cell r="J2354" t="str"/>
          <cell r="N2354" t="str"/>
          <cell r="R2354"/>
          <cell r="S2354"/>
          <cell r="T2354"/>
          <cell r="U2354"/>
          <cell r="V2354"/>
        </row>
        <row r="2355">
          <cell r="A2355"/>
          <cell r="D2355" t="e">
            <v>#N/A</v>
          </cell>
          <cell r="J2355" t="str"/>
          <cell r="N2355" t="str"/>
          <cell r="R2355"/>
          <cell r="S2355"/>
          <cell r="T2355"/>
          <cell r="U2355"/>
          <cell r="V2355"/>
        </row>
        <row r="2356">
          <cell r="A2356"/>
          <cell r="D2356" t="e">
            <v>#N/A</v>
          </cell>
          <cell r="J2356" t="str"/>
          <cell r="N2356" t="str"/>
          <cell r="R2356"/>
          <cell r="S2356"/>
          <cell r="T2356"/>
          <cell r="U2356"/>
          <cell r="V2356"/>
        </row>
        <row r="2357">
          <cell r="A2357"/>
          <cell r="D2357" t="e">
            <v>#N/A</v>
          </cell>
          <cell r="J2357" t="str"/>
          <cell r="N2357" t="str"/>
          <cell r="R2357"/>
          <cell r="S2357"/>
          <cell r="T2357"/>
          <cell r="U2357"/>
          <cell r="V2357"/>
        </row>
        <row r="2358">
          <cell r="A2358"/>
          <cell r="D2358" t="e">
            <v>#N/A</v>
          </cell>
          <cell r="J2358" t="str"/>
          <cell r="N2358" t="str"/>
          <cell r="R2358"/>
          <cell r="S2358"/>
          <cell r="T2358"/>
          <cell r="U2358"/>
          <cell r="V2358"/>
        </row>
        <row r="2359">
          <cell r="A2359"/>
          <cell r="D2359" t="e">
            <v>#N/A</v>
          </cell>
          <cell r="J2359" t="str"/>
          <cell r="N2359" t="str"/>
          <cell r="R2359"/>
          <cell r="S2359"/>
          <cell r="T2359"/>
          <cell r="U2359"/>
          <cell r="V2359"/>
        </row>
        <row r="2360">
          <cell r="A2360"/>
          <cell r="D2360" t="e">
            <v>#N/A</v>
          </cell>
          <cell r="J2360" t="str"/>
          <cell r="N2360" t="str"/>
          <cell r="R2360"/>
          <cell r="S2360"/>
          <cell r="T2360"/>
          <cell r="U2360"/>
          <cell r="V2360"/>
        </row>
        <row r="2361">
          <cell r="A2361"/>
          <cell r="D2361" t="e">
            <v>#N/A</v>
          </cell>
          <cell r="J2361" t="str"/>
          <cell r="N2361" t="str"/>
          <cell r="R2361"/>
          <cell r="S2361"/>
          <cell r="T2361"/>
          <cell r="U2361"/>
          <cell r="V2361"/>
        </row>
        <row r="2362">
          <cell r="A2362"/>
          <cell r="D2362" t="e">
            <v>#N/A</v>
          </cell>
          <cell r="J2362" t="str"/>
          <cell r="N2362" t="str"/>
          <cell r="R2362"/>
          <cell r="S2362"/>
          <cell r="T2362"/>
          <cell r="U2362"/>
          <cell r="V2362"/>
        </row>
        <row r="2363">
          <cell r="A2363"/>
          <cell r="D2363" t="e">
            <v>#N/A</v>
          </cell>
          <cell r="J2363" t="str"/>
          <cell r="N2363" t="str"/>
          <cell r="R2363"/>
          <cell r="S2363"/>
          <cell r="T2363"/>
          <cell r="U2363"/>
          <cell r="V2363"/>
        </row>
        <row r="2364">
          <cell r="A2364"/>
          <cell r="D2364" t="e">
            <v>#N/A</v>
          </cell>
          <cell r="J2364" t="str"/>
          <cell r="N2364" t="str"/>
          <cell r="R2364"/>
          <cell r="S2364"/>
          <cell r="T2364"/>
          <cell r="U2364"/>
          <cell r="V2364"/>
        </row>
        <row r="2365">
          <cell r="A2365"/>
          <cell r="D2365" t="e">
            <v>#N/A</v>
          </cell>
          <cell r="J2365" t="str"/>
          <cell r="N2365" t="str"/>
          <cell r="R2365"/>
          <cell r="S2365"/>
          <cell r="T2365"/>
          <cell r="U2365"/>
          <cell r="V2365"/>
        </row>
        <row r="2366">
          <cell r="A2366"/>
          <cell r="D2366" t="e">
            <v>#N/A</v>
          </cell>
          <cell r="J2366" t="str"/>
          <cell r="N2366" t="str"/>
          <cell r="R2366"/>
          <cell r="S2366"/>
          <cell r="T2366"/>
          <cell r="U2366"/>
          <cell r="V2366"/>
        </row>
        <row r="2367">
          <cell r="A2367"/>
          <cell r="D2367" t="e">
            <v>#N/A</v>
          </cell>
          <cell r="J2367" t="str"/>
          <cell r="N2367" t="str"/>
          <cell r="R2367"/>
          <cell r="S2367"/>
          <cell r="T2367"/>
          <cell r="U2367"/>
          <cell r="V2367"/>
        </row>
        <row r="2368">
          <cell r="A2368"/>
          <cell r="D2368" t="e">
            <v>#N/A</v>
          </cell>
          <cell r="J2368" t="str"/>
          <cell r="N2368" t="str"/>
          <cell r="R2368"/>
          <cell r="S2368"/>
          <cell r="T2368"/>
          <cell r="U2368"/>
          <cell r="V2368"/>
        </row>
        <row r="2369">
          <cell r="A2369"/>
          <cell r="D2369" t="e">
            <v>#N/A</v>
          </cell>
          <cell r="J2369" t="str"/>
          <cell r="N2369" t="str"/>
          <cell r="R2369"/>
          <cell r="S2369"/>
          <cell r="T2369"/>
          <cell r="U2369"/>
          <cell r="V2369"/>
        </row>
        <row r="2370">
          <cell r="A2370"/>
          <cell r="D2370" t="e">
            <v>#N/A</v>
          </cell>
          <cell r="J2370" t="str"/>
          <cell r="N2370" t="str"/>
          <cell r="R2370"/>
          <cell r="S2370"/>
          <cell r="T2370"/>
          <cell r="U2370"/>
          <cell r="V2370"/>
        </row>
        <row r="2371">
          <cell r="A2371"/>
          <cell r="D2371" t="e">
            <v>#N/A</v>
          </cell>
          <cell r="J2371" t="str"/>
          <cell r="N2371" t="str"/>
          <cell r="R2371"/>
          <cell r="S2371"/>
          <cell r="T2371"/>
          <cell r="U2371"/>
          <cell r="V2371"/>
        </row>
        <row r="2372">
          <cell r="A2372"/>
          <cell r="D2372" t="e">
            <v>#N/A</v>
          </cell>
          <cell r="J2372" t="str"/>
          <cell r="N2372" t="str"/>
          <cell r="R2372"/>
          <cell r="S2372"/>
          <cell r="T2372"/>
          <cell r="U2372"/>
          <cell r="V2372"/>
        </row>
        <row r="2373">
          <cell r="A2373"/>
          <cell r="D2373" t="e">
            <v>#N/A</v>
          </cell>
          <cell r="J2373" t="str"/>
          <cell r="N2373" t="str"/>
          <cell r="R2373"/>
          <cell r="S2373"/>
          <cell r="T2373"/>
          <cell r="U2373"/>
          <cell r="V2373"/>
        </row>
        <row r="2374">
          <cell r="A2374"/>
          <cell r="D2374" t="e">
            <v>#N/A</v>
          </cell>
          <cell r="J2374" t="str"/>
          <cell r="N2374" t="str"/>
          <cell r="R2374"/>
          <cell r="S2374"/>
          <cell r="T2374"/>
          <cell r="U2374"/>
          <cell r="V2374"/>
        </row>
        <row r="2375">
          <cell r="A2375"/>
          <cell r="D2375" t="e">
            <v>#N/A</v>
          </cell>
          <cell r="J2375" t="str"/>
          <cell r="N2375" t="str"/>
          <cell r="R2375"/>
          <cell r="S2375"/>
          <cell r="T2375"/>
          <cell r="U2375"/>
          <cell r="V2375"/>
        </row>
        <row r="2376">
          <cell r="A2376"/>
          <cell r="D2376" t="e">
            <v>#N/A</v>
          </cell>
          <cell r="J2376" t="str"/>
          <cell r="N2376" t="str"/>
          <cell r="R2376"/>
          <cell r="S2376"/>
          <cell r="T2376"/>
          <cell r="U2376"/>
          <cell r="V2376"/>
        </row>
        <row r="2377">
          <cell r="A2377"/>
          <cell r="D2377" t="e">
            <v>#N/A</v>
          </cell>
          <cell r="J2377" t="str"/>
          <cell r="N2377" t="str"/>
          <cell r="R2377"/>
          <cell r="S2377"/>
          <cell r="T2377"/>
          <cell r="U2377"/>
          <cell r="V2377"/>
        </row>
        <row r="2378">
          <cell r="A2378"/>
          <cell r="D2378" t="e">
            <v>#N/A</v>
          </cell>
          <cell r="J2378" t="str"/>
          <cell r="N2378" t="str"/>
          <cell r="R2378"/>
          <cell r="S2378"/>
          <cell r="T2378"/>
          <cell r="U2378"/>
          <cell r="V2378"/>
        </row>
        <row r="2379">
          <cell r="A2379"/>
          <cell r="D2379" t="e">
            <v>#N/A</v>
          </cell>
          <cell r="J2379" t="str"/>
          <cell r="N2379" t="str"/>
          <cell r="R2379"/>
          <cell r="S2379"/>
          <cell r="T2379"/>
          <cell r="U2379"/>
          <cell r="V2379"/>
        </row>
        <row r="2380">
          <cell r="A2380"/>
          <cell r="D2380" t="e">
            <v>#N/A</v>
          </cell>
          <cell r="J2380" t="str"/>
          <cell r="N2380" t="str"/>
          <cell r="R2380"/>
          <cell r="S2380"/>
          <cell r="T2380"/>
          <cell r="U2380"/>
          <cell r="V2380"/>
        </row>
        <row r="2381">
          <cell r="A2381"/>
          <cell r="D2381" t="e">
            <v>#N/A</v>
          </cell>
          <cell r="J2381" t="str"/>
          <cell r="N2381" t="str"/>
          <cell r="R2381"/>
          <cell r="S2381"/>
          <cell r="T2381"/>
          <cell r="U2381"/>
          <cell r="V2381"/>
        </row>
        <row r="2382">
          <cell r="A2382"/>
          <cell r="D2382" t="e">
            <v>#N/A</v>
          </cell>
          <cell r="J2382" t="str"/>
          <cell r="N2382" t="str"/>
          <cell r="R2382"/>
          <cell r="S2382"/>
          <cell r="T2382"/>
          <cell r="U2382"/>
          <cell r="V2382"/>
        </row>
        <row r="2383">
          <cell r="A2383"/>
          <cell r="D2383" t="e">
            <v>#N/A</v>
          </cell>
          <cell r="J2383" t="str"/>
          <cell r="N2383" t="str"/>
          <cell r="R2383"/>
          <cell r="S2383"/>
          <cell r="T2383"/>
          <cell r="U2383"/>
          <cell r="V2383"/>
        </row>
        <row r="2384">
          <cell r="A2384"/>
          <cell r="D2384" t="e">
            <v>#N/A</v>
          </cell>
          <cell r="J2384" t="str"/>
          <cell r="N2384" t="str"/>
          <cell r="R2384"/>
          <cell r="S2384"/>
          <cell r="T2384"/>
          <cell r="U2384"/>
          <cell r="V2384"/>
        </row>
        <row r="2385">
          <cell r="A2385"/>
          <cell r="D2385" t="e">
            <v>#N/A</v>
          </cell>
          <cell r="J2385" t="str"/>
          <cell r="N2385" t="str"/>
          <cell r="R2385"/>
          <cell r="S2385"/>
          <cell r="T2385"/>
          <cell r="U2385"/>
          <cell r="V2385"/>
        </row>
        <row r="2386">
          <cell r="A2386"/>
          <cell r="D2386" t="e">
            <v>#N/A</v>
          </cell>
          <cell r="J2386" t="str"/>
          <cell r="N2386" t="str"/>
          <cell r="R2386"/>
          <cell r="S2386"/>
          <cell r="T2386"/>
          <cell r="U2386"/>
          <cell r="V2386"/>
        </row>
        <row r="2387">
          <cell r="A2387"/>
          <cell r="D2387" t="e">
            <v>#N/A</v>
          </cell>
          <cell r="J2387" t="str"/>
          <cell r="N2387" t="str"/>
          <cell r="R2387"/>
          <cell r="S2387"/>
          <cell r="T2387"/>
          <cell r="U2387"/>
          <cell r="V2387"/>
        </row>
        <row r="2388">
          <cell r="A2388"/>
          <cell r="D2388" t="e">
            <v>#N/A</v>
          </cell>
          <cell r="J2388" t="str"/>
          <cell r="N2388" t="str"/>
          <cell r="R2388"/>
          <cell r="S2388"/>
          <cell r="T2388"/>
          <cell r="U2388"/>
          <cell r="V2388"/>
        </row>
        <row r="2389">
          <cell r="A2389"/>
          <cell r="D2389" t="e">
            <v>#N/A</v>
          </cell>
          <cell r="J2389" t="str"/>
          <cell r="N2389" t="str"/>
          <cell r="R2389"/>
          <cell r="S2389"/>
          <cell r="T2389"/>
          <cell r="U2389"/>
          <cell r="V2389"/>
        </row>
        <row r="2390">
          <cell r="A2390"/>
          <cell r="D2390" t="e">
            <v>#N/A</v>
          </cell>
          <cell r="J2390" t="str"/>
          <cell r="N2390" t="str"/>
          <cell r="R2390"/>
          <cell r="S2390"/>
          <cell r="T2390"/>
          <cell r="U2390"/>
          <cell r="V2390"/>
        </row>
        <row r="2391">
          <cell r="A2391"/>
          <cell r="D2391" t="e">
            <v>#N/A</v>
          </cell>
          <cell r="J2391" t="str"/>
          <cell r="N2391" t="str"/>
          <cell r="R2391"/>
          <cell r="S2391"/>
          <cell r="T2391"/>
          <cell r="U2391"/>
          <cell r="V2391"/>
        </row>
        <row r="2392">
          <cell r="A2392"/>
          <cell r="D2392" t="e">
            <v>#N/A</v>
          </cell>
          <cell r="J2392" t="str"/>
          <cell r="N2392" t="str"/>
          <cell r="R2392"/>
          <cell r="S2392"/>
          <cell r="T2392"/>
          <cell r="U2392"/>
          <cell r="V2392"/>
        </row>
        <row r="2393">
          <cell r="A2393"/>
          <cell r="D2393" t="e">
            <v>#N/A</v>
          </cell>
          <cell r="J2393" t="str"/>
          <cell r="N2393" t="str"/>
          <cell r="R2393"/>
          <cell r="S2393"/>
          <cell r="T2393"/>
          <cell r="U2393"/>
          <cell r="V2393"/>
        </row>
        <row r="2394">
          <cell r="A2394"/>
          <cell r="D2394" t="e">
            <v>#N/A</v>
          </cell>
          <cell r="J2394" t="str"/>
          <cell r="N2394" t="str"/>
          <cell r="R2394"/>
          <cell r="S2394"/>
          <cell r="T2394"/>
          <cell r="U2394"/>
          <cell r="V2394"/>
        </row>
        <row r="2395">
          <cell r="A2395"/>
          <cell r="D2395" t="e">
            <v>#N/A</v>
          </cell>
          <cell r="J2395" t="str"/>
          <cell r="N2395" t="str"/>
          <cell r="R2395"/>
          <cell r="S2395"/>
          <cell r="T2395"/>
          <cell r="U2395"/>
          <cell r="V2395"/>
        </row>
        <row r="2396">
          <cell r="A2396"/>
          <cell r="D2396" t="e">
            <v>#N/A</v>
          </cell>
          <cell r="J2396" t="str"/>
          <cell r="N2396" t="str"/>
          <cell r="R2396"/>
          <cell r="S2396"/>
          <cell r="T2396"/>
          <cell r="U2396"/>
          <cell r="V2396"/>
        </row>
        <row r="2397">
          <cell r="A2397"/>
          <cell r="D2397" t="e">
            <v>#N/A</v>
          </cell>
          <cell r="J2397" t="str"/>
          <cell r="N2397" t="str"/>
          <cell r="R2397"/>
          <cell r="S2397"/>
          <cell r="T2397"/>
          <cell r="U2397"/>
          <cell r="V2397"/>
        </row>
        <row r="2398">
          <cell r="A2398"/>
          <cell r="D2398" t="e">
            <v>#N/A</v>
          </cell>
          <cell r="J2398" t="str"/>
          <cell r="N2398" t="str"/>
          <cell r="R2398"/>
          <cell r="S2398"/>
          <cell r="T2398"/>
          <cell r="U2398"/>
          <cell r="V2398"/>
        </row>
        <row r="2399">
          <cell r="A2399"/>
          <cell r="D2399" t="e">
            <v>#N/A</v>
          </cell>
          <cell r="J2399" t="str"/>
          <cell r="N2399" t="str"/>
          <cell r="R2399"/>
          <cell r="S2399"/>
          <cell r="T2399"/>
          <cell r="U2399"/>
          <cell r="V2399"/>
        </row>
        <row r="2400">
          <cell r="A2400"/>
          <cell r="D2400" t="e">
            <v>#N/A</v>
          </cell>
          <cell r="J2400" t="str"/>
          <cell r="N2400" t="str"/>
          <cell r="R2400"/>
          <cell r="S2400"/>
          <cell r="T2400"/>
          <cell r="U2400"/>
          <cell r="V2400"/>
        </row>
        <row r="2401">
          <cell r="A2401"/>
          <cell r="D2401" t="e">
            <v>#N/A</v>
          </cell>
          <cell r="J2401" t="str"/>
          <cell r="N2401" t="str"/>
          <cell r="R2401"/>
          <cell r="S2401"/>
          <cell r="T2401"/>
          <cell r="U2401"/>
          <cell r="V2401"/>
        </row>
        <row r="2402">
          <cell r="A2402"/>
          <cell r="D2402" t="e">
            <v>#N/A</v>
          </cell>
          <cell r="J2402" t="str"/>
          <cell r="N2402" t="str"/>
          <cell r="R2402"/>
          <cell r="S2402"/>
          <cell r="T2402"/>
          <cell r="U2402"/>
          <cell r="V2402"/>
        </row>
        <row r="2403">
          <cell r="A2403"/>
          <cell r="D2403" t="e">
            <v>#N/A</v>
          </cell>
          <cell r="J2403" t="str"/>
          <cell r="N2403" t="str"/>
          <cell r="R2403"/>
          <cell r="S2403"/>
          <cell r="T2403"/>
          <cell r="U2403"/>
          <cell r="V2403"/>
        </row>
        <row r="2404">
          <cell r="A2404"/>
          <cell r="D2404" t="e">
            <v>#N/A</v>
          </cell>
          <cell r="J2404" t="str"/>
          <cell r="N2404" t="str"/>
          <cell r="R2404"/>
          <cell r="S2404"/>
          <cell r="T2404"/>
          <cell r="U2404"/>
          <cell r="V2404"/>
        </row>
        <row r="2405">
          <cell r="A2405"/>
          <cell r="D2405" t="e">
            <v>#N/A</v>
          </cell>
          <cell r="J2405" t="str"/>
          <cell r="N2405" t="str"/>
          <cell r="R2405"/>
          <cell r="S2405"/>
          <cell r="T2405"/>
          <cell r="U2405"/>
          <cell r="V2405"/>
        </row>
        <row r="2406">
          <cell r="A2406"/>
          <cell r="D2406" t="e">
            <v>#N/A</v>
          </cell>
          <cell r="J2406" t="str"/>
          <cell r="N2406" t="str"/>
          <cell r="R2406"/>
          <cell r="S2406"/>
          <cell r="T2406"/>
          <cell r="U2406"/>
          <cell r="V2406"/>
        </row>
        <row r="2407">
          <cell r="A2407"/>
          <cell r="D2407" t="e">
            <v>#N/A</v>
          </cell>
          <cell r="J2407" t="str"/>
          <cell r="N2407" t="str"/>
          <cell r="R2407"/>
          <cell r="S2407"/>
          <cell r="T2407"/>
          <cell r="U2407"/>
          <cell r="V2407"/>
        </row>
        <row r="2408">
          <cell r="A2408"/>
          <cell r="D2408" t="e">
            <v>#N/A</v>
          </cell>
          <cell r="J2408" t="str"/>
          <cell r="N2408" t="str"/>
          <cell r="R2408"/>
          <cell r="S2408"/>
          <cell r="T2408"/>
          <cell r="U2408"/>
          <cell r="V2408"/>
        </row>
        <row r="2409">
          <cell r="A2409"/>
          <cell r="D2409" t="e">
            <v>#N/A</v>
          </cell>
          <cell r="J2409" t="str"/>
          <cell r="N2409" t="str"/>
          <cell r="R2409"/>
          <cell r="S2409"/>
          <cell r="T2409"/>
          <cell r="U2409"/>
          <cell r="V2409"/>
        </row>
        <row r="2410">
          <cell r="A2410"/>
          <cell r="D2410" t="e">
            <v>#N/A</v>
          </cell>
          <cell r="J2410" t="str"/>
          <cell r="N2410" t="str"/>
          <cell r="R2410"/>
          <cell r="S2410"/>
          <cell r="T2410"/>
          <cell r="U2410"/>
          <cell r="V2410"/>
        </row>
        <row r="2411">
          <cell r="A2411"/>
          <cell r="D2411" t="e">
            <v>#N/A</v>
          </cell>
          <cell r="J2411" t="str"/>
          <cell r="N2411" t="str"/>
          <cell r="R2411"/>
          <cell r="S2411"/>
          <cell r="T2411"/>
          <cell r="U2411"/>
          <cell r="V2411"/>
        </row>
        <row r="2412">
          <cell r="A2412"/>
          <cell r="D2412" t="e">
            <v>#N/A</v>
          </cell>
          <cell r="J2412" t="str"/>
          <cell r="N2412" t="str"/>
          <cell r="R2412"/>
          <cell r="S2412"/>
          <cell r="T2412"/>
          <cell r="U2412"/>
          <cell r="V2412"/>
        </row>
        <row r="2413">
          <cell r="A2413"/>
          <cell r="D2413" t="e">
            <v>#N/A</v>
          </cell>
          <cell r="J2413" t="str"/>
          <cell r="N2413" t="str"/>
          <cell r="R2413"/>
          <cell r="S2413"/>
          <cell r="T2413"/>
          <cell r="U2413"/>
          <cell r="V2413"/>
        </row>
        <row r="2414">
          <cell r="A2414"/>
          <cell r="D2414" t="e">
            <v>#N/A</v>
          </cell>
          <cell r="J2414" t="str"/>
          <cell r="N2414" t="str"/>
          <cell r="R2414"/>
          <cell r="S2414"/>
          <cell r="T2414"/>
          <cell r="U2414"/>
          <cell r="V2414"/>
        </row>
        <row r="2415">
          <cell r="A2415"/>
          <cell r="D2415" t="e">
            <v>#N/A</v>
          </cell>
          <cell r="J2415" t="str"/>
          <cell r="N2415" t="str"/>
          <cell r="R2415"/>
          <cell r="S2415"/>
          <cell r="T2415"/>
          <cell r="U2415"/>
          <cell r="V2415"/>
        </row>
        <row r="2416">
          <cell r="A2416"/>
          <cell r="D2416" t="e">
            <v>#N/A</v>
          </cell>
          <cell r="J2416" t="str"/>
          <cell r="N2416" t="str"/>
          <cell r="R2416"/>
          <cell r="S2416"/>
          <cell r="T2416"/>
          <cell r="U2416"/>
          <cell r="V2416"/>
        </row>
        <row r="2417">
          <cell r="A2417"/>
          <cell r="D2417" t="e">
            <v>#N/A</v>
          </cell>
          <cell r="J2417" t="str"/>
          <cell r="N2417" t="str"/>
          <cell r="R2417"/>
          <cell r="S2417"/>
          <cell r="T2417"/>
          <cell r="U2417"/>
          <cell r="V2417"/>
        </row>
        <row r="2418">
          <cell r="A2418"/>
          <cell r="D2418" t="e">
            <v>#N/A</v>
          </cell>
          <cell r="J2418" t="str"/>
          <cell r="N2418" t="str"/>
          <cell r="R2418"/>
          <cell r="S2418"/>
          <cell r="T2418"/>
          <cell r="U2418"/>
          <cell r="V2418"/>
        </row>
        <row r="2419">
          <cell r="A2419"/>
          <cell r="D2419" t="e">
            <v>#N/A</v>
          </cell>
          <cell r="J2419" t="str"/>
          <cell r="N2419" t="str"/>
          <cell r="R2419"/>
          <cell r="S2419"/>
          <cell r="T2419"/>
          <cell r="U2419"/>
          <cell r="V2419"/>
        </row>
        <row r="2420">
          <cell r="A2420"/>
          <cell r="D2420" t="e">
            <v>#N/A</v>
          </cell>
          <cell r="J2420" t="str"/>
          <cell r="N2420" t="str"/>
          <cell r="R2420"/>
          <cell r="S2420"/>
          <cell r="T2420"/>
          <cell r="U2420"/>
          <cell r="V2420"/>
        </row>
        <row r="2421">
          <cell r="A2421"/>
          <cell r="D2421" t="e">
            <v>#N/A</v>
          </cell>
          <cell r="J2421" t="str"/>
          <cell r="N2421" t="str"/>
          <cell r="R2421"/>
          <cell r="S2421"/>
          <cell r="T2421"/>
          <cell r="U2421"/>
          <cell r="V2421"/>
        </row>
        <row r="2422">
          <cell r="A2422"/>
          <cell r="D2422" t="e">
            <v>#N/A</v>
          </cell>
          <cell r="J2422" t="str"/>
          <cell r="N2422" t="str"/>
          <cell r="R2422"/>
          <cell r="S2422"/>
          <cell r="T2422"/>
          <cell r="U2422"/>
          <cell r="V2422"/>
        </row>
        <row r="2423">
          <cell r="A2423"/>
          <cell r="D2423" t="e">
            <v>#N/A</v>
          </cell>
          <cell r="J2423" t="str"/>
          <cell r="N2423" t="str"/>
          <cell r="R2423"/>
          <cell r="S2423"/>
          <cell r="T2423"/>
          <cell r="U2423"/>
          <cell r="V2423"/>
        </row>
        <row r="2424">
          <cell r="A2424"/>
          <cell r="D2424" t="e">
            <v>#N/A</v>
          </cell>
          <cell r="J2424" t="str"/>
          <cell r="N2424" t="str"/>
          <cell r="R2424"/>
          <cell r="S2424"/>
          <cell r="T2424"/>
          <cell r="U2424"/>
          <cell r="V2424"/>
        </row>
        <row r="2425">
          <cell r="A2425"/>
          <cell r="D2425" t="e">
            <v>#N/A</v>
          </cell>
          <cell r="J2425" t="str"/>
          <cell r="N2425" t="str"/>
          <cell r="R2425"/>
          <cell r="S2425"/>
          <cell r="T2425"/>
          <cell r="U2425"/>
          <cell r="V2425"/>
        </row>
        <row r="2426">
          <cell r="A2426"/>
          <cell r="D2426" t="e">
            <v>#N/A</v>
          </cell>
          <cell r="J2426" t="str"/>
          <cell r="N2426" t="str"/>
          <cell r="R2426"/>
          <cell r="S2426"/>
          <cell r="T2426"/>
          <cell r="U2426"/>
          <cell r="V2426"/>
        </row>
        <row r="2427">
          <cell r="A2427"/>
          <cell r="D2427" t="e">
            <v>#N/A</v>
          </cell>
          <cell r="J2427" t="str"/>
          <cell r="N2427" t="str"/>
          <cell r="R2427"/>
          <cell r="S2427"/>
          <cell r="T2427"/>
          <cell r="U2427"/>
          <cell r="V2427"/>
        </row>
        <row r="2428">
          <cell r="A2428"/>
          <cell r="D2428" t="e">
            <v>#N/A</v>
          </cell>
          <cell r="J2428" t="str"/>
          <cell r="N2428" t="str"/>
          <cell r="R2428"/>
          <cell r="S2428"/>
          <cell r="T2428"/>
          <cell r="U2428"/>
          <cell r="V2428"/>
        </row>
        <row r="2429">
          <cell r="A2429"/>
          <cell r="D2429" t="e">
            <v>#N/A</v>
          </cell>
          <cell r="J2429" t="str"/>
          <cell r="N2429" t="str"/>
          <cell r="R2429"/>
          <cell r="S2429"/>
          <cell r="T2429"/>
          <cell r="U2429"/>
          <cell r="V2429"/>
        </row>
        <row r="2430">
          <cell r="A2430"/>
          <cell r="D2430" t="e">
            <v>#N/A</v>
          </cell>
          <cell r="J2430" t="str"/>
          <cell r="N2430" t="str"/>
          <cell r="R2430"/>
          <cell r="S2430"/>
          <cell r="T2430"/>
          <cell r="U2430"/>
          <cell r="V2430"/>
        </row>
        <row r="2431">
          <cell r="A2431"/>
          <cell r="D2431" t="e">
            <v>#N/A</v>
          </cell>
          <cell r="J2431" t="str"/>
          <cell r="N2431" t="str"/>
          <cell r="R2431"/>
          <cell r="S2431"/>
          <cell r="T2431"/>
          <cell r="U2431"/>
          <cell r="V2431"/>
        </row>
        <row r="2432">
          <cell r="A2432"/>
          <cell r="D2432" t="e">
            <v>#N/A</v>
          </cell>
          <cell r="J2432" t="str"/>
          <cell r="N2432" t="str"/>
          <cell r="R2432"/>
          <cell r="S2432"/>
          <cell r="T2432"/>
          <cell r="U2432"/>
          <cell r="V2432"/>
        </row>
        <row r="2433">
          <cell r="A2433"/>
          <cell r="D2433" t="e">
            <v>#N/A</v>
          </cell>
          <cell r="J2433" t="str"/>
          <cell r="N2433" t="str"/>
          <cell r="R2433"/>
          <cell r="S2433"/>
          <cell r="T2433"/>
          <cell r="U2433"/>
          <cell r="V2433"/>
        </row>
        <row r="2434">
          <cell r="A2434"/>
          <cell r="D2434" t="e">
            <v>#N/A</v>
          </cell>
          <cell r="J2434" t="str"/>
          <cell r="N2434" t="str"/>
          <cell r="R2434"/>
          <cell r="S2434"/>
          <cell r="T2434"/>
          <cell r="U2434"/>
          <cell r="V2434"/>
        </row>
        <row r="2435">
          <cell r="A2435"/>
          <cell r="D2435" t="e">
            <v>#N/A</v>
          </cell>
          <cell r="J2435" t="str"/>
          <cell r="N2435" t="str"/>
          <cell r="R2435"/>
          <cell r="S2435"/>
          <cell r="T2435"/>
          <cell r="U2435"/>
          <cell r="V2435"/>
        </row>
        <row r="2436">
          <cell r="A2436"/>
          <cell r="D2436" t="e">
            <v>#N/A</v>
          </cell>
          <cell r="J2436" t="str"/>
          <cell r="N2436" t="str"/>
          <cell r="R2436"/>
          <cell r="S2436"/>
          <cell r="T2436"/>
          <cell r="U2436"/>
          <cell r="V2436"/>
        </row>
        <row r="2437">
          <cell r="A2437"/>
          <cell r="D2437" t="e">
            <v>#N/A</v>
          </cell>
          <cell r="J2437" t="str"/>
          <cell r="N2437" t="str"/>
          <cell r="R2437"/>
          <cell r="S2437"/>
          <cell r="T2437"/>
          <cell r="U2437"/>
          <cell r="V2437"/>
        </row>
        <row r="2438">
          <cell r="A2438"/>
          <cell r="D2438" t="e">
            <v>#N/A</v>
          </cell>
          <cell r="J2438" t="str"/>
          <cell r="N2438" t="str"/>
          <cell r="R2438"/>
          <cell r="S2438"/>
          <cell r="T2438"/>
          <cell r="U2438"/>
          <cell r="V2438"/>
        </row>
        <row r="2439">
          <cell r="A2439"/>
          <cell r="D2439" t="e">
            <v>#N/A</v>
          </cell>
          <cell r="J2439" t="str"/>
          <cell r="N2439" t="str"/>
          <cell r="R2439"/>
          <cell r="S2439"/>
          <cell r="T2439"/>
          <cell r="U2439"/>
          <cell r="V2439"/>
        </row>
        <row r="2440">
          <cell r="A2440"/>
          <cell r="D2440" t="e">
            <v>#N/A</v>
          </cell>
          <cell r="J2440" t="str"/>
          <cell r="N2440" t="str"/>
          <cell r="R2440"/>
          <cell r="S2440"/>
          <cell r="T2440"/>
          <cell r="U2440"/>
          <cell r="V2440"/>
        </row>
        <row r="2441">
          <cell r="A2441"/>
          <cell r="D2441" t="e">
            <v>#N/A</v>
          </cell>
          <cell r="J2441" t="str"/>
          <cell r="N2441" t="str"/>
          <cell r="R2441"/>
          <cell r="S2441"/>
          <cell r="T2441"/>
          <cell r="U2441"/>
          <cell r="V2441"/>
        </row>
        <row r="2442">
          <cell r="A2442"/>
          <cell r="D2442" t="e">
            <v>#N/A</v>
          </cell>
          <cell r="J2442" t="str"/>
          <cell r="N2442" t="str"/>
          <cell r="R2442"/>
          <cell r="S2442"/>
          <cell r="T2442"/>
          <cell r="U2442"/>
          <cell r="V2442"/>
        </row>
        <row r="2443">
          <cell r="A2443"/>
          <cell r="D2443" t="e">
            <v>#N/A</v>
          </cell>
          <cell r="J2443" t="str"/>
          <cell r="N2443" t="str"/>
          <cell r="R2443"/>
          <cell r="S2443"/>
          <cell r="T2443"/>
          <cell r="U2443"/>
          <cell r="V2443"/>
        </row>
        <row r="2444">
          <cell r="A2444"/>
          <cell r="D2444" t="e">
            <v>#N/A</v>
          </cell>
          <cell r="J2444" t="str"/>
          <cell r="N2444" t="str"/>
          <cell r="R2444"/>
          <cell r="S2444"/>
          <cell r="T2444"/>
          <cell r="U2444"/>
          <cell r="V2444"/>
        </row>
        <row r="2445">
          <cell r="A2445"/>
          <cell r="D2445" t="e">
            <v>#N/A</v>
          </cell>
          <cell r="J2445" t="str"/>
          <cell r="N2445" t="str"/>
          <cell r="R2445"/>
          <cell r="S2445"/>
          <cell r="T2445"/>
          <cell r="U2445"/>
          <cell r="V2445"/>
        </row>
        <row r="2446">
          <cell r="A2446"/>
          <cell r="D2446" t="e">
            <v>#N/A</v>
          </cell>
          <cell r="J2446" t="str"/>
          <cell r="N2446" t="str"/>
          <cell r="R2446"/>
          <cell r="S2446"/>
          <cell r="T2446"/>
          <cell r="U2446"/>
          <cell r="V2446"/>
        </row>
        <row r="2447">
          <cell r="A2447"/>
          <cell r="D2447" t="e">
            <v>#N/A</v>
          </cell>
          <cell r="J2447" t="str"/>
          <cell r="N2447" t="str"/>
          <cell r="R2447"/>
          <cell r="S2447"/>
          <cell r="T2447"/>
          <cell r="U2447"/>
          <cell r="V2447"/>
        </row>
        <row r="2448">
          <cell r="A2448"/>
          <cell r="D2448" t="e">
            <v>#N/A</v>
          </cell>
          <cell r="J2448" t="str"/>
          <cell r="N2448" t="str"/>
          <cell r="R2448"/>
          <cell r="S2448"/>
          <cell r="T2448"/>
          <cell r="U2448"/>
          <cell r="V2448"/>
        </row>
        <row r="2449">
          <cell r="A2449"/>
          <cell r="D2449" t="e">
            <v>#N/A</v>
          </cell>
          <cell r="J2449" t="str"/>
          <cell r="N2449" t="str"/>
          <cell r="R2449"/>
          <cell r="S2449"/>
          <cell r="T2449"/>
          <cell r="U2449"/>
          <cell r="V2449"/>
        </row>
        <row r="2450">
          <cell r="A2450"/>
          <cell r="D2450" t="e">
            <v>#N/A</v>
          </cell>
          <cell r="J2450" t="str"/>
          <cell r="N2450" t="str"/>
          <cell r="R2450"/>
          <cell r="S2450"/>
          <cell r="T2450"/>
          <cell r="U2450"/>
          <cell r="V2450"/>
        </row>
        <row r="2451">
          <cell r="A2451"/>
          <cell r="D2451" t="e">
            <v>#N/A</v>
          </cell>
          <cell r="J2451" t="str"/>
          <cell r="N2451" t="str"/>
          <cell r="R2451"/>
          <cell r="S2451"/>
          <cell r="T2451"/>
          <cell r="U2451"/>
          <cell r="V2451"/>
        </row>
        <row r="2452">
          <cell r="A2452"/>
          <cell r="D2452" t="e">
            <v>#N/A</v>
          </cell>
          <cell r="J2452" t="str"/>
          <cell r="N2452" t="str"/>
          <cell r="R2452"/>
          <cell r="S2452"/>
          <cell r="T2452"/>
          <cell r="U2452"/>
          <cell r="V2452"/>
        </row>
        <row r="2453">
          <cell r="A2453"/>
          <cell r="D2453" t="e">
            <v>#N/A</v>
          </cell>
          <cell r="J2453" t="str"/>
          <cell r="N2453" t="str"/>
          <cell r="R2453"/>
          <cell r="S2453"/>
          <cell r="T2453"/>
          <cell r="U2453"/>
          <cell r="V2453"/>
        </row>
        <row r="2454">
          <cell r="A2454"/>
          <cell r="D2454" t="e">
            <v>#N/A</v>
          </cell>
          <cell r="J2454" t="str"/>
          <cell r="N2454" t="str"/>
          <cell r="R2454"/>
          <cell r="S2454"/>
          <cell r="T2454"/>
          <cell r="U2454"/>
          <cell r="V2454"/>
        </row>
        <row r="2455">
          <cell r="A2455"/>
          <cell r="D2455" t="e">
            <v>#N/A</v>
          </cell>
          <cell r="J2455" t="str"/>
          <cell r="N2455" t="str"/>
          <cell r="R2455"/>
          <cell r="S2455"/>
          <cell r="T2455"/>
          <cell r="U2455"/>
          <cell r="V2455"/>
        </row>
        <row r="2456">
          <cell r="A2456"/>
          <cell r="D2456" t="e">
            <v>#N/A</v>
          </cell>
          <cell r="J2456" t="str"/>
          <cell r="N2456" t="str"/>
          <cell r="R2456"/>
          <cell r="S2456"/>
          <cell r="T2456"/>
          <cell r="U2456"/>
          <cell r="V2456"/>
        </row>
        <row r="2457">
          <cell r="A2457"/>
          <cell r="D2457" t="e">
            <v>#N/A</v>
          </cell>
          <cell r="J2457" t="str"/>
          <cell r="N2457" t="str"/>
          <cell r="R2457"/>
          <cell r="S2457"/>
          <cell r="T2457"/>
          <cell r="U2457"/>
          <cell r="V2457"/>
        </row>
        <row r="2458">
          <cell r="A2458"/>
          <cell r="D2458" t="e">
            <v>#N/A</v>
          </cell>
          <cell r="J2458" t="str"/>
          <cell r="N2458" t="str"/>
          <cell r="R2458"/>
          <cell r="S2458"/>
          <cell r="T2458"/>
          <cell r="U2458"/>
          <cell r="V2458"/>
        </row>
        <row r="2459">
          <cell r="A2459"/>
          <cell r="D2459" t="e">
            <v>#N/A</v>
          </cell>
          <cell r="J2459" t="str"/>
          <cell r="N2459" t="str"/>
          <cell r="R2459"/>
          <cell r="S2459"/>
          <cell r="T2459"/>
          <cell r="U2459"/>
          <cell r="V2459"/>
        </row>
        <row r="2460">
          <cell r="A2460"/>
          <cell r="D2460" t="e">
            <v>#N/A</v>
          </cell>
          <cell r="J2460" t="str"/>
          <cell r="N2460" t="str"/>
          <cell r="R2460"/>
          <cell r="S2460"/>
          <cell r="T2460"/>
          <cell r="U2460"/>
          <cell r="V2460"/>
        </row>
        <row r="2461">
          <cell r="A2461"/>
          <cell r="D2461" t="e">
            <v>#N/A</v>
          </cell>
          <cell r="J2461" t="str"/>
          <cell r="N2461" t="str"/>
          <cell r="R2461"/>
          <cell r="S2461"/>
          <cell r="T2461"/>
          <cell r="U2461"/>
          <cell r="V2461"/>
        </row>
        <row r="2462">
          <cell r="A2462"/>
          <cell r="D2462" t="e">
            <v>#N/A</v>
          </cell>
          <cell r="J2462" t="str"/>
          <cell r="N2462" t="str"/>
          <cell r="R2462"/>
          <cell r="S2462"/>
          <cell r="T2462"/>
          <cell r="U2462"/>
          <cell r="V2462"/>
        </row>
        <row r="2463">
          <cell r="A2463"/>
          <cell r="D2463" t="e">
            <v>#N/A</v>
          </cell>
          <cell r="J2463" t="str"/>
          <cell r="N2463" t="str"/>
          <cell r="R2463"/>
          <cell r="S2463"/>
          <cell r="T2463"/>
          <cell r="U2463"/>
          <cell r="V2463"/>
        </row>
        <row r="2464">
          <cell r="A2464"/>
          <cell r="D2464" t="e">
            <v>#N/A</v>
          </cell>
          <cell r="J2464" t="str"/>
          <cell r="N2464" t="str"/>
          <cell r="R2464"/>
          <cell r="S2464"/>
          <cell r="T2464"/>
          <cell r="U2464"/>
          <cell r="V2464"/>
        </row>
        <row r="2465">
          <cell r="A2465"/>
          <cell r="D2465" t="e">
            <v>#N/A</v>
          </cell>
          <cell r="J2465" t="str"/>
          <cell r="N2465" t="str"/>
          <cell r="R2465"/>
          <cell r="S2465"/>
          <cell r="T2465"/>
          <cell r="U2465"/>
          <cell r="V2465"/>
        </row>
        <row r="2466">
          <cell r="A2466"/>
          <cell r="D2466" t="e">
            <v>#N/A</v>
          </cell>
          <cell r="J2466" t="str"/>
          <cell r="N2466" t="str"/>
          <cell r="R2466"/>
          <cell r="S2466"/>
          <cell r="T2466"/>
          <cell r="U2466"/>
          <cell r="V2466"/>
        </row>
        <row r="2467">
          <cell r="A2467"/>
          <cell r="D2467" t="e">
            <v>#N/A</v>
          </cell>
          <cell r="J2467" t="str"/>
          <cell r="N2467" t="str"/>
          <cell r="R2467"/>
          <cell r="S2467"/>
          <cell r="T2467"/>
          <cell r="U2467"/>
          <cell r="V2467"/>
        </row>
        <row r="2468">
          <cell r="A2468"/>
          <cell r="D2468" t="e">
            <v>#N/A</v>
          </cell>
          <cell r="J2468" t="str"/>
          <cell r="N2468" t="str"/>
          <cell r="R2468"/>
          <cell r="S2468"/>
          <cell r="T2468"/>
          <cell r="U2468"/>
          <cell r="V2468"/>
        </row>
        <row r="2469">
          <cell r="A2469"/>
          <cell r="D2469" t="e">
            <v>#N/A</v>
          </cell>
          <cell r="J2469" t="str"/>
          <cell r="N2469" t="str"/>
          <cell r="R2469"/>
          <cell r="S2469"/>
          <cell r="T2469"/>
          <cell r="U2469"/>
          <cell r="V2469"/>
        </row>
        <row r="2470">
          <cell r="A2470"/>
          <cell r="D2470" t="e">
            <v>#N/A</v>
          </cell>
          <cell r="J2470" t="str"/>
          <cell r="N2470" t="str"/>
          <cell r="R2470"/>
          <cell r="S2470"/>
          <cell r="T2470"/>
          <cell r="U2470"/>
          <cell r="V2470"/>
        </row>
        <row r="2471">
          <cell r="A2471"/>
          <cell r="D2471" t="e">
            <v>#N/A</v>
          </cell>
          <cell r="J2471" t="str"/>
          <cell r="N2471" t="str"/>
          <cell r="R2471"/>
          <cell r="S2471"/>
          <cell r="T2471"/>
          <cell r="U2471"/>
          <cell r="V2471"/>
        </row>
        <row r="2472">
          <cell r="A2472"/>
          <cell r="D2472" t="e">
            <v>#N/A</v>
          </cell>
          <cell r="J2472" t="str"/>
          <cell r="N2472" t="str"/>
          <cell r="R2472"/>
          <cell r="S2472"/>
          <cell r="T2472"/>
          <cell r="U2472"/>
          <cell r="V2472"/>
        </row>
        <row r="2473">
          <cell r="A2473"/>
          <cell r="D2473" t="e">
            <v>#N/A</v>
          </cell>
          <cell r="J2473" t="str"/>
          <cell r="N2473" t="str"/>
          <cell r="R2473"/>
          <cell r="S2473"/>
          <cell r="T2473"/>
          <cell r="U2473"/>
          <cell r="V2473"/>
        </row>
        <row r="2474">
          <cell r="A2474"/>
          <cell r="D2474" t="e">
            <v>#N/A</v>
          </cell>
          <cell r="J2474" t="str"/>
          <cell r="N2474" t="str"/>
          <cell r="R2474"/>
          <cell r="S2474"/>
          <cell r="T2474"/>
          <cell r="U2474"/>
          <cell r="V2474"/>
        </row>
        <row r="2475">
          <cell r="A2475"/>
          <cell r="D2475" t="e">
            <v>#N/A</v>
          </cell>
          <cell r="J2475" t="str"/>
          <cell r="N2475" t="str"/>
          <cell r="R2475"/>
          <cell r="S2475"/>
          <cell r="T2475"/>
          <cell r="U2475"/>
          <cell r="V2475"/>
        </row>
        <row r="2476">
          <cell r="A2476"/>
          <cell r="D2476" t="e">
            <v>#N/A</v>
          </cell>
          <cell r="J2476" t="str"/>
          <cell r="N2476" t="str"/>
          <cell r="R2476"/>
          <cell r="S2476"/>
          <cell r="T2476"/>
          <cell r="U2476"/>
          <cell r="V2476"/>
        </row>
        <row r="2477">
          <cell r="A2477"/>
          <cell r="D2477" t="e">
            <v>#N/A</v>
          </cell>
          <cell r="J2477" t="str"/>
          <cell r="N2477" t="str"/>
          <cell r="R2477"/>
          <cell r="S2477"/>
          <cell r="T2477"/>
          <cell r="U2477"/>
          <cell r="V2477"/>
        </row>
        <row r="2478">
          <cell r="A2478"/>
          <cell r="D2478" t="e">
            <v>#N/A</v>
          </cell>
          <cell r="J2478" t="str"/>
          <cell r="N2478" t="str"/>
          <cell r="R2478"/>
          <cell r="S2478"/>
          <cell r="T2478"/>
          <cell r="U2478"/>
          <cell r="V2478"/>
        </row>
        <row r="2479">
          <cell r="A2479"/>
          <cell r="D2479" t="e">
            <v>#N/A</v>
          </cell>
          <cell r="J2479" t="str"/>
          <cell r="N2479" t="str"/>
          <cell r="R2479"/>
          <cell r="S2479"/>
          <cell r="T2479"/>
          <cell r="U2479"/>
          <cell r="V2479"/>
        </row>
        <row r="2480">
          <cell r="A2480"/>
          <cell r="D2480" t="e">
            <v>#N/A</v>
          </cell>
          <cell r="J2480" t="str"/>
          <cell r="N2480" t="str"/>
          <cell r="R2480"/>
          <cell r="S2480"/>
          <cell r="T2480"/>
          <cell r="U2480"/>
          <cell r="V2480"/>
        </row>
        <row r="2481">
          <cell r="A2481"/>
          <cell r="D2481" t="e">
            <v>#N/A</v>
          </cell>
          <cell r="J2481" t="str"/>
          <cell r="N2481" t="str"/>
          <cell r="R2481"/>
          <cell r="S2481"/>
          <cell r="T2481"/>
          <cell r="U2481"/>
          <cell r="V2481"/>
        </row>
        <row r="2482">
          <cell r="A2482"/>
          <cell r="D2482" t="e">
            <v>#N/A</v>
          </cell>
          <cell r="J2482" t="str"/>
          <cell r="N2482" t="str"/>
          <cell r="R2482"/>
          <cell r="S2482"/>
          <cell r="T2482"/>
          <cell r="U2482"/>
          <cell r="V2482"/>
        </row>
        <row r="2483">
          <cell r="A2483"/>
          <cell r="D2483" t="e">
            <v>#N/A</v>
          </cell>
          <cell r="J2483" t="str"/>
          <cell r="N2483" t="str"/>
          <cell r="R2483"/>
          <cell r="S2483"/>
          <cell r="T2483"/>
          <cell r="U2483"/>
          <cell r="V2483"/>
        </row>
        <row r="2484">
          <cell r="A2484"/>
          <cell r="D2484" t="e">
            <v>#N/A</v>
          </cell>
          <cell r="J2484" t="str"/>
          <cell r="N2484" t="str"/>
          <cell r="R2484"/>
          <cell r="S2484"/>
          <cell r="T2484"/>
          <cell r="U2484"/>
          <cell r="V2484"/>
        </row>
        <row r="2485">
          <cell r="A2485"/>
          <cell r="D2485" t="e">
            <v>#N/A</v>
          </cell>
          <cell r="J2485" t="str"/>
          <cell r="N2485" t="str"/>
          <cell r="R2485"/>
          <cell r="S2485"/>
          <cell r="T2485"/>
          <cell r="U2485"/>
          <cell r="V2485"/>
        </row>
        <row r="2486">
          <cell r="A2486"/>
          <cell r="D2486" t="e">
            <v>#N/A</v>
          </cell>
          <cell r="J2486" t="str"/>
          <cell r="N2486" t="str"/>
          <cell r="R2486"/>
          <cell r="S2486"/>
          <cell r="T2486"/>
          <cell r="U2486"/>
          <cell r="V2486"/>
        </row>
        <row r="2487">
          <cell r="A2487"/>
          <cell r="D2487" t="e">
            <v>#N/A</v>
          </cell>
          <cell r="J2487" t="str"/>
          <cell r="N2487" t="str"/>
          <cell r="R2487"/>
          <cell r="S2487"/>
          <cell r="T2487"/>
          <cell r="U2487"/>
          <cell r="V2487"/>
        </row>
        <row r="2488">
          <cell r="A2488"/>
          <cell r="D2488" t="e">
            <v>#N/A</v>
          </cell>
          <cell r="J2488" t="str"/>
          <cell r="N2488" t="str"/>
          <cell r="R2488"/>
          <cell r="S2488"/>
          <cell r="T2488"/>
          <cell r="U2488"/>
          <cell r="V2488"/>
        </row>
        <row r="2489">
          <cell r="A2489"/>
          <cell r="D2489" t="e">
            <v>#N/A</v>
          </cell>
          <cell r="J2489" t="str"/>
          <cell r="N2489" t="str"/>
          <cell r="R2489"/>
          <cell r="S2489"/>
          <cell r="T2489"/>
          <cell r="U2489"/>
          <cell r="V2489"/>
        </row>
        <row r="2490">
          <cell r="A2490"/>
          <cell r="D2490" t="e">
            <v>#N/A</v>
          </cell>
          <cell r="J2490" t="str"/>
          <cell r="N2490" t="str"/>
          <cell r="R2490"/>
          <cell r="S2490"/>
          <cell r="T2490"/>
          <cell r="U2490"/>
          <cell r="V2490"/>
        </row>
        <row r="2491">
          <cell r="A2491"/>
          <cell r="D2491" t="e">
            <v>#N/A</v>
          </cell>
          <cell r="J2491" t="str"/>
          <cell r="N2491" t="str"/>
          <cell r="R2491"/>
          <cell r="S2491"/>
          <cell r="T2491"/>
          <cell r="U2491"/>
          <cell r="V2491"/>
        </row>
        <row r="2492">
          <cell r="A2492"/>
          <cell r="D2492" t="e">
            <v>#N/A</v>
          </cell>
          <cell r="J2492" t="str"/>
          <cell r="N2492" t="str"/>
          <cell r="R2492"/>
          <cell r="S2492"/>
          <cell r="T2492"/>
          <cell r="U2492"/>
          <cell r="V2492"/>
        </row>
        <row r="2493">
          <cell r="A2493"/>
          <cell r="D2493" t="e">
            <v>#N/A</v>
          </cell>
          <cell r="J2493" t="str"/>
          <cell r="N2493" t="str"/>
          <cell r="R2493"/>
          <cell r="S2493"/>
          <cell r="T2493"/>
          <cell r="U2493"/>
          <cell r="V2493"/>
        </row>
        <row r="2494">
          <cell r="A2494"/>
          <cell r="D2494" t="e">
            <v>#N/A</v>
          </cell>
          <cell r="J2494" t="str"/>
          <cell r="N2494" t="str"/>
          <cell r="R2494"/>
          <cell r="S2494"/>
          <cell r="T2494"/>
          <cell r="U2494"/>
          <cell r="V2494"/>
        </row>
        <row r="2495">
          <cell r="A2495"/>
          <cell r="D2495" t="e">
            <v>#N/A</v>
          </cell>
          <cell r="J2495" t="str"/>
          <cell r="N2495" t="str"/>
          <cell r="R2495"/>
          <cell r="S2495"/>
          <cell r="T2495"/>
          <cell r="U2495"/>
          <cell r="V2495"/>
        </row>
        <row r="2496">
          <cell r="A2496"/>
          <cell r="D2496" t="e">
            <v>#N/A</v>
          </cell>
          <cell r="J2496" t="str"/>
          <cell r="N2496" t="str"/>
          <cell r="R2496"/>
          <cell r="S2496"/>
          <cell r="T2496"/>
          <cell r="U2496"/>
          <cell r="V2496"/>
        </row>
        <row r="2497">
          <cell r="A2497"/>
          <cell r="D2497" t="e">
            <v>#N/A</v>
          </cell>
          <cell r="J2497" t="str"/>
          <cell r="N2497" t="str"/>
          <cell r="R2497"/>
          <cell r="S2497"/>
          <cell r="T2497"/>
          <cell r="U2497"/>
          <cell r="V2497"/>
        </row>
        <row r="2498">
          <cell r="A2498"/>
          <cell r="D2498" t="e">
            <v>#N/A</v>
          </cell>
          <cell r="J2498" t="str"/>
          <cell r="N2498" t="str"/>
          <cell r="R2498"/>
          <cell r="S2498"/>
          <cell r="T2498"/>
          <cell r="U2498"/>
          <cell r="V2498"/>
        </row>
        <row r="2499">
          <cell r="A2499"/>
          <cell r="D2499" t="e">
            <v>#N/A</v>
          </cell>
          <cell r="J2499" t="str"/>
          <cell r="N2499" t="str"/>
          <cell r="R2499"/>
          <cell r="S2499"/>
          <cell r="T2499"/>
          <cell r="U2499"/>
          <cell r="V2499"/>
        </row>
        <row r="2500">
          <cell r="A2500"/>
          <cell r="D2500" t="e">
            <v>#N/A</v>
          </cell>
          <cell r="J2500" t="str"/>
          <cell r="N2500" t="str"/>
          <cell r="R2500"/>
          <cell r="S2500"/>
          <cell r="T2500"/>
          <cell r="U2500"/>
          <cell r="V2500"/>
        </row>
        <row r="2501">
          <cell r="A2501"/>
          <cell r="D2501" t="e">
            <v>#N/A</v>
          </cell>
          <cell r="J2501" t="str"/>
          <cell r="N2501" t="str"/>
          <cell r="R2501"/>
          <cell r="S2501"/>
          <cell r="T2501"/>
          <cell r="U2501"/>
          <cell r="V2501"/>
        </row>
        <row r="2502">
          <cell r="A2502"/>
          <cell r="D2502" t="e">
            <v>#N/A</v>
          </cell>
          <cell r="J2502" t="str"/>
          <cell r="N2502" t="str"/>
          <cell r="R2502"/>
          <cell r="S2502"/>
          <cell r="T2502"/>
          <cell r="U2502"/>
          <cell r="V2502"/>
        </row>
        <row r="2503">
          <cell r="A2503"/>
          <cell r="D2503" t="e">
            <v>#N/A</v>
          </cell>
          <cell r="J2503" t="str"/>
          <cell r="N2503" t="str"/>
          <cell r="R2503"/>
          <cell r="S2503"/>
          <cell r="T2503"/>
          <cell r="U2503"/>
          <cell r="V2503"/>
        </row>
        <row r="2504">
          <cell r="A2504"/>
          <cell r="D2504" t="e">
            <v>#N/A</v>
          </cell>
          <cell r="J2504" t="str"/>
          <cell r="N2504" t="str"/>
          <cell r="R2504"/>
          <cell r="S2504"/>
          <cell r="T2504"/>
          <cell r="U2504"/>
          <cell r="V2504"/>
        </row>
        <row r="2505">
          <cell r="A2505"/>
          <cell r="D2505" t="e">
            <v>#N/A</v>
          </cell>
          <cell r="J2505" t="str"/>
          <cell r="N2505" t="str"/>
          <cell r="R2505"/>
          <cell r="S2505"/>
          <cell r="T2505"/>
          <cell r="U2505"/>
          <cell r="V2505"/>
        </row>
        <row r="2506">
          <cell r="A2506"/>
          <cell r="D2506" t="e">
            <v>#N/A</v>
          </cell>
          <cell r="J2506" t="str"/>
          <cell r="N2506" t="str"/>
          <cell r="R2506"/>
          <cell r="S2506"/>
          <cell r="T2506"/>
          <cell r="U2506"/>
          <cell r="V2506"/>
        </row>
        <row r="2507">
          <cell r="A2507"/>
          <cell r="D2507" t="e">
            <v>#N/A</v>
          </cell>
          <cell r="J2507" t="str"/>
          <cell r="N2507" t="str"/>
          <cell r="R2507"/>
          <cell r="S2507"/>
          <cell r="T2507"/>
          <cell r="U2507"/>
          <cell r="V2507"/>
        </row>
        <row r="2508">
          <cell r="A2508"/>
          <cell r="D2508" t="e">
            <v>#N/A</v>
          </cell>
          <cell r="J2508" t="str"/>
          <cell r="N2508" t="str"/>
          <cell r="R2508"/>
          <cell r="S2508"/>
          <cell r="T2508"/>
          <cell r="U2508"/>
          <cell r="V2508"/>
        </row>
        <row r="2509">
          <cell r="A2509"/>
          <cell r="D2509" t="e">
            <v>#N/A</v>
          </cell>
          <cell r="J2509" t="str"/>
          <cell r="N2509" t="str"/>
          <cell r="R2509"/>
          <cell r="S2509"/>
          <cell r="T2509"/>
          <cell r="U2509"/>
          <cell r="V2509"/>
        </row>
        <row r="2510">
          <cell r="A2510"/>
          <cell r="D2510" t="e">
            <v>#N/A</v>
          </cell>
          <cell r="J2510" t="str"/>
          <cell r="N2510" t="str"/>
          <cell r="R2510"/>
          <cell r="S2510"/>
          <cell r="T2510"/>
          <cell r="U2510"/>
          <cell r="V2510"/>
        </row>
        <row r="2511">
          <cell r="A2511"/>
          <cell r="D2511" t="e">
            <v>#N/A</v>
          </cell>
          <cell r="J2511" t="str"/>
          <cell r="N2511" t="str"/>
          <cell r="R2511"/>
          <cell r="S2511"/>
          <cell r="T2511"/>
          <cell r="U2511"/>
          <cell r="V2511"/>
        </row>
        <row r="2512">
          <cell r="A2512"/>
          <cell r="D2512" t="e">
            <v>#N/A</v>
          </cell>
          <cell r="J2512" t="str"/>
          <cell r="N2512" t="str"/>
          <cell r="R2512"/>
          <cell r="S2512"/>
          <cell r="T2512"/>
          <cell r="U2512"/>
          <cell r="V2512"/>
        </row>
        <row r="2513">
          <cell r="A2513"/>
          <cell r="D2513" t="e">
            <v>#N/A</v>
          </cell>
          <cell r="J2513" t="str"/>
          <cell r="N2513" t="str"/>
          <cell r="R2513"/>
          <cell r="S2513"/>
          <cell r="T2513"/>
          <cell r="U2513"/>
          <cell r="V2513"/>
        </row>
        <row r="2514">
          <cell r="A2514"/>
          <cell r="D2514" t="e">
            <v>#N/A</v>
          </cell>
          <cell r="J2514" t="str"/>
          <cell r="N2514" t="str"/>
          <cell r="R2514"/>
          <cell r="S2514"/>
          <cell r="T2514"/>
          <cell r="U2514"/>
          <cell r="V2514"/>
        </row>
        <row r="2515">
          <cell r="A2515"/>
          <cell r="D2515" t="e">
            <v>#N/A</v>
          </cell>
          <cell r="J2515" t="str"/>
          <cell r="N2515" t="str"/>
          <cell r="R2515"/>
          <cell r="S2515"/>
          <cell r="T2515"/>
          <cell r="U2515"/>
          <cell r="V2515"/>
        </row>
        <row r="2516">
          <cell r="A2516"/>
          <cell r="D2516" t="e">
            <v>#N/A</v>
          </cell>
          <cell r="J2516" t="str"/>
          <cell r="N2516" t="str"/>
          <cell r="R2516"/>
          <cell r="S2516"/>
          <cell r="T2516"/>
          <cell r="U2516"/>
          <cell r="V2516"/>
        </row>
        <row r="2517">
          <cell r="A2517"/>
          <cell r="D2517" t="e">
            <v>#N/A</v>
          </cell>
          <cell r="J2517" t="str"/>
          <cell r="N2517" t="str"/>
          <cell r="R2517"/>
          <cell r="S2517"/>
          <cell r="T2517"/>
          <cell r="U2517"/>
          <cell r="V2517"/>
        </row>
        <row r="2518">
          <cell r="A2518"/>
          <cell r="D2518" t="e">
            <v>#N/A</v>
          </cell>
          <cell r="J2518" t="str"/>
          <cell r="N2518" t="str"/>
          <cell r="R2518"/>
          <cell r="S2518"/>
          <cell r="T2518"/>
          <cell r="U2518"/>
          <cell r="V2518"/>
        </row>
        <row r="2519">
          <cell r="A2519"/>
          <cell r="D2519" t="e">
            <v>#N/A</v>
          </cell>
          <cell r="J2519" t="str"/>
          <cell r="N2519" t="str"/>
          <cell r="R2519"/>
          <cell r="S2519"/>
          <cell r="T2519"/>
          <cell r="U2519"/>
          <cell r="V2519"/>
        </row>
        <row r="2520">
          <cell r="A2520"/>
          <cell r="D2520" t="e">
            <v>#N/A</v>
          </cell>
          <cell r="J2520" t="str"/>
          <cell r="N2520" t="str"/>
          <cell r="R2520"/>
          <cell r="S2520"/>
          <cell r="T2520"/>
          <cell r="U2520"/>
          <cell r="V2520"/>
        </row>
        <row r="2521">
          <cell r="A2521"/>
          <cell r="D2521" t="e">
            <v>#N/A</v>
          </cell>
          <cell r="J2521" t="str"/>
          <cell r="N2521" t="str"/>
          <cell r="R2521"/>
          <cell r="S2521"/>
          <cell r="T2521"/>
          <cell r="U2521"/>
          <cell r="V2521"/>
        </row>
        <row r="2522">
          <cell r="A2522"/>
          <cell r="D2522" t="e">
            <v>#N/A</v>
          </cell>
          <cell r="J2522" t="str"/>
          <cell r="N2522" t="str"/>
          <cell r="R2522"/>
          <cell r="S2522"/>
          <cell r="T2522"/>
          <cell r="U2522"/>
          <cell r="V2522"/>
        </row>
        <row r="2523">
          <cell r="A2523"/>
          <cell r="D2523" t="e">
            <v>#N/A</v>
          </cell>
          <cell r="J2523" t="str"/>
          <cell r="N2523" t="str"/>
          <cell r="R2523"/>
          <cell r="S2523"/>
          <cell r="T2523"/>
          <cell r="U2523"/>
          <cell r="V2523"/>
        </row>
        <row r="2524">
          <cell r="A2524"/>
          <cell r="D2524" t="e">
            <v>#N/A</v>
          </cell>
          <cell r="J2524" t="str"/>
          <cell r="N2524" t="str"/>
          <cell r="R2524"/>
          <cell r="S2524"/>
          <cell r="T2524"/>
          <cell r="U2524"/>
          <cell r="V2524"/>
        </row>
        <row r="2525">
          <cell r="A2525"/>
          <cell r="D2525" t="e">
            <v>#N/A</v>
          </cell>
          <cell r="J2525" t="str"/>
          <cell r="N2525" t="str"/>
          <cell r="R2525"/>
          <cell r="S2525"/>
          <cell r="T2525"/>
          <cell r="U2525"/>
          <cell r="V2525"/>
        </row>
        <row r="2526">
          <cell r="A2526"/>
          <cell r="D2526" t="e">
            <v>#N/A</v>
          </cell>
          <cell r="J2526" t="str"/>
          <cell r="N2526" t="str"/>
          <cell r="R2526"/>
          <cell r="S2526"/>
          <cell r="T2526"/>
          <cell r="U2526"/>
          <cell r="V2526"/>
        </row>
        <row r="2527">
          <cell r="A2527"/>
          <cell r="D2527" t="e">
            <v>#N/A</v>
          </cell>
          <cell r="J2527" t="str"/>
          <cell r="N2527" t="str"/>
          <cell r="R2527"/>
          <cell r="S2527"/>
          <cell r="T2527"/>
          <cell r="U2527"/>
          <cell r="V2527"/>
        </row>
        <row r="2528">
          <cell r="A2528"/>
          <cell r="D2528" t="e">
            <v>#N/A</v>
          </cell>
          <cell r="J2528" t="str"/>
          <cell r="N2528" t="str"/>
          <cell r="R2528"/>
          <cell r="S2528"/>
          <cell r="T2528"/>
          <cell r="U2528"/>
          <cell r="V2528"/>
        </row>
        <row r="2529">
          <cell r="A2529"/>
          <cell r="D2529" t="e">
            <v>#N/A</v>
          </cell>
          <cell r="J2529" t="str"/>
          <cell r="N2529" t="str"/>
          <cell r="R2529"/>
          <cell r="S2529"/>
          <cell r="T2529"/>
          <cell r="U2529"/>
          <cell r="V2529"/>
        </row>
        <row r="2530">
          <cell r="A2530"/>
          <cell r="D2530" t="e">
            <v>#N/A</v>
          </cell>
          <cell r="J2530" t="str"/>
          <cell r="N2530" t="str"/>
          <cell r="R2530"/>
          <cell r="S2530"/>
          <cell r="T2530"/>
          <cell r="U2530"/>
          <cell r="V2530"/>
        </row>
        <row r="2531">
          <cell r="A2531"/>
          <cell r="D2531" t="e">
            <v>#N/A</v>
          </cell>
          <cell r="J2531" t="str"/>
          <cell r="N2531" t="str"/>
          <cell r="R2531"/>
          <cell r="S2531"/>
          <cell r="T2531"/>
          <cell r="U2531"/>
          <cell r="V2531"/>
        </row>
        <row r="2532">
          <cell r="A2532"/>
          <cell r="D2532" t="e">
            <v>#N/A</v>
          </cell>
          <cell r="J2532" t="str"/>
          <cell r="N2532" t="str"/>
          <cell r="R2532"/>
          <cell r="S2532"/>
          <cell r="T2532"/>
          <cell r="U2532"/>
          <cell r="V2532"/>
        </row>
        <row r="2533">
          <cell r="A2533"/>
          <cell r="D2533" t="e">
            <v>#N/A</v>
          </cell>
          <cell r="J2533" t="str"/>
          <cell r="N2533" t="str"/>
          <cell r="R2533"/>
          <cell r="S2533"/>
          <cell r="T2533"/>
          <cell r="U2533"/>
          <cell r="V2533"/>
        </row>
        <row r="2534">
          <cell r="A2534"/>
          <cell r="D2534" t="e">
            <v>#N/A</v>
          </cell>
          <cell r="J2534" t="str"/>
          <cell r="N2534" t="str"/>
          <cell r="R2534"/>
          <cell r="S2534"/>
          <cell r="T2534"/>
          <cell r="U2534"/>
          <cell r="V2534"/>
        </row>
        <row r="2535">
          <cell r="A2535"/>
          <cell r="D2535" t="e">
            <v>#N/A</v>
          </cell>
          <cell r="J2535" t="str"/>
          <cell r="N2535" t="str"/>
          <cell r="R2535"/>
          <cell r="S2535"/>
          <cell r="T2535"/>
          <cell r="U2535"/>
          <cell r="V2535"/>
        </row>
        <row r="2536">
          <cell r="A2536"/>
          <cell r="D2536" t="e">
            <v>#N/A</v>
          </cell>
          <cell r="J2536" t="str"/>
          <cell r="N2536" t="str"/>
          <cell r="R2536"/>
          <cell r="S2536"/>
          <cell r="T2536"/>
          <cell r="U2536"/>
          <cell r="V2536"/>
        </row>
        <row r="2537">
          <cell r="A2537"/>
          <cell r="D2537" t="e">
            <v>#N/A</v>
          </cell>
          <cell r="J2537" t="str"/>
          <cell r="N2537" t="str"/>
          <cell r="R2537"/>
          <cell r="S2537"/>
          <cell r="T2537"/>
          <cell r="U2537"/>
          <cell r="V2537"/>
        </row>
        <row r="2538">
          <cell r="A2538"/>
          <cell r="D2538" t="e">
            <v>#N/A</v>
          </cell>
          <cell r="J2538" t="str"/>
          <cell r="N2538" t="str"/>
          <cell r="R2538"/>
          <cell r="S2538"/>
          <cell r="T2538"/>
          <cell r="U2538"/>
          <cell r="V2538"/>
        </row>
        <row r="2539">
          <cell r="A2539"/>
          <cell r="D2539" t="e">
            <v>#N/A</v>
          </cell>
          <cell r="J2539" t="str"/>
          <cell r="N2539" t="str"/>
          <cell r="R2539"/>
          <cell r="S2539"/>
          <cell r="T2539"/>
          <cell r="U2539"/>
          <cell r="V2539"/>
        </row>
        <row r="2540">
          <cell r="A2540"/>
          <cell r="D2540" t="e">
            <v>#N/A</v>
          </cell>
          <cell r="J2540" t="str"/>
          <cell r="N2540" t="str"/>
          <cell r="R2540"/>
          <cell r="S2540"/>
          <cell r="T2540"/>
          <cell r="U2540"/>
          <cell r="V2540"/>
        </row>
        <row r="2541">
          <cell r="A2541"/>
          <cell r="D2541" t="e">
            <v>#N/A</v>
          </cell>
          <cell r="J2541" t="str"/>
          <cell r="N2541" t="str"/>
          <cell r="R2541"/>
          <cell r="S2541"/>
          <cell r="T2541"/>
          <cell r="U2541"/>
          <cell r="V2541"/>
        </row>
        <row r="2542">
          <cell r="A2542"/>
          <cell r="D2542" t="e">
            <v>#N/A</v>
          </cell>
          <cell r="J2542" t="str"/>
          <cell r="N2542" t="str"/>
          <cell r="R2542"/>
          <cell r="S2542"/>
          <cell r="T2542"/>
          <cell r="U2542"/>
          <cell r="V2542"/>
        </row>
        <row r="2543">
          <cell r="A2543"/>
          <cell r="D2543" t="e">
            <v>#N/A</v>
          </cell>
          <cell r="J2543" t="str"/>
          <cell r="N2543" t="str"/>
          <cell r="R2543"/>
          <cell r="S2543"/>
          <cell r="T2543"/>
          <cell r="U2543"/>
          <cell r="V2543"/>
        </row>
        <row r="2544">
          <cell r="A2544"/>
          <cell r="D2544" t="e">
            <v>#N/A</v>
          </cell>
          <cell r="J2544" t="str"/>
          <cell r="N2544" t="str"/>
          <cell r="R2544"/>
          <cell r="S2544"/>
          <cell r="T2544"/>
          <cell r="U2544"/>
          <cell r="V2544"/>
        </row>
        <row r="2545">
          <cell r="A2545"/>
          <cell r="D2545" t="e">
            <v>#N/A</v>
          </cell>
          <cell r="J2545" t="str"/>
          <cell r="N2545" t="str"/>
          <cell r="R2545"/>
          <cell r="S2545"/>
          <cell r="T2545"/>
          <cell r="U2545"/>
          <cell r="V2545"/>
        </row>
        <row r="2546">
          <cell r="A2546"/>
          <cell r="D2546" t="e">
            <v>#N/A</v>
          </cell>
          <cell r="J2546" t="str"/>
          <cell r="N2546" t="str"/>
          <cell r="R2546"/>
          <cell r="S2546"/>
          <cell r="T2546"/>
          <cell r="U2546"/>
          <cell r="V2546"/>
        </row>
        <row r="2547">
          <cell r="A2547"/>
          <cell r="D2547" t="e">
            <v>#N/A</v>
          </cell>
          <cell r="J2547" t="str"/>
          <cell r="N2547" t="str"/>
          <cell r="R2547"/>
          <cell r="S2547"/>
          <cell r="T2547"/>
          <cell r="U2547"/>
          <cell r="V2547"/>
        </row>
        <row r="2548">
          <cell r="A2548"/>
          <cell r="D2548" t="e">
            <v>#N/A</v>
          </cell>
          <cell r="J2548" t="str"/>
          <cell r="N2548" t="str"/>
          <cell r="R2548"/>
          <cell r="S2548"/>
          <cell r="T2548"/>
          <cell r="U2548"/>
          <cell r="V2548"/>
        </row>
        <row r="2549">
          <cell r="A2549"/>
          <cell r="D2549" t="e">
            <v>#N/A</v>
          </cell>
          <cell r="J2549" t="str"/>
          <cell r="N2549" t="str"/>
          <cell r="R2549"/>
          <cell r="S2549"/>
          <cell r="T2549"/>
          <cell r="U2549"/>
          <cell r="V2549"/>
        </row>
        <row r="2550">
          <cell r="A2550"/>
          <cell r="D2550" t="e">
            <v>#N/A</v>
          </cell>
          <cell r="J2550" t="str"/>
          <cell r="N2550" t="str"/>
          <cell r="R2550"/>
          <cell r="S2550"/>
          <cell r="T2550"/>
          <cell r="U2550"/>
          <cell r="V2550"/>
        </row>
        <row r="2551">
          <cell r="A2551"/>
          <cell r="D2551" t="e">
            <v>#N/A</v>
          </cell>
          <cell r="J2551" t="str"/>
          <cell r="N2551" t="str"/>
          <cell r="R2551"/>
          <cell r="S2551"/>
          <cell r="T2551"/>
          <cell r="U2551"/>
          <cell r="V2551"/>
        </row>
        <row r="2552">
          <cell r="A2552"/>
          <cell r="D2552" t="e">
            <v>#N/A</v>
          </cell>
          <cell r="J2552" t="str"/>
          <cell r="N2552" t="str"/>
          <cell r="R2552"/>
          <cell r="S2552"/>
          <cell r="T2552"/>
          <cell r="U2552"/>
          <cell r="V2552"/>
        </row>
        <row r="2553">
          <cell r="A2553"/>
          <cell r="D2553" t="e">
            <v>#N/A</v>
          </cell>
          <cell r="J2553" t="str"/>
          <cell r="N2553" t="str"/>
          <cell r="R2553"/>
          <cell r="S2553"/>
          <cell r="T2553"/>
          <cell r="U2553"/>
          <cell r="V2553"/>
        </row>
        <row r="2554">
          <cell r="A2554"/>
          <cell r="D2554" t="e">
            <v>#N/A</v>
          </cell>
          <cell r="J2554" t="str"/>
          <cell r="N2554" t="str"/>
          <cell r="R2554"/>
          <cell r="S2554"/>
          <cell r="T2554"/>
          <cell r="U2554"/>
          <cell r="V2554"/>
        </row>
        <row r="2555">
          <cell r="A2555"/>
          <cell r="D2555" t="e">
            <v>#N/A</v>
          </cell>
          <cell r="J2555" t="str"/>
          <cell r="N2555" t="str"/>
          <cell r="R2555"/>
          <cell r="S2555"/>
          <cell r="T2555"/>
          <cell r="U2555"/>
          <cell r="V2555"/>
        </row>
        <row r="2556">
          <cell r="A2556"/>
          <cell r="D2556" t="e">
            <v>#N/A</v>
          </cell>
          <cell r="J2556" t="str"/>
          <cell r="N2556" t="str"/>
          <cell r="R2556"/>
          <cell r="S2556"/>
          <cell r="T2556"/>
          <cell r="U2556"/>
          <cell r="V2556"/>
        </row>
        <row r="2557">
          <cell r="A2557"/>
          <cell r="D2557" t="e">
            <v>#N/A</v>
          </cell>
          <cell r="J2557" t="str"/>
          <cell r="N2557" t="str"/>
          <cell r="R2557"/>
          <cell r="S2557"/>
          <cell r="T2557"/>
          <cell r="U2557"/>
          <cell r="V2557"/>
        </row>
        <row r="2558">
          <cell r="A2558"/>
          <cell r="D2558" t="e">
            <v>#N/A</v>
          </cell>
          <cell r="J2558" t="str"/>
          <cell r="N2558" t="str"/>
          <cell r="R2558"/>
          <cell r="S2558"/>
          <cell r="T2558"/>
          <cell r="U2558"/>
          <cell r="V2558"/>
        </row>
        <row r="2559">
          <cell r="A2559"/>
          <cell r="D2559" t="e">
            <v>#N/A</v>
          </cell>
          <cell r="J2559" t="str"/>
          <cell r="N2559" t="str"/>
          <cell r="R2559"/>
          <cell r="S2559"/>
          <cell r="T2559"/>
          <cell r="U2559"/>
          <cell r="V2559"/>
        </row>
        <row r="2560">
          <cell r="A2560"/>
          <cell r="D2560" t="e">
            <v>#N/A</v>
          </cell>
          <cell r="J2560" t="str"/>
          <cell r="N2560" t="str"/>
          <cell r="R2560"/>
          <cell r="S2560"/>
          <cell r="T2560"/>
          <cell r="U2560"/>
          <cell r="V2560"/>
        </row>
        <row r="2561">
          <cell r="A2561"/>
          <cell r="D2561" t="e">
            <v>#N/A</v>
          </cell>
          <cell r="J2561" t="str"/>
          <cell r="N2561" t="str"/>
          <cell r="R2561"/>
          <cell r="S2561"/>
          <cell r="T2561"/>
          <cell r="U2561"/>
          <cell r="V2561"/>
        </row>
        <row r="2562">
          <cell r="A2562"/>
          <cell r="D2562" t="e">
            <v>#N/A</v>
          </cell>
          <cell r="J2562" t="str"/>
          <cell r="N2562" t="str"/>
          <cell r="R2562"/>
          <cell r="S2562"/>
          <cell r="T2562"/>
          <cell r="U2562"/>
          <cell r="V2562"/>
        </row>
        <row r="2563">
          <cell r="A2563"/>
          <cell r="D2563" t="e">
            <v>#N/A</v>
          </cell>
          <cell r="J2563" t="str"/>
          <cell r="N2563" t="str"/>
          <cell r="R2563"/>
          <cell r="S2563"/>
          <cell r="T2563"/>
          <cell r="U2563"/>
          <cell r="V2563"/>
        </row>
        <row r="2564">
          <cell r="A2564"/>
          <cell r="D2564" t="e">
            <v>#N/A</v>
          </cell>
          <cell r="J2564" t="str"/>
          <cell r="N2564" t="str"/>
          <cell r="R2564"/>
          <cell r="S2564"/>
          <cell r="T2564"/>
          <cell r="U2564"/>
          <cell r="V2564"/>
        </row>
        <row r="2565">
          <cell r="A2565"/>
          <cell r="D2565" t="e">
            <v>#N/A</v>
          </cell>
          <cell r="J2565" t="str"/>
          <cell r="N2565" t="str"/>
          <cell r="R2565"/>
          <cell r="S2565"/>
          <cell r="T2565"/>
          <cell r="U2565"/>
          <cell r="V2565"/>
        </row>
        <row r="2566">
          <cell r="A2566"/>
          <cell r="D2566" t="e">
            <v>#N/A</v>
          </cell>
          <cell r="J2566" t="str"/>
          <cell r="N2566" t="str"/>
          <cell r="R2566"/>
          <cell r="S2566"/>
          <cell r="T2566"/>
          <cell r="U2566"/>
          <cell r="V2566"/>
        </row>
        <row r="2567">
          <cell r="A2567"/>
          <cell r="D2567" t="e">
            <v>#N/A</v>
          </cell>
          <cell r="J2567" t="str"/>
          <cell r="N2567" t="str"/>
          <cell r="R2567"/>
          <cell r="S2567"/>
          <cell r="T2567"/>
          <cell r="U2567"/>
          <cell r="V2567"/>
        </row>
        <row r="2568">
          <cell r="A2568"/>
          <cell r="D2568" t="e">
            <v>#N/A</v>
          </cell>
          <cell r="J2568" t="str"/>
          <cell r="N2568" t="str"/>
          <cell r="R2568"/>
          <cell r="S2568"/>
          <cell r="T2568"/>
          <cell r="U2568"/>
          <cell r="V2568"/>
        </row>
        <row r="2569">
          <cell r="A2569"/>
          <cell r="D2569" t="e">
            <v>#N/A</v>
          </cell>
          <cell r="J2569" t="str"/>
          <cell r="N2569" t="str"/>
          <cell r="R2569"/>
          <cell r="S2569"/>
          <cell r="T2569"/>
          <cell r="U2569"/>
          <cell r="V2569"/>
        </row>
        <row r="2570">
          <cell r="A2570"/>
          <cell r="D2570" t="e">
            <v>#N/A</v>
          </cell>
          <cell r="J2570" t="str"/>
          <cell r="N2570" t="str"/>
          <cell r="R2570"/>
          <cell r="S2570"/>
          <cell r="T2570"/>
          <cell r="U2570"/>
          <cell r="V2570"/>
        </row>
        <row r="2571">
          <cell r="A2571"/>
          <cell r="D2571" t="e">
            <v>#N/A</v>
          </cell>
          <cell r="J2571" t="str"/>
          <cell r="N2571" t="str"/>
          <cell r="R2571"/>
          <cell r="S2571"/>
          <cell r="T2571"/>
          <cell r="U2571"/>
          <cell r="V2571"/>
        </row>
        <row r="2572">
          <cell r="A2572"/>
          <cell r="D2572" t="e">
            <v>#N/A</v>
          </cell>
          <cell r="J2572" t="str"/>
          <cell r="N2572" t="str"/>
          <cell r="R2572"/>
          <cell r="S2572"/>
          <cell r="T2572"/>
          <cell r="U2572"/>
          <cell r="V2572"/>
        </row>
        <row r="2573">
          <cell r="A2573"/>
          <cell r="D2573" t="e">
            <v>#N/A</v>
          </cell>
          <cell r="J2573" t="str"/>
          <cell r="N2573" t="str"/>
          <cell r="R2573"/>
          <cell r="S2573"/>
          <cell r="T2573"/>
          <cell r="U2573"/>
          <cell r="V2573"/>
        </row>
        <row r="2574">
          <cell r="A2574"/>
          <cell r="D2574" t="e">
            <v>#N/A</v>
          </cell>
          <cell r="J2574" t="str"/>
          <cell r="N2574" t="str"/>
          <cell r="R2574"/>
          <cell r="S2574"/>
          <cell r="T2574"/>
          <cell r="U2574"/>
          <cell r="V2574"/>
        </row>
        <row r="2575">
          <cell r="A2575"/>
          <cell r="D2575" t="e">
            <v>#N/A</v>
          </cell>
          <cell r="J2575" t="str"/>
          <cell r="N2575" t="str"/>
          <cell r="R2575"/>
          <cell r="S2575"/>
          <cell r="T2575"/>
          <cell r="U2575"/>
          <cell r="V2575"/>
        </row>
        <row r="2576">
          <cell r="A2576"/>
          <cell r="D2576" t="e">
            <v>#N/A</v>
          </cell>
          <cell r="J2576" t="str"/>
          <cell r="N2576" t="str"/>
          <cell r="R2576"/>
          <cell r="S2576"/>
          <cell r="T2576"/>
          <cell r="U2576"/>
          <cell r="V2576"/>
        </row>
        <row r="2577">
          <cell r="A2577"/>
          <cell r="D2577" t="e">
            <v>#N/A</v>
          </cell>
          <cell r="J2577" t="str"/>
          <cell r="N2577" t="str"/>
          <cell r="R2577"/>
          <cell r="S2577"/>
          <cell r="T2577"/>
          <cell r="U2577"/>
          <cell r="V2577"/>
        </row>
        <row r="2578">
          <cell r="A2578"/>
          <cell r="D2578" t="e">
            <v>#N/A</v>
          </cell>
          <cell r="J2578" t="str"/>
          <cell r="N2578" t="str"/>
          <cell r="R2578"/>
          <cell r="S2578"/>
          <cell r="T2578"/>
          <cell r="U2578"/>
          <cell r="V2578"/>
        </row>
        <row r="2579">
          <cell r="A2579"/>
          <cell r="D2579" t="e">
            <v>#N/A</v>
          </cell>
          <cell r="J2579" t="str"/>
          <cell r="N2579" t="str"/>
          <cell r="R2579"/>
          <cell r="S2579"/>
          <cell r="T2579"/>
          <cell r="U2579"/>
          <cell r="V2579"/>
        </row>
        <row r="2580">
          <cell r="A2580"/>
          <cell r="D2580" t="e">
            <v>#N/A</v>
          </cell>
          <cell r="J2580" t="str"/>
          <cell r="N2580" t="str"/>
          <cell r="R2580"/>
          <cell r="S2580"/>
          <cell r="T2580"/>
          <cell r="U2580"/>
          <cell r="V2580"/>
        </row>
        <row r="2581">
          <cell r="A2581"/>
          <cell r="D2581" t="e">
            <v>#N/A</v>
          </cell>
          <cell r="J2581" t="str"/>
          <cell r="N2581" t="str"/>
          <cell r="R2581"/>
          <cell r="S2581"/>
          <cell r="T2581"/>
          <cell r="U2581"/>
          <cell r="V2581"/>
        </row>
        <row r="2582">
          <cell r="A2582"/>
          <cell r="D2582" t="e">
            <v>#N/A</v>
          </cell>
          <cell r="J2582" t="str"/>
          <cell r="N2582" t="str"/>
          <cell r="R2582"/>
          <cell r="S2582"/>
          <cell r="T2582"/>
          <cell r="U2582"/>
          <cell r="V2582"/>
        </row>
        <row r="2583">
          <cell r="A2583"/>
          <cell r="D2583" t="e">
            <v>#N/A</v>
          </cell>
          <cell r="J2583" t="str"/>
          <cell r="N2583" t="str"/>
          <cell r="R2583"/>
          <cell r="S2583"/>
          <cell r="T2583"/>
          <cell r="U2583"/>
          <cell r="V2583"/>
        </row>
        <row r="2584">
          <cell r="A2584"/>
          <cell r="D2584" t="e">
            <v>#N/A</v>
          </cell>
          <cell r="J2584" t="str"/>
          <cell r="N2584" t="str"/>
          <cell r="R2584"/>
          <cell r="S2584"/>
          <cell r="T2584"/>
          <cell r="U2584"/>
          <cell r="V2584"/>
        </row>
        <row r="2585">
          <cell r="A2585"/>
          <cell r="D2585" t="e">
            <v>#N/A</v>
          </cell>
          <cell r="J2585" t="str"/>
          <cell r="N2585" t="str"/>
          <cell r="R2585"/>
          <cell r="S2585"/>
          <cell r="T2585"/>
          <cell r="U2585"/>
          <cell r="V2585"/>
        </row>
        <row r="2586">
          <cell r="A2586"/>
          <cell r="D2586" t="e">
            <v>#N/A</v>
          </cell>
          <cell r="J2586" t="str"/>
          <cell r="N2586" t="str"/>
          <cell r="R2586"/>
          <cell r="S2586"/>
          <cell r="T2586"/>
          <cell r="U2586"/>
          <cell r="V2586"/>
        </row>
        <row r="2587">
          <cell r="A2587"/>
          <cell r="D2587" t="e">
            <v>#N/A</v>
          </cell>
          <cell r="J2587" t="str"/>
          <cell r="N2587" t="str"/>
          <cell r="R2587"/>
          <cell r="S2587"/>
          <cell r="T2587"/>
          <cell r="U2587"/>
          <cell r="V2587"/>
        </row>
        <row r="2588">
          <cell r="A2588"/>
          <cell r="D2588" t="e">
            <v>#N/A</v>
          </cell>
          <cell r="J2588" t="str"/>
          <cell r="N2588" t="str"/>
          <cell r="R2588"/>
          <cell r="S2588"/>
          <cell r="T2588"/>
          <cell r="U2588"/>
          <cell r="V2588"/>
        </row>
        <row r="2589">
          <cell r="A2589"/>
          <cell r="D2589" t="e">
            <v>#N/A</v>
          </cell>
          <cell r="J2589" t="str"/>
          <cell r="N2589" t="str"/>
          <cell r="R2589"/>
          <cell r="S2589"/>
          <cell r="T2589"/>
          <cell r="U2589"/>
          <cell r="V2589"/>
        </row>
        <row r="2590">
          <cell r="A2590"/>
          <cell r="D2590" t="e">
            <v>#N/A</v>
          </cell>
          <cell r="J2590" t="str"/>
          <cell r="N2590" t="str"/>
          <cell r="R2590"/>
          <cell r="S2590"/>
          <cell r="T2590"/>
          <cell r="U2590"/>
          <cell r="V2590"/>
        </row>
        <row r="2591">
          <cell r="A2591"/>
          <cell r="D2591" t="e">
            <v>#N/A</v>
          </cell>
          <cell r="J2591" t="str"/>
          <cell r="N2591" t="str"/>
          <cell r="R2591"/>
          <cell r="S2591"/>
          <cell r="T2591"/>
          <cell r="U2591"/>
          <cell r="V2591"/>
        </row>
        <row r="2592">
          <cell r="A2592"/>
          <cell r="D2592" t="e">
            <v>#N/A</v>
          </cell>
          <cell r="J2592" t="str"/>
          <cell r="N2592" t="str"/>
          <cell r="R2592"/>
          <cell r="S2592"/>
          <cell r="T2592"/>
          <cell r="U2592"/>
          <cell r="V2592"/>
        </row>
        <row r="2593">
          <cell r="A2593"/>
          <cell r="D2593" t="e">
            <v>#N/A</v>
          </cell>
          <cell r="J2593" t="str"/>
          <cell r="N2593" t="str"/>
          <cell r="R2593"/>
          <cell r="S2593"/>
          <cell r="T2593"/>
          <cell r="U2593"/>
          <cell r="V2593"/>
        </row>
        <row r="2594">
          <cell r="A2594"/>
          <cell r="D2594" t="e">
            <v>#N/A</v>
          </cell>
          <cell r="J2594" t="str"/>
          <cell r="N2594" t="str"/>
          <cell r="R2594"/>
          <cell r="S2594"/>
          <cell r="T2594"/>
          <cell r="U2594"/>
          <cell r="V2594"/>
        </row>
        <row r="2595">
          <cell r="A2595"/>
          <cell r="D2595" t="e">
            <v>#N/A</v>
          </cell>
          <cell r="J2595" t="str"/>
          <cell r="N2595" t="str"/>
          <cell r="R2595"/>
          <cell r="S2595"/>
          <cell r="T2595"/>
          <cell r="U2595"/>
          <cell r="V2595"/>
        </row>
        <row r="2596">
          <cell r="A2596"/>
          <cell r="D2596" t="e">
            <v>#N/A</v>
          </cell>
          <cell r="J2596" t="str"/>
          <cell r="N2596" t="str"/>
          <cell r="R2596"/>
          <cell r="S2596"/>
          <cell r="T2596"/>
          <cell r="U2596"/>
          <cell r="V2596"/>
        </row>
        <row r="2597">
          <cell r="A2597"/>
          <cell r="D2597" t="e">
            <v>#N/A</v>
          </cell>
          <cell r="J2597" t="str"/>
          <cell r="N2597" t="str"/>
          <cell r="R2597"/>
          <cell r="S2597"/>
          <cell r="T2597"/>
          <cell r="U2597"/>
          <cell r="V2597"/>
        </row>
        <row r="2598">
          <cell r="A2598"/>
          <cell r="D2598" t="e">
            <v>#N/A</v>
          </cell>
          <cell r="J2598" t="str"/>
          <cell r="N2598" t="str"/>
          <cell r="R2598"/>
          <cell r="S2598"/>
          <cell r="T2598"/>
          <cell r="U2598"/>
          <cell r="V2598"/>
        </row>
        <row r="2599">
          <cell r="A2599"/>
          <cell r="D2599" t="e">
            <v>#N/A</v>
          </cell>
          <cell r="J2599" t="str"/>
          <cell r="N2599" t="str"/>
          <cell r="R2599"/>
          <cell r="S2599"/>
          <cell r="T2599"/>
          <cell r="U2599"/>
          <cell r="V2599"/>
        </row>
        <row r="2600">
          <cell r="A2600"/>
          <cell r="D2600" t="e">
            <v>#N/A</v>
          </cell>
          <cell r="J2600" t="str"/>
          <cell r="N2600" t="str"/>
          <cell r="R2600"/>
          <cell r="S2600"/>
          <cell r="T2600"/>
          <cell r="U2600"/>
          <cell r="V2600"/>
        </row>
        <row r="2601">
          <cell r="A2601"/>
          <cell r="D2601" t="e">
            <v>#N/A</v>
          </cell>
          <cell r="J2601" t="str"/>
          <cell r="N2601" t="str"/>
          <cell r="R2601"/>
          <cell r="S2601"/>
          <cell r="T2601"/>
          <cell r="U2601"/>
          <cell r="V2601"/>
        </row>
        <row r="2602">
          <cell r="A2602"/>
          <cell r="D2602" t="e">
            <v>#N/A</v>
          </cell>
          <cell r="J2602" t="str"/>
          <cell r="N2602" t="str"/>
          <cell r="R2602"/>
          <cell r="S2602"/>
          <cell r="T2602"/>
          <cell r="U2602"/>
          <cell r="V2602"/>
        </row>
        <row r="2603">
          <cell r="A2603"/>
          <cell r="D2603" t="e">
            <v>#N/A</v>
          </cell>
          <cell r="J2603" t="str"/>
          <cell r="N2603" t="str"/>
          <cell r="R2603"/>
          <cell r="S2603"/>
          <cell r="T2603"/>
          <cell r="U2603"/>
          <cell r="V2603"/>
        </row>
        <row r="2604">
          <cell r="A2604"/>
          <cell r="D2604" t="e">
            <v>#N/A</v>
          </cell>
          <cell r="J2604" t="str"/>
          <cell r="N2604" t="str"/>
          <cell r="R2604"/>
          <cell r="S2604"/>
          <cell r="T2604"/>
          <cell r="U2604"/>
          <cell r="V2604"/>
        </row>
        <row r="2605">
          <cell r="A2605"/>
          <cell r="D2605" t="e">
            <v>#N/A</v>
          </cell>
          <cell r="J2605" t="str"/>
          <cell r="N2605" t="str"/>
          <cell r="R2605"/>
          <cell r="S2605"/>
          <cell r="T2605"/>
          <cell r="U2605"/>
          <cell r="V2605"/>
        </row>
        <row r="2606">
          <cell r="A2606"/>
          <cell r="D2606" t="e">
            <v>#N/A</v>
          </cell>
          <cell r="J2606" t="str"/>
          <cell r="N2606" t="str"/>
          <cell r="R2606"/>
          <cell r="S2606"/>
          <cell r="T2606"/>
          <cell r="U2606"/>
          <cell r="V2606"/>
        </row>
        <row r="2607">
          <cell r="A2607"/>
          <cell r="D2607" t="e">
            <v>#N/A</v>
          </cell>
          <cell r="J2607" t="str"/>
          <cell r="N2607" t="str"/>
          <cell r="R2607"/>
          <cell r="S2607"/>
          <cell r="T2607"/>
          <cell r="U2607"/>
          <cell r="V2607"/>
        </row>
        <row r="2608">
          <cell r="A2608"/>
          <cell r="D2608" t="e">
            <v>#N/A</v>
          </cell>
          <cell r="J2608" t="str"/>
          <cell r="N2608" t="str"/>
          <cell r="R2608"/>
          <cell r="S2608"/>
          <cell r="T2608"/>
          <cell r="U2608"/>
          <cell r="V2608"/>
        </row>
        <row r="2609">
          <cell r="A2609"/>
          <cell r="D2609" t="e">
            <v>#N/A</v>
          </cell>
          <cell r="J2609" t="str"/>
          <cell r="N2609" t="str"/>
          <cell r="R2609"/>
          <cell r="S2609"/>
          <cell r="T2609"/>
          <cell r="U2609"/>
          <cell r="V2609"/>
        </row>
        <row r="2610">
          <cell r="A2610"/>
          <cell r="D2610" t="e">
            <v>#N/A</v>
          </cell>
          <cell r="J2610" t="str"/>
          <cell r="N2610" t="str"/>
          <cell r="R2610"/>
          <cell r="S2610"/>
          <cell r="T2610"/>
          <cell r="U2610"/>
          <cell r="V2610"/>
        </row>
        <row r="2611">
          <cell r="A2611"/>
          <cell r="D2611" t="e">
            <v>#N/A</v>
          </cell>
          <cell r="J2611" t="str"/>
          <cell r="N2611" t="str"/>
          <cell r="R2611"/>
          <cell r="S2611"/>
          <cell r="T2611"/>
          <cell r="U2611"/>
          <cell r="V2611"/>
        </row>
        <row r="2612">
          <cell r="A2612"/>
          <cell r="D2612" t="e">
            <v>#N/A</v>
          </cell>
          <cell r="J2612" t="str"/>
          <cell r="N2612" t="str"/>
          <cell r="R2612"/>
          <cell r="S2612"/>
          <cell r="T2612"/>
          <cell r="U2612"/>
          <cell r="V2612"/>
        </row>
        <row r="2613">
          <cell r="A2613"/>
          <cell r="D2613" t="e">
            <v>#N/A</v>
          </cell>
          <cell r="J2613" t="str"/>
          <cell r="N2613" t="str"/>
          <cell r="R2613"/>
          <cell r="S2613"/>
          <cell r="T2613"/>
          <cell r="U2613"/>
          <cell r="V2613"/>
        </row>
        <row r="2614">
          <cell r="A2614"/>
          <cell r="D2614" t="e">
            <v>#N/A</v>
          </cell>
          <cell r="J2614" t="str"/>
          <cell r="N2614" t="str"/>
          <cell r="R2614"/>
          <cell r="S2614"/>
          <cell r="T2614"/>
          <cell r="U2614"/>
          <cell r="V2614"/>
        </row>
        <row r="2615">
          <cell r="A2615"/>
          <cell r="D2615" t="e">
            <v>#N/A</v>
          </cell>
          <cell r="J2615" t="str"/>
          <cell r="N2615" t="str"/>
          <cell r="R2615"/>
          <cell r="S2615"/>
          <cell r="T2615"/>
          <cell r="U2615"/>
          <cell r="V2615"/>
        </row>
        <row r="2616">
          <cell r="A2616"/>
          <cell r="D2616" t="e">
            <v>#N/A</v>
          </cell>
          <cell r="J2616" t="str"/>
          <cell r="N2616" t="str"/>
          <cell r="R2616"/>
          <cell r="S2616"/>
          <cell r="T2616"/>
          <cell r="U2616"/>
          <cell r="V2616"/>
        </row>
        <row r="2617">
          <cell r="A2617"/>
          <cell r="D2617" t="e">
            <v>#N/A</v>
          </cell>
          <cell r="J2617" t="str"/>
          <cell r="N2617" t="str"/>
          <cell r="R2617"/>
          <cell r="S2617"/>
          <cell r="T2617"/>
          <cell r="U2617"/>
          <cell r="V2617"/>
        </row>
        <row r="2618">
          <cell r="A2618"/>
          <cell r="D2618" t="e">
            <v>#N/A</v>
          </cell>
          <cell r="J2618" t="str"/>
          <cell r="N2618" t="str"/>
          <cell r="R2618"/>
          <cell r="S2618"/>
          <cell r="T2618"/>
          <cell r="U2618"/>
          <cell r="V2618"/>
        </row>
        <row r="2619">
          <cell r="A2619"/>
          <cell r="D2619" t="e">
            <v>#N/A</v>
          </cell>
          <cell r="J2619" t="str"/>
          <cell r="N2619" t="str"/>
          <cell r="R2619"/>
          <cell r="S2619"/>
          <cell r="T2619"/>
          <cell r="U2619"/>
          <cell r="V2619"/>
        </row>
        <row r="2620">
          <cell r="A2620"/>
          <cell r="D2620" t="e">
            <v>#N/A</v>
          </cell>
          <cell r="J2620" t="str"/>
          <cell r="N2620" t="str"/>
          <cell r="R2620"/>
          <cell r="S2620"/>
          <cell r="T2620"/>
          <cell r="U2620"/>
          <cell r="V2620"/>
        </row>
        <row r="2621">
          <cell r="A2621"/>
          <cell r="D2621" t="e">
            <v>#N/A</v>
          </cell>
          <cell r="J2621" t="str"/>
          <cell r="N2621" t="str"/>
          <cell r="R2621"/>
          <cell r="S2621"/>
          <cell r="T2621"/>
          <cell r="U2621"/>
          <cell r="V2621"/>
        </row>
        <row r="2622">
          <cell r="A2622"/>
          <cell r="D2622" t="e">
            <v>#N/A</v>
          </cell>
          <cell r="J2622" t="str"/>
          <cell r="N2622" t="str"/>
          <cell r="R2622"/>
          <cell r="S2622"/>
          <cell r="T2622"/>
          <cell r="U2622"/>
          <cell r="V2622"/>
        </row>
        <row r="2623">
          <cell r="A2623"/>
          <cell r="D2623" t="e">
            <v>#N/A</v>
          </cell>
          <cell r="J2623" t="str"/>
          <cell r="N2623" t="str"/>
          <cell r="R2623"/>
          <cell r="S2623"/>
          <cell r="T2623"/>
          <cell r="U2623"/>
          <cell r="V2623"/>
        </row>
        <row r="2624">
          <cell r="A2624"/>
          <cell r="D2624" t="e">
            <v>#N/A</v>
          </cell>
          <cell r="J2624" t="str"/>
          <cell r="N2624" t="str"/>
          <cell r="R2624"/>
          <cell r="S2624"/>
          <cell r="T2624"/>
          <cell r="U2624"/>
          <cell r="V2624"/>
        </row>
        <row r="2625">
          <cell r="A2625"/>
          <cell r="D2625" t="e">
            <v>#N/A</v>
          </cell>
          <cell r="J2625" t="str"/>
          <cell r="N2625" t="str"/>
          <cell r="R2625"/>
          <cell r="S2625"/>
          <cell r="T2625"/>
          <cell r="U2625"/>
          <cell r="V2625"/>
        </row>
        <row r="2626">
          <cell r="A2626"/>
          <cell r="D2626" t="e">
            <v>#N/A</v>
          </cell>
          <cell r="J2626" t="str"/>
          <cell r="N2626" t="str"/>
          <cell r="R2626"/>
          <cell r="S2626"/>
          <cell r="T2626"/>
          <cell r="U2626"/>
          <cell r="V2626"/>
        </row>
        <row r="2627">
          <cell r="A2627"/>
          <cell r="D2627" t="e">
            <v>#N/A</v>
          </cell>
          <cell r="J2627" t="str"/>
          <cell r="N2627" t="str"/>
          <cell r="R2627"/>
          <cell r="S2627"/>
          <cell r="T2627"/>
          <cell r="U2627"/>
          <cell r="V2627"/>
        </row>
        <row r="2628">
          <cell r="A2628"/>
          <cell r="D2628" t="e">
            <v>#N/A</v>
          </cell>
          <cell r="J2628" t="str"/>
          <cell r="N2628" t="str"/>
          <cell r="R2628"/>
          <cell r="S2628"/>
          <cell r="T2628"/>
          <cell r="U2628"/>
          <cell r="V2628"/>
        </row>
        <row r="2629">
          <cell r="A2629"/>
          <cell r="D2629" t="e">
            <v>#N/A</v>
          </cell>
          <cell r="J2629" t="str"/>
          <cell r="N2629" t="str"/>
          <cell r="R2629"/>
          <cell r="S2629"/>
          <cell r="T2629"/>
          <cell r="U2629"/>
          <cell r="V2629"/>
        </row>
        <row r="2630">
          <cell r="A2630"/>
          <cell r="D2630" t="e">
            <v>#N/A</v>
          </cell>
          <cell r="J2630" t="str"/>
          <cell r="N2630" t="str"/>
          <cell r="R2630"/>
          <cell r="S2630"/>
          <cell r="T2630"/>
          <cell r="U2630"/>
          <cell r="V2630"/>
        </row>
        <row r="2631">
          <cell r="A2631"/>
          <cell r="D2631" t="e">
            <v>#N/A</v>
          </cell>
          <cell r="J2631" t="str"/>
          <cell r="N2631" t="str"/>
          <cell r="R2631"/>
          <cell r="S2631"/>
          <cell r="T2631"/>
          <cell r="U2631"/>
          <cell r="V2631"/>
        </row>
        <row r="2632">
          <cell r="A2632"/>
          <cell r="D2632" t="e">
            <v>#N/A</v>
          </cell>
          <cell r="J2632" t="str"/>
          <cell r="N2632" t="str"/>
          <cell r="R2632"/>
          <cell r="S2632"/>
          <cell r="T2632"/>
          <cell r="U2632"/>
          <cell r="V2632"/>
        </row>
        <row r="2633">
          <cell r="A2633"/>
          <cell r="D2633" t="e">
            <v>#N/A</v>
          </cell>
          <cell r="J2633" t="str"/>
          <cell r="N2633" t="str"/>
          <cell r="R2633"/>
          <cell r="S2633"/>
          <cell r="T2633"/>
          <cell r="U2633"/>
          <cell r="V2633"/>
        </row>
        <row r="2634">
          <cell r="A2634"/>
          <cell r="D2634" t="e">
            <v>#N/A</v>
          </cell>
          <cell r="J2634" t="str"/>
          <cell r="N2634" t="str"/>
          <cell r="R2634"/>
          <cell r="S2634"/>
          <cell r="T2634"/>
          <cell r="U2634"/>
          <cell r="V2634"/>
        </row>
        <row r="2635">
          <cell r="A2635"/>
          <cell r="D2635" t="e">
            <v>#N/A</v>
          </cell>
          <cell r="J2635" t="str"/>
          <cell r="N2635" t="str"/>
          <cell r="R2635"/>
          <cell r="S2635"/>
          <cell r="T2635"/>
          <cell r="U2635"/>
          <cell r="V2635"/>
        </row>
        <row r="2636">
          <cell r="A2636"/>
          <cell r="D2636" t="e">
            <v>#N/A</v>
          </cell>
          <cell r="J2636" t="str"/>
          <cell r="N2636" t="str"/>
          <cell r="R2636"/>
          <cell r="S2636"/>
          <cell r="T2636"/>
          <cell r="U2636"/>
          <cell r="V2636"/>
        </row>
        <row r="2637">
          <cell r="A2637"/>
          <cell r="D2637" t="e">
            <v>#N/A</v>
          </cell>
          <cell r="J2637" t="str"/>
          <cell r="N2637" t="str"/>
          <cell r="R2637"/>
          <cell r="S2637"/>
          <cell r="T2637"/>
          <cell r="U2637"/>
          <cell r="V2637"/>
        </row>
        <row r="2638">
          <cell r="A2638"/>
          <cell r="D2638" t="e">
            <v>#N/A</v>
          </cell>
          <cell r="J2638" t="str"/>
          <cell r="N2638" t="str"/>
          <cell r="R2638"/>
          <cell r="S2638"/>
          <cell r="T2638"/>
          <cell r="U2638"/>
          <cell r="V2638"/>
        </row>
        <row r="2639">
          <cell r="A2639"/>
          <cell r="D2639" t="e">
            <v>#N/A</v>
          </cell>
          <cell r="J2639" t="str"/>
          <cell r="N2639" t="str"/>
          <cell r="R2639"/>
          <cell r="S2639"/>
          <cell r="T2639"/>
          <cell r="U2639"/>
          <cell r="V2639"/>
        </row>
        <row r="2640">
          <cell r="A2640"/>
          <cell r="D2640" t="e">
            <v>#N/A</v>
          </cell>
          <cell r="J2640" t="str"/>
          <cell r="N2640" t="str"/>
          <cell r="R2640"/>
          <cell r="S2640"/>
          <cell r="T2640"/>
          <cell r="U2640"/>
          <cell r="V2640"/>
        </row>
        <row r="2641">
          <cell r="A2641"/>
          <cell r="D2641" t="e">
            <v>#N/A</v>
          </cell>
          <cell r="J2641" t="str"/>
          <cell r="N2641" t="str"/>
          <cell r="R2641"/>
          <cell r="S2641"/>
          <cell r="T2641"/>
          <cell r="U2641"/>
          <cell r="V2641"/>
        </row>
        <row r="2642">
          <cell r="A2642"/>
          <cell r="D2642" t="e">
            <v>#N/A</v>
          </cell>
          <cell r="J2642" t="str"/>
          <cell r="N2642" t="str"/>
          <cell r="R2642"/>
          <cell r="S2642"/>
          <cell r="T2642"/>
          <cell r="U2642"/>
          <cell r="V2642"/>
        </row>
        <row r="2643">
          <cell r="A2643"/>
          <cell r="D2643" t="e">
            <v>#N/A</v>
          </cell>
          <cell r="J2643" t="str"/>
          <cell r="N2643" t="str"/>
          <cell r="R2643"/>
          <cell r="S2643"/>
          <cell r="T2643"/>
          <cell r="U2643"/>
          <cell r="V2643"/>
        </row>
        <row r="2644">
          <cell r="A2644"/>
          <cell r="D2644" t="e">
            <v>#N/A</v>
          </cell>
          <cell r="J2644" t="str"/>
          <cell r="N2644" t="str"/>
          <cell r="R2644"/>
          <cell r="S2644"/>
          <cell r="T2644"/>
          <cell r="U2644"/>
          <cell r="V2644"/>
        </row>
        <row r="2645">
          <cell r="A2645"/>
          <cell r="D2645" t="e">
            <v>#N/A</v>
          </cell>
          <cell r="J2645" t="str"/>
          <cell r="N2645" t="str"/>
          <cell r="R2645"/>
          <cell r="S2645"/>
          <cell r="T2645"/>
          <cell r="U2645"/>
          <cell r="V2645"/>
        </row>
        <row r="2646">
          <cell r="A2646"/>
          <cell r="D2646" t="e">
            <v>#N/A</v>
          </cell>
          <cell r="J2646" t="str"/>
          <cell r="N2646" t="str"/>
          <cell r="R2646"/>
          <cell r="S2646"/>
          <cell r="T2646"/>
          <cell r="U2646"/>
          <cell r="V2646"/>
        </row>
        <row r="2647">
          <cell r="A2647"/>
          <cell r="D2647" t="e">
            <v>#N/A</v>
          </cell>
          <cell r="J2647" t="str"/>
          <cell r="N2647" t="str"/>
          <cell r="R2647"/>
          <cell r="S2647"/>
          <cell r="T2647"/>
          <cell r="U2647"/>
          <cell r="V2647"/>
        </row>
        <row r="2648">
          <cell r="A2648"/>
          <cell r="D2648" t="e">
            <v>#N/A</v>
          </cell>
          <cell r="J2648" t="str"/>
          <cell r="N2648" t="str"/>
          <cell r="R2648"/>
          <cell r="S2648"/>
          <cell r="T2648"/>
          <cell r="U2648"/>
          <cell r="V2648"/>
        </row>
        <row r="2649">
          <cell r="A2649"/>
          <cell r="D2649" t="e">
            <v>#N/A</v>
          </cell>
          <cell r="J2649" t="str"/>
          <cell r="N2649" t="str"/>
          <cell r="R2649"/>
          <cell r="S2649"/>
          <cell r="T2649"/>
          <cell r="U2649"/>
          <cell r="V2649"/>
        </row>
        <row r="2650">
          <cell r="A2650"/>
          <cell r="D2650" t="e">
            <v>#N/A</v>
          </cell>
          <cell r="J2650" t="str"/>
          <cell r="N2650" t="str"/>
          <cell r="R2650"/>
          <cell r="S2650"/>
          <cell r="T2650"/>
          <cell r="U2650"/>
          <cell r="V2650"/>
        </row>
        <row r="2651">
          <cell r="A2651"/>
          <cell r="D2651" t="e">
            <v>#N/A</v>
          </cell>
          <cell r="J2651" t="str"/>
          <cell r="N2651" t="str"/>
          <cell r="R2651"/>
          <cell r="S2651"/>
          <cell r="T2651"/>
          <cell r="U2651"/>
          <cell r="V2651"/>
        </row>
        <row r="2652">
          <cell r="A2652"/>
          <cell r="D2652" t="e">
            <v>#N/A</v>
          </cell>
          <cell r="J2652" t="str"/>
          <cell r="N2652" t="str"/>
          <cell r="R2652"/>
          <cell r="S2652"/>
          <cell r="T2652"/>
          <cell r="U2652"/>
          <cell r="V2652"/>
        </row>
        <row r="2653">
          <cell r="A2653"/>
          <cell r="D2653" t="e">
            <v>#N/A</v>
          </cell>
          <cell r="J2653" t="str"/>
          <cell r="N2653" t="str"/>
          <cell r="R2653"/>
          <cell r="S2653"/>
          <cell r="T2653"/>
          <cell r="U2653"/>
          <cell r="V2653"/>
        </row>
        <row r="2654">
          <cell r="A2654"/>
          <cell r="D2654" t="e">
            <v>#N/A</v>
          </cell>
          <cell r="J2654" t="str"/>
          <cell r="N2654" t="str"/>
          <cell r="R2654"/>
          <cell r="S2654"/>
          <cell r="T2654"/>
          <cell r="U2654"/>
          <cell r="V2654"/>
        </row>
        <row r="2655">
          <cell r="A2655"/>
          <cell r="D2655" t="e">
            <v>#N/A</v>
          </cell>
          <cell r="J2655" t="str"/>
          <cell r="N2655" t="str"/>
          <cell r="R2655"/>
          <cell r="S2655"/>
          <cell r="T2655"/>
          <cell r="U2655"/>
          <cell r="V2655"/>
        </row>
        <row r="2656">
          <cell r="A2656"/>
          <cell r="D2656" t="e">
            <v>#N/A</v>
          </cell>
          <cell r="J2656" t="str"/>
          <cell r="N2656" t="str"/>
          <cell r="R2656"/>
          <cell r="S2656"/>
          <cell r="T2656"/>
          <cell r="U2656"/>
          <cell r="V2656"/>
        </row>
        <row r="2657">
          <cell r="A2657"/>
          <cell r="D2657" t="e">
            <v>#N/A</v>
          </cell>
          <cell r="J2657" t="str"/>
          <cell r="N2657" t="str"/>
          <cell r="R2657"/>
          <cell r="S2657"/>
          <cell r="T2657"/>
          <cell r="U2657"/>
          <cell r="V2657"/>
        </row>
        <row r="2658">
          <cell r="A2658"/>
          <cell r="D2658" t="e">
            <v>#N/A</v>
          </cell>
          <cell r="J2658" t="str"/>
          <cell r="N2658" t="str"/>
          <cell r="R2658"/>
          <cell r="S2658"/>
          <cell r="T2658"/>
          <cell r="U2658"/>
          <cell r="V2658"/>
        </row>
        <row r="2659">
          <cell r="A2659"/>
          <cell r="D2659" t="e">
            <v>#N/A</v>
          </cell>
          <cell r="J2659" t="str"/>
          <cell r="N2659" t="str"/>
          <cell r="R2659"/>
          <cell r="S2659"/>
          <cell r="T2659"/>
          <cell r="U2659"/>
          <cell r="V2659"/>
        </row>
        <row r="2660">
          <cell r="A2660"/>
          <cell r="D2660" t="e">
            <v>#N/A</v>
          </cell>
          <cell r="J2660" t="str"/>
          <cell r="N2660" t="str"/>
          <cell r="R2660"/>
          <cell r="S2660"/>
          <cell r="T2660"/>
          <cell r="U2660"/>
          <cell r="V2660"/>
        </row>
        <row r="2661">
          <cell r="A2661"/>
          <cell r="D2661" t="e">
            <v>#N/A</v>
          </cell>
          <cell r="J2661" t="str"/>
          <cell r="N2661" t="str"/>
          <cell r="R2661"/>
          <cell r="S2661"/>
          <cell r="T2661"/>
          <cell r="U2661"/>
          <cell r="V2661"/>
        </row>
        <row r="2662">
          <cell r="A2662"/>
          <cell r="D2662" t="e">
            <v>#N/A</v>
          </cell>
          <cell r="J2662" t="str"/>
          <cell r="N2662" t="str"/>
          <cell r="R2662"/>
          <cell r="S2662"/>
          <cell r="T2662"/>
          <cell r="U2662"/>
          <cell r="V2662"/>
        </row>
        <row r="2663">
          <cell r="A2663"/>
          <cell r="D2663" t="e">
            <v>#N/A</v>
          </cell>
          <cell r="J2663" t="str"/>
          <cell r="N2663" t="str"/>
          <cell r="R2663"/>
          <cell r="S2663"/>
          <cell r="T2663"/>
          <cell r="U2663"/>
          <cell r="V2663"/>
        </row>
        <row r="2664">
          <cell r="A2664"/>
          <cell r="D2664" t="e">
            <v>#N/A</v>
          </cell>
          <cell r="J2664" t="str"/>
          <cell r="N2664" t="str"/>
          <cell r="R2664"/>
          <cell r="S2664"/>
          <cell r="T2664"/>
          <cell r="U2664"/>
          <cell r="V2664"/>
        </row>
        <row r="2665">
          <cell r="A2665"/>
          <cell r="D2665" t="e">
            <v>#N/A</v>
          </cell>
          <cell r="J2665" t="str"/>
          <cell r="N2665" t="str"/>
          <cell r="R2665"/>
          <cell r="S2665"/>
          <cell r="T2665"/>
          <cell r="U2665"/>
          <cell r="V2665"/>
        </row>
        <row r="2666">
          <cell r="A2666"/>
          <cell r="D2666" t="e">
            <v>#N/A</v>
          </cell>
          <cell r="J2666" t="str"/>
          <cell r="N2666" t="str"/>
          <cell r="R2666"/>
          <cell r="S2666"/>
          <cell r="T2666"/>
          <cell r="U2666"/>
          <cell r="V2666"/>
        </row>
        <row r="2667">
          <cell r="A2667"/>
          <cell r="D2667" t="e">
            <v>#N/A</v>
          </cell>
          <cell r="J2667" t="str"/>
          <cell r="N2667" t="str"/>
          <cell r="R2667"/>
          <cell r="S2667"/>
          <cell r="T2667"/>
          <cell r="U2667"/>
          <cell r="V2667"/>
        </row>
        <row r="2668">
          <cell r="A2668"/>
          <cell r="D2668" t="e">
            <v>#N/A</v>
          </cell>
          <cell r="J2668" t="str"/>
          <cell r="N2668" t="str"/>
          <cell r="R2668"/>
          <cell r="S2668"/>
          <cell r="T2668"/>
          <cell r="U2668"/>
          <cell r="V2668"/>
        </row>
        <row r="2669">
          <cell r="A2669"/>
          <cell r="D2669" t="e">
            <v>#N/A</v>
          </cell>
          <cell r="J2669" t="str"/>
          <cell r="N2669" t="str"/>
          <cell r="R2669"/>
          <cell r="S2669"/>
          <cell r="T2669"/>
          <cell r="U2669"/>
          <cell r="V2669"/>
        </row>
        <row r="2670">
          <cell r="A2670"/>
          <cell r="D2670" t="e">
            <v>#N/A</v>
          </cell>
          <cell r="J2670" t="str"/>
          <cell r="N2670" t="str"/>
          <cell r="R2670"/>
          <cell r="S2670"/>
          <cell r="T2670"/>
          <cell r="U2670"/>
          <cell r="V2670"/>
        </row>
        <row r="2671">
          <cell r="A2671"/>
          <cell r="D2671" t="e">
            <v>#N/A</v>
          </cell>
          <cell r="J2671" t="str"/>
          <cell r="N2671" t="str"/>
          <cell r="R2671"/>
          <cell r="S2671"/>
          <cell r="T2671"/>
          <cell r="U2671"/>
          <cell r="V2671"/>
        </row>
        <row r="2672">
          <cell r="A2672"/>
          <cell r="D2672" t="e">
            <v>#N/A</v>
          </cell>
          <cell r="J2672" t="str"/>
          <cell r="N2672" t="str"/>
          <cell r="R2672"/>
          <cell r="S2672"/>
          <cell r="T2672"/>
          <cell r="U2672"/>
          <cell r="V2672"/>
        </row>
        <row r="2673">
          <cell r="A2673"/>
          <cell r="D2673" t="e">
            <v>#N/A</v>
          </cell>
          <cell r="J2673" t="str"/>
          <cell r="N2673" t="str"/>
          <cell r="R2673"/>
          <cell r="S2673"/>
          <cell r="T2673"/>
          <cell r="U2673"/>
          <cell r="V2673"/>
        </row>
        <row r="2674">
          <cell r="A2674"/>
          <cell r="D2674" t="e">
            <v>#N/A</v>
          </cell>
          <cell r="J2674" t="str"/>
          <cell r="N2674" t="str"/>
          <cell r="R2674"/>
          <cell r="S2674"/>
          <cell r="T2674"/>
          <cell r="U2674"/>
          <cell r="V2674"/>
        </row>
        <row r="2675">
          <cell r="A2675"/>
          <cell r="D2675" t="e">
            <v>#N/A</v>
          </cell>
          <cell r="J2675" t="str"/>
          <cell r="N2675" t="str"/>
          <cell r="R2675"/>
          <cell r="S2675"/>
          <cell r="T2675"/>
          <cell r="U2675"/>
          <cell r="V2675"/>
        </row>
        <row r="2676">
          <cell r="A2676"/>
          <cell r="D2676" t="e">
            <v>#N/A</v>
          </cell>
          <cell r="J2676" t="str"/>
          <cell r="N2676" t="str"/>
          <cell r="R2676"/>
          <cell r="S2676"/>
          <cell r="T2676"/>
          <cell r="U2676"/>
          <cell r="V2676"/>
        </row>
        <row r="2677">
          <cell r="A2677"/>
          <cell r="D2677" t="e">
            <v>#N/A</v>
          </cell>
          <cell r="J2677" t="str"/>
          <cell r="N2677" t="str"/>
          <cell r="R2677"/>
          <cell r="S2677"/>
          <cell r="T2677"/>
          <cell r="U2677"/>
          <cell r="V2677"/>
        </row>
        <row r="2678">
          <cell r="A2678"/>
          <cell r="D2678" t="e">
            <v>#N/A</v>
          </cell>
          <cell r="J2678" t="str"/>
          <cell r="N2678" t="str"/>
          <cell r="R2678"/>
          <cell r="S2678"/>
          <cell r="T2678"/>
          <cell r="U2678"/>
          <cell r="V2678"/>
        </row>
        <row r="2679">
          <cell r="A2679"/>
          <cell r="D2679" t="e">
            <v>#N/A</v>
          </cell>
          <cell r="J2679" t="str"/>
          <cell r="N2679" t="str"/>
          <cell r="R2679"/>
          <cell r="S2679"/>
          <cell r="T2679"/>
          <cell r="U2679"/>
          <cell r="V2679"/>
        </row>
        <row r="2680">
          <cell r="A2680"/>
          <cell r="D2680" t="e">
            <v>#N/A</v>
          </cell>
          <cell r="J2680" t="str"/>
          <cell r="N2680" t="str"/>
          <cell r="R2680"/>
          <cell r="S2680"/>
          <cell r="T2680"/>
          <cell r="U2680"/>
          <cell r="V2680"/>
        </row>
        <row r="2681">
          <cell r="A2681"/>
          <cell r="D2681" t="e">
            <v>#N/A</v>
          </cell>
          <cell r="J2681" t="str"/>
          <cell r="N2681" t="str"/>
          <cell r="R2681"/>
          <cell r="S2681"/>
          <cell r="T2681"/>
          <cell r="U2681"/>
          <cell r="V2681"/>
        </row>
        <row r="2682">
          <cell r="A2682"/>
          <cell r="D2682" t="e">
            <v>#N/A</v>
          </cell>
          <cell r="J2682" t="str"/>
          <cell r="N2682" t="str"/>
          <cell r="R2682"/>
          <cell r="S2682"/>
          <cell r="T2682"/>
          <cell r="U2682"/>
          <cell r="V2682"/>
        </row>
        <row r="2683">
          <cell r="A2683"/>
          <cell r="D2683" t="e">
            <v>#N/A</v>
          </cell>
          <cell r="J2683" t="str"/>
          <cell r="N2683" t="str"/>
          <cell r="R2683"/>
          <cell r="S2683"/>
          <cell r="T2683"/>
          <cell r="U2683"/>
          <cell r="V2683"/>
        </row>
        <row r="2684">
          <cell r="A2684"/>
          <cell r="D2684" t="e">
            <v>#N/A</v>
          </cell>
          <cell r="J2684" t="str"/>
          <cell r="N2684" t="str"/>
          <cell r="R2684"/>
          <cell r="S2684"/>
          <cell r="T2684"/>
          <cell r="U2684"/>
          <cell r="V2684"/>
        </row>
        <row r="2685">
          <cell r="A2685"/>
          <cell r="D2685" t="e">
            <v>#N/A</v>
          </cell>
          <cell r="J2685" t="str"/>
          <cell r="N2685" t="str"/>
          <cell r="R2685"/>
          <cell r="S2685"/>
          <cell r="T2685"/>
          <cell r="U2685"/>
          <cell r="V2685"/>
        </row>
        <row r="2686">
          <cell r="A2686"/>
          <cell r="D2686" t="e">
            <v>#N/A</v>
          </cell>
          <cell r="J2686" t="str"/>
          <cell r="N2686" t="str"/>
          <cell r="R2686"/>
          <cell r="S2686"/>
          <cell r="T2686"/>
          <cell r="U2686"/>
          <cell r="V2686"/>
        </row>
        <row r="2687">
          <cell r="A2687"/>
          <cell r="D2687" t="e">
            <v>#N/A</v>
          </cell>
          <cell r="J2687" t="str"/>
          <cell r="N2687" t="str"/>
          <cell r="R2687"/>
          <cell r="S2687"/>
          <cell r="T2687"/>
          <cell r="U2687"/>
          <cell r="V2687"/>
        </row>
        <row r="2688">
          <cell r="A2688"/>
          <cell r="D2688" t="e">
            <v>#N/A</v>
          </cell>
          <cell r="J2688" t="str"/>
          <cell r="N2688" t="str"/>
          <cell r="R2688"/>
          <cell r="S2688"/>
          <cell r="T2688"/>
          <cell r="U2688"/>
          <cell r="V2688"/>
        </row>
        <row r="2689">
          <cell r="A2689"/>
          <cell r="D2689" t="e">
            <v>#N/A</v>
          </cell>
          <cell r="J2689" t="str"/>
          <cell r="N2689" t="str"/>
          <cell r="R2689"/>
          <cell r="S2689"/>
          <cell r="T2689"/>
          <cell r="U2689"/>
          <cell r="V2689"/>
        </row>
        <row r="2690">
          <cell r="A2690"/>
          <cell r="D2690" t="e">
            <v>#N/A</v>
          </cell>
          <cell r="J2690" t="str"/>
          <cell r="N2690" t="str"/>
          <cell r="R2690"/>
          <cell r="S2690"/>
          <cell r="T2690"/>
          <cell r="U2690"/>
          <cell r="V2690"/>
        </row>
        <row r="2691">
          <cell r="A2691"/>
          <cell r="D2691" t="e">
            <v>#N/A</v>
          </cell>
          <cell r="J2691" t="str"/>
          <cell r="N2691" t="str"/>
          <cell r="R2691"/>
          <cell r="S2691"/>
          <cell r="T2691"/>
          <cell r="U2691"/>
          <cell r="V2691"/>
        </row>
        <row r="2692">
          <cell r="A2692"/>
          <cell r="D2692" t="e">
            <v>#N/A</v>
          </cell>
          <cell r="J2692" t="str"/>
          <cell r="N2692" t="str"/>
          <cell r="R2692"/>
          <cell r="S2692"/>
          <cell r="T2692"/>
          <cell r="U2692"/>
          <cell r="V2692"/>
        </row>
        <row r="2693">
          <cell r="A2693"/>
          <cell r="D2693" t="e">
            <v>#N/A</v>
          </cell>
          <cell r="J2693" t="str"/>
          <cell r="N2693" t="str"/>
          <cell r="R2693"/>
          <cell r="S2693"/>
          <cell r="T2693"/>
          <cell r="U2693"/>
          <cell r="V2693"/>
        </row>
        <row r="2694">
          <cell r="A2694"/>
          <cell r="D2694" t="e">
            <v>#N/A</v>
          </cell>
          <cell r="J2694" t="str"/>
          <cell r="N2694" t="str"/>
          <cell r="R2694"/>
          <cell r="S2694"/>
          <cell r="T2694"/>
          <cell r="U2694"/>
          <cell r="V2694"/>
        </row>
        <row r="2695">
          <cell r="A2695"/>
          <cell r="D2695" t="e">
            <v>#N/A</v>
          </cell>
          <cell r="J2695" t="str"/>
          <cell r="N2695" t="str"/>
          <cell r="R2695"/>
          <cell r="S2695"/>
          <cell r="T2695"/>
          <cell r="U2695"/>
          <cell r="V2695"/>
        </row>
        <row r="2696">
          <cell r="A2696"/>
          <cell r="D2696" t="e">
            <v>#N/A</v>
          </cell>
          <cell r="J2696" t="str"/>
          <cell r="N2696" t="str"/>
          <cell r="R2696"/>
          <cell r="S2696"/>
          <cell r="T2696"/>
          <cell r="U2696"/>
          <cell r="V2696"/>
        </row>
        <row r="2697">
          <cell r="A2697"/>
          <cell r="D2697" t="e">
            <v>#N/A</v>
          </cell>
          <cell r="J2697" t="str"/>
          <cell r="N2697" t="str"/>
          <cell r="R2697"/>
          <cell r="S2697"/>
          <cell r="T2697"/>
          <cell r="U2697"/>
          <cell r="V2697"/>
        </row>
        <row r="2698">
          <cell r="A2698"/>
          <cell r="D2698" t="e">
            <v>#N/A</v>
          </cell>
          <cell r="J2698" t="str"/>
          <cell r="N2698" t="str"/>
          <cell r="R2698"/>
          <cell r="S2698"/>
          <cell r="T2698"/>
          <cell r="U2698"/>
          <cell r="V2698"/>
        </row>
        <row r="2699">
          <cell r="A2699"/>
          <cell r="D2699" t="e">
            <v>#N/A</v>
          </cell>
          <cell r="J2699" t="str"/>
          <cell r="N2699" t="str"/>
          <cell r="R2699"/>
          <cell r="S2699"/>
          <cell r="T2699"/>
          <cell r="U2699"/>
          <cell r="V2699"/>
        </row>
        <row r="2700">
          <cell r="A2700"/>
          <cell r="D2700" t="e">
            <v>#N/A</v>
          </cell>
          <cell r="J2700" t="str"/>
          <cell r="N2700" t="str"/>
          <cell r="R2700"/>
          <cell r="S2700"/>
          <cell r="T2700"/>
          <cell r="U2700"/>
          <cell r="V2700"/>
        </row>
        <row r="2701">
          <cell r="A2701"/>
          <cell r="D2701" t="e">
            <v>#N/A</v>
          </cell>
          <cell r="J2701" t="str"/>
          <cell r="N2701" t="str"/>
          <cell r="R2701"/>
          <cell r="S2701"/>
          <cell r="T2701"/>
          <cell r="U2701"/>
          <cell r="V2701"/>
        </row>
        <row r="2702">
          <cell r="A2702"/>
          <cell r="D2702" t="e">
            <v>#N/A</v>
          </cell>
          <cell r="J2702" t="str"/>
          <cell r="N2702" t="str"/>
          <cell r="R2702"/>
          <cell r="S2702"/>
          <cell r="T2702"/>
          <cell r="U2702"/>
          <cell r="V2702"/>
        </row>
        <row r="2703">
          <cell r="A2703"/>
          <cell r="D2703" t="e">
            <v>#N/A</v>
          </cell>
          <cell r="J2703" t="str"/>
          <cell r="N2703" t="str"/>
          <cell r="R2703"/>
          <cell r="S2703"/>
          <cell r="T2703"/>
          <cell r="U2703"/>
          <cell r="V2703"/>
        </row>
        <row r="2704">
          <cell r="A2704"/>
          <cell r="D2704" t="e">
            <v>#N/A</v>
          </cell>
          <cell r="J2704" t="str"/>
          <cell r="N2704" t="str"/>
          <cell r="R2704"/>
          <cell r="S2704"/>
          <cell r="T2704"/>
          <cell r="U2704"/>
          <cell r="V2704"/>
        </row>
        <row r="2705">
          <cell r="A2705"/>
          <cell r="D2705" t="e">
            <v>#N/A</v>
          </cell>
          <cell r="J2705" t="str"/>
          <cell r="N2705" t="str"/>
          <cell r="R2705"/>
          <cell r="S2705"/>
          <cell r="T2705"/>
          <cell r="U2705"/>
          <cell r="V2705"/>
        </row>
        <row r="2706">
          <cell r="A2706"/>
          <cell r="D2706" t="e">
            <v>#N/A</v>
          </cell>
          <cell r="J2706" t="str"/>
          <cell r="N2706" t="str"/>
          <cell r="R2706"/>
          <cell r="S2706"/>
          <cell r="T2706"/>
          <cell r="U2706"/>
          <cell r="V2706"/>
        </row>
        <row r="2707">
          <cell r="A2707"/>
          <cell r="D2707" t="e">
            <v>#N/A</v>
          </cell>
          <cell r="J2707" t="str"/>
          <cell r="N2707" t="str"/>
          <cell r="R2707"/>
          <cell r="S2707"/>
          <cell r="T2707"/>
          <cell r="U2707"/>
          <cell r="V2707"/>
        </row>
        <row r="2708">
          <cell r="A2708"/>
          <cell r="D2708" t="e">
            <v>#N/A</v>
          </cell>
          <cell r="J2708" t="str"/>
          <cell r="N2708" t="str"/>
          <cell r="R2708"/>
          <cell r="S2708"/>
          <cell r="T2708"/>
          <cell r="U2708"/>
          <cell r="V2708"/>
        </row>
        <row r="2709">
          <cell r="A2709"/>
          <cell r="D2709" t="e">
            <v>#N/A</v>
          </cell>
          <cell r="J2709" t="str"/>
          <cell r="N2709" t="str"/>
          <cell r="R2709"/>
          <cell r="S2709"/>
          <cell r="T2709"/>
          <cell r="U2709"/>
          <cell r="V2709"/>
        </row>
        <row r="2710">
          <cell r="A2710"/>
          <cell r="D2710" t="e">
            <v>#N/A</v>
          </cell>
          <cell r="J2710" t="str"/>
          <cell r="N2710" t="str"/>
          <cell r="R2710"/>
          <cell r="S2710"/>
          <cell r="T2710"/>
          <cell r="U2710"/>
          <cell r="V2710"/>
        </row>
        <row r="2711">
          <cell r="A2711"/>
          <cell r="D2711" t="e">
            <v>#N/A</v>
          </cell>
          <cell r="J2711" t="str"/>
          <cell r="N2711" t="str"/>
          <cell r="R2711"/>
          <cell r="S2711"/>
          <cell r="T2711"/>
          <cell r="U2711"/>
          <cell r="V2711"/>
        </row>
        <row r="2712">
          <cell r="A2712"/>
          <cell r="D2712" t="e">
            <v>#N/A</v>
          </cell>
          <cell r="J2712" t="str"/>
          <cell r="N2712" t="str"/>
          <cell r="R2712"/>
          <cell r="S2712"/>
          <cell r="T2712"/>
          <cell r="U2712"/>
          <cell r="V2712"/>
        </row>
        <row r="2713">
          <cell r="A2713"/>
          <cell r="D2713" t="e">
            <v>#N/A</v>
          </cell>
          <cell r="J2713" t="str"/>
          <cell r="N2713" t="str"/>
          <cell r="R2713"/>
          <cell r="S2713"/>
          <cell r="T2713"/>
          <cell r="U2713"/>
          <cell r="V2713"/>
        </row>
        <row r="2714">
          <cell r="A2714"/>
          <cell r="D2714" t="e">
            <v>#N/A</v>
          </cell>
          <cell r="J2714" t="str"/>
          <cell r="N2714" t="str"/>
          <cell r="R2714"/>
          <cell r="S2714"/>
          <cell r="T2714"/>
          <cell r="U2714"/>
          <cell r="V2714"/>
        </row>
        <row r="2715">
          <cell r="A2715"/>
          <cell r="D2715" t="e">
            <v>#N/A</v>
          </cell>
          <cell r="J2715" t="str"/>
          <cell r="N2715" t="str"/>
          <cell r="R2715"/>
          <cell r="S2715"/>
          <cell r="T2715"/>
          <cell r="U2715"/>
          <cell r="V2715"/>
        </row>
        <row r="2716">
          <cell r="A2716"/>
          <cell r="D2716" t="e">
            <v>#N/A</v>
          </cell>
          <cell r="J2716" t="str"/>
          <cell r="N2716" t="str"/>
          <cell r="R2716"/>
          <cell r="S2716"/>
          <cell r="T2716"/>
          <cell r="U2716"/>
          <cell r="V2716"/>
        </row>
        <row r="2717">
          <cell r="A2717"/>
          <cell r="D2717" t="e">
            <v>#N/A</v>
          </cell>
          <cell r="J2717" t="str"/>
          <cell r="N2717" t="str"/>
          <cell r="R2717"/>
          <cell r="S2717"/>
          <cell r="T2717"/>
          <cell r="U2717"/>
          <cell r="V2717"/>
        </row>
        <row r="2718">
          <cell r="A2718"/>
          <cell r="D2718" t="e">
            <v>#N/A</v>
          </cell>
          <cell r="J2718" t="str"/>
          <cell r="N2718" t="str"/>
          <cell r="R2718"/>
          <cell r="S2718"/>
          <cell r="T2718"/>
          <cell r="U2718"/>
          <cell r="V2718"/>
        </row>
        <row r="2719">
          <cell r="A2719"/>
          <cell r="D2719" t="e">
            <v>#N/A</v>
          </cell>
          <cell r="J2719" t="str"/>
          <cell r="N2719" t="str"/>
          <cell r="R2719"/>
          <cell r="S2719"/>
          <cell r="T2719"/>
          <cell r="U2719"/>
          <cell r="V2719"/>
        </row>
        <row r="2720">
          <cell r="A2720"/>
          <cell r="D2720" t="e">
            <v>#N/A</v>
          </cell>
          <cell r="J2720" t="str"/>
          <cell r="N2720" t="str"/>
          <cell r="R2720"/>
          <cell r="S2720"/>
          <cell r="T2720"/>
          <cell r="U2720"/>
          <cell r="V2720"/>
        </row>
        <row r="2721">
          <cell r="A2721"/>
          <cell r="D2721" t="e">
            <v>#N/A</v>
          </cell>
          <cell r="J2721" t="str"/>
          <cell r="N2721" t="str"/>
          <cell r="R2721"/>
          <cell r="S2721"/>
          <cell r="T2721"/>
          <cell r="U2721"/>
          <cell r="V2721"/>
        </row>
        <row r="2722">
          <cell r="A2722"/>
          <cell r="D2722" t="e">
            <v>#N/A</v>
          </cell>
          <cell r="J2722" t="str"/>
          <cell r="N2722" t="str"/>
          <cell r="R2722"/>
          <cell r="S2722"/>
          <cell r="T2722"/>
          <cell r="U2722"/>
          <cell r="V2722"/>
        </row>
        <row r="2723">
          <cell r="A2723"/>
          <cell r="D2723" t="e">
            <v>#N/A</v>
          </cell>
          <cell r="J2723" t="str"/>
          <cell r="N2723" t="str"/>
          <cell r="R2723"/>
          <cell r="S2723"/>
          <cell r="T2723"/>
          <cell r="U2723"/>
          <cell r="V2723"/>
        </row>
        <row r="2724">
          <cell r="A2724"/>
          <cell r="D2724" t="e">
            <v>#N/A</v>
          </cell>
          <cell r="J2724" t="str"/>
          <cell r="N2724" t="str"/>
          <cell r="R2724"/>
          <cell r="S2724"/>
          <cell r="T2724"/>
          <cell r="U2724"/>
          <cell r="V2724"/>
        </row>
        <row r="2725">
          <cell r="A2725"/>
          <cell r="D2725" t="e">
            <v>#N/A</v>
          </cell>
          <cell r="J2725" t="str"/>
          <cell r="N2725" t="str"/>
          <cell r="R2725"/>
          <cell r="S2725"/>
          <cell r="T2725"/>
          <cell r="U2725"/>
          <cell r="V2725"/>
        </row>
        <row r="2726">
          <cell r="A2726"/>
          <cell r="D2726" t="e">
            <v>#N/A</v>
          </cell>
          <cell r="J2726" t="str"/>
          <cell r="N2726" t="str"/>
          <cell r="R2726"/>
          <cell r="S2726"/>
          <cell r="T2726"/>
          <cell r="U2726"/>
          <cell r="V2726"/>
        </row>
        <row r="2727">
          <cell r="A2727"/>
          <cell r="D2727" t="e">
            <v>#N/A</v>
          </cell>
          <cell r="J2727" t="str"/>
          <cell r="N2727" t="str"/>
          <cell r="R2727"/>
          <cell r="S2727"/>
          <cell r="T2727"/>
          <cell r="U2727"/>
          <cell r="V2727"/>
        </row>
        <row r="2728">
          <cell r="A2728"/>
          <cell r="D2728" t="e">
            <v>#N/A</v>
          </cell>
          <cell r="J2728" t="str"/>
          <cell r="N2728" t="str"/>
          <cell r="R2728"/>
          <cell r="S2728"/>
          <cell r="T2728"/>
          <cell r="U2728"/>
          <cell r="V2728"/>
        </row>
        <row r="2729">
          <cell r="A2729"/>
          <cell r="D2729" t="e">
            <v>#N/A</v>
          </cell>
          <cell r="J2729" t="str"/>
          <cell r="N2729" t="str"/>
          <cell r="R2729"/>
          <cell r="S2729"/>
          <cell r="T2729"/>
          <cell r="U2729"/>
          <cell r="V2729"/>
        </row>
        <row r="2730">
          <cell r="A2730"/>
          <cell r="D2730" t="e">
            <v>#N/A</v>
          </cell>
          <cell r="J2730" t="str"/>
          <cell r="N2730" t="str"/>
          <cell r="R2730"/>
          <cell r="S2730"/>
          <cell r="T2730"/>
          <cell r="U2730"/>
          <cell r="V2730"/>
        </row>
        <row r="2731">
          <cell r="A2731"/>
          <cell r="D2731" t="e">
            <v>#N/A</v>
          </cell>
          <cell r="J2731" t="str"/>
          <cell r="N2731" t="str"/>
          <cell r="R2731"/>
          <cell r="S2731"/>
          <cell r="T2731"/>
          <cell r="U2731"/>
          <cell r="V2731"/>
        </row>
        <row r="2732">
          <cell r="A2732"/>
          <cell r="D2732" t="e">
            <v>#N/A</v>
          </cell>
          <cell r="J2732" t="str"/>
          <cell r="N2732" t="str"/>
          <cell r="R2732"/>
          <cell r="S2732"/>
          <cell r="T2732"/>
          <cell r="U2732"/>
          <cell r="V2732"/>
        </row>
        <row r="2733">
          <cell r="A2733"/>
          <cell r="D2733" t="e">
            <v>#N/A</v>
          </cell>
          <cell r="J2733" t="str"/>
          <cell r="N2733" t="str"/>
          <cell r="R2733"/>
          <cell r="S2733"/>
          <cell r="T2733"/>
          <cell r="U2733"/>
          <cell r="V2733"/>
        </row>
        <row r="2734">
          <cell r="A2734"/>
          <cell r="D2734" t="e">
            <v>#N/A</v>
          </cell>
          <cell r="J2734" t="str"/>
          <cell r="N2734" t="str"/>
          <cell r="R2734"/>
          <cell r="S2734"/>
          <cell r="T2734"/>
          <cell r="U2734"/>
          <cell r="V2734"/>
        </row>
        <row r="2735">
          <cell r="A2735"/>
          <cell r="D2735" t="e">
            <v>#N/A</v>
          </cell>
          <cell r="J2735" t="str"/>
          <cell r="N2735" t="str"/>
          <cell r="R2735"/>
          <cell r="S2735"/>
          <cell r="T2735"/>
          <cell r="U2735"/>
          <cell r="V2735"/>
        </row>
        <row r="2736">
          <cell r="A2736"/>
          <cell r="D2736" t="e">
            <v>#N/A</v>
          </cell>
          <cell r="J2736" t="str"/>
          <cell r="N2736" t="str"/>
          <cell r="R2736"/>
          <cell r="S2736"/>
          <cell r="T2736"/>
          <cell r="U2736"/>
          <cell r="V2736"/>
        </row>
        <row r="2737">
          <cell r="A2737"/>
          <cell r="D2737" t="e">
            <v>#N/A</v>
          </cell>
          <cell r="J2737" t="str"/>
          <cell r="N2737" t="str"/>
          <cell r="R2737"/>
          <cell r="S2737"/>
          <cell r="T2737"/>
          <cell r="U2737"/>
          <cell r="V2737"/>
        </row>
        <row r="2738">
          <cell r="A2738"/>
          <cell r="D2738" t="e">
            <v>#N/A</v>
          </cell>
          <cell r="J2738" t="str"/>
          <cell r="N2738" t="str"/>
          <cell r="R2738"/>
          <cell r="S2738"/>
          <cell r="T2738"/>
          <cell r="U2738"/>
          <cell r="V2738"/>
        </row>
        <row r="2739">
          <cell r="A2739"/>
          <cell r="D2739" t="e">
            <v>#N/A</v>
          </cell>
          <cell r="J2739" t="str"/>
          <cell r="N2739" t="str"/>
          <cell r="R2739"/>
          <cell r="S2739"/>
          <cell r="T2739"/>
          <cell r="U2739"/>
          <cell r="V2739"/>
        </row>
        <row r="2740">
          <cell r="A2740"/>
          <cell r="D2740" t="e">
            <v>#N/A</v>
          </cell>
          <cell r="J2740" t="str"/>
          <cell r="N2740" t="str"/>
          <cell r="R2740"/>
          <cell r="S2740"/>
          <cell r="T2740"/>
          <cell r="U2740"/>
          <cell r="V2740"/>
        </row>
        <row r="2741">
          <cell r="A2741"/>
          <cell r="D2741" t="e">
            <v>#N/A</v>
          </cell>
          <cell r="J2741" t="str"/>
          <cell r="N2741" t="str"/>
          <cell r="R2741"/>
          <cell r="S2741"/>
          <cell r="T2741"/>
          <cell r="U2741"/>
          <cell r="V2741"/>
        </row>
        <row r="2742">
          <cell r="A2742"/>
          <cell r="D2742" t="e">
            <v>#N/A</v>
          </cell>
          <cell r="J2742" t="str"/>
          <cell r="N2742" t="str"/>
          <cell r="R2742"/>
          <cell r="S2742"/>
          <cell r="T2742"/>
          <cell r="U2742"/>
          <cell r="V2742"/>
        </row>
        <row r="2743">
          <cell r="A2743"/>
          <cell r="D2743" t="e">
            <v>#N/A</v>
          </cell>
          <cell r="J2743" t="str"/>
          <cell r="N2743" t="str"/>
          <cell r="R2743"/>
          <cell r="S2743"/>
          <cell r="T2743"/>
          <cell r="U2743"/>
          <cell r="V2743"/>
        </row>
        <row r="2744">
          <cell r="A2744"/>
          <cell r="D2744" t="e">
            <v>#N/A</v>
          </cell>
          <cell r="J2744" t="str"/>
          <cell r="N2744" t="str"/>
          <cell r="R2744"/>
          <cell r="S2744"/>
          <cell r="T2744"/>
          <cell r="U2744"/>
          <cell r="V2744"/>
        </row>
        <row r="2745">
          <cell r="A2745"/>
          <cell r="D2745" t="e">
            <v>#N/A</v>
          </cell>
          <cell r="J2745" t="str"/>
          <cell r="N2745" t="str"/>
          <cell r="R2745"/>
          <cell r="S2745"/>
          <cell r="T2745"/>
          <cell r="U2745"/>
          <cell r="V2745"/>
        </row>
        <row r="2746">
          <cell r="A2746"/>
          <cell r="D2746" t="e">
            <v>#N/A</v>
          </cell>
          <cell r="J2746" t="str"/>
          <cell r="N2746" t="str"/>
          <cell r="R2746"/>
          <cell r="S2746"/>
          <cell r="T2746"/>
          <cell r="U2746"/>
          <cell r="V2746"/>
        </row>
        <row r="2747">
          <cell r="A2747"/>
          <cell r="D2747" t="e">
            <v>#N/A</v>
          </cell>
          <cell r="J2747" t="str"/>
          <cell r="N2747" t="str"/>
          <cell r="R2747"/>
          <cell r="S2747"/>
          <cell r="T2747"/>
          <cell r="U2747"/>
          <cell r="V2747"/>
        </row>
        <row r="2748">
          <cell r="A2748"/>
          <cell r="D2748" t="e">
            <v>#N/A</v>
          </cell>
          <cell r="J2748" t="str"/>
          <cell r="N2748" t="str"/>
          <cell r="R2748"/>
          <cell r="S2748"/>
          <cell r="T2748"/>
          <cell r="U2748"/>
          <cell r="V2748"/>
        </row>
        <row r="2749">
          <cell r="A2749"/>
          <cell r="D2749" t="e">
            <v>#N/A</v>
          </cell>
          <cell r="J2749" t="str"/>
          <cell r="N2749" t="str"/>
          <cell r="R2749"/>
          <cell r="S2749"/>
          <cell r="T2749"/>
          <cell r="U2749"/>
          <cell r="V2749"/>
        </row>
        <row r="2750">
          <cell r="A2750"/>
          <cell r="D2750" t="e">
            <v>#N/A</v>
          </cell>
          <cell r="J2750" t="str"/>
          <cell r="N2750" t="str"/>
          <cell r="R2750"/>
          <cell r="S2750"/>
          <cell r="T2750"/>
          <cell r="U2750"/>
          <cell r="V2750"/>
        </row>
        <row r="2751">
          <cell r="A2751"/>
          <cell r="D2751" t="e">
            <v>#N/A</v>
          </cell>
          <cell r="J2751" t="str"/>
          <cell r="N2751" t="str"/>
          <cell r="R2751"/>
          <cell r="S2751"/>
          <cell r="T2751"/>
          <cell r="U2751"/>
          <cell r="V2751"/>
        </row>
        <row r="2752">
          <cell r="A2752"/>
          <cell r="D2752" t="e">
            <v>#N/A</v>
          </cell>
          <cell r="J2752" t="str"/>
          <cell r="N2752" t="str"/>
          <cell r="R2752"/>
          <cell r="S2752"/>
          <cell r="T2752"/>
          <cell r="U2752"/>
          <cell r="V2752"/>
        </row>
        <row r="2753">
          <cell r="A2753"/>
          <cell r="D2753" t="e">
            <v>#N/A</v>
          </cell>
          <cell r="J2753" t="str"/>
          <cell r="N2753" t="str"/>
          <cell r="R2753"/>
          <cell r="S2753"/>
          <cell r="T2753"/>
          <cell r="U2753"/>
          <cell r="V2753"/>
        </row>
        <row r="2754">
          <cell r="A2754"/>
          <cell r="D2754" t="e">
            <v>#N/A</v>
          </cell>
          <cell r="J2754" t="str"/>
          <cell r="N2754" t="str"/>
          <cell r="R2754"/>
          <cell r="S2754"/>
          <cell r="T2754"/>
          <cell r="U2754"/>
          <cell r="V2754"/>
        </row>
        <row r="2755">
          <cell r="A2755"/>
          <cell r="D2755" t="e">
            <v>#N/A</v>
          </cell>
          <cell r="J2755" t="str"/>
          <cell r="N2755" t="str"/>
          <cell r="R2755"/>
          <cell r="S2755"/>
          <cell r="T2755"/>
          <cell r="U2755"/>
          <cell r="V2755"/>
        </row>
        <row r="2756">
          <cell r="A2756"/>
          <cell r="D2756" t="e">
            <v>#N/A</v>
          </cell>
          <cell r="J2756" t="str"/>
          <cell r="N2756" t="str"/>
          <cell r="R2756"/>
          <cell r="S2756"/>
          <cell r="T2756"/>
          <cell r="U2756"/>
          <cell r="V2756"/>
        </row>
        <row r="2757">
          <cell r="A2757"/>
          <cell r="D2757" t="e">
            <v>#N/A</v>
          </cell>
          <cell r="J2757" t="str"/>
          <cell r="N2757" t="str"/>
          <cell r="R2757"/>
          <cell r="S2757"/>
          <cell r="T2757"/>
          <cell r="U2757"/>
          <cell r="V2757"/>
        </row>
        <row r="2758">
          <cell r="A2758"/>
          <cell r="D2758" t="e">
            <v>#N/A</v>
          </cell>
          <cell r="J2758" t="str"/>
          <cell r="N2758" t="str"/>
          <cell r="R2758"/>
          <cell r="S2758"/>
          <cell r="T2758"/>
          <cell r="U2758"/>
          <cell r="V2758"/>
        </row>
        <row r="2759">
          <cell r="A2759"/>
          <cell r="D2759" t="e">
            <v>#N/A</v>
          </cell>
          <cell r="J2759" t="str"/>
          <cell r="N2759" t="str"/>
          <cell r="R2759"/>
          <cell r="S2759"/>
          <cell r="T2759"/>
          <cell r="U2759"/>
          <cell r="V2759"/>
        </row>
        <row r="2760">
          <cell r="A2760"/>
          <cell r="D2760" t="e">
            <v>#N/A</v>
          </cell>
          <cell r="J2760" t="str"/>
          <cell r="N2760" t="str"/>
          <cell r="R2760"/>
          <cell r="S2760"/>
          <cell r="T2760"/>
          <cell r="U2760"/>
          <cell r="V2760"/>
        </row>
        <row r="2761">
          <cell r="A2761"/>
          <cell r="D2761" t="e">
            <v>#N/A</v>
          </cell>
          <cell r="J2761" t="str"/>
          <cell r="N2761" t="str"/>
          <cell r="R2761"/>
          <cell r="S2761"/>
          <cell r="T2761"/>
          <cell r="U2761"/>
          <cell r="V2761"/>
        </row>
        <row r="2762">
          <cell r="A2762"/>
          <cell r="D2762" t="e">
            <v>#N/A</v>
          </cell>
          <cell r="J2762" t="str"/>
          <cell r="N2762" t="str"/>
          <cell r="R2762"/>
          <cell r="S2762"/>
          <cell r="T2762"/>
          <cell r="U2762"/>
          <cell r="V2762"/>
        </row>
        <row r="2763">
          <cell r="A2763"/>
          <cell r="D2763" t="e">
            <v>#N/A</v>
          </cell>
          <cell r="J2763" t="str"/>
          <cell r="N2763" t="str"/>
          <cell r="R2763"/>
          <cell r="S2763"/>
          <cell r="T2763"/>
          <cell r="U2763"/>
          <cell r="V2763"/>
        </row>
        <row r="2764">
          <cell r="A2764"/>
          <cell r="D2764" t="e">
            <v>#N/A</v>
          </cell>
          <cell r="J2764" t="str"/>
          <cell r="N2764" t="str"/>
          <cell r="R2764"/>
          <cell r="S2764"/>
          <cell r="T2764"/>
          <cell r="U2764"/>
          <cell r="V2764"/>
        </row>
        <row r="2765">
          <cell r="A2765"/>
          <cell r="D2765" t="e">
            <v>#N/A</v>
          </cell>
          <cell r="J2765" t="str"/>
          <cell r="N2765" t="str"/>
          <cell r="R2765"/>
          <cell r="S2765"/>
          <cell r="T2765"/>
          <cell r="U2765"/>
          <cell r="V2765"/>
        </row>
        <row r="2766">
          <cell r="A2766"/>
          <cell r="D2766" t="e">
            <v>#N/A</v>
          </cell>
          <cell r="J2766" t="str"/>
          <cell r="N2766" t="str"/>
          <cell r="R2766"/>
          <cell r="S2766"/>
          <cell r="T2766"/>
          <cell r="U2766"/>
          <cell r="V2766"/>
        </row>
        <row r="2767">
          <cell r="A2767"/>
          <cell r="D2767" t="e">
            <v>#N/A</v>
          </cell>
          <cell r="J2767" t="str"/>
          <cell r="N2767" t="str"/>
          <cell r="R2767"/>
          <cell r="S2767"/>
          <cell r="T2767"/>
          <cell r="U2767"/>
          <cell r="V2767"/>
        </row>
        <row r="2768">
          <cell r="A2768"/>
          <cell r="D2768" t="e">
            <v>#N/A</v>
          </cell>
          <cell r="J2768" t="str"/>
          <cell r="N2768" t="str"/>
          <cell r="R2768"/>
          <cell r="S2768"/>
          <cell r="T2768"/>
          <cell r="U2768"/>
          <cell r="V2768"/>
        </row>
        <row r="2769">
          <cell r="A2769"/>
          <cell r="D2769" t="e">
            <v>#N/A</v>
          </cell>
          <cell r="J2769" t="str"/>
          <cell r="N2769" t="str"/>
          <cell r="R2769"/>
          <cell r="S2769"/>
          <cell r="T2769"/>
          <cell r="U2769"/>
          <cell r="V2769"/>
        </row>
        <row r="2770">
          <cell r="A2770"/>
          <cell r="D2770" t="e">
            <v>#N/A</v>
          </cell>
          <cell r="J2770" t="str"/>
          <cell r="N2770" t="str"/>
          <cell r="R2770"/>
          <cell r="S2770"/>
          <cell r="T2770"/>
          <cell r="U2770"/>
          <cell r="V2770"/>
        </row>
        <row r="2771">
          <cell r="A2771"/>
          <cell r="D2771" t="e">
            <v>#N/A</v>
          </cell>
          <cell r="J2771" t="str"/>
          <cell r="N2771" t="str"/>
          <cell r="R2771"/>
          <cell r="S2771"/>
          <cell r="T2771"/>
          <cell r="U2771"/>
          <cell r="V2771"/>
        </row>
        <row r="2772">
          <cell r="A2772"/>
          <cell r="D2772" t="e">
            <v>#N/A</v>
          </cell>
          <cell r="J2772" t="str"/>
          <cell r="N2772" t="str"/>
          <cell r="R2772"/>
          <cell r="S2772"/>
          <cell r="T2772"/>
          <cell r="U2772"/>
          <cell r="V2772"/>
        </row>
        <row r="2773">
          <cell r="A2773"/>
          <cell r="D2773" t="e">
            <v>#N/A</v>
          </cell>
          <cell r="J2773" t="str"/>
          <cell r="N2773" t="str"/>
          <cell r="R2773"/>
          <cell r="S2773"/>
          <cell r="T2773"/>
          <cell r="U2773"/>
          <cell r="V2773"/>
        </row>
        <row r="2774">
          <cell r="A2774"/>
          <cell r="D2774" t="e">
            <v>#N/A</v>
          </cell>
          <cell r="J2774" t="str"/>
          <cell r="N2774" t="str"/>
          <cell r="R2774"/>
          <cell r="S2774"/>
          <cell r="T2774"/>
          <cell r="U2774"/>
          <cell r="V2774"/>
        </row>
        <row r="2775">
          <cell r="A2775"/>
          <cell r="D2775" t="e">
            <v>#N/A</v>
          </cell>
          <cell r="J2775" t="str"/>
          <cell r="N2775" t="str"/>
          <cell r="R2775"/>
          <cell r="S2775"/>
          <cell r="T2775"/>
          <cell r="U2775"/>
          <cell r="V2775"/>
        </row>
        <row r="2776">
          <cell r="A2776"/>
          <cell r="D2776" t="e">
            <v>#N/A</v>
          </cell>
          <cell r="J2776" t="str"/>
          <cell r="N2776" t="str"/>
          <cell r="R2776"/>
          <cell r="S2776"/>
          <cell r="T2776"/>
          <cell r="U2776"/>
          <cell r="V2776"/>
        </row>
        <row r="2777">
          <cell r="A2777"/>
          <cell r="D2777" t="e">
            <v>#N/A</v>
          </cell>
          <cell r="J2777" t="str"/>
          <cell r="N2777" t="str"/>
          <cell r="R2777"/>
          <cell r="S2777"/>
          <cell r="T2777"/>
          <cell r="U2777"/>
          <cell r="V2777"/>
        </row>
        <row r="2778">
          <cell r="A2778"/>
          <cell r="D2778" t="e">
            <v>#N/A</v>
          </cell>
          <cell r="J2778" t="str"/>
          <cell r="N2778" t="str"/>
          <cell r="R2778"/>
          <cell r="S2778"/>
          <cell r="T2778"/>
          <cell r="U2778"/>
          <cell r="V2778"/>
        </row>
        <row r="2779">
          <cell r="A2779"/>
          <cell r="D2779" t="e">
            <v>#N/A</v>
          </cell>
          <cell r="J2779" t="str"/>
          <cell r="N2779" t="str"/>
          <cell r="R2779"/>
          <cell r="S2779"/>
          <cell r="T2779"/>
          <cell r="U2779"/>
          <cell r="V2779"/>
        </row>
        <row r="2780">
          <cell r="A2780"/>
          <cell r="D2780" t="e">
            <v>#N/A</v>
          </cell>
          <cell r="J2780" t="str"/>
          <cell r="N2780" t="str"/>
          <cell r="R2780"/>
          <cell r="S2780"/>
          <cell r="T2780"/>
          <cell r="U2780"/>
          <cell r="V2780"/>
        </row>
        <row r="2781">
          <cell r="A2781"/>
          <cell r="D2781" t="e">
            <v>#N/A</v>
          </cell>
          <cell r="J2781" t="str"/>
          <cell r="N2781" t="str"/>
          <cell r="R2781"/>
          <cell r="S2781"/>
          <cell r="T2781"/>
          <cell r="U2781"/>
          <cell r="V2781"/>
        </row>
        <row r="2782">
          <cell r="A2782"/>
          <cell r="D2782" t="e">
            <v>#N/A</v>
          </cell>
          <cell r="J2782" t="str"/>
          <cell r="N2782" t="str"/>
          <cell r="R2782"/>
          <cell r="S2782"/>
          <cell r="T2782"/>
          <cell r="U2782"/>
          <cell r="V2782"/>
        </row>
        <row r="2783">
          <cell r="A2783"/>
          <cell r="D2783" t="e">
            <v>#N/A</v>
          </cell>
          <cell r="J2783" t="str"/>
          <cell r="N2783" t="str"/>
          <cell r="R2783"/>
          <cell r="S2783"/>
          <cell r="T2783"/>
          <cell r="U2783"/>
          <cell r="V2783"/>
        </row>
        <row r="2784">
          <cell r="A2784"/>
          <cell r="D2784" t="e">
            <v>#N/A</v>
          </cell>
          <cell r="J2784" t="str"/>
          <cell r="N2784" t="str"/>
          <cell r="R2784"/>
          <cell r="S2784"/>
          <cell r="T2784"/>
          <cell r="U2784"/>
          <cell r="V2784"/>
        </row>
        <row r="2785">
          <cell r="A2785"/>
          <cell r="D2785" t="e">
            <v>#N/A</v>
          </cell>
          <cell r="J2785" t="str"/>
          <cell r="N2785" t="str"/>
          <cell r="R2785"/>
          <cell r="S2785"/>
          <cell r="T2785"/>
          <cell r="U2785"/>
          <cell r="V2785"/>
        </row>
        <row r="2786">
          <cell r="A2786"/>
          <cell r="D2786" t="e">
            <v>#N/A</v>
          </cell>
          <cell r="J2786" t="str"/>
          <cell r="N2786" t="str"/>
          <cell r="R2786"/>
          <cell r="S2786"/>
          <cell r="T2786"/>
          <cell r="U2786"/>
          <cell r="V2786"/>
        </row>
        <row r="2787">
          <cell r="A2787"/>
          <cell r="D2787" t="e">
            <v>#N/A</v>
          </cell>
          <cell r="J2787" t="str"/>
          <cell r="N2787" t="str"/>
          <cell r="R2787"/>
          <cell r="S2787"/>
          <cell r="T2787"/>
          <cell r="U2787"/>
          <cell r="V2787"/>
        </row>
        <row r="2788">
          <cell r="A2788"/>
          <cell r="D2788" t="e">
            <v>#N/A</v>
          </cell>
          <cell r="J2788" t="str"/>
          <cell r="N2788" t="str"/>
          <cell r="R2788"/>
          <cell r="S2788"/>
          <cell r="T2788"/>
          <cell r="U2788"/>
          <cell r="V2788"/>
        </row>
        <row r="2789">
          <cell r="A2789"/>
          <cell r="D2789" t="e">
            <v>#N/A</v>
          </cell>
          <cell r="J2789" t="str"/>
          <cell r="N2789" t="str"/>
          <cell r="R2789"/>
          <cell r="S2789"/>
          <cell r="T2789"/>
          <cell r="U2789"/>
          <cell r="V2789"/>
        </row>
        <row r="2790">
          <cell r="A2790"/>
          <cell r="D2790" t="e">
            <v>#N/A</v>
          </cell>
          <cell r="J2790" t="str"/>
          <cell r="N2790" t="str"/>
          <cell r="R2790"/>
          <cell r="S2790"/>
          <cell r="T2790"/>
          <cell r="U2790"/>
          <cell r="V2790"/>
        </row>
        <row r="2791">
          <cell r="A2791"/>
          <cell r="D2791" t="e">
            <v>#N/A</v>
          </cell>
          <cell r="J2791" t="str"/>
          <cell r="N2791" t="str"/>
          <cell r="R2791"/>
          <cell r="S2791"/>
          <cell r="T2791"/>
          <cell r="U2791"/>
          <cell r="V2791"/>
        </row>
        <row r="2792">
          <cell r="A2792"/>
          <cell r="D2792" t="e">
            <v>#N/A</v>
          </cell>
          <cell r="J2792" t="str"/>
          <cell r="N2792" t="str"/>
          <cell r="R2792"/>
          <cell r="S2792"/>
          <cell r="T2792"/>
          <cell r="U2792"/>
          <cell r="V2792"/>
        </row>
        <row r="2793">
          <cell r="A2793"/>
          <cell r="D2793" t="e">
            <v>#N/A</v>
          </cell>
          <cell r="J2793" t="str"/>
          <cell r="N2793" t="str"/>
          <cell r="R2793"/>
          <cell r="S2793"/>
          <cell r="T2793"/>
          <cell r="U2793"/>
          <cell r="V2793"/>
        </row>
        <row r="2794">
          <cell r="A2794"/>
          <cell r="D2794" t="e">
            <v>#N/A</v>
          </cell>
          <cell r="J2794" t="str"/>
          <cell r="N2794" t="str"/>
          <cell r="R2794"/>
          <cell r="S2794"/>
          <cell r="T2794"/>
          <cell r="U2794"/>
          <cell r="V2794"/>
        </row>
        <row r="2795">
          <cell r="A2795"/>
          <cell r="D2795" t="e">
            <v>#N/A</v>
          </cell>
          <cell r="J2795" t="str"/>
          <cell r="N2795" t="str"/>
          <cell r="R2795"/>
          <cell r="S2795"/>
          <cell r="T2795"/>
          <cell r="U2795"/>
          <cell r="V2795"/>
        </row>
        <row r="2796">
          <cell r="A2796"/>
          <cell r="D2796" t="e">
            <v>#N/A</v>
          </cell>
          <cell r="J2796" t="str"/>
          <cell r="N2796" t="str"/>
          <cell r="R2796"/>
          <cell r="S2796"/>
          <cell r="T2796"/>
          <cell r="U2796"/>
          <cell r="V2796"/>
        </row>
        <row r="2797">
          <cell r="A2797"/>
          <cell r="D2797" t="e">
            <v>#N/A</v>
          </cell>
          <cell r="J2797" t="str"/>
          <cell r="N2797" t="str"/>
          <cell r="R2797"/>
          <cell r="S2797"/>
          <cell r="T2797"/>
          <cell r="U2797"/>
          <cell r="V2797"/>
        </row>
        <row r="2798">
          <cell r="A2798"/>
          <cell r="D2798" t="e">
            <v>#N/A</v>
          </cell>
          <cell r="J2798" t="str"/>
          <cell r="N2798" t="str"/>
          <cell r="R2798"/>
          <cell r="S2798"/>
          <cell r="T2798"/>
          <cell r="U2798"/>
          <cell r="V2798"/>
        </row>
        <row r="2799">
          <cell r="A2799"/>
          <cell r="D2799" t="e">
            <v>#N/A</v>
          </cell>
          <cell r="J2799" t="str"/>
          <cell r="N2799" t="str"/>
          <cell r="R2799"/>
          <cell r="S2799"/>
          <cell r="T2799"/>
          <cell r="U2799"/>
          <cell r="V2799"/>
        </row>
        <row r="2800">
          <cell r="A2800"/>
          <cell r="D2800" t="e">
            <v>#N/A</v>
          </cell>
          <cell r="J2800" t="str"/>
          <cell r="N2800" t="str"/>
          <cell r="R2800"/>
          <cell r="S2800"/>
          <cell r="T2800"/>
          <cell r="U2800"/>
          <cell r="V2800"/>
        </row>
        <row r="2801">
          <cell r="A2801"/>
          <cell r="D2801" t="e">
            <v>#N/A</v>
          </cell>
          <cell r="J2801" t="str"/>
          <cell r="N2801" t="str"/>
          <cell r="R2801"/>
          <cell r="S2801"/>
          <cell r="T2801"/>
          <cell r="U2801"/>
          <cell r="V2801"/>
        </row>
        <row r="2802">
          <cell r="A2802"/>
          <cell r="D2802" t="e">
            <v>#N/A</v>
          </cell>
          <cell r="J2802" t="str"/>
          <cell r="N2802" t="str"/>
          <cell r="R2802"/>
          <cell r="S2802"/>
          <cell r="T2802"/>
          <cell r="U2802"/>
          <cell r="V2802"/>
        </row>
        <row r="2803">
          <cell r="A2803"/>
          <cell r="D2803" t="e">
            <v>#N/A</v>
          </cell>
          <cell r="J2803" t="str"/>
          <cell r="N2803" t="str"/>
          <cell r="R2803"/>
          <cell r="S2803"/>
          <cell r="T2803"/>
          <cell r="U2803"/>
          <cell r="V2803"/>
        </row>
        <row r="2804">
          <cell r="A2804"/>
          <cell r="D2804" t="e">
            <v>#N/A</v>
          </cell>
          <cell r="J2804" t="str"/>
          <cell r="N2804" t="str"/>
          <cell r="R2804"/>
          <cell r="S2804"/>
          <cell r="T2804"/>
          <cell r="U2804"/>
          <cell r="V2804"/>
        </row>
        <row r="2805">
          <cell r="A2805"/>
          <cell r="D2805" t="e">
            <v>#N/A</v>
          </cell>
          <cell r="J2805" t="str"/>
          <cell r="N2805" t="str"/>
          <cell r="R2805"/>
          <cell r="S2805"/>
          <cell r="T2805"/>
          <cell r="U2805"/>
          <cell r="V2805"/>
        </row>
        <row r="2806">
          <cell r="A2806"/>
          <cell r="D2806" t="e">
            <v>#N/A</v>
          </cell>
          <cell r="J2806" t="str"/>
          <cell r="N2806" t="str"/>
          <cell r="R2806"/>
          <cell r="S2806"/>
          <cell r="T2806"/>
          <cell r="U2806"/>
          <cell r="V2806"/>
        </row>
        <row r="2807">
          <cell r="A2807"/>
          <cell r="D2807" t="e">
            <v>#N/A</v>
          </cell>
          <cell r="J2807" t="str"/>
          <cell r="N2807" t="str"/>
          <cell r="R2807"/>
          <cell r="S2807"/>
          <cell r="T2807"/>
          <cell r="U2807"/>
          <cell r="V2807"/>
        </row>
        <row r="2808">
          <cell r="A2808"/>
          <cell r="D2808" t="e">
            <v>#N/A</v>
          </cell>
          <cell r="J2808" t="str"/>
          <cell r="N2808" t="str"/>
          <cell r="R2808"/>
          <cell r="S2808"/>
          <cell r="T2808"/>
          <cell r="U2808"/>
          <cell r="V2808"/>
        </row>
        <row r="2809">
          <cell r="A2809"/>
          <cell r="D2809" t="e">
            <v>#N/A</v>
          </cell>
          <cell r="J2809" t="str"/>
          <cell r="N2809" t="str"/>
          <cell r="R2809"/>
          <cell r="S2809"/>
          <cell r="T2809"/>
          <cell r="U2809"/>
          <cell r="V2809"/>
        </row>
        <row r="2810">
          <cell r="A2810"/>
          <cell r="D2810" t="e">
            <v>#N/A</v>
          </cell>
          <cell r="J2810" t="str"/>
          <cell r="N2810" t="str"/>
          <cell r="R2810"/>
          <cell r="S2810"/>
          <cell r="T2810"/>
          <cell r="U2810"/>
          <cell r="V2810"/>
        </row>
        <row r="2811">
          <cell r="A2811"/>
          <cell r="D2811" t="e">
            <v>#N/A</v>
          </cell>
          <cell r="J2811" t="str"/>
          <cell r="N2811" t="str"/>
          <cell r="R2811"/>
          <cell r="S2811"/>
          <cell r="T2811"/>
          <cell r="U2811"/>
          <cell r="V2811"/>
        </row>
        <row r="2812">
          <cell r="A2812"/>
          <cell r="D2812" t="e">
            <v>#N/A</v>
          </cell>
          <cell r="J2812" t="str"/>
          <cell r="N2812" t="str"/>
          <cell r="R2812"/>
          <cell r="S2812"/>
          <cell r="T2812"/>
          <cell r="U2812"/>
          <cell r="V2812"/>
        </row>
        <row r="2813">
          <cell r="A2813"/>
          <cell r="D2813" t="e">
            <v>#N/A</v>
          </cell>
          <cell r="J2813" t="str"/>
          <cell r="N2813" t="str"/>
          <cell r="R2813"/>
          <cell r="S2813"/>
          <cell r="T2813"/>
          <cell r="U2813"/>
          <cell r="V2813"/>
        </row>
        <row r="2814">
          <cell r="A2814"/>
          <cell r="D2814" t="e">
            <v>#N/A</v>
          </cell>
          <cell r="J2814" t="str"/>
          <cell r="N2814" t="str"/>
          <cell r="R2814"/>
          <cell r="S2814"/>
          <cell r="T2814"/>
          <cell r="U2814"/>
          <cell r="V2814"/>
        </row>
        <row r="2815">
          <cell r="A2815"/>
          <cell r="D2815" t="e">
            <v>#N/A</v>
          </cell>
          <cell r="J2815" t="str"/>
          <cell r="N2815" t="str"/>
          <cell r="R2815"/>
          <cell r="S2815"/>
          <cell r="T2815"/>
          <cell r="U2815"/>
          <cell r="V2815"/>
        </row>
        <row r="2816">
          <cell r="A2816"/>
          <cell r="D2816" t="e">
            <v>#N/A</v>
          </cell>
          <cell r="J2816" t="str"/>
          <cell r="N2816" t="str"/>
          <cell r="R2816"/>
          <cell r="S2816"/>
          <cell r="T2816"/>
          <cell r="U2816"/>
          <cell r="V2816"/>
        </row>
        <row r="2817">
          <cell r="A2817"/>
          <cell r="D2817" t="e">
            <v>#N/A</v>
          </cell>
          <cell r="J2817" t="str"/>
          <cell r="N2817" t="str"/>
          <cell r="R2817"/>
          <cell r="S2817"/>
          <cell r="T2817"/>
          <cell r="U2817"/>
          <cell r="V2817"/>
        </row>
        <row r="2818">
          <cell r="A2818"/>
          <cell r="D2818" t="e">
            <v>#N/A</v>
          </cell>
          <cell r="J2818" t="str"/>
          <cell r="N2818" t="str"/>
          <cell r="R2818"/>
          <cell r="S2818"/>
          <cell r="T2818"/>
          <cell r="U2818"/>
          <cell r="V2818"/>
        </row>
        <row r="2819">
          <cell r="A2819"/>
          <cell r="D2819" t="e">
            <v>#N/A</v>
          </cell>
          <cell r="J2819" t="str"/>
          <cell r="N2819" t="str"/>
          <cell r="R2819"/>
          <cell r="S2819"/>
          <cell r="T2819"/>
          <cell r="U2819"/>
          <cell r="V2819"/>
        </row>
        <row r="2820">
          <cell r="A2820"/>
          <cell r="D2820" t="e">
            <v>#N/A</v>
          </cell>
          <cell r="J2820" t="str"/>
          <cell r="N2820" t="str"/>
          <cell r="R2820"/>
          <cell r="S2820"/>
          <cell r="T2820"/>
          <cell r="U2820"/>
          <cell r="V2820"/>
        </row>
        <row r="2821">
          <cell r="A2821"/>
          <cell r="D2821" t="e">
            <v>#N/A</v>
          </cell>
          <cell r="J2821" t="str"/>
          <cell r="N2821" t="str"/>
          <cell r="R2821"/>
          <cell r="S2821"/>
          <cell r="T2821"/>
          <cell r="U2821"/>
          <cell r="V2821"/>
        </row>
        <row r="2822">
          <cell r="A2822"/>
          <cell r="D2822" t="e">
            <v>#N/A</v>
          </cell>
          <cell r="J2822" t="str"/>
          <cell r="N2822" t="str"/>
          <cell r="R2822"/>
          <cell r="S2822"/>
          <cell r="T2822"/>
          <cell r="U2822"/>
          <cell r="V2822"/>
        </row>
        <row r="2823">
          <cell r="A2823"/>
          <cell r="D2823" t="e">
            <v>#N/A</v>
          </cell>
          <cell r="J2823" t="str"/>
          <cell r="N2823" t="str"/>
          <cell r="R2823"/>
          <cell r="S2823"/>
          <cell r="T2823"/>
          <cell r="U2823"/>
          <cell r="V2823"/>
        </row>
        <row r="2824">
          <cell r="A2824"/>
          <cell r="D2824" t="e">
            <v>#N/A</v>
          </cell>
          <cell r="J2824" t="str"/>
          <cell r="N2824" t="str"/>
          <cell r="R2824"/>
          <cell r="S2824"/>
          <cell r="T2824"/>
          <cell r="U2824"/>
          <cell r="V2824"/>
        </row>
        <row r="2825">
          <cell r="A2825"/>
          <cell r="D2825" t="e">
            <v>#N/A</v>
          </cell>
          <cell r="J2825" t="str"/>
          <cell r="N2825" t="str"/>
          <cell r="R2825"/>
          <cell r="S2825"/>
          <cell r="T2825"/>
          <cell r="U2825"/>
          <cell r="V2825"/>
        </row>
        <row r="2826">
          <cell r="A2826"/>
          <cell r="D2826" t="e">
            <v>#N/A</v>
          </cell>
          <cell r="J2826" t="str"/>
          <cell r="N2826" t="str"/>
          <cell r="R2826"/>
          <cell r="S2826"/>
          <cell r="T2826"/>
          <cell r="U2826"/>
          <cell r="V2826"/>
        </row>
        <row r="2827">
          <cell r="A2827"/>
          <cell r="D2827" t="e">
            <v>#N/A</v>
          </cell>
          <cell r="J2827" t="str"/>
          <cell r="N2827" t="str"/>
          <cell r="R2827"/>
          <cell r="S2827"/>
          <cell r="T2827"/>
          <cell r="U2827"/>
          <cell r="V2827"/>
        </row>
        <row r="2828">
          <cell r="A2828"/>
          <cell r="D2828" t="e">
            <v>#N/A</v>
          </cell>
          <cell r="J2828" t="str"/>
          <cell r="N2828" t="str"/>
          <cell r="R2828"/>
          <cell r="S2828"/>
          <cell r="T2828"/>
          <cell r="U2828"/>
          <cell r="V2828"/>
        </row>
        <row r="2829">
          <cell r="A2829"/>
          <cell r="D2829" t="e">
            <v>#N/A</v>
          </cell>
          <cell r="J2829" t="str"/>
          <cell r="N2829" t="str"/>
          <cell r="R2829"/>
          <cell r="S2829"/>
          <cell r="T2829"/>
          <cell r="U2829"/>
          <cell r="V2829"/>
        </row>
        <row r="2830">
          <cell r="A2830"/>
          <cell r="D2830" t="e">
            <v>#N/A</v>
          </cell>
          <cell r="J2830" t="str"/>
          <cell r="N2830" t="str"/>
          <cell r="R2830"/>
          <cell r="S2830"/>
          <cell r="T2830"/>
          <cell r="U2830"/>
          <cell r="V2830"/>
        </row>
        <row r="2831">
          <cell r="A2831"/>
          <cell r="D2831" t="e">
            <v>#N/A</v>
          </cell>
          <cell r="J2831" t="str"/>
          <cell r="N2831" t="str"/>
          <cell r="R2831"/>
          <cell r="S2831"/>
          <cell r="T2831"/>
          <cell r="U2831"/>
          <cell r="V2831"/>
        </row>
        <row r="2832">
          <cell r="A2832"/>
          <cell r="D2832" t="e">
            <v>#N/A</v>
          </cell>
          <cell r="J2832" t="str"/>
          <cell r="N2832" t="str"/>
          <cell r="R2832"/>
          <cell r="S2832"/>
          <cell r="T2832"/>
          <cell r="U2832"/>
          <cell r="V2832"/>
        </row>
        <row r="2833">
          <cell r="A2833"/>
          <cell r="D2833" t="e">
            <v>#N/A</v>
          </cell>
          <cell r="J2833" t="str"/>
          <cell r="N2833" t="str"/>
          <cell r="R2833"/>
          <cell r="S2833"/>
          <cell r="T2833"/>
          <cell r="U2833"/>
          <cell r="V2833"/>
        </row>
        <row r="2834">
          <cell r="A2834"/>
          <cell r="D2834" t="e">
            <v>#N/A</v>
          </cell>
          <cell r="J2834" t="str"/>
          <cell r="N2834" t="str"/>
          <cell r="R2834"/>
          <cell r="S2834"/>
          <cell r="T2834"/>
          <cell r="U2834"/>
          <cell r="V2834"/>
        </row>
        <row r="2835">
          <cell r="A2835"/>
          <cell r="D2835" t="e">
            <v>#N/A</v>
          </cell>
          <cell r="J2835" t="str"/>
          <cell r="N2835" t="str"/>
          <cell r="R2835"/>
          <cell r="S2835"/>
          <cell r="T2835"/>
          <cell r="U2835"/>
          <cell r="V2835"/>
        </row>
        <row r="2836">
          <cell r="A2836"/>
          <cell r="D2836" t="e">
            <v>#N/A</v>
          </cell>
          <cell r="J2836" t="str"/>
          <cell r="N2836" t="str"/>
          <cell r="R2836"/>
          <cell r="S2836"/>
          <cell r="T2836"/>
          <cell r="U2836"/>
          <cell r="V2836"/>
        </row>
        <row r="2837">
          <cell r="A2837"/>
          <cell r="D2837" t="e">
            <v>#N/A</v>
          </cell>
          <cell r="J2837" t="str"/>
          <cell r="N2837" t="str"/>
          <cell r="R2837"/>
          <cell r="S2837"/>
          <cell r="T2837"/>
          <cell r="U2837"/>
          <cell r="V2837"/>
        </row>
        <row r="2838">
          <cell r="A2838"/>
          <cell r="D2838" t="e">
            <v>#N/A</v>
          </cell>
          <cell r="J2838" t="str"/>
          <cell r="N2838" t="str"/>
          <cell r="R2838"/>
          <cell r="S2838"/>
          <cell r="T2838"/>
          <cell r="U2838"/>
          <cell r="V2838"/>
        </row>
        <row r="2839">
          <cell r="A2839"/>
          <cell r="D2839" t="e">
            <v>#N/A</v>
          </cell>
          <cell r="J2839" t="str"/>
          <cell r="N2839" t="str"/>
          <cell r="R2839"/>
          <cell r="S2839"/>
          <cell r="T2839"/>
          <cell r="U2839"/>
          <cell r="V2839"/>
        </row>
        <row r="2840">
          <cell r="A2840"/>
          <cell r="D2840" t="e">
            <v>#N/A</v>
          </cell>
          <cell r="J2840" t="str"/>
          <cell r="N2840" t="str"/>
          <cell r="R2840"/>
          <cell r="S2840"/>
          <cell r="T2840"/>
          <cell r="U2840"/>
          <cell r="V2840"/>
        </row>
        <row r="2841">
          <cell r="A2841"/>
          <cell r="D2841" t="e">
            <v>#N/A</v>
          </cell>
          <cell r="J2841" t="str"/>
          <cell r="N2841" t="str"/>
          <cell r="R2841"/>
          <cell r="S2841"/>
          <cell r="T2841"/>
          <cell r="U2841"/>
          <cell r="V2841"/>
        </row>
        <row r="2842">
          <cell r="A2842"/>
          <cell r="D2842" t="e">
            <v>#N/A</v>
          </cell>
          <cell r="J2842" t="str"/>
          <cell r="N2842" t="str"/>
          <cell r="R2842"/>
          <cell r="S2842"/>
          <cell r="T2842"/>
          <cell r="U2842"/>
          <cell r="V2842"/>
        </row>
        <row r="2843">
          <cell r="A2843"/>
          <cell r="D2843" t="e">
            <v>#N/A</v>
          </cell>
          <cell r="J2843" t="str"/>
          <cell r="N2843" t="str"/>
          <cell r="R2843"/>
          <cell r="S2843"/>
          <cell r="T2843"/>
          <cell r="U2843"/>
          <cell r="V2843"/>
        </row>
        <row r="2844">
          <cell r="A2844"/>
          <cell r="D2844" t="e">
            <v>#N/A</v>
          </cell>
          <cell r="J2844" t="str"/>
          <cell r="N2844" t="str"/>
          <cell r="R2844"/>
          <cell r="S2844"/>
          <cell r="T2844"/>
          <cell r="U2844"/>
          <cell r="V2844"/>
        </row>
        <row r="2845">
          <cell r="A2845"/>
          <cell r="D2845" t="e">
            <v>#N/A</v>
          </cell>
          <cell r="J2845" t="str"/>
          <cell r="N2845" t="str"/>
          <cell r="R2845"/>
          <cell r="S2845"/>
          <cell r="T2845"/>
          <cell r="U2845"/>
          <cell r="V2845"/>
        </row>
        <row r="2846">
          <cell r="A2846"/>
          <cell r="D2846" t="e">
            <v>#N/A</v>
          </cell>
          <cell r="J2846" t="str"/>
          <cell r="N2846" t="str"/>
          <cell r="R2846"/>
          <cell r="S2846"/>
          <cell r="T2846"/>
          <cell r="U2846"/>
          <cell r="V2846"/>
        </row>
        <row r="2847">
          <cell r="A2847"/>
          <cell r="D2847" t="e">
            <v>#N/A</v>
          </cell>
          <cell r="J2847" t="str"/>
          <cell r="N2847" t="str"/>
          <cell r="R2847"/>
          <cell r="S2847"/>
          <cell r="T2847"/>
          <cell r="U2847"/>
          <cell r="V2847"/>
        </row>
        <row r="2848">
          <cell r="A2848"/>
          <cell r="D2848" t="e">
            <v>#N/A</v>
          </cell>
          <cell r="J2848" t="str"/>
          <cell r="N2848" t="str"/>
          <cell r="R2848"/>
          <cell r="S2848"/>
          <cell r="T2848"/>
          <cell r="U2848"/>
          <cell r="V2848"/>
        </row>
        <row r="2849">
          <cell r="A2849"/>
          <cell r="D2849" t="e">
            <v>#N/A</v>
          </cell>
          <cell r="J2849" t="str"/>
          <cell r="N2849" t="str"/>
          <cell r="R2849"/>
          <cell r="S2849"/>
          <cell r="T2849"/>
          <cell r="U2849"/>
          <cell r="V2849"/>
        </row>
        <row r="2850">
          <cell r="A2850"/>
          <cell r="D2850" t="e">
            <v>#N/A</v>
          </cell>
          <cell r="J2850" t="str"/>
          <cell r="N2850" t="str"/>
          <cell r="R2850"/>
          <cell r="S2850"/>
          <cell r="T2850"/>
          <cell r="U2850"/>
          <cell r="V2850"/>
        </row>
        <row r="2851">
          <cell r="A2851"/>
          <cell r="D2851" t="e">
            <v>#N/A</v>
          </cell>
          <cell r="J2851" t="str"/>
          <cell r="N2851" t="str"/>
          <cell r="R2851"/>
          <cell r="S2851"/>
          <cell r="T2851"/>
          <cell r="U2851"/>
          <cell r="V2851"/>
        </row>
        <row r="2852">
          <cell r="A2852"/>
          <cell r="D2852" t="e">
            <v>#N/A</v>
          </cell>
          <cell r="J2852" t="str"/>
          <cell r="N2852" t="str"/>
          <cell r="R2852"/>
          <cell r="S2852"/>
          <cell r="T2852"/>
          <cell r="U2852"/>
          <cell r="V2852"/>
        </row>
        <row r="2853">
          <cell r="A2853"/>
          <cell r="D2853" t="e">
            <v>#N/A</v>
          </cell>
          <cell r="J2853" t="str"/>
          <cell r="N2853" t="str"/>
          <cell r="R2853"/>
          <cell r="S2853"/>
          <cell r="T2853"/>
          <cell r="U2853"/>
          <cell r="V2853"/>
        </row>
        <row r="2854">
          <cell r="A2854"/>
          <cell r="D2854" t="e">
            <v>#N/A</v>
          </cell>
          <cell r="J2854" t="str"/>
          <cell r="N2854" t="str"/>
          <cell r="R2854"/>
          <cell r="S2854"/>
          <cell r="T2854"/>
          <cell r="U2854"/>
          <cell r="V2854"/>
        </row>
        <row r="2855">
          <cell r="A2855"/>
          <cell r="D2855" t="e">
            <v>#N/A</v>
          </cell>
          <cell r="J2855" t="str"/>
          <cell r="N2855" t="str"/>
          <cell r="R2855"/>
          <cell r="S2855"/>
          <cell r="T2855"/>
          <cell r="U2855"/>
          <cell r="V2855"/>
        </row>
        <row r="2856">
          <cell r="A2856"/>
          <cell r="D2856" t="e">
            <v>#N/A</v>
          </cell>
          <cell r="J2856" t="str"/>
          <cell r="N2856" t="str"/>
          <cell r="R2856"/>
          <cell r="S2856"/>
          <cell r="T2856"/>
          <cell r="U2856"/>
          <cell r="V2856"/>
        </row>
        <row r="2857">
          <cell r="A2857"/>
          <cell r="D2857" t="e">
            <v>#N/A</v>
          </cell>
          <cell r="J2857" t="str"/>
          <cell r="N2857" t="str"/>
          <cell r="R2857"/>
          <cell r="S2857"/>
          <cell r="T2857"/>
          <cell r="U2857"/>
          <cell r="V2857"/>
        </row>
        <row r="2858">
          <cell r="A2858"/>
          <cell r="D2858" t="e">
            <v>#N/A</v>
          </cell>
          <cell r="J2858" t="str"/>
          <cell r="N2858" t="str"/>
          <cell r="R2858"/>
          <cell r="S2858"/>
          <cell r="T2858"/>
          <cell r="U2858"/>
          <cell r="V2858"/>
        </row>
        <row r="2859">
          <cell r="A2859"/>
          <cell r="D2859" t="e">
            <v>#N/A</v>
          </cell>
          <cell r="J2859" t="str"/>
          <cell r="N2859" t="str"/>
          <cell r="R2859"/>
          <cell r="S2859"/>
          <cell r="T2859"/>
          <cell r="U2859"/>
          <cell r="V2859"/>
        </row>
        <row r="2860">
          <cell r="A2860"/>
          <cell r="D2860" t="e">
            <v>#N/A</v>
          </cell>
          <cell r="J2860" t="str"/>
          <cell r="N2860" t="str"/>
          <cell r="R2860"/>
          <cell r="S2860"/>
          <cell r="T2860"/>
          <cell r="U2860"/>
          <cell r="V2860"/>
        </row>
        <row r="2861">
          <cell r="A2861"/>
          <cell r="D2861" t="e">
            <v>#N/A</v>
          </cell>
          <cell r="J2861" t="str"/>
          <cell r="N2861" t="str"/>
          <cell r="R2861"/>
          <cell r="S2861"/>
          <cell r="T2861"/>
          <cell r="U2861"/>
          <cell r="V2861"/>
        </row>
        <row r="2862">
          <cell r="A2862"/>
          <cell r="D2862" t="e">
            <v>#N/A</v>
          </cell>
          <cell r="J2862" t="str"/>
          <cell r="N2862" t="str"/>
          <cell r="R2862"/>
          <cell r="S2862"/>
          <cell r="T2862"/>
          <cell r="U2862"/>
          <cell r="V2862"/>
        </row>
        <row r="2863">
          <cell r="A2863"/>
          <cell r="D2863" t="e">
            <v>#N/A</v>
          </cell>
          <cell r="J2863" t="str"/>
          <cell r="N2863" t="str"/>
          <cell r="R2863"/>
          <cell r="S2863"/>
          <cell r="T2863"/>
          <cell r="U2863"/>
          <cell r="V2863"/>
        </row>
        <row r="2864">
          <cell r="A2864"/>
          <cell r="D2864" t="e">
            <v>#N/A</v>
          </cell>
          <cell r="J2864" t="str"/>
          <cell r="N2864" t="str"/>
          <cell r="R2864"/>
          <cell r="S2864"/>
          <cell r="T2864"/>
          <cell r="U2864"/>
          <cell r="V2864"/>
        </row>
        <row r="2865">
          <cell r="A2865"/>
          <cell r="D2865" t="e">
            <v>#N/A</v>
          </cell>
          <cell r="J2865" t="str"/>
          <cell r="N2865" t="str"/>
          <cell r="R2865"/>
          <cell r="S2865"/>
          <cell r="T2865"/>
          <cell r="U2865"/>
          <cell r="V2865"/>
        </row>
        <row r="2866">
          <cell r="A2866"/>
          <cell r="D2866" t="e">
            <v>#N/A</v>
          </cell>
          <cell r="J2866" t="str"/>
          <cell r="N2866" t="str"/>
          <cell r="R2866"/>
          <cell r="S2866"/>
          <cell r="T2866"/>
          <cell r="U2866"/>
          <cell r="V2866"/>
        </row>
        <row r="2867">
          <cell r="A2867"/>
          <cell r="D2867" t="e">
            <v>#N/A</v>
          </cell>
          <cell r="J2867" t="str"/>
          <cell r="N2867" t="str"/>
          <cell r="R2867"/>
          <cell r="S2867"/>
          <cell r="T2867"/>
          <cell r="U2867"/>
          <cell r="V2867"/>
        </row>
        <row r="2868">
          <cell r="A2868"/>
          <cell r="D2868" t="e">
            <v>#N/A</v>
          </cell>
          <cell r="J2868" t="str"/>
          <cell r="N2868" t="str"/>
          <cell r="R2868"/>
          <cell r="S2868"/>
          <cell r="T2868"/>
          <cell r="U2868"/>
          <cell r="V2868"/>
        </row>
        <row r="2869">
          <cell r="A2869"/>
          <cell r="D2869" t="e">
            <v>#N/A</v>
          </cell>
          <cell r="J2869" t="str"/>
          <cell r="N2869" t="str"/>
          <cell r="R2869"/>
          <cell r="S2869"/>
          <cell r="T2869"/>
          <cell r="U2869"/>
          <cell r="V2869"/>
        </row>
        <row r="2870">
          <cell r="A2870"/>
          <cell r="D2870" t="e">
            <v>#N/A</v>
          </cell>
          <cell r="J2870" t="str"/>
          <cell r="N2870" t="str"/>
          <cell r="R2870"/>
          <cell r="S2870"/>
          <cell r="T2870"/>
          <cell r="U2870"/>
          <cell r="V2870"/>
        </row>
        <row r="2871">
          <cell r="A2871"/>
          <cell r="D2871" t="e">
            <v>#N/A</v>
          </cell>
          <cell r="J2871" t="str"/>
          <cell r="N2871" t="str"/>
          <cell r="R2871"/>
          <cell r="S2871"/>
          <cell r="T2871"/>
          <cell r="U2871"/>
          <cell r="V2871"/>
        </row>
        <row r="2872">
          <cell r="A2872"/>
          <cell r="D2872" t="e">
            <v>#N/A</v>
          </cell>
          <cell r="J2872" t="str"/>
          <cell r="N2872" t="str"/>
          <cell r="R2872"/>
          <cell r="S2872"/>
          <cell r="T2872"/>
          <cell r="U2872"/>
          <cell r="V2872"/>
        </row>
        <row r="2873">
          <cell r="A2873"/>
          <cell r="D2873" t="e">
            <v>#N/A</v>
          </cell>
          <cell r="J2873" t="str"/>
          <cell r="N2873" t="str"/>
          <cell r="R2873"/>
          <cell r="S2873"/>
          <cell r="T2873"/>
          <cell r="U2873"/>
          <cell r="V2873"/>
        </row>
        <row r="2874">
          <cell r="A2874"/>
          <cell r="D2874" t="e">
            <v>#N/A</v>
          </cell>
          <cell r="J2874" t="str"/>
          <cell r="N2874" t="str"/>
          <cell r="R2874"/>
          <cell r="S2874"/>
          <cell r="T2874"/>
          <cell r="U2874"/>
          <cell r="V2874"/>
        </row>
        <row r="2875">
          <cell r="A2875"/>
          <cell r="D2875" t="e">
            <v>#N/A</v>
          </cell>
          <cell r="J2875" t="str"/>
          <cell r="N2875" t="str"/>
          <cell r="R2875"/>
          <cell r="S2875"/>
          <cell r="T2875"/>
          <cell r="U2875"/>
          <cell r="V2875"/>
        </row>
        <row r="2876">
          <cell r="A2876"/>
          <cell r="D2876" t="e">
            <v>#N/A</v>
          </cell>
          <cell r="J2876" t="str"/>
          <cell r="N2876" t="str"/>
          <cell r="R2876"/>
          <cell r="S2876"/>
          <cell r="T2876"/>
          <cell r="U2876"/>
          <cell r="V2876"/>
        </row>
        <row r="2877">
          <cell r="A2877"/>
          <cell r="D2877" t="e">
            <v>#N/A</v>
          </cell>
          <cell r="J2877" t="str"/>
          <cell r="N2877" t="str"/>
          <cell r="R2877"/>
          <cell r="S2877"/>
          <cell r="T2877"/>
          <cell r="U2877"/>
          <cell r="V2877"/>
        </row>
        <row r="2878">
          <cell r="A2878"/>
          <cell r="D2878" t="e">
            <v>#N/A</v>
          </cell>
          <cell r="J2878" t="str"/>
          <cell r="N2878" t="str"/>
          <cell r="R2878"/>
          <cell r="S2878"/>
          <cell r="T2878"/>
          <cell r="U2878"/>
          <cell r="V2878"/>
        </row>
        <row r="2879">
          <cell r="A2879"/>
          <cell r="D2879" t="e">
            <v>#N/A</v>
          </cell>
          <cell r="J2879" t="str"/>
          <cell r="N2879" t="str"/>
          <cell r="R2879"/>
          <cell r="S2879"/>
          <cell r="T2879"/>
          <cell r="U2879"/>
          <cell r="V2879"/>
        </row>
        <row r="2880">
          <cell r="A2880"/>
          <cell r="D2880" t="e">
            <v>#N/A</v>
          </cell>
          <cell r="J2880" t="str"/>
          <cell r="N2880" t="str"/>
          <cell r="R2880"/>
          <cell r="S2880"/>
          <cell r="T2880"/>
          <cell r="U2880"/>
          <cell r="V2880"/>
        </row>
        <row r="2881">
          <cell r="A2881"/>
          <cell r="D2881" t="e">
            <v>#N/A</v>
          </cell>
          <cell r="J2881" t="str"/>
          <cell r="N2881" t="str"/>
          <cell r="R2881"/>
          <cell r="S2881"/>
          <cell r="T2881"/>
          <cell r="U2881"/>
          <cell r="V2881"/>
        </row>
        <row r="2882">
          <cell r="A2882"/>
          <cell r="D2882" t="e">
            <v>#N/A</v>
          </cell>
          <cell r="J2882" t="str"/>
          <cell r="N2882" t="str"/>
          <cell r="R2882"/>
          <cell r="S2882"/>
          <cell r="T2882"/>
          <cell r="U2882"/>
          <cell r="V2882"/>
        </row>
        <row r="2883">
          <cell r="A2883"/>
          <cell r="D2883" t="e">
            <v>#N/A</v>
          </cell>
          <cell r="J2883" t="str"/>
          <cell r="N2883" t="str"/>
          <cell r="R2883"/>
          <cell r="S2883"/>
          <cell r="T2883"/>
          <cell r="U2883"/>
          <cell r="V2883"/>
        </row>
        <row r="2884">
          <cell r="A2884"/>
          <cell r="D2884" t="e">
            <v>#N/A</v>
          </cell>
          <cell r="J2884" t="str"/>
          <cell r="N2884" t="str"/>
          <cell r="R2884"/>
          <cell r="S2884"/>
          <cell r="T2884"/>
          <cell r="U2884"/>
          <cell r="V2884"/>
        </row>
        <row r="2885">
          <cell r="A2885"/>
          <cell r="D2885" t="e">
            <v>#N/A</v>
          </cell>
          <cell r="J2885" t="str"/>
          <cell r="N2885" t="str"/>
          <cell r="R2885"/>
          <cell r="S2885"/>
          <cell r="T2885"/>
          <cell r="U2885"/>
          <cell r="V2885"/>
        </row>
        <row r="2886">
          <cell r="A2886"/>
          <cell r="D2886" t="e">
            <v>#N/A</v>
          </cell>
          <cell r="J2886" t="str"/>
          <cell r="N2886" t="str"/>
          <cell r="R2886"/>
          <cell r="S2886"/>
          <cell r="T2886"/>
          <cell r="U2886"/>
          <cell r="V2886"/>
        </row>
        <row r="2887">
          <cell r="A2887"/>
          <cell r="D2887" t="e">
            <v>#N/A</v>
          </cell>
          <cell r="J2887" t="str"/>
          <cell r="N2887" t="str"/>
          <cell r="R2887"/>
          <cell r="S2887"/>
          <cell r="T2887"/>
          <cell r="U2887"/>
          <cell r="V2887"/>
        </row>
        <row r="2888">
          <cell r="A2888"/>
          <cell r="D2888" t="e">
            <v>#N/A</v>
          </cell>
          <cell r="J2888" t="str"/>
          <cell r="N2888" t="str"/>
          <cell r="R2888"/>
          <cell r="S2888"/>
          <cell r="T2888"/>
          <cell r="U2888"/>
          <cell r="V2888"/>
        </row>
        <row r="2889">
          <cell r="A2889"/>
          <cell r="D2889" t="e">
            <v>#N/A</v>
          </cell>
          <cell r="J2889" t="str"/>
          <cell r="N2889" t="str"/>
          <cell r="R2889"/>
          <cell r="S2889"/>
          <cell r="T2889"/>
          <cell r="U2889"/>
          <cell r="V2889"/>
        </row>
        <row r="2890">
          <cell r="A2890"/>
          <cell r="D2890" t="e">
            <v>#N/A</v>
          </cell>
          <cell r="J2890" t="str"/>
          <cell r="N2890" t="str"/>
          <cell r="R2890"/>
          <cell r="S2890"/>
          <cell r="T2890"/>
          <cell r="U2890"/>
          <cell r="V2890"/>
        </row>
        <row r="2891">
          <cell r="A2891"/>
          <cell r="D2891" t="e">
            <v>#N/A</v>
          </cell>
          <cell r="J2891" t="str"/>
          <cell r="N2891" t="str"/>
          <cell r="R2891"/>
          <cell r="S2891"/>
          <cell r="T2891"/>
          <cell r="U2891"/>
          <cell r="V2891"/>
        </row>
        <row r="2892">
          <cell r="A2892"/>
          <cell r="D2892" t="e">
            <v>#N/A</v>
          </cell>
          <cell r="J2892" t="str"/>
          <cell r="N2892" t="str"/>
          <cell r="R2892"/>
          <cell r="S2892"/>
          <cell r="T2892"/>
          <cell r="U2892"/>
          <cell r="V2892"/>
        </row>
        <row r="2893">
          <cell r="A2893"/>
          <cell r="D2893" t="e">
            <v>#N/A</v>
          </cell>
          <cell r="J2893" t="str"/>
          <cell r="N2893" t="str"/>
          <cell r="R2893"/>
          <cell r="S2893"/>
          <cell r="T2893"/>
          <cell r="U2893"/>
          <cell r="V2893"/>
        </row>
        <row r="2894">
          <cell r="A2894"/>
          <cell r="D2894" t="e">
            <v>#N/A</v>
          </cell>
          <cell r="J2894" t="str"/>
          <cell r="N2894" t="str"/>
          <cell r="R2894"/>
          <cell r="S2894"/>
          <cell r="T2894"/>
          <cell r="U2894"/>
          <cell r="V2894"/>
        </row>
        <row r="2895">
          <cell r="A2895"/>
          <cell r="D2895" t="e">
            <v>#N/A</v>
          </cell>
          <cell r="J2895" t="str"/>
          <cell r="N2895" t="str"/>
          <cell r="R2895"/>
          <cell r="S2895"/>
          <cell r="T2895"/>
          <cell r="U2895"/>
          <cell r="V2895"/>
        </row>
        <row r="2896">
          <cell r="A2896"/>
          <cell r="D2896" t="e">
            <v>#N/A</v>
          </cell>
          <cell r="J2896" t="str"/>
          <cell r="N2896" t="str"/>
          <cell r="R2896"/>
          <cell r="S2896"/>
          <cell r="T2896"/>
          <cell r="U2896"/>
          <cell r="V2896"/>
        </row>
        <row r="2897">
          <cell r="A2897"/>
          <cell r="D2897" t="e">
            <v>#N/A</v>
          </cell>
          <cell r="J2897" t="str"/>
          <cell r="N2897" t="str"/>
          <cell r="R2897"/>
          <cell r="S2897"/>
          <cell r="T2897"/>
          <cell r="U2897"/>
          <cell r="V2897"/>
        </row>
        <row r="2898">
          <cell r="A2898"/>
          <cell r="D2898" t="e">
            <v>#N/A</v>
          </cell>
          <cell r="J2898" t="str"/>
          <cell r="N2898" t="str"/>
          <cell r="R2898"/>
          <cell r="S2898"/>
          <cell r="T2898"/>
          <cell r="U2898"/>
          <cell r="V2898"/>
        </row>
        <row r="2899">
          <cell r="A2899"/>
          <cell r="D2899" t="e">
            <v>#N/A</v>
          </cell>
          <cell r="J2899" t="str"/>
          <cell r="N2899" t="str"/>
          <cell r="R2899"/>
          <cell r="S2899"/>
          <cell r="T2899"/>
          <cell r="U2899"/>
          <cell r="V2899"/>
        </row>
        <row r="2900">
          <cell r="A2900"/>
          <cell r="D2900" t="e">
            <v>#N/A</v>
          </cell>
          <cell r="J2900" t="str"/>
          <cell r="N2900" t="str"/>
          <cell r="R2900"/>
          <cell r="S2900"/>
          <cell r="T2900"/>
          <cell r="U2900"/>
          <cell r="V2900"/>
        </row>
        <row r="2901">
          <cell r="A2901"/>
          <cell r="D2901" t="e">
            <v>#N/A</v>
          </cell>
          <cell r="J2901" t="str"/>
          <cell r="N2901" t="str"/>
          <cell r="R2901"/>
          <cell r="S2901"/>
          <cell r="T2901"/>
          <cell r="U2901"/>
          <cell r="V2901"/>
        </row>
        <row r="2902">
          <cell r="A2902"/>
          <cell r="D2902" t="e">
            <v>#N/A</v>
          </cell>
          <cell r="J2902" t="str"/>
          <cell r="N2902" t="str"/>
          <cell r="R2902"/>
          <cell r="S2902"/>
          <cell r="T2902"/>
          <cell r="U2902"/>
          <cell r="V2902"/>
        </row>
        <row r="2903">
          <cell r="A2903"/>
          <cell r="D2903" t="e">
            <v>#N/A</v>
          </cell>
          <cell r="J2903" t="str"/>
          <cell r="N2903" t="str"/>
          <cell r="R2903"/>
          <cell r="S2903"/>
          <cell r="T2903"/>
          <cell r="U2903"/>
          <cell r="V2903"/>
        </row>
        <row r="2904">
          <cell r="A2904"/>
          <cell r="D2904" t="e">
            <v>#N/A</v>
          </cell>
          <cell r="J2904" t="str"/>
          <cell r="N2904" t="str"/>
          <cell r="R2904"/>
          <cell r="S2904"/>
          <cell r="T2904"/>
          <cell r="U2904"/>
          <cell r="V2904"/>
        </row>
        <row r="2905">
          <cell r="A2905"/>
          <cell r="D2905" t="e">
            <v>#N/A</v>
          </cell>
          <cell r="J2905" t="str"/>
          <cell r="N2905" t="str"/>
          <cell r="R2905"/>
          <cell r="S2905"/>
          <cell r="T2905"/>
          <cell r="U2905"/>
          <cell r="V2905"/>
        </row>
        <row r="2906">
          <cell r="A2906"/>
          <cell r="D2906" t="e">
            <v>#N/A</v>
          </cell>
          <cell r="J2906" t="str"/>
          <cell r="N2906" t="str"/>
          <cell r="R2906"/>
          <cell r="S2906"/>
          <cell r="T2906"/>
          <cell r="U2906"/>
          <cell r="V2906"/>
        </row>
        <row r="2907">
          <cell r="A2907"/>
          <cell r="D2907" t="e">
            <v>#N/A</v>
          </cell>
          <cell r="J2907" t="str"/>
          <cell r="N2907" t="str"/>
          <cell r="R2907"/>
          <cell r="S2907"/>
          <cell r="T2907"/>
          <cell r="U2907"/>
          <cell r="V2907"/>
        </row>
        <row r="2908">
          <cell r="A2908"/>
          <cell r="D2908" t="e">
            <v>#N/A</v>
          </cell>
          <cell r="J2908" t="str"/>
          <cell r="N2908" t="str"/>
          <cell r="R2908"/>
          <cell r="S2908"/>
          <cell r="T2908"/>
          <cell r="U2908"/>
          <cell r="V2908"/>
        </row>
        <row r="2909">
          <cell r="A2909"/>
          <cell r="D2909" t="e">
            <v>#N/A</v>
          </cell>
          <cell r="J2909" t="str"/>
          <cell r="N2909" t="str"/>
          <cell r="R2909"/>
          <cell r="S2909"/>
          <cell r="T2909"/>
          <cell r="U2909"/>
          <cell r="V2909"/>
        </row>
        <row r="2910">
          <cell r="A2910"/>
          <cell r="D2910" t="e">
            <v>#N/A</v>
          </cell>
          <cell r="J2910" t="str"/>
          <cell r="N2910" t="str"/>
          <cell r="R2910"/>
          <cell r="S2910"/>
          <cell r="T2910"/>
          <cell r="U2910"/>
          <cell r="V2910"/>
        </row>
        <row r="2911">
          <cell r="A2911"/>
          <cell r="D2911" t="e">
            <v>#N/A</v>
          </cell>
          <cell r="J2911" t="str"/>
          <cell r="N2911" t="str"/>
          <cell r="R2911"/>
          <cell r="S2911"/>
          <cell r="T2911"/>
          <cell r="U2911"/>
          <cell r="V2911"/>
        </row>
        <row r="2912">
          <cell r="A2912"/>
          <cell r="D2912" t="e">
            <v>#N/A</v>
          </cell>
          <cell r="J2912" t="str"/>
          <cell r="N2912" t="str"/>
          <cell r="R2912"/>
          <cell r="S2912"/>
          <cell r="T2912"/>
          <cell r="U2912"/>
          <cell r="V2912"/>
        </row>
        <row r="2913">
          <cell r="A2913"/>
          <cell r="D2913" t="e">
            <v>#N/A</v>
          </cell>
          <cell r="J2913" t="str"/>
          <cell r="N2913" t="str"/>
          <cell r="R2913"/>
          <cell r="S2913"/>
          <cell r="T2913"/>
          <cell r="U2913"/>
          <cell r="V2913"/>
        </row>
        <row r="2914">
          <cell r="A2914"/>
          <cell r="D2914" t="e">
            <v>#N/A</v>
          </cell>
          <cell r="J2914" t="str"/>
          <cell r="N2914" t="str"/>
          <cell r="R2914"/>
          <cell r="S2914"/>
          <cell r="T2914"/>
          <cell r="U2914"/>
          <cell r="V2914"/>
        </row>
        <row r="2915">
          <cell r="A2915"/>
          <cell r="D2915" t="e">
            <v>#N/A</v>
          </cell>
          <cell r="J2915" t="str"/>
          <cell r="N2915" t="str"/>
          <cell r="R2915"/>
          <cell r="S2915"/>
          <cell r="T2915"/>
          <cell r="U2915"/>
          <cell r="V2915"/>
        </row>
        <row r="2916">
          <cell r="A2916"/>
          <cell r="D2916" t="e">
            <v>#N/A</v>
          </cell>
          <cell r="J2916" t="str"/>
          <cell r="N2916" t="str"/>
          <cell r="R2916"/>
          <cell r="S2916"/>
          <cell r="T2916"/>
          <cell r="U2916"/>
          <cell r="V2916"/>
        </row>
        <row r="2917">
          <cell r="A2917"/>
          <cell r="D2917" t="e">
            <v>#N/A</v>
          </cell>
          <cell r="J2917" t="str"/>
          <cell r="N2917" t="str"/>
          <cell r="R2917"/>
          <cell r="S2917"/>
          <cell r="T2917"/>
          <cell r="U2917"/>
          <cell r="V2917"/>
        </row>
        <row r="2918">
          <cell r="A2918"/>
          <cell r="D2918" t="e">
            <v>#N/A</v>
          </cell>
          <cell r="J2918" t="str"/>
          <cell r="N2918" t="str"/>
          <cell r="R2918"/>
          <cell r="S2918"/>
          <cell r="T2918"/>
          <cell r="U2918"/>
          <cell r="V2918"/>
        </row>
        <row r="2919">
          <cell r="A2919"/>
          <cell r="D2919" t="e">
            <v>#N/A</v>
          </cell>
          <cell r="J2919" t="str"/>
          <cell r="N2919" t="str"/>
          <cell r="R2919"/>
          <cell r="S2919"/>
          <cell r="T2919"/>
          <cell r="U2919"/>
          <cell r="V2919"/>
        </row>
        <row r="2920">
          <cell r="A2920"/>
          <cell r="D2920" t="e">
            <v>#N/A</v>
          </cell>
          <cell r="J2920" t="str"/>
          <cell r="N2920" t="str"/>
          <cell r="R2920"/>
          <cell r="S2920"/>
          <cell r="T2920"/>
          <cell r="U2920"/>
          <cell r="V2920"/>
        </row>
        <row r="2921">
          <cell r="A2921"/>
          <cell r="D2921" t="e">
            <v>#N/A</v>
          </cell>
          <cell r="J2921" t="str"/>
          <cell r="N2921" t="str"/>
          <cell r="R2921"/>
          <cell r="S2921"/>
          <cell r="T2921"/>
          <cell r="U2921"/>
          <cell r="V2921"/>
        </row>
        <row r="2922">
          <cell r="A2922"/>
          <cell r="D2922" t="e">
            <v>#N/A</v>
          </cell>
          <cell r="J2922" t="str"/>
          <cell r="N2922" t="str"/>
          <cell r="R2922"/>
          <cell r="S2922"/>
          <cell r="T2922"/>
          <cell r="U2922"/>
          <cell r="V2922"/>
        </row>
        <row r="2923">
          <cell r="A2923"/>
          <cell r="D2923" t="e">
            <v>#N/A</v>
          </cell>
          <cell r="J2923" t="str"/>
          <cell r="N2923" t="str"/>
          <cell r="R2923"/>
          <cell r="S2923"/>
          <cell r="T2923"/>
          <cell r="U2923"/>
          <cell r="V2923"/>
        </row>
        <row r="2924">
          <cell r="A2924"/>
          <cell r="D2924" t="e">
            <v>#N/A</v>
          </cell>
          <cell r="J2924" t="str"/>
          <cell r="N2924" t="str"/>
          <cell r="R2924"/>
          <cell r="S2924"/>
          <cell r="T2924"/>
          <cell r="U2924"/>
          <cell r="V2924"/>
        </row>
        <row r="2925">
          <cell r="A2925"/>
          <cell r="D2925" t="e">
            <v>#N/A</v>
          </cell>
          <cell r="J2925" t="str"/>
          <cell r="N2925" t="str"/>
          <cell r="R2925"/>
          <cell r="S2925"/>
          <cell r="T2925"/>
          <cell r="U2925"/>
          <cell r="V2925"/>
        </row>
        <row r="2926">
          <cell r="A2926"/>
          <cell r="D2926" t="e">
            <v>#N/A</v>
          </cell>
          <cell r="J2926" t="str"/>
          <cell r="N2926" t="str"/>
          <cell r="R2926"/>
          <cell r="S2926"/>
          <cell r="T2926"/>
          <cell r="U2926"/>
          <cell r="V2926"/>
        </row>
        <row r="2927">
          <cell r="A2927"/>
          <cell r="D2927" t="e">
            <v>#N/A</v>
          </cell>
          <cell r="J2927" t="str"/>
          <cell r="N2927" t="str"/>
          <cell r="R2927"/>
          <cell r="S2927"/>
          <cell r="T2927"/>
          <cell r="U2927"/>
          <cell r="V2927"/>
        </row>
        <row r="2928">
          <cell r="A2928"/>
          <cell r="D2928" t="e">
            <v>#N/A</v>
          </cell>
          <cell r="J2928" t="str"/>
          <cell r="N2928" t="str"/>
          <cell r="R2928"/>
          <cell r="S2928"/>
          <cell r="T2928"/>
          <cell r="U2928"/>
          <cell r="V2928"/>
        </row>
        <row r="2929">
          <cell r="A2929"/>
          <cell r="D2929" t="e">
            <v>#N/A</v>
          </cell>
          <cell r="J2929" t="str"/>
          <cell r="N2929" t="str"/>
          <cell r="R2929"/>
          <cell r="S2929"/>
          <cell r="T2929"/>
          <cell r="U2929"/>
          <cell r="V2929"/>
        </row>
        <row r="2930">
          <cell r="A2930"/>
          <cell r="D2930" t="e">
            <v>#N/A</v>
          </cell>
          <cell r="J2930" t="str"/>
          <cell r="N2930" t="str"/>
          <cell r="R2930"/>
          <cell r="S2930"/>
          <cell r="T2930"/>
          <cell r="U2930"/>
          <cell r="V2930"/>
        </row>
        <row r="2931">
          <cell r="A2931"/>
          <cell r="D2931" t="e">
            <v>#N/A</v>
          </cell>
          <cell r="J2931" t="str"/>
          <cell r="N2931" t="str"/>
          <cell r="R2931"/>
          <cell r="S2931"/>
          <cell r="T2931"/>
          <cell r="U2931"/>
          <cell r="V2931"/>
        </row>
        <row r="2932">
          <cell r="A2932"/>
          <cell r="D2932" t="e">
            <v>#N/A</v>
          </cell>
          <cell r="J2932" t="str"/>
          <cell r="N2932" t="str"/>
          <cell r="R2932"/>
          <cell r="S2932"/>
          <cell r="T2932"/>
          <cell r="U2932"/>
          <cell r="V2932"/>
        </row>
        <row r="2933">
          <cell r="A2933"/>
          <cell r="D2933" t="e">
            <v>#N/A</v>
          </cell>
          <cell r="J2933" t="str"/>
          <cell r="N2933" t="str"/>
          <cell r="R2933"/>
          <cell r="S2933"/>
          <cell r="T2933"/>
          <cell r="U2933"/>
          <cell r="V2933"/>
        </row>
        <row r="2934">
          <cell r="A2934"/>
          <cell r="D2934" t="e">
            <v>#N/A</v>
          </cell>
          <cell r="J2934" t="str"/>
          <cell r="N2934" t="str"/>
          <cell r="R2934"/>
          <cell r="S2934"/>
          <cell r="T2934"/>
          <cell r="U2934"/>
          <cell r="V2934"/>
        </row>
        <row r="2935">
          <cell r="A2935"/>
          <cell r="D2935" t="e">
            <v>#N/A</v>
          </cell>
          <cell r="J2935" t="str"/>
          <cell r="N2935" t="str"/>
          <cell r="R2935"/>
          <cell r="S2935"/>
          <cell r="T2935"/>
          <cell r="U2935"/>
          <cell r="V2935"/>
        </row>
        <row r="2936">
          <cell r="A2936"/>
          <cell r="D2936" t="e">
            <v>#N/A</v>
          </cell>
          <cell r="J2936" t="str"/>
          <cell r="N2936" t="str"/>
          <cell r="R2936"/>
          <cell r="S2936"/>
          <cell r="T2936"/>
          <cell r="U2936"/>
          <cell r="V2936"/>
        </row>
        <row r="2937">
          <cell r="A2937"/>
          <cell r="D2937" t="e">
            <v>#N/A</v>
          </cell>
          <cell r="J2937" t="str"/>
          <cell r="N2937" t="str"/>
          <cell r="R2937"/>
          <cell r="S2937"/>
          <cell r="T2937"/>
          <cell r="U2937"/>
          <cell r="V2937"/>
        </row>
        <row r="2938">
          <cell r="A2938"/>
          <cell r="D2938" t="e">
            <v>#N/A</v>
          </cell>
          <cell r="J2938" t="str"/>
          <cell r="N2938" t="str"/>
          <cell r="R2938"/>
          <cell r="S2938"/>
          <cell r="T2938"/>
          <cell r="U2938"/>
          <cell r="V2938"/>
        </row>
        <row r="2939">
          <cell r="A2939"/>
          <cell r="D2939" t="e">
            <v>#N/A</v>
          </cell>
          <cell r="J2939" t="str"/>
          <cell r="N2939" t="str"/>
          <cell r="R2939"/>
          <cell r="S2939"/>
          <cell r="T2939"/>
          <cell r="U2939"/>
          <cell r="V2939"/>
        </row>
        <row r="2940">
          <cell r="A2940"/>
          <cell r="D2940" t="e">
            <v>#N/A</v>
          </cell>
          <cell r="J2940" t="str"/>
          <cell r="N2940" t="str"/>
          <cell r="R2940"/>
          <cell r="S2940"/>
          <cell r="T2940"/>
          <cell r="U2940"/>
          <cell r="V2940"/>
        </row>
        <row r="2941">
          <cell r="A2941"/>
          <cell r="D2941" t="e">
            <v>#N/A</v>
          </cell>
          <cell r="J2941" t="str"/>
          <cell r="N2941" t="str"/>
          <cell r="R2941"/>
          <cell r="S2941"/>
          <cell r="T2941"/>
          <cell r="U2941"/>
          <cell r="V2941"/>
        </row>
        <row r="2942">
          <cell r="A2942"/>
          <cell r="D2942" t="e">
            <v>#N/A</v>
          </cell>
          <cell r="J2942" t="str"/>
          <cell r="N2942" t="str"/>
          <cell r="R2942"/>
          <cell r="S2942"/>
          <cell r="T2942"/>
          <cell r="U2942"/>
          <cell r="V2942"/>
        </row>
        <row r="2943">
          <cell r="A2943"/>
          <cell r="D2943" t="e">
            <v>#N/A</v>
          </cell>
          <cell r="J2943" t="str"/>
          <cell r="N2943" t="str"/>
          <cell r="R2943"/>
          <cell r="S2943"/>
          <cell r="T2943"/>
          <cell r="U2943"/>
          <cell r="V2943"/>
        </row>
        <row r="2944">
          <cell r="A2944"/>
          <cell r="D2944" t="e">
            <v>#N/A</v>
          </cell>
          <cell r="J2944" t="str"/>
          <cell r="N2944" t="str"/>
          <cell r="R2944"/>
          <cell r="S2944"/>
          <cell r="T2944"/>
          <cell r="U2944"/>
          <cell r="V2944"/>
        </row>
        <row r="2945">
          <cell r="A2945"/>
          <cell r="D2945" t="e">
            <v>#N/A</v>
          </cell>
          <cell r="J2945" t="str"/>
          <cell r="N2945" t="str"/>
          <cell r="R2945"/>
          <cell r="S2945"/>
          <cell r="T2945"/>
          <cell r="U2945"/>
          <cell r="V2945"/>
        </row>
        <row r="2946">
          <cell r="A2946"/>
          <cell r="D2946" t="e">
            <v>#N/A</v>
          </cell>
          <cell r="J2946" t="str"/>
          <cell r="N2946" t="str"/>
          <cell r="R2946"/>
          <cell r="S2946"/>
          <cell r="T2946"/>
          <cell r="U2946"/>
          <cell r="V2946"/>
        </row>
        <row r="2947">
          <cell r="A2947"/>
          <cell r="D2947" t="e">
            <v>#N/A</v>
          </cell>
          <cell r="J2947" t="str"/>
          <cell r="N2947" t="str"/>
          <cell r="R2947"/>
          <cell r="S2947"/>
          <cell r="T2947"/>
          <cell r="U2947"/>
          <cell r="V2947"/>
        </row>
        <row r="2948">
          <cell r="A2948"/>
          <cell r="D2948" t="e">
            <v>#N/A</v>
          </cell>
          <cell r="J2948" t="str"/>
          <cell r="N2948" t="str"/>
          <cell r="R2948"/>
          <cell r="S2948"/>
          <cell r="T2948"/>
          <cell r="U2948"/>
          <cell r="V2948"/>
        </row>
        <row r="2949">
          <cell r="A2949"/>
          <cell r="D2949" t="e">
            <v>#N/A</v>
          </cell>
          <cell r="J2949" t="str"/>
          <cell r="N2949" t="str"/>
          <cell r="R2949"/>
          <cell r="S2949"/>
          <cell r="T2949"/>
          <cell r="U2949"/>
          <cell r="V2949"/>
        </row>
        <row r="2950">
          <cell r="A2950"/>
          <cell r="D2950" t="e">
            <v>#N/A</v>
          </cell>
          <cell r="J2950" t="str"/>
          <cell r="N2950" t="str"/>
          <cell r="R2950"/>
          <cell r="S2950"/>
          <cell r="T2950"/>
          <cell r="U2950"/>
          <cell r="V2950"/>
        </row>
        <row r="2951">
          <cell r="A2951"/>
          <cell r="D2951" t="e">
            <v>#N/A</v>
          </cell>
          <cell r="J2951" t="str"/>
          <cell r="N2951" t="str"/>
          <cell r="R2951"/>
          <cell r="S2951"/>
          <cell r="T2951"/>
          <cell r="U2951"/>
          <cell r="V2951"/>
        </row>
        <row r="2952">
          <cell r="A2952"/>
          <cell r="D2952" t="e">
            <v>#N/A</v>
          </cell>
          <cell r="J2952" t="str"/>
          <cell r="N2952" t="str"/>
          <cell r="R2952"/>
          <cell r="S2952"/>
          <cell r="T2952"/>
          <cell r="U2952"/>
          <cell r="V2952"/>
        </row>
        <row r="2953">
          <cell r="A2953"/>
          <cell r="D2953" t="e">
            <v>#N/A</v>
          </cell>
          <cell r="J2953" t="str"/>
          <cell r="N2953" t="str"/>
          <cell r="R2953"/>
          <cell r="S2953"/>
          <cell r="T2953"/>
          <cell r="U2953"/>
          <cell r="V2953"/>
        </row>
        <row r="2954">
          <cell r="A2954"/>
          <cell r="D2954" t="e">
            <v>#N/A</v>
          </cell>
          <cell r="J2954" t="str"/>
          <cell r="N2954" t="str"/>
          <cell r="R2954"/>
          <cell r="S2954"/>
          <cell r="T2954"/>
          <cell r="U2954"/>
          <cell r="V2954"/>
        </row>
        <row r="2955">
          <cell r="A2955"/>
          <cell r="D2955" t="e">
            <v>#N/A</v>
          </cell>
          <cell r="J2955" t="str"/>
          <cell r="N2955" t="str"/>
          <cell r="R2955"/>
          <cell r="S2955"/>
          <cell r="T2955"/>
          <cell r="U2955"/>
          <cell r="V2955"/>
        </row>
        <row r="2956">
          <cell r="A2956"/>
          <cell r="D2956" t="e">
            <v>#N/A</v>
          </cell>
          <cell r="J2956" t="str"/>
          <cell r="N2956" t="str"/>
          <cell r="R2956"/>
          <cell r="S2956"/>
          <cell r="T2956"/>
          <cell r="U2956"/>
          <cell r="V2956"/>
        </row>
        <row r="2957">
          <cell r="A2957"/>
          <cell r="D2957" t="e">
            <v>#N/A</v>
          </cell>
          <cell r="J2957" t="str"/>
          <cell r="N2957" t="str"/>
          <cell r="R2957"/>
          <cell r="S2957"/>
          <cell r="T2957"/>
          <cell r="U2957"/>
          <cell r="V2957"/>
        </row>
        <row r="2958">
          <cell r="A2958"/>
          <cell r="D2958" t="e">
            <v>#N/A</v>
          </cell>
          <cell r="J2958" t="str"/>
          <cell r="N2958" t="str"/>
          <cell r="R2958"/>
          <cell r="S2958"/>
          <cell r="T2958"/>
          <cell r="U2958"/>
          <cell r="V2958"/>
        </row>
        <row r="2959">
          <cell r="A2959"/>
          <cell r="D2959" t="e">
            <v>#N/A</v>
          </cell>
          <cell r="J2959" t="str"/>
          <cell r="N2959" t="str"/>
          <cell r="R2959"/>
          <cell r="S2959"/>
          <cell r="T2959"/>
          <cell r="U2959"/>
          <cell r="V2959"/>
        </row>
        <row r="2960">
          <cell r="A2960"/>
          <cell r="D2960" t="e">
            <v>#N/A</v>
          </cell>
          <cell r="J2960" t="str"/>
          <cell r="N2960" t="str"/>
          <cell r="R2960"/>
          <cell r="S2960"/>
          <cell r="T2960"/>
          <cell r="U2960"/>
          <cell r="V2960"/>
        </row>
        <row r="2961">
          <cell r="A2961"/>
          <cell r="D2961" t="e">
            <v>#N/A</v>
          </cell>
          <cell r="J2961" t="str"/>
          <cell r="N2961" t="str"/>
          <cell r="R2961"/>
          <cell r="S2961"/>
          <cell r="T2961"/>
          <cell r="U2961"/>
          <cell r="V2961"/>
        </row>
        <row r="2962">
          <cell r="A2962"/>
          <cell r="D2962" t="e">
            <v>#N/A</v>
          </cell>
          <cell r="J2962" t="str"/>
          <cell r="N2962" t="str"/>
          <cell r="R2962"/>
          <cell r="S2962"/>
          <cell r="T2962"/>
          <cell r="U2962"/>
          <cell r="V2962"/>
        </row>
        <row r="2963">
          <cell r="A2963"/>
          <cell r="D2963" t="e">
            <v>#N/A</v>
          </cell>
          <cell r="J2963" t="str"/>
          <cell r="N2963" t="str"/>
          <cell r="R2963"/>
          <cell r="S2963"/>
          <cell r="T2963"/>
          <cell r="U2963"/>
          <cell r="V2963"/>
        </row>
        <row r="2964">
          <cell r="A2964"/>
          <cell r="D2964" t="e">
            <v>#N/A</v>
          </cell>
          <cell r="J2964" t="str"/>
          <cell r="N2964" t="str"/>
          <cell r="R2964"/>
          <cell r="S2964"/>
          <cell r="T2964"/>
          <cell r="U2964"/>
          <cell r="V2964"/>
        </row>
        <row r="2965">
          <cell r="A2965"/>
          <cell r="D2965" t="e">
            <v>#N/A</v>
          </cell>
          <cell r="J2965" t="str"/>
          <cell r="N2965" t="str"/>
          <cell r="R2965"/>
          <cell r="S2965"/>
          <cell r="T2965"/>
          <cell r="U2965"/>
          <cell r="V2965"/>
        </row>
        <row r="2966">
          <cell r="A2966"/>
          <cell r="D2966" t="e">
            <v>#N/A</v>
          </cell>
          <cell r="J2966" t="str"/>
          <cell r="N2966" t="str"/>
          <cell r="R2966"/>
          <cell r="S2966"/>
          <cell r="T2966"/>
          <cell r="U2966"/>
          <cell r="V2966"/>
        </row>
        <row r="2967">
          <cell r="A2967"/>
          <cell r="D2967" t="e">
            <v>#N/A</v>
          </cell>
          <cell r="J2967" t="str"/>
          <cell r="N2967" t="str"/>
          <cell r="R2967"/>
          <cell r="S2967"/>
          <cell r="T2967"/>
          <cell r="U2967"/>
          <cell r="V2967"/>
        </row>
        <row r="2968">
          <cell r="A2968"/>
          <cell r="D2968" t="e">
            <v>#N/A</v>
          </cell>
          <cell r="J2968" t="str"/>
          <cell r="N2968"/>
          <cell r="R2968"/>
          <cell r="S2968"/>
          <cell r="T2968"/>
          <cell r="U2968"/>
          <cell r="V2968"/>
        </row>
        <row r="2969">
          <cell r="R2969"/>
          <cell r="S2969"/>
          <cell r="T2969"/>
          <cell r="U2969"/>
          <cell r="V2969"/>
        </row>
        <row r="2971">
          <cell r="N2971"/>
        </row>
      </sheetData>
      <sheetData sheetId="11"/>
      <sheetData sheetId="12"/>
      <sheetData sheetId="13"/>
      <sheetData sheetId="14"/>
      <sheetData sheetId="15"/>
      <sheetData sheetId="16"/>
      <sheetData sheetId="17">
        <row r="1">
          <cell r="B1" t="str">
            <v>SKU</v>
          </cell>
          <cell r="D1" t="str">
            <v>FNSKU</v>
          </cell>
          <cell r="J1" t="str">
            <v>Item</v>
          </cell>
          <cell r="Q1" t="str">
            <v>Market Price</v>
          </cell>
        </row>
        <row r="2">
          <cell r="B2" t="str">
            <v>U1</v>
          </cell>
          <cell r="D2" t="str">
            <v>X002TI8DR9</v>
          </cell>
          <cell r="J2" t="str">
            <v>Thrills Chewing Gum, 10 Count - 20 Pack {Imported from Canada}</v>
          </cell>
          <cell r="Q2">
            <v>23.37</v>
          </cell>
        </row>
        <row r="3">
          <cell r="B3" t="str">
            <v>U2</v>
          </cell>
          <cell r="D3" t="str">
            <v>X002TIENCN</v>
          </cell>
          <cell r="J3" t="str">
            <v>Lays Potato Chips, Ketchup, Large Family size - 2 Pack {Imported from Canada}</v>
          </cell>
          <cell r="Q3">
            <v>18.010000000000002</v>
          </cell>
        </row>
        <row r="4">
          <cell r="B4" t="str">
            <v>U3</v>
          </cell>
          <cell r="D4" t="str">
            <v>X002TIFM4L</v>
          </cell>
          <cell r="J4" t="str">
            <v>Hubba Bubba Bubblegum, Variety 4 PAK, {Imported from Canada}</v>
          </cell>
          <cell r="Q4">
            <v>8.5299999999999994</v>
          </cell>
        </row>
        <row r="5">
          <cell r="B5" t="str">
            <v>U4</v>
          </cell>
          <cell r="D5" t="str">
            <v>X002TILRF9</v>
          </cell>
          <cell r="J5" t="str">
            <v>Old Dutch Ketchup Chips - 220g Box {Imported from Canada}</v>
          </cell>
          <cell r="Q5">
            <v>12.95</v>
          </cell>
        </row>
        <row r="6">
          <cell r="B6" t="str">
            <v>U5</v>
          </cell>
          <cell r="D6" t="str">
            <v>X002TIMLQ3</v>
          </cell>
          <cell r="J6" t="str">
            <v>Old Dutch Ketchup Flavoured Chips - Imported From Canada</v>
          </cell>
          <cell r="Q6">
            <v>12</v>
          </cell>
        </row>
        <row r="7">
          <cell r="B7" t="str">
            <v>U6</v>
          </cell>
          <cell r="D7" t="str">
            <v>X002TIPLRJ</v>
          </cell>
          <cell r="J7" t="str">
            <v>2 Boxes of Old Dutch Ketchup Chips (2 x 220G) Bundle {Imported from Canada}+</v>
          </cell>
          <cell r="Q7">
            <v>29.99</v>
          </cell>
        </row>
        <row r="8">
          <cell r="B8" t="str">
            <v>U7</v>
          </cell>
          <cell r="D8" t="str">
            <v>X002TIOFUN</v>
          </cell>
          <cell r="J8" t="str">
            <v>Lay's Ruffles Potato Chips, All Dressed, Large Bag {Imported From Canada}</v>
          </cell>
          <cell r="Q8">
            <v>10.88</v>
          </cell>
        </row>
        <row r="9">
          <cell r="B9" t="str">
            <v>U8</v>
          </cell>
          <cell r="D9" t="str">
            <v>X002TIOFUD</v>
          </cell>
          <cell r="J9" t="str">
            <v>Mars Chocolate Full Size Bars 4 Pack Imported from Canada</v>
          </cell>
          <cell r="Q9">
            <v>7.98</v>
          </cell>
        </row>
        <row r="10">
          <cell r="B10" t="str">
            <v>U9</v>
          </cell>
          <cell r="D10" t="str">
            <v>X002TIMOKB</v>
          </cell>
          <cell r="J10" t="str">
            <v>ROLO Hot Chocolate, KEURIG K-CUP Pods, 12x15g {Imported from Canada}</v>
          </cell>
          <cell r="Q10">
            <v>0</v>
          </cell>
        </row>
        <row r="11">
          <cell r="B11" t="str">
            <v>U10</v>
          </cell>
          <cell r="D11" t="str">
            <v>X002TIPTXZ</v>
          </cell>
          <cell r="J11" t="str">
            <v>Hawkins Cheezies Box of 36 x 36g Bags - {Imported from Canada}</v>
          </cell>
          <cell r="Q11">
            <v>47.45</v>
          </cell>
        </row>
        <row r="12">
          <cell r="B12" t="str">
            <v>U11</v>
          </cell>
          <cell r="D12" t="str">
            <v>X002TIPFXT</v>
          </cell>
          <cell r="J12" t="str">
            <v>Hawkins Made with Real Cheddar Cheese Cheezies, Big Boy Triple Pack 420g, 14.8oz , Made in Canada</v>
          </cell>
          <cell r="Q12">
            <v>14.92</v>
          </cell>
        </row>
        <row r="13">
          <cell r="B13" t="str">
            <v>U12</v>
          </cell>
          <cell r="D13" t="str">
            <v>X002TIPIXB</v>
          </cell>
          <cell r="J13" t="str">
            <v>Hawkins Cheezies, 7 x 160g/5.6 oz., Bags {Imported from Canada}</v>
          </cell>
          <cell r="Q13">
            <v>29.98</v>
          </cell>
        </row>
        <row r="14">
          <cell r="B14" t="str">
            <v>U13</v>
          </cell>
          <cell r="D14" t="str">
            <v>X002TIQBS7</v>
          </cell>
          <cell r="J14" t="str">
            <v>TWIZZLERS Licorice Candy, Strawberries N' Creme, 343g/12oz (Imported from Canada)</v>
          </cell>
          <cell r="Q14">
            <v>0</v>
          </cell>
        </row>
        <row r="15">
          <cell r="B15" t="str">
            <v>U14</v>
          </cell>
          <cell r="D15" t="str">
            <v>X002TIM5CX</v>
          </cell>
          <cell r="J15" t="e">
            <v>#N/A</v>
          </cell>
          <cell r="Q15" t="e">
            <v>#N/A</v>
          </cell>
        </row>
        <row r="16">
          <cell r="B16" t="str">
            <v>U15</v>
          </cell>
          <cell r="D16" t="str">
            <v>X002TRID9X</v>
          </cell>
          <cell r="J16" t="str">
            <v>Maynards Wine Gums - 1kg</v>
          </cell>
          <cell r="Q16">
            <v>19.690000000000001</v>
          </cell>
        </row>
        <row r="17">
          <cell r="B17" t="str">
            <v>U16</v>
          </cell>
          <cell r="D17" t="str">
            <v>X002TRMCTF</v>
          </cell>
          <cell r="J17" t="str">
            <v>Maltesers Maltesers Stand up Pouch, 5.8 Oz</v>
          </cell>
          <cell r="Q17">
            <v>9</v>
          </cell>
        </row>
        <row r="18">
          <cell r="B18" t="str">
            <v>U17</v>
          </cell>
          <cell r="D18" t="str">
            <v>X002TRIDU7</v>
          </cell>
          <cell r="J18" t="str">
            <v>Mars Maltesers Celebration Size 800g/1.7lbs. Bag {Imported from Canada}</v>
          </cell>
          <cell r="Q18">
            <v>0</v>
          </cell>
        </row>
        <row r="19">
          <cell r="B19" t="str">
            <v>U18</v>
          </cell>
          <cell r="D19" t="str">
            <v>X002TRO9QT</v>
          </cell>
          <cell r="J19" t="str">
            <v>Tim Horton's Instant Cappuccino, French Vanilla, 16 Ounce</v>
          </cell>
          <cell r="Q19">
            <v>18.88</v>
          </cell>
        </row>
        <row r="20">
          <cell r="B20" t="str">
            <v>U19</v>
          </cell>
          <cell r="D20" t="str">
            <v>X002TRO9Z5</v>
          </cell>
          <cell r="J20" t="str">
            <v>Maynards Fuzzy Peach 355g (12.5oz)</v>
          </cell>
          <cell r="Q20">
            <v>9.7100000000000009</v>
          </cell>
        </row>
        <row r="21">
          <cell r="B21" t="str">
            <v>U20</v>
          </cell>
          <cell r="D21" t="str">
            <v>X002TRMEYN</v>
          </cell>
          <cell r="J21" t="str">
            <v>WHOPPERS Chocolate Malted Milk Ball Candy, 270 Gram</v>
          </cell>
          <cell r="Q21">
            <v>13.6</v>
          </cell>
        </row>
        <row r="22">
          <cell r="B22" t="str">
            <v>U21</v>
          </cell>
          <cell r="D22" t="str">
            <v>X002TS3L3P</v>
          </cell>
          <cell r="J22" t="e">
            <v>#N/A</v>
          </cell>
          <cell r="Q22" t="e">
            <v>#N/A</v>
          </cell>
        </row>
        <row r="23">
          <cell r="B23" t="str">
            <v>U22</v>
          </cell>
          <cell r="D23" t="str">
            <v>X002TS3L8Z</v>
          </cell>
          <cell r="J23" t="str">
            <v>Tim Hortons Premium Instant Coffee (Medium)</v>
          </cell>
          <cell r="Q23">
            <v>12.59</v>
          </cell>
        </row>
        <row r="24">
          <cell r="B24" t="str">
            <v>U23</v>
          </cell>
          <cell r="D24" t="str">
            <v>X002TS3JVT</v>
          </cell>
          <cell r="J24" t="e">
            <v>#N/A</v>
          </cell>
          <cell r="Q24" t="e">
            <v>#N/A</v>
          </cell>
        </row>
        <row r="25">
          <cell r="B25" t="str">
            <v>U24</v>
          </cell>
          <cell r="D25" t="str">
            <v>X002TS3LT9</v>
          </cell>
          <cell r="J25" t="str">
            <v>Kicking Horse Coffee, Kick Ass, Whole Bean Coffee, 1 Pound</v>
          </cell>
          <cell r="Q25">
            <v>21.64</v>
          </cell>
        </row>
        <row r="26">
          <cell r="B26" t="str">
            <v>U26</v>
          </cell>
          <cell r="D26" t="str">
            <v>X002TS2M85</v>
          </cell>
          <cell r="J26" t="str">
            <v>Red Rose Orange Pekoe Tea 100% Natural 240 count 480g - {Imported from Canada}</v>
          </cell>
          <cell r="Q26">
            <v>0</v>
          </cell>
        </row>
        <row r="27">
          <cell r="B27" t="str">
            <v>U27</v>
          </cell>
          <cell r="D27" t="str">
            <v>X002TRSWKX</v>
          </cell>
          <cell r="J27" t="str">
            <v>Vachon Ah Caramel! Cake, 1 Count, 336g {Imported from Canada}</v>
          </cell>
          <cell r="Q27">
            <v>11.88</v>
          </cell>
        </row>
        <row r="28">
          <cell r="B28" t="str">
            <v>U28</v>
          </cell>
          <cell r="D28" t="str">
            <v>X002TS2MET</v>
          </cell>
          <cell r="J28" t="str">
            <v>Nestle Chocolate Smarties Pantry Size 1kg/2.2lb Bag, {Imported from Canada}</v>
          </cell>
          <cell r="Q28">
            <v>27.45</v>
          </cell>
        </row>
        <row r="29">
          <cell r="B29" t="str">
            <v>U29</v>
          </cell>
          <cell r="D29" t="str">
            <v>X002TRSUQJ</v>
          </cell>
          <cell r="J29" t="str">
            <v>BROOKSIDE Valentine's Day Dark Chocolate, Merlot Grape and Black Currant, 235 Gram</v>
          </cell>
          <cell r="Q29">
            <v>0</v>
          </cell>
        </row>
        <row r="30">
          <cell r="B30" t="str">
            <v>U30</v>
          </cell>
          <cell r="D30" t="str">
            <v>X002TS4ZOJ</v>
          </cell>
          <cell r="J30" t="str">
            <v>Pringles Potato Chips, Ketchup, 156 Grams/5.50oz (2 Pack)</v>
          </cell>
          <cell r="Q30">
            <v>13.41</v>
          </cell>
        </row>
        <row r="31">
          <cell r="B31" t="str">
            <v>U60</v>
          </cell>
          <cell r="D31" t="str">
            <v>X002TS2P7X</v>
          </cell>
          <cell r="J31" t="str">
            <v>Maynards Fuzzy Peach 185g (6.5oz)</v>
          </cell>
          <cell r="Q31">
            <v>6.87</v>
          </cell>
        </row>
        <row r="32">
          <cell r="B32" t="str">
            <v>U31</v>
          </cell>
          <cell r="D32" t="str">
            <v>X002TS4ZRB</v>
          </cell>
          <cell r="J32" t="str">
            <v>Maynards Sour Cherry Blasters Candy, 355 Gram/12.52 ounces {Imported from Canada}</v>
          </cell>
          <cell r="Q32">
            <v>0</v>
          </cell>
        </row>
        <row r="33">
          <cell r="B33" t="str">
            <v>U32</v>
          </cell>
          <cell r="D33" t="str">
            <v>X002TS2N11</v>
          </cell>
          <cell r="J33" t="str">
            <v>Twizzlers Cherry Pull N Peel Party Pack, 396 Gram/13.96 Ounces {Imported from Canada}</v>
          </cell>
          <cell r="Q33">
            <v>7.49</v>
          </cell>
        </row>
        <row r="34">
          <cell r="B34" t="str">
            <v>U33</v>
          </cell>
          <cell r="D34" t="str">
            <v>X002TRSV1N</v>
          </cell>
          <cell r="J34" t="str">
            <v>10 In a Pack Mars Mini Snack Size Chocolate Bars 10x 13g Pack Made in Canada</v>
          </cell>
          <cell r="Q34">
            <v>7.99</v>
          </cell>
        </row>
        <row r="35">
          <cell r="B35" t="str">
            <v>U34</v>
          </cell>
          <cell r="D35" t="str">
            <v>X002TS2N7F</v>
          </cell>
          <cell r="J35" t="str">
            <v>Hershey's Cookies 'n' Creme Crunchers, 800g/1.7lbs,(Imported from Canada)</v>
          </cell>
          <cell r="Q35">
            <v>0</v>
          </cell>
        </row>
        <row r="36">
          <cell r="B36" t="str">
            <v>U35</v>
          </cell>
          <cell r="D36" t="str">
            <v>X002TS506B</v>
          </cell>
          <cell r="J36" t="str">
            <v>Canadian Tenderflake Pure Bakers Lard (2-Pack) - 1 Pound 454 Grams</v>
          </cell>
          <cell r="Q36">
            <v>20.95</v>
          </cell>
        </row>
        <row r="37">
          <cell r="B37" t="str">
            <v>U37</v>
          </cell>
          <cell r="D37" t="str">
            <v>X002TRSVN1</v>
          </cell>
          <cell r="J37" t="str">
            <v>Grace Coconut Milk Powder, Pack of 6</v>
          </cell>
          <cell r="Q37">
            <v>12.99</v>
          </cell>
        </row>
        <row r="38">
          <cell r="B38" t="str">
            <v>U38</v>
          </cell>
          <cell r="D38" t="str">
            <v>X002TRSVQN</v>
          </cell>
          <cell r="J38" t="str">
            <v>Maynards Sour Patch Kids Mango 185g/6.5 oz, Imported from Canada}</v>
          </cell>
          <cell r="Q38">
            <v>0</v>
          </cell>
        </row>
        <row r="39">
          <cell r="B39" t="str">
            <v>U39</v>
          </cell>
          <cell r="D39" t="str">
            <v>X002TS2NW5</v>
          </cell>
          <cell r="J39" t="str">
            <v>Tim Hortons French Vanilla Cappuccino Flavoured Coffee, Single Serve Keurig K-Cup Pods, 10 Count</v>
          </cell>
          <cell r="Q39">
            <v>20.05</v>
          </cell>
        </row>
        <row r="40">
          <cell r="B40" t="str">
            <v>U42</v>
          </cell>
          <cell r="D40" t="str">
            <v>X002TS6HFJ</v>
          </cell>
          <cell r="J40" t="str">
            <v>Kit Kat Minis 180g Pouch {Imported from Canada}</v>
          </cell>
          <cell r="Q40">
            <v>7.73</v>
          </cell>
        </row>
        <row r="41">
          <cell r="B41" t="str">
            <v>U43</v>
          </cell>
          <cell r="D41" t="str">
            <v>X002TS6HJF</v>
          </cell>
          <cell r="J41" t="str">
            <v>Nestle Coffee Crisp Chocolate Bar 18pk {Imported from Canada}</v>
          </cell>
          <cell r="Q41">
            <v>25.99</v>
          </cell>
        </row>
        <row r="42">
          <cell r="B42" t="str">
            <v>U44</v>
          </cell>
          <cell r="D42" t="str">
            <v>X002TRY8HJ</v>
          </cell>
          <cell r="J42" t="str">
            <v>Betty Crocker Mug Cake Rainbow Vanilla Frosting, 294g {Imported from Canada}</v>
          </cell>
          <cell r="Q42">
            <v>11.75</v>
          </cell>
        </row>
        <row r="43">
          <cell r="B43" t="str">
            <v>U45</v>
          </cell>
          <cell r="D43" t="str">
            <v>X002TRY6HB</v>
          </cell>
          <cell r="J43" t="str">
            <v>AERO Bubbles Peppermint, 135g Pouch</v>
          </cell>
          <cell r="Q43">
            <v>8.59</v>
          </cell>
        </row>
        <row r="44">
          <cell r="B44" t="str">
            <v>U46</v>
          </cell>
          <cell r="D44" t="str">
            <v>X002TRY8Q5</v>
          </cell>
          <cell r="J44" t="str">
            <v>HERSHEY'S Baking Chocolate, Natural Unsweetened Cocoa, 226g/8oz, Imported from Canada}</v>
          </cell>
          <cell r="Q44">
            <v>0</v>
          </cell>
        </row>
        <row r="45">
          <cell r="B45" t="str">
            <v>U47</v>
          </cell>
          <cell r="D45" t="str">
            <v>X002TRY6RB</v>
          </cell>
          <cell r="J45" t="str">
            <v>Lays 15pk Hickory Sticks Original (47g / 1.6oz per pack)</v>
          </cell>
          <cell r="Q45">
            <v>26.88</v>
          </cell>
        </row>
        <row r="46">
          <cell r="B46" t="str">
            <v>U48</v>
          </cell>
          <cell r="D46" t="str">
            <v>X002TRY95P</v>
          </cell>
          <cell r="J46" t="str">
            <v>Ruffles All Dressed Potato Chips 220g (3-Pack)</v>
          </cell>
          <cell r="Q46">
            <v>23.84</v>
          </cell>
        </row>
        <row r="47">
          <cell r="B47" t="str">
            <v>U49</v>
          </cell>
          <cell r="D47" t="str">
            <v>X002TS3PDB</v>
          </cell>
          <cell r="J47" t="str">
            <v>Cadbury Caramilk Minis - Bite Sized 200g {Imported from Canada}</v>
          </cell>
          <cell r="Q47">
            <v>9.99</v>
          </cell>
        </row>
        <row r="48">
          <cell r="B48" t="str">
            <v>U50</v>
          </cell>
          <cell r="D48" t="str">
            <v>X002TRY9IR</v>
          </cell>
          <cell r="J48" t="str">
            <v>Tim Hortons Decaf Single Serve K-Cups, 12 Count</v>
          </cell>
          <cell r="Q48">
            <v>10.85</v>
          </cell>
        </row>
        <row r="49">
          <cell r="B49" t="str">
            <v>U51</v>
          </cell>
          <cell r="D49" t="str">
            <v>X002TS2PR3</v>
          </cell>
          <cell r="J49" t="str">
            <v>Cadbury Chocolate Fingers 114g - Pack of 4</v>
          </cell>
          <cell r="Q49">
            <v>0</v>
          </cell>
        </row>
        <row r="50">
          <cell r="B50" t="str">
            <v>U52</v>
          </cell>
          <cell r="D50" t="str">
            <v>X002TS2PV9</v>
          </cell>
          <cell r="J50" t="str">
            <v>CERTO Pectin Liquid, 1 Count, 170ml</v>
          </cell>
          <cell r="Q50">
            <v>8.33</v>
          </cell>
        </row>
        <row r="51">
          <cell r="B51" t="str">
            <v>U53</v>
          </cell>
          <cell r="D51" t="str">
            <v>X002TRY80L</v>
          </cell>
          <cell r="J51" t="str">
            <v>President's Chocie Decadent Chocolate Chip Cookie, 10.58 Ounce</v>
          </cell>
          <cell r="Q51">
            <v>10.45</v>
          </cell>
        </row>
        <row r="52">
          <cell r="B52" t="str">
            <v>U54</v>
          </cell>
          <cell r="D52" t="str">
            <v>X002TS2QM7</v>
          </cell>
          <cell r="J52" t="str">
            <v>Canadian Tenderflake Pure Bakers Lard - 1 Pound 454 Grams</v>
          </cell>
          <cell r="Q52">
            <v>12.95</v>
          </cell>
        </row>
        <row r="53">
          <cell r="B53" t="str">
            <v>U55</v>
          </cell>
          <cell r="D53" t="str">
            <v>X002TS2QTZ</v>
          </cell>
          <cell r="J53" t="str">
            <v>Tim Horton's K-Cup Tea 12 Count</v>
          </cell>
          <cell r="Q53">
            <v>18.52</v>
          </cell>
        </row>
        <row r="54">
          <cell r="B54" t="str">
            <v>U56</v>
          </cell>
          <cell r="D54" t="str">
            <v>X002TS2ON3</v>
          </cell>
          <cell r="J54" t="str">
            <v>Hubba Bubba Bubble Tape, Gushing Grape, 1.97 Ounce (Pack of 12)</v>
          </cell>
          <cell r="Q54">
            <v>29.7</v>
          </cell>
        </row>
        <row r="55">
          <cell r="B55" t="str">
            <v>U57</v>
          </cell>
          <cell r="D55" t="str">
            <v>X002TS2S8J</v>
          </cell>
          <cell r="J55" t="e">
            <v>#N/A</v>
          </cell>
          <cell r="Q55" t="e">
            <v>#N/A</v>
          </cell>
        </row>
        <row r="56">
          <cell r="B56" t="str">
            <v>U58</v>
          </cell>
          <cell r="D56" t="str">
            <v>X002TS52BJ</v>
          </cell>
          <cell r="J56" t="str">
            <v>Nescafe Instant Coffee Hazelnut Pack of 3 {Imported from Canada}</v>
          </cell>
          <cell r="Q56">
            <v>0</v>
          </cell>
        </row>
        <row r="57">
          <cell r="B57" t="str">
            <v>U59</v>
          </cell>
          <cell r="D57" t="str">
            <v>X002TS52GT</v>
          </cell>
          <cell r="J57" t="str">
            <v>2 Pack Maynards Wine Gums - 1kg /2.2lbs Imported From Canada</v>
          </cell>
          <cell r="Q57">
            <v>38.06</v>
          </cell>
        </row>
        <row r="58">
          <cell r="B58" t="str">
            <v>U61</v>
          </cell>
          <cell r="D58" t="str">
            <v>X002TRZGGL</v>
          </cell>
          <cell r="J58" t="str">
            <v>Malteser's (165g /5.8oz) Pack of 2</v>
          </cell>
          <cell r="Q58">
            <v>0</v>
          </cell>
        </row>
        <row r="59">
          <cell r="B59" t="str">
            <v>U62</v>
          </cell>
          <cell r="D59" t="str">
            <v>X002TSF7AF</v>
          </cell>
          <cell r="J59" t="str">
            <v>NESCAFÉ Rich Instant Coffee, 100g (Hazelnut)</v>
          </cell>
          <cell r="Q59">
            <v>12.25</v>
          </cell>
        </row>
        <row r="60">
          <cell r="B60" t="str">
            <v>U63</v>
          </cell>
          <cell r="D60" t="str">
            <v>X002TSF7I7</v>
          </cell>
          <cell r="J60" t="str">
            <v>Nestle Mackintosh Mack Toffee Candy | 246 gram Bag | Made in Canada</v>
          </cell>
          <cell r="Q60">
            <v>0</v>
          </cell>
        </row>
        <row r="61">
          <cell r="B61" t="str">
            <v>U64</v>
          </cell>
          <cell r="D61" t="str">
            <v>X002U1VUWF</v>
          </cell>
          <cell r="J61" t="str">
            <v>Cadbury 18 Full Size Assorted Chocolate Bars, Caramilk, Mr Big, Crispy Crunch, Crunchie, Wunderbar, 936g {Imported from Canada}</v>
          </cell>
          <cell r="Q61">
            <v>22.49</v>
          </cell>
        </row>
        <row r="62">
          <cell r="B62" t="str">
            <v>U65</v>
          </cell>
          <cell r="D62" t="str">
            <v>X002UB0MZB</v>
          </cell>
          <cell r="J62" t="str">
            <v>Hershey's Chocolate Bars, Cookies 'N' Creme, 4ct, 172g/6.1oz., {Imported from Canada}</v>
          </cell>
          <cell r="Q62">
            <v>8.4</v>
          </cell>
        </row>
        <row r="63">
          <cell r="B63" t="str">
            <v>U66</v>
          </cell>
          <cell r="D63" t="str">
            <v>X002UAZ3AB</v>
          </cell>
          <cell r="J63" t="str">
            <v>Twizzlers Pull 'n' Peel Fruit Punch Licorice, 12 oz. (340g) Bag, {Canadian}</v>
          </cell>
          <cell r="Q63">
            <v>0</v>
          </cell>
        </row>
        <row r="64">
          <cell r="B64" t="str">
            <v>U67</v>
          </cell>
          <cell r="D64" t="str">
            <v>X002UAMQX3</v>
          </cell>
          <cell r="J64" t="str">
            <v>Twizzlers Liquorice Flavored (375g / 13.2oz per pack)</v>
          </cell>
          <cell r="Q64">
            <v>7.79</v>
          </cell>
        </row>
        <row r="65">
          <cell r="B65" t="str">
            <v>U68</v>
          </cell>
          <cell r="D65" t="str">
            <v>X002UBGFA7</v>
          </cell>
          <cell r="J65" t="str">
            <v>Canada Candy Coffee Crisp Chocolate Bar 4 x 50gram Bars. Imported from Canada. (Basic)</v>
          </cell>
          <cell r="Q65">
            <v>6.55</v>
          </cell>
        </row>
        <row r="66">
          <cell r="B66" t="str">
            <v>U69</v>
          </cell>
          <cell r="D66" t="str">
            <v>X002UBITF1</v>
          </cell>
          <cell r="J66" t="str">
            <v>COFFEE CRISP NESTLE Minis, 180g/6.3 oz. Bag (Imported from Canada)</v>
          </cell>
          <cell r="Q66">
            <v>8.83</v>
          </cell>
        </row>
        <row r="67">
          <cell r="B67" t="str">
            <v>U70</v>
          </cell>
          <cell r="D67" t="str">
            <v>X002UBCX8P</v>
          </cell>
          <cell r="J67" t="str">
            <v>4 Full Sized OH Henry! Chocolate Candy Bars 232g {Imported From Canada}</v>
          </cell>
          <cell r="Q67">
            <v>8.99</v>
          </cell>
        </row>
        <row r="68">
          <cell r="B68" t="str">
            <v>U71</v>
          </cell>
          <cell r="D68" t="str">
            <v>X002UBCXJJ</v>
          </cell>
          <cell r="J68" t="str">
            <v>SKOR Chocolate Candy Bars with Buttered Toffee, Minis, 191 Gram</v>
          </cell>
          <cell r="Q68">
            <v>9.99</v>
          </cell>
        </row>
        <row r="69">
          <cell r="B69" t="str">
            <v>U72</v>
          </cell>
          <cell r="D69" t="str">
            <v>X002UB9LVR</v>
          </cell>
          <cell r="J69" t="str">
            <v>SKOR Chocolate Candy Bars with Buttered Toffee, Minis, 191 Gram 2x pack</v>
          </cell>
          <cell r="Q69">
            <v>0</v>
          </cell>
        </row>
        <row r="70">
          <cell r="B70" t="str">
            <v>U73</v>
          </cell>
          <cell r="D70" t="str">
            <v>X002UB20Z1</v>
          </cell>
          <cell r="J70" t="str">
            <v>Nestle Smarties Mini Snack Size 2ct {Imported from Canada}</v>
          </cell>
          <cell r="Q70">
            <v>0</v>
          </cell>
        </row>
        <row r="71">
          <cell r="B71" t="str">
            <v>U74</v>
          </cell>
          <cell r="D71" t="str">
            <v>X002UBIXGL</v>
          </cell>
          <cell r="J71" t="str">
            <v>YORK Dark Chocolate Peppemint Patties, Valentine's Day Candy Miniatures, 200 Gram</v>
          </cell>
          <cell r="Q71">
            <v>9.99</v>
          </cell>
        </row>
        <row r="72">
          <cell r="B72" t="str">
            <v>U75</v>
          </cell>
          <cell r="D72" t="str">
            <v>X002UBIZ9V</v>
          </cell>
          <cell r="J72" t="str">
            <v>Arnott's Tim Tam | Full Size | Made in Australia | Choose Your Flavor (2 Pack) (Original Chocolate) Thank you for using our service</v>
          </cell>
          <cell r="Q72">
            <v>19.79</v>
          </cell>
        </row>
        <row r="73">
          <cell r="B73" t="str">
            <v>U77</v>
          </cell>
          <cell r="D73" t="str">
            <v>X002UBHF1P</v>
          </cell>
          <cell r="J73" t="str">
            <v>Crisco All-Vegetable Shortening, 454g/1lb.</v>
          </cell>
          <cell r="Q73">
            <v>10.26</v>
          </cell>
        </row>
        <row r="74">
          <cell r="B74" t="str">
            <v>U78</v>
          </cell>
          <cell r="D74" t="str">
            <v>X002UBCY25</v>
          </cell>
          <cell r="J74" t="str">
            <v>Eat More Chocolate Bar 4 Packs (52g/Pack)</v>
          </cell>
          <cell r="Q74">
            <v>8.6999999999999993</v>
          </cell>
        </row>
        <row r="75">
          <cell r="B75" t="str">
            <v>U80</v>
          </cell>
          <cell r="D75" t="str">
            <v>X002UBIZW3</v>
          </cell>
          <cell r="J75" t="str">
            <v>CROSBY Fancy Molasses, 675 GR</v>
          </cell>
          <cell r="Q75">
            <v>12.3</v>
          </cell>
        </row>
        <row r="76">
          <cell r="B76" t="str">
            <v>U81</v>
          </cell>
          <cell r="D76" t="str">
            <v>X002UBHFIN</v>
          </cell>
          <cell r="J76" t="str">
            <v>Maynards Swedish Berries 355g &amp; Fuzzy Peach 355g Variety Pack</v>
          </cell>
          <cell r="Q76">
            <v>17.68</v>
          </cell>
        </row>
        <row r="77">
          <cell r="B77" t="str">
            <v>U82</v>
          </cell>
          <cell r="D77" t="str">
            <v>X002UBJ063</v>
          </cell>
          <cell r="J77" t="str">
            <v>Hershey's Chocolate Candy Cherry Blossoms, 24 x 45 Grams</v>
          </cell>
          <cell r="Q77">
            <v>29.98</v>
          </cell>
        </row>
        <row r="78">
          <cell r="B78" t="str">
            <v>U83</v>
          </cell>
          <cell r="D78" t="str">
            <v>X002UBCZA1</v>
          </cell>
          <cell r="J78" t="str">
            <v>Twizzlers Nibs Cherry Flavored (400g / 14oz per pack)</v>
          </cell>
          <cell r="Q78">
            <v>11.57</v>
          </cell>
        </row>
        <row r="79">
          <cell r="B79" t="str">
            <v>U84</v>
          </cell>
          <cell r="D79" t="str">
            <v>X002UBCZ2J</v>
          </cell>
          <cell r="J79" t="e">
            <v>#N/A</v>
          </cell>
          <cell r="Q79" t="e">
            <v>#N/A</v>
          </cell>
        </row>
        <row r="80">
          <cell r="B80" t="str">
            <v>U85</v>
          </cell>
          <cell r="D80" t="str">
            <v>X002UBHGL9</v>
          </cell>
          <cell r="J80" t="str">
            <v>Dare Real Mint Scotch Mints Original, 730 Gram - Imported from Canada</v>
          </cell>
          <cell r="Q80">
            <v>14.96</v>
          </cell>
        </row>
        <row r="81">
          <cell r="B81" t="str">
            <v>U86</v>
          </cell>
          <cell r="D81" t="str">
            <v>X002UBJ34R</v>
          </cell>
          <cell r="J81" t="str">
            <v>Nestle Full Size Bars - 18 Bars - 7 Kit Kat, 6 Coffee Crisp, 3 Aero, 2 Smarties (831 g) - Chocolate Bars</v>
          </cell>
          <cell r="Q81">
            <v>21.23</v>
          </cell>
        </row>
        <row r="82">
          <cell r="B82" t="str">
            <v>U87</v>
          </cell>
          <cell r="D82" t="str">
            <v>X002UBJ38D</v>
          </cell>
          <cell r="J82" t="str">
            <v>Mars Twix Caramel Milk Chocolate Snack Size Cookie Bars, 10 minis {Imported from Canada}</v>
          </cell>
          <cell r="Q82">
            <v>7.95</v>
          </cell>
        </row>
        <row r="83">
          <cell r="B83" t="str">
            <v>U88</v>
          </cell>
          <cell r="D83" t="str">
            <v>X002UBD0C3</v>
          </cell>
          <cell r="J83" t="str">
            <v>NESCAFE Gold Espresso Instant Coffee, 100g/3.5oz, Jar (2 Pack), {Imported from Canada}</v>
          </cell>
          <cell r="Q83">
            <v>23.3</v>
          </cell>
        </row>
        <row r="84">
          <cell r="B84" t="str">
            <v>U89</v>
          </cell>
          <cell r="D84" t="str">
            <v>X002UBD0HX</v>
          </cell>
          <cell r="J84" t="str">
            <v>Kinder Bueno Milk Chocolate Family Pack - 6 x 43g bar, 12 pieces total</v>
          </cell>
          <cell r="Q84">
            <v>0</v>
          </cell>
        </row>
        <row r="85">
          <cell r="B85" t="str">
            <v>U90</v>
          </cell>
          <cell r="D85" t="str">
            <v>X002UBGHS7</v>
          </cell>
          <cell r="J85" t="str">
            <v>2 PACK Campino Yogurt &amp; Fruit Hard Candies - Strawberry - (120g/4.2oz per BAG)</v>
          </cell>
          <cell r="Q85">
            <v>0</v>
          </cell>
        </row>
        <row r="86">
          <cell r="B86" t="str">
            <v>U91</v>
          </cell>
          <cell r="D86" t="str">
            <v>X002UBJ45P</v>
          </cell>
          <cell r="J86" t="str">
            <v>Fry's Premium Baking Cocoa Unsweetened Ideal for Brownies 454g {Imported from Canada}</v>
          </cell>
          <cell r="Q86">
            <v>17.97</v>
          </cell>
        </row>
        <row r="87">
          <cell r="B87" t="str">
            <v>U92</v>
          </cell>
          <cell r="D87" t="str">
            <v>X002UBD1GN</v>
          </cell>
          <cell r="J87" t="str">
            <v>Chupa Chups Candy, Lollipops Drum Display, 60 Count, 5 Assorted Candy Flavors for Kids, Holiday, Parties, Office, Concessions</v>
          </cell>
          <cell r="Q87">
            <v>11.4</v>
          </cell>
        </row>
        <row r="88">
          <cell r="B88" t="str">
            <v>U93</v>
          </cell>
          <cell r="D88" t="str">
            <v>X002UBIYB5</v>
          </cell>
          <cell r="J88" t="str">
            <v>Crosby's Cooking Molasses, 675g/1.5lbs, Imported from Canada)</v>
          </cell>
          <cell r="Q88">
            <v>19.940000000000001</v>
          </cell>
        </row>
        <row r="89">
          <cell r="B89" t="str">
            <v>U94</v>
          </cell>
          <cell r="D89" t="str">
            <v>X002UBGKR5</v>
          </cell>
          <cell r="J89" t="str">
            <v>NESCAFE Gold Cappuccino Coffee Jar, 250g/8.8 oz., {Imported from Canada}</v>
          </cell>
          <cell r="Q89">
            <v>0</v>
          </cell>
        </row>
        <row r="90">
          <cell r="B90" t="str">
            <v>U95</v>
          </cell>
          <cell r="D90" t="str">
            <v>X002UBGJ7B</v>
          </cell>
          <cell r="J90" t="str">
            <v>Twizzlers Creamsicle Dreamsicle Popsicle Orange Cream Pop Filled Twists,11 Ounce (Pack of 2)</v>
          </cell>
          <cell r="Q90">
            <v>10.86</v>
          </cell>
        </row>
        <row r="91">
          <cell r="B91" t="str">
            <v>U96</v>
          </cell>
          <cell r="D91" t="str">
            <v>X002UBGL0V</v>
          </cell>
          <cell r="J91" t="str">
            <v>AERO Bubbles Milk Chocolate, 135g Pouch</v>
          </cell>
          <cell r="Q91">
            <v>8.7899999999999991</v>
          </cell>
        </row>
        <row r="92">
          <cell r="B92" t="str">
            <v>U97</v>
          </cell>
          <cell r="D92" t="str">
            <v>X002UBD2N5</v>
          </cell>
          <cell r="J92" t="str">
            <v>Dare Ultimate Maple Leaf Creme Cookies 300g Box {Imported from Canada}</v>
          </cell>
          <cell r="Q92">
            <v>8.1</v>
          </cell>
        </row>
        <row r="93">
          <cell r="B93" t="str">
            <v>U98</v>
          </cell>
          <cell r="D93" t="str">
            <v>X002UBHHSL</v>
          </cell>
          <cell r="J93" t="str">
            <v>Nestlé Kitkat Matcha Green Tea Multipack, (4 Pack X 35g) {Imported from Canada}</v>
          </cell>
          <cell r="Q93">
            <v>0</v>
          </cell>
        </row>
        <row r="94">
          <cell r="B94" t="str">
            <v>U99</v>
          </cell>
          <cell r="D94" t="str">
            <v>X002UBGJQ7</v>
          </cell>
          <cell r="J94" t="str">
            <v>Twizzlers Goodies, 300g/10.58 Ounces {Imported from Canada}</v>
          </cell>
          <cell r="Q94">
            <v>0</v>
          </cell>
        </row>
        <row r="95">
          <cell r="B95" t="str">
            <v>U100</v>
          </cell>
          <cell r="D95" t="str">
            <v>X002UBGJP3</v>
          </cell>
          <cell r="J95" t="str">
            <v>Dare Whippet Black Forest Cookies, 285g/10.1oz (Imported from Canada)</v>
          </cell>
          <cell r="Q95">
            <v>10.1</v>
          </cell>
        </row>
        <row r="96">
          <cell r="B96" t="str">
            <v>U101</v>
          </cell>
          <cell r="D96" t="str">
            <v>X002UBHS1H</v>
          </cell>
          <cell r="J96" t="str">
            <v>HERSHEY'S COOKIES 'N' CREME Mix Sweet and Salty Snack - 52g/1.8oz (10pk){Imported from Canada}</v>
          </cell>
          <cell r="Q96">
            <v>0</v>
          </cell>
        </row>
        <row r="97">
          <cell r="B97" t="str">
            <v>U102</v>
          </cell>
          <cell r="D97" t="str">
            <v>X002UC9J63</v>
          </cell>
          <cell r="J97" t="str">
            <v>Hubba Bubba Bubble Tape - Original - 2 oz - 12 ct</v>
          </cell>
          <cell r="Q97">
            <v>23.46</v>
          </cell>
        </row>
        <row r="98">
          <cell r="B98" t="str">
            <v>U103</v>
          </cell>
          <cell r="D98" t="str">
            <v>X002UFRX63</v>
          </cell>
          <cell r="J98" t="str">
            <v>REESE White Chocolate Candy Peanut Butter Cups, Minis, 200 Gram</v>
          </cell>
          <cell r="Q98">
            <v>0</v>
          </cell>
        </row>
        <row r="99">
          <cell r="B99" t="str">
            <v>U104</v>
          </cell>
          <cell r="D99" t="str">
            <v>X002UHVUWT</v>
          </cell>
          <cell r="J99" t="str">
            <v>Vachon Jos Louis the Original 6-delicious Sponge Cake with Vanilla-flavoured Creme Filling Coated in a Chocolatey Layer, 324g, 11.4 Oz Box. Made in Montreal Quebec Canada</v>
          </cell>
          <cell r="Q99">
            <v>11.45</v>
          </cell>
        </row>
        <row r="100">
          <cell r="B100" t="str">
            <v>U105</v>
          </cell>
          <cell r="D100" t="str">
            <v>X002UHNJPZ</v>
          </cell>
          <cell r="J100" t="str">
            <v>Mr. Christie's Arrowroot Biscuits, 1.40-Kilogram</v>
          </cell>
          <cell r="Q100">
            <v>24.69</v>
          </cell>
        </row>
        <row r="101">
          <cell r="B101" t="str">
            <v>U106</v>
          </cell>
          <cell r="D101" t="str">
            <v>X002UHP60V</v>
          </cell>
          <cell r="J101" t="e">
            <v>#N/A</v>
          </cell>
          <cell r="Q101" t="e">
            <v>#N/A</v>
          </cell>
        </row>
        <row r="102">
          <cell r="B102" t="str">
            <v>U107</v>
          </cell>
          <cell r="D102" t="str">
            <v>X002UHLOAR</v>
          </cell>
          <cell r="J102" t="str">
            <v>Koala Sour Suckers Gummy Candy, 1.2kg/42.32oz 60 count</v>
          </cell>
          <cell r="Q102">
            <v>22.24</v>
          </cell>
        </row>
        <row r="103">
          <cell r="B103" t="str">
            <v>U108</v>
          </cell>
          <cell r="D103" t="str">
            <v>X002UHLQHX</v>
          </cell>
          <cell r="J103" t="str">
            <v>Allan Sour Grape Slices 200pcs</v>
          </cell>
          <cell r="Q103">
            <v>0</v>
          </cell>
        </row>
        <row r="104">
          <cell r="B104" t="str">
            <v>U109</v>
          </cell>
          <cell r="D104" t="str">
            <v>X002UHP7UP</v>
          </cell>
          <cell r="J104" t="str">
            <v>HPILISH McCormicks - Soft and Sour Dino-Sours Gummy Candy - 2kg/70.5oz (Imported from Canada)</v>
          </cell>
          <cell r="Q104">
            <v>0</v>
          </cell>
        </row>
        <row r="105">
          <cell r="B105" t="str">
            <v>U110</v>
          </cell>
          <cell r="D105" t="str">
            <v>X002UHLT8T</v>
          </cell>
          <cell r="J105" t="str">
            <v>Dare Original Wagon Wheels Chocolate Marshmallow Cookies, Megapack, 40ct, 1.4 Kg, Imported from Canada</v>
          </cell>
          <cell r="Q105">
            <v>28.71</v>
          </cell>
        </row>
        <row r="106">
          <cell r="B106" t="str">
            <v>U111</v>
          </cell>
          <cell r="D106" t="str">
            <v>X002UI17JJ</v>
          </cell>
          <cell r="J106" t="e">
            <v>#N/A</v>
          </cell>
          <cell r="Q106" t="e">
            <v>#N/A</v>
          </cell>
        </row>
        <row r="107">
          <cell r="B107" t="str">
            <v>U112</v>
          </cell>
          <cell r="D107" t="str">
            <v>X002UI3A2V</v>
          </cell>
          <cell r="J107" t="str">
            <v>JUICY FRUIT Original Bubble Chewing Gum, 5 Count (Pack of 18)</v>
          </cell>
          <cell r="Q107">
            <v>20.05</v>
          </cell>
        </row>
        <row r="108">
          <cell r="B108" t="str">
            <v>U113</v>
          </cell>
          <cell r="D108" t="str">
            <v>X002UI4K89</v>
          </cell>
          <cell r="J108" t="str">
            <v>Mars Twix Caramel Milk Chocolate Snack Size Cookie Bars, 10 minis {Imported from Canada}</v>
          </cell>
          <cell r="Q108">
            <v>7.95</v>
          </cell>
        </row>
        <row r="109">
          <cell r="B109" t="str">
            <v>U114</v>
          </cell>
          <cell r="D109" t="str">
            <v>X002UI4QGZ</v>
          </cell>
          <cell r="J109" t="str">
            <v>Christie Cheese Nips Cheddar Baked Snack Crackers, 1 Box (200g)</v>
          </cell>
          <cell r="Q109">
            <v>8.85</v>
          </cell>
        </row>
        <row r="110">
          <cell r="B110" t="str">
            <v>U115</v>
          </cell>
          <cell r="D110" t="str">
            <v>X002ULGG3N</v>
          </cell>
          <cell r="J110" t="e">
            <v>#N/A</v>
          </cell>
          <cell r="Q110" t="e">
            <v>#N/A</v>
          </cell>
        </row>
        <row r="111">
          <cell r="B111" t="str">
            <v>U116</v>
          </cell>
          <cell r="D111" t="str">
            <v>X002ULGGCT</v>
          </cell>
          <cell r="J111" t="str">
            <v>BUCKLEY'S LOZENGES 18 Menthol Outburst x 2 Pack</v>
          </cell>
          <cell r="Q111">
            <v>17.55</v>
          </cell>
        </row>
        <row r="112">
          <cell r="B112" t="str">
            <v>U117</v>
          </cell>
          <cell r="D112" t="str">
            <v>X002ULBX81</v>
          </cell>
          <cell r="J112" t="str">
            <v>Oreo Baking Crumbs 400 Gram/14.10 Ounces {Imported from Canada}</v>
          </cell>
          <cell r="Q112">
            <v>11.37</v>
          </cell>
        </row>
        <row r="113">
          <cell r="B113" t="str">
            <v>U118</v>
          </cell>
          <cell r="D113" t="str">
            <v>X002ULBXYZ</v>
          </cell>
          <cell r="J113" t="e">
            <v>#N/A</v>
          </cell>
          <cell r="Q113" t="e">
            <v>#N/A</v>
          </cell>
        </row>
        <row r="114">
          <cell r="B114" t="str">
            <v>U119</v>
          </cell>
          <cell r="D114" t="str">
            <v>X002UL2EN9</v>
          </cell>
          <cell r="J114" t="str">
            <v>Tea India Orange Pekoe Black Tea Chai Flavorful Blend Of Black Tea &amp; Natural Ingredients Strong Full-Bodied Traditional Indian Caffeinated Tea 216 Round Teabags</v>
          </cell>
          <cell r="Q114">
            <v>14.99</v>
          </cell>
        </row>
        <row r="115">
          <cell r="B115" t="str">
            <v>U120</v>
          </cell>
          <cell r="D115" t="str">
            <v>X002UL448H</v>
          </cell>
          <cell r="J115" t="str">
            <v>REESE CRUNCHERS Chocolate Peanut Butter Mix, 170 Gram</v>
          </cell>
          <cell r="Q115">
            <v>0</v>
          </cell>
        </row>
        <row r="116">
          <cell r="B116" t="str">
            <v>U121</v>
          </cell>
          <cell r="D116" t="str">
            <v>X002ULE7GV</v>
          </cell>
          <cell r="J116" t="str">
            <v>Lynch Original Hot Apple Cider, 10 count {Imported from Canada}</v>
          </cell>
          <cell r="Q116">
            <v>9.9</v>
          </cell>
        </row>
        <row r="117">
          <cell r="B117" t="str">
            <v>U122</v>
          </cell>
          <cell r="D117" t="str">
            <v>X002ULJPU9</v>
          </cell>
          <cell r="J117" t="str">
            <v>Crown Lily White Corn Syrup 500ml/16.9 fl oz {Imported from Canada}</v>
          </cell>
          <cell r="Q117">
            <v>13.05</v>
          </cell>
        </row>
        <row r="118">
          <cell r="B118" t="str">
            <v>U123</v>
          </cell>
          <cell r="D118" t="str">
            <v>X002ULJM3J</v>
          </cell>
          <cell r="J118" t="str">
            <v>Nestle Aero Truffle Dark Chocolate Cherry Boutique Bag, 153g/5.4oz, {Imported from Canada}</v>
          </cell>
          <cell r="Q118">
            <v>0</v>
          </cell>
        </row>
        <row r="119">
          <cell r="B119" t="str">
            <v>U124</v>
          </cell>
          <cell r="D119" t="str">
            <v>X002ULC1IR</v>
          </cell>
          <cell r="J119" t="str">
            <v>KD Kraft Dinner Original Macaroni and Cheese, 225g {Imported from Canada}</v>
          </cell>
          <cell r="Q119">
            <v>9.4499999999999993</v>
          </cell>
        </row>
        <row r="120">
          <cell r="B120" t="str">
            <v>U125</v>
          </cell>
          <cell r="D120" t="str">
            <v>X002ULH0I3</v>
          </cell>
          <cell r="J120" t="str">
            <v>Kraft Cheez Whiz, Original (900 g) {Imported from Canada}</v>
          </cell>
          <cell r="Q120">
            <v>19.87</v>
          </cell>
        </row>
        <row r="121">
          <cell r="B121" t="str">
            <v>U126</v>
          </cell>
          <cell r="D121" t="str">
            <v>X002ULC3KD</v>
          </cell>
          <cell r="J121" t="str">
            <v>Peek Freans Fruit Crème 300g/10.6oz {Imported from Canada}</v>
          </cell>
          <cell r="Q121">
            <v>9.99</v>
          </cell>
        </row>
        <row r="122">
          <cell r="B122" t="str">
            <v>U127</v>
          </cell>
          <cell r="D122" t="str">
            <v>X002ULK5X5</v>
          </cell>
          <cell r="J122" t="str">
            <v>Kraft Cheez Whiz 450 grams each Made with Real Cheese - Imported from Canada</v>
          </cell>
          <cell r="Q122">
            <v>14.99</v>
          </cell>
        </row>
        <row r="123">
          <cell r="B123" t="str">
            <v>U128</v>
          </cell>
          <cell r="D123" t="str">
            <v>X002ULJ9BJ</v>
          </cell>
          <cell r="J123" t="str">
            <v>Cadbury Crunchie Chocolate Candy Bars, 4 Count, Imported from Canada</v>
          </cell>
          <cell r="Q123">
            <v>8</v>
          </cell>
        </row>
        <row r="124">
          <cell r="B124" t="str">
            <v>U129</v>
          </cell>
          <cell r="D124" t="str">
            <v>X002ULK6VV</v>
          </cell>
          <cell r="J124" t="str">
            <v>Reese's Thins Peanut Butter Cups White Creme , 165g/5.8 oz., {Imported from Canada}</v>
          </cell>
          <cell r="Q124">
            <v>9.48</v>
          </cell>
        </row>
        <row r="125">
          <cell r="B125" t="str">
            <v>U130</v>
          </cell>
          <cell r="D125" t="str">
            <v>X002ULC5PL</v>
          </cell>
          <cell r="J125" t="str">
            <v>Christie Peek Frean Assorted Creme Cookies, 300g/10.6oz.(Imported from Canada)</v>
          </cell>
          <cell r="Q125">
            <v>8.98</v>
          </cell>
        </row>
        <row r="126">
          <cell r="B126" t="str">
            <v>U131</v>
          </cell>
          <cell r="D126" t="str">
            <v>X002ULEHK7</v>
          </cell>
          <cell r="J126" t="str">
            <v>TURTLES Mini Original, Pouch 142g</v>
          </cell>
          <cell r="Q126">
            <v>8.5</v>
          </cell>
        </row>
        <row r="127">
          <cell r="B127" t="str">
            <v>U132</v>
          </cell>
          <cell r="D127" t="str">
            <v>X002UL9W2F</v>
          </cell>
          <cell r="J127" t="str">
            <v>OH HENRY! Chocolatey Candy, 230 Gram</v>
          </cell>
          <cell r="Q127">
            <v>11.25</v>
          </cell>
        </row>
        <row r="128">
          <cell r="B128" t="str">
            <v>U133</v>
          </cell>
          <cell r="D128" t="str">
            <v>X002UVN02D</v>
          </cell>
          <cell r="J128" t="str">
            <v>Arnott's Tim Tam Double Coat</v>
          </cell>
          <cell r="Q128">
            <v>10.78</v>
          </cell>
        </row>
        <row r="129">
          <cell r="B129" t="str">
            <v>U134</v>
          </cell>
          <cell r="D129" t="str">
            <v>X002UVRNGH</v>
          </cell>
          <cell r="J129" t="e">
            <v>#N/A</v>
          </cell>
          <cell r="Q129" t="e">
            <v>#N/A</v>
          </cell>
        </row>
        <row r="130">
          <cell r="B130" t="str">
            <v>U135</v>
          </cell>
          <cell r="D130" t="str">
            <v>X002UVN1T5</v>
          </cell>
          <cell r="J130" t="str">
            <v>Arnott's Tim Tam White Biscuits 165g</v>
          </cell>
          <cell r="Q130">
            <v>12.98</v>
          </cell>
        </row>
        <row r="131">
          <cell r="B131" t="str">
            <v>U136</v>
          </cell>
          <cell r="D131" t="str">
            <v>X002UVN1X1</v>
          </cell>
          <cell r="J131" t="e">
            <v>#N/A</v>
          </cell>
          <cell r="Q131" t="e">
            <v>#N/A</v>
          </cell>
        </row>
        <row r="132">
          <cell r="B132" t="str">
            <v>U137</v>
          </cell>
          <cell r="D132" t="str">
            <v>X002UVRNZD</v>
          </cell>
          <cell r="J132" t="e">
            <v>#N/A</v>
          </cell>
          <cell r="Q132" t="e">
            <v>#N/A</v>
          </cell>
        </row>
        <row r="133">
          <cell r="B133" t="str">
            <v>U138</v>
          </cell>
          <cell r="D133" t="str">
            <v>X002UVN2IP</v>
          </cell>
          <cell r="J133" t="str">
            <v>Tetley Tea, Orange Pekoe, 72-Count Tea Bags {Imported from Canada}</v>
          </cell>
          <cell r="Q133">
            <v>0</v>
          </cell>
        </row>
        <row r="134">
          <cell r="B134" t="str">
            <v>U139</v>
          </cell>
          <cell r="D134" t="str">
            <v>X002UVT17V</v>
          </cell>
          <cell r="J134" t="str">
            <v>Dr. Oetker Shirriff Lemon Pie Filling &amp; Desert Mix 212g/7.5oz, 3-Pack {Imported from Canada}</v>
          </cell>
          <cell r="Q134">
            <v>0</v>
          </cell>
        </row>
        <row r="135">
          <cell r="B135" t="str">
            <v>U140</v>
          </cell>
          <cell r="D135" t="str">
            <v>X002UVN2VH</v>
          </cell>
          <cell r="J135" t="str">
            <v>Ritz Bits Sandwiches Smores 180 Gram/6.34oz (Pack of 2) {Imported from Canada}</v>
          </cell>
          <cell r="Q135">
            <v>0</v>
          </cell>
        </row>
        <row r="136">
          <cell r="B136" t="str">
            <v>U141</v>
          </cell>
          <cell r="D136" t="str">
            <v>X002UVJWT3</v>
          </cell>
          <cell r="J136" t="str">
            <v>Hy's Seasoning Salt, 1 Kilograms/35.27oz {Imported from Canada}</v>
          </cell>
          <cell r="Q136">
            <v>16.989999999999998</v>
          </cell>
        </row>
        <row r="137">
          <cell r="B137" t="str">
            <v>U142</v>
          </cell>
          <cell r="D137" t="str">
            <v>X002UVJY3H</v>
          </cell>
          <cell r="J137" t="e">
            <v>#N/A</v>
          </cell>
          <cell r="Q137" t="e">
            <v>#N/A</v>
          </cell>
        </row>
        <row r="138">
          <cell r="B138" t="str">
            <v>U143</v>
          </cell>
          <cell r="D138" t="str">
            <v>X002UW4C9R</v>
          </cell>
          <cell r="J138" t="str">
            <v>Christie Swiss Cheese Crackers, 200g/7.05 Ounces {Imported from Canada}</v>
          </cell>
          <cell r="Q138">
            <v>8.4499999999999993</v>
          </cell>
        </row>
        <row r="139">
          <cell r="B139" t="str">
            <v>U144</v>
          </cell>
          <cell r="D139" t="str">
            <v>X002UW5ZDJ</v>
          </cell>
          <cell r="J139" t="str">
            <v>Arnotts Tim Tam Original 3 Pack (Original)</v>
          </cell>
          <cell r="Q139">
            <v>21.99</v>
          </cell>
        </row>
        <row r="140">
          <cell r="B140" t="str">
            <v>U145</v>
          </cell>
          <cell r="D140" t="str">
            <v>X002UW5ZHP</v>
          </cell>
          <cell r="J140" t="str">
            <v>Arnotts Tim Tam Dark Chocolate</v>
          </cell>
          <cell r="Q140">
            <v>9.48</v>
          </cell>
        </row>
        <row r="141">
          <cell r="B141" t="str">
            <v>U147</v>
          </cell>
          <cell r="D141" t="str">
            <v>X002V4A5SV</v>
          </cell>
          <cell r="J141" t="str">
            <v>Nestle Coffee Crisp Chocolate Bars – 12 Pack | Imported From Canada</v>
          </cell>
          <cell r="Q141">
            <v>19.02</v>
          </cell>
        </row>
        <row r="142">
          <cell r="B142" t="str">
            <v>U148</v>
          </cell>
          <cell r="D142" t="str">
            <v>X002V484Q1</v>
          </cell>
          <cell r="J142" t="str">
            <v>Godiva Belgium Masterpieces Dark Chocolate Ganache Heart 13.4 Oz</v>
          </cell>
          <cell r="Q142">
            <v>0</v>
          </cell>
        </row>
        <row r="143">
          <cell r="B143" t="str">
            <v>U149</v>
          </cell>
          <cell r="D143" t="str">
            <v>X002V4CJIF</v>
          </cell>
          <cell r="J143" t="str">
            <v>Tim Hortons Whole Bean Original, Medium Roast Coffee, Made with 100% Arabica Beans, 32 Ounce Bag</v>
          </cell>
          <cell r="Q143">
            <v>12.62</v>
          </cell>
        </row>
        <row r="144">
          <cell r="B144" t="str">
            <v>U150</v>
          </cell>
          <cell r="D144" t="str">
            <v>X002V4CK61</v>
          </cell>
          <cell r="J144" t="str">
            <v>NESCAFÉ RICH Decaffeinated, Instant Coffee 100g</v>
          </cell>
          <cell r="Q144">
            <v>10.89</v>
          </cell>
        </row>
        <row r="145">
          <cell r="B145" t="str">
            <v>U152</v>
          </cell>
          <cell r="D145" t="str">
            <v>X002V46GGV</v>
          </cell>
          <cell r="J145" t="str">
            <v>TUMS 750mg Calcium Carbonate 4X100 Tablets Set</v>
          </cell>
          <cell r="Q145">
            <v>26.98</v>
          </cell>
        </row>
        <row r="146">
          <cell r="B146" t="str">
            <v>U153</v>
          </cell>
          <cell r="D146" t="str">
            <v>X002V4CM73</v>
          </cell>
          <cell r="J146" t="str">
            <v>NESCAFÉ Rich Instant Coffee, 100g Jar | 2- Pack (French Vanilla)</v>
          </cell>
          <cell r="Q146">
            <v>29.99</v>
          </cell>
        </row>
        <row r="147">
          <cell r="B147" t="str">
            <v>U155</v>
          </cell>
          <cell r="D147" t="str">
            <v>X002V46IXH</v>
          </cell>
          <cell r="J147" t="str">
            <v>Swiss Chalet Dipping Sauce Mix, 36 Grams/1.3 Ounces - 3 Pack</v>
          </cell>
          <cell r="Q147">
            <v>9.66</v>
          </cell>
        </row>
        <row r="148">
          <cell r="B148" t="str">
            <v>U156</v>
          </cell>
          <cell r="D148" t="str">
            <v>X002V4CNT5</v>
          </cell>
          <cell r="J148" t="str">
            <v>Zavida Premium Hazelnut Vanilla Whole Bean Coffee, 2 LB</v>
          </cell>
          <cell r="Q148">
            <v>26.43</v>
          </cell>
        </row>
        <row r="149">
          <cell r="B149" t="str">
            <v>U157</v>
          </cell>
          <cell r="D149" t="str">
            <v>X002V4CP2Z</v>
          </cell>
          <cell r="J149" t="str">
            <v>Five Alive Citrus Juice Box (8-Pack) 6.7Oz {Imported from Canada}</v>
          </cell>
          <cell r="Q149">
            <v>18.96</v>
          </cell>
        </row>
        <row r="150">
          <cell r="B150" t="str">
            <v>U158</v>
          </cell>
          <cell r="D150" t="str">
            <v>X002V4CPCF</v>
          </cell>
          <cell r="J150" t="str">
            <v>NESCAFÉ Rich Instant Coffee Variety Bundle Includes One NESCAFÉ Rich Hazelnut 100g and One NESCAFÉ Rich French Vanilla 100g</v>
          </cell>
          <cell r="Q150">
            <v>21.88</v>
          </cell>
        </row>
        <row r="151">
          <cell r="B151" t="str">
            <v>U159</v>
          </cell>
          <cell r="D151" t="str">
            <v>X002V4B62P</v>
          </cell>
          <cell r="J151" t="str">
            <v>Christie, Oreo, Cinnamon Bun Cookies, 303g/10.7oz, 3 Count, Imported from Canada}</v>
          </cell>
          <cell r="Q151">
            <v>19.86</v>
          </cell>
        </row>
        <row r="152">
          <cell r="B152" t="str">
            <v>U160</v>
          </cell>
          <cell r="D152" t="str">
            <v>X002V4DR3L</v>
          </cell>
          <cell r="J152" t="str">
            <v>King Cole Tea Orange Pekoe Tea, 60 Count {Imported from Canada}</v>
          </cell>
          <cell r="Q152">
            <v>17.989999999999998</v>
          </cell>
        </row>
        <row r="153">
          <cell r="B153" t="str">
            <v>U161</v>
          </cell>
          <cell r="D153" t="str">
            <v>X002V4B7GP</v>
          </cell>
          <cell r="J153" t="str">
            <v>MENTOS Grape Flavor - 20 rolls x 37.5g/1.3oz.(Per Roll), Imported from Canada}</v>
          </cell>
          <cell r="Q153">
            <v>35.619999999999997</v>
          </cell>
        </row>
        <row r="154">
          <cell r="B154" t="str">
            <v>U162</v>
          </cell>
          <cell r="D154" t="str">
            <v>X002V4CRBJ</v>
          </cell>
          <cell r="J154" t="str">
            <v>Glass President's Choice 100% Pure Syrup, Maple, 16.91 Ounce</v>
          </cell>
          <cell r="Q154">
            <v>26.99</v>
          </cell>
        </row>
        <row r="155">
          <cell r="B155" t="str">
            <v>U163</v>
          </cell>
          <cell r="D155" t="str">
            <v>X002V46KZD</v>
          </cell>
          <cell r="J155" t="str">
            <v>The Keg Steakhouse -Steak Spice Seasoning 825g -No MSG {Imported from Canada}</v>
          </cell>
          <cell r="Q155">
            <v>37.89</v>
          </cell>
        </row>
        <row r="156">
          <cell r="B156" t="str">
            <v>U164</v>
          </cell>
          <cell r="D156" t="str">
            <v>X002V43BKZ</v>
          </cell>
          <cell r="J156" t="str">
            <v>Club House La Grille Montreal Steak Spice, 825 Grams/29.10 Ounces {Imported from Canada}</v>
          </cell>
          <cell r="Q156">
            <v>17.53</v>
          </cell>
        </row>
        <row r="157">
          <cell r="B157" t="str">
            <v>U165</v>
          </cell>
          <cell r="D157" t="str">
            <v>X002V43B69</v>
          </cell>
          <cell r="J157" t="str">
            <v>The Keg Steakhouse Steak Seasoning Gluten Free No MSG Added - 180g {Imported from Canada}</v>
          </cell>
          <cell r="Q157">
            <v>11.52</v>
          </cell>
        </row>
        <row r="158">
          <cell r="B158" t="str">
            <v>U166</v>
          </cell>
          <cell r="D158" t="str">
            <v>X002V43E2Z</v>
          </cell>
          <cell r="J158" t="str">
            <v>Swiss Chalet Dipping Sauce 36g 6 Pack</v>
          </cell>
          <cell r="Q158">
            <v>22.8</v>
          </cell>
        </row>
        <row r="159">
          <cell r="B159" t="str">
            <v>U168</v>
          </cell>
          <cell r="D159" t="str">
            <v>X002V6A0XJ</v>
          </cell>
          <cell r="J159" t="str">
            <v>Maynards Gummy Candy, Swedish Berries, 2 Pack 355 Grams/12.5 Ounces Each</v>
          </cell>
          <cell r="Q159">
            <v>15.98</v>
          </cell>
        </row>
        <row r="160">
          <cell r="B160" t="str">
            <v>U169</v>
          </cell>
          <cell r="D160" t="str">
            <v>X002V6IEOL</v>
          </cell>
          <cell r="J160" t="str">
            <v>Hubba Bubba Bubble Gum Bubble Blast 72 Ct</v>
          </cell>
          <cell r="Q160">
            <v>18</v>
          </cell>
        </row>
        <row r="161">
          <cell r="B161" t="str">
            <v>U171</v>
          </cell>
          <cell r="D161" t="str">
            <v>X002V6ISRT</v>
          </cell>
          <cell r="J161" t="str">
            <v>Real Jubes ORIGINAL 818g 4.16oz</v>
          </cell>
          <cell r="Q161">
            <v>18.239999999999998</v>
          </cell>
        </row>
        <row r="162">
          <cell r="B162" t="str">
            <v>U172</v>
          </cell>
          <cell r="D162" t="str">
            <v>X002V6K1KL</v>
          </cell>
          <cell r="J162" t="str">
            <v>Ritz Bits Sandwiches Smores 180 Gram/6.34 ounce {Imported from Canada}</v>
          </cell>
          <cell r="Q162">
            <v>0</v>
          </cell>
        </row>
        <row r="163">
          <cell r="B163" t="str">
            <v>U173</v>
          </cell>
          <cell r="D163" t="str">
            <v>X002V6GDSZ</v>
          </cell>
          <cell r="J163" t="str">
            <v>Bovril Liquid Bouillon Chicken Flavor | 250 ml bottle | Imported from Canada</v>
          </cell>
          <cell r="Q163">
            <v>13.98</v>
          </cell>
        </row>
        <row r="164">
          <cell r="B164" t="str">
            <v>U174</v>
          </cell>
          <cell r="D164" t="str">
            <v>X002V6GE1L</v>
          </cell>
          <cell r="J164" t="str">
            <v>Dare Real Fruit Gummies, Fruit Medley, 180g/6.3oz., {Imported from Canada</v>
          </cell>
          <cell r="Q164">
            <v>8.48</v>
          </cell>
        </row>
        <row r="165">
          <cell r="B165" t="str">
            <v>U175</v>
          </cell>
          <cell r="D165" t="str">
            <v>X002V6ROP1</v>
          </cell>
          <cell r="J165" t="e">
            <v>#N/A</v>
          </cell>
          <cell r="Q165" t="e">
            <v>#N/A</v>
          </cell>
        </row>
        <row r="166">
          <cell r="B166" t="str">
            <v>U177</v>
          </cell>
          <cell r="D166" t="str">
            <v>X002V7BWE9</v>
          </cell>
          <cell r="J166" t="str">
            <v>Maynards Sour Patch Kids Watermelon 355 Grams - Imported from Canada</v>
          </cell>
          <cell r="Q166">
            <v>9.2899999999999991</v>
          </cell>
        </row>
        <row r="167">
          <cell r="B167" t="str">
            <v>U178</v>
          </cell>
          <cell r="D167" t="str">
            <v>X002VGK6AL</v>
          </cell>
          <cell r="J167" t="str">
            <v>Twizzlers Watermelon Pull "n" Peel, 14-Ounce Bag</v>
          </cell>
          <cell r="Q167">
            <v>14.95</v>
          </cell>
        </row>
        <row r="168">
          <cell r="B168" t="str">
            <v>U179</v>
          </cell>
          <cell r="D168" t="str">
            <v>X002VGA2WN</v>
          </cell>
          <cell r="J168" t="e">
            <v>#N/A</v>
          </cell>
          <cell r="Q168" t="e">
            <v>#N/A</v>
          </cell>
        </row>
        <row r="169">
          <cell r="B169" t="str">
            <v>U180</v>
          </cell>
          <cell r="D169" t="str">
            <v>X002VGSA2H</v>
          </cell>
          <cell r="J169" t="str">
            <v>M&amp;M's Caramel Milk Chocolate Candies, 185g/6.5oz Bag, (Imported from Canada)</v>
          </cell>
          <cell r="Q169">
            <v>6.99</v>
          </cell>
        </row>
        <row r="170">
          <cell r="B170" t="str">
            <v>U181</v>
          </cell>
          <cell r="D170" t="str">
            <v>X002VGWBAJ</v>
          </cell>
          <cell r="J170" t="str">
            <v>KD Kraft Dinner Original Macaroni and Cheese, 900g/31.74 Ounces {Imported from Canada}</v>
          </cell>
          <cell r="Q170">
            <v>17.86</v>
          </cell>
        </row>
        <row r="171">
          <cell r="B171" t="str">
            <v>U182</v>
          </cell>
          <cell r="D171" t="str">
            <v>X002VGOY7H</v>
          </cell>
          <cell r="J171" t="str">
            <v>Post Jumbo Shreddies Cereal, 1.24kg/43.73oz {Imported from Canada}</v>
          </cell>
          <cell r="Q171">
            <v>18.940000000000001</v>
          </cell>
        </row>
        <row r="172">
          <cell r="B172" t="str">
            <v>U183</v>
          </cell>
          <cell r="D172" t="str">
            <v>X002VGOYKJ</v>
          </cell>
          <cell r="J172" t="str">
            <v>Red Rose Decaffeinated Orange Pekoe Tea 48 bags 115g {Imported from Canada}</v>
          </cell>
          <cell r="Q172">
            <v>14.87</v>
          </cell>
        </row>
        <row r="173">
          <cell r="B173" t="str">
            <v>U184</v>
          </cell>
          <cell r="D173" t="str">
            <v>X002VGT6WF</v>
          </cell>
          <cell r="J173" t="str">
            <v>Christie Ritz Cheese Nips Crackers, 200g/7.1oz {Imported from Canada}</v>
          </cell>
          <cell r="Q173">
            <v>7.5</v>
          </cell>
        </row>
        <row r="174">
          <cell r="B174" t="str">
            <v>U185</v>
          </cell>
          <cell r="D174" t="str">
            <v>X002VGSC7F</v>
          </cell>
          <cell r="J174" t="str">
            <v>Oreo Mint Creme Chocolate Sandwich Cookies 303g (Imported from Canada)</v>
          </cell>
          <cell r="Q174">
            <v>7.99</v>
          </cell>
        </row>
        <row r="175">
          <cell r="B175" t="str">
            <v>U186</v>
          </cell>
          <cell r="D175" t="str">
            <v>X002VGT7VP</v>
          </cell>
          <cell r="J175" t="str">
            <v>Oreo Cinnamon Bun Sandwich Cookies 261g {Imported from Canada}</v>
          </cell>
          <cell r="Q175">
            <v>7.98</v>
          </cell>
        </row>
        <row r="176">
          <cell r="B176" t="str">
            <v>U187</v>
          </cell>
          <cell r="D176" t="str">
            <v>X002VGT8JV</v>
          </cell>
          <cell r="J176" t="str">
            <v>DIANA Sauce, Honey Garlic, 1ct, 500ml /16.9 oz {Imported from Canada}</v>
          </cell>
          <cell r="Q176">
            <v>12.99</v>
          </cell>
        </row>
        <row r="177">
          <cell r="B177" t="str">
            <v>U188</v>
          </cell>
          <cell r="D177" t="str">
            <v>X002VGMZH3</v>
          </cell>
          <cell r="J177" t="str">
            <v>Motts Clamato Rimmer Seasoning Salt for Rimming Glasses 200g/7.05oz {Imported from Canada}</v>
          </cell>
          <cell r="Q177">
            <v>0</v>
          </cell>
        </row>
        <row r="178">
          <cell r="B178" t="str">
            <v>U189</v>
          </cell>
          <cell r="D178" t="str">
            <v>X002VGYO95</v>
          </cell>
          <cell r="J178" t="str">
            <v>LOWNEY Cherry Blossom Candy, 45g/1.6oz, 4ct, (Imported from Canada)</v>
          </cell>
          <cell r="Q178">
            <v>9.99</v>
          </cell>
        </row>
        <row r="179">
          <cell r="B179" t="str">
            <v>U190</v>
          </cell>
          <cell r="D179" t="str">
            <v>X002VGWCLR</v>
          </cell>
          <cell r="J179" t="str">
            <v>Kerr's Scotch Mints Candy 200g {Imported from Canada}</v>
          </cell>
          <cell r="Q179">
            <v>9.99</v>
          </cell>
        </row>
        <row r="180">
          <cell r="B180" t="str">
            <v>U191</v>
          </cell>
          <cell r="D180" t="str">
            <v>X002VGY7LZ</v>
          </cell>
          <cell r="J180" t="str">
            <v>Nestle Mackintosh Soft Caramel Candy 215g from Canada</v>
          </cell>
          <cell r="Q180">
            <v>0</v>
          </cell>
        </row>
        <row r="181">
          <cell r="B181" t="str">
            <v>U192</v>
          </cell>
          <cell r="D181" t="str">
            <v>X002VGN0ZT</v>
          </cell>
          <cell r="J181" t="str">
            <v>Trident Splash Vanilla Mint Sugar-free Gum - 10x9/90ct {Imported from Canada}</v>
          </cell>
          <cell r="Q181">
            <v>0</v>
          </cell>
        </row>
        <row r="182">
          <cell r="B182" t="str">
            <v>U193</v>
          </cell>
          <cell r="D182" t="str">
            <v>X002VGWMB7</v>
          </cell>
          <cell r="J182" t="str">
            <v>Kraft Peanut Butter Smooth - Light 2 kg (Made In Canada)</v>
          </cell>
          <cell r="Q182">
            <v>34.97</v>
          </cell>
        </row>
        <row r="183">
          <cell r="B183" t="str">
            <v>U194</v>
          </cell>
          <cell r="D183" t="str">
            <v>X002VGN2BV</v>
          </cell>
          <cell r="J183" t="str">
            <v>Kraft Peanut Butter (Crunchy Peanut Butter, 1 KG)</v>
          </cell>
          <cell r="Q183">
            <v>14.87</v>
          </cell>
        </row>
        <row r="184">
          <cell r="B184" t="str">
            <v>U195</v>
          </cell>
          <cell r="D184" t="str">
            <v>X002VGN2NJ</v>
          </cell>
          <cell r="J184" t="str">
            <v>Kraft Creamy Cucumber Salad Dressing 2 Pack (2 x 16oz)- Canada</v>
          </cell>
          <cell r="Q184">
            <v>17.45</v>
          </cell>
        </row>
        <row r="185">
          <cell r="B185" t="str">
            <v>U196</v>
          </cell>
          <cell r="D185" t="str">
            <v>X002VGYA4J</v>
          </cell>
          <cell r="J185" t="str">
            <v>Maynards Sour Patch Kids Heads Candy, 185g/6.5oz., {Imported from Canada}</v>
          </cell>
          <cell r="Q185">
            <v>7.69</v>
          </cell>
        </row>
        <row r="186">
          <cell r="B186" t="str">
            <v>U197</v>
          </cell>
          <cell r="D186" t="str">
            <v>X002VGWO3X</v>
          </cell>
          <cell r="J186" t="str">
            <v>Oreo Golden Double Stuf Cookies, 303g/10.7 oz., {Imported from Canada}</v>
          </cell>
          <cell r="Q186">
            <v>16.989999999999998</v>
          </cell>
        </row>
        <row r="187">
          <cell r="B187" t="str">
            <v>U198</v>
          </cell>
          <cell r="D187" t="str">
            <v>X002VGSGOJ</v>
          </cell>
          <cell r="J187" t="str">
            <v>Diana Sauce 2 pack - Original &amp; Honey Garlic {Imported from Canada}</v>
          </cell>
          <cell r="Q187">
            <v>18.440000000000001</v>
          </cell>
        </row>
        <row r="188">
          <cell r="B188" t="str">
            <v>U199</v>
          </cell>
          <cell r="D188" t="str">
            <v>X002VGYHDD</v>
          </cell>
          <cell r="J188" t="str">
            <v>DIANA Sauce, Rib and Chicken, 1 Count, 500ml/15.90 Fluid Ounces {Imported from Canada}</v>
          </cell>
          <cell r="Q188">
            <v>13.45</v>
          </cell>
        </row>
        <row r="189">
          <cell r="B189" t="str">
            <v>U200</v>
          </cell>
          <cell r="D189" t="str">
            <v>X002VGP10V</v>
          </cell>
          <cell r="J189" t="str">
            <v>Crispers Christie All Dressed, 175g/6.17 Ounces {Imported from Canada}</v>
          </cell>
          <cell r="Q189">
            <v>8.8800000000000008</v>
          </cell>
        </row>
        <row r="190">
          <cell r="B190" t="str">
            <v>U201</v>
          </cell>
          <cell r="D190" t="str">
            <v>X002VGP18X</v>
          </cell>
          <cell r="J190" t="e">
            <v>#N/A</v>
          </cell>
          <cell r="Q190" t="e">
            <v>#N/A</v>
          </cell>
        </row>
        <row r="191">
          <cell r="B191" t="str">
            <v>U202</v>
          </cell>
          <cell r="D191" t="str">
            <v>X002VGZ4Y9</v>
          </cell>
          <cell r="J191" t="str">
            <v>Betty Crocker Fruit by The Foot Rippin Berry Berry, 6ct, 128g/4.5oz,(Imported from Canada)</v>
          </cell>
          <cell r="Q191">
            <v>7.22</v>
          </cell>
        </row>
        <row r="192">
          <cell r="B192" t="str">
            <v>U203</v>
          </cell>
          <cell r="D192" t="str">
            <v>X002VH5KBZ</v>
          </cell>
          <cell r="J192" t="str">
            <v>VH Honey Garlic Cooking Sauce, 341ml/11.5oz/jar, (Imported from Canada)</v>
          </cell>
          <cell r="Q192">
            <v>12.98</v>
          </cell>
        </row>
        <row r="193">
          <cell r="B193" t="str">
            <v>U204</v>
          </cell>
          <cell r="D193" t="str">
            <v>X002VH5LBT</v>
          </cell>
          <cell r="J193" t="str">
            <v>Twizzlers Super Nibs Cherry Flavored (623g / 22oz per pack)</v>
          </cell>
          <cell r="Q193">
            <v>14.9</v>
          </cell>
        </row>
        <row r="194">
          <cell r="B194" t="str">
            <v>U205</v>
          </cell>
          <cell r="D194" t="str">
            <v>X002VOW813</v>
          </cell>
          <cell r="J194" t="str">
            <v>Tim Hortons Single Serve Coffee Original Blend K-Cup Pods for Keurig Coffee Makers (30 K-Cups)</v>
          </cell>
          <cell r="Q194">
            <v>38.99</v>
          </cell>
        </row>
        <row r="195">
          <cell r="B195" t="str">
            <v>U207</v>
          </cell>
          <cell r="D195" t="str">
            <v>X002VH1G27</v>
          </cell>
          <cell r="J195" t="str">
            <v>BeeHive Golden Corn Syrup, 1000 Milliliter/1 Litre</v>
          </cell>
          <cell r="Q195">
            <v>32.94</v>
          </cell>
        </row>
        <row r="196">
          <cell r="B196" t="str">
            <v>U208</v>
          </cell>
          <cell r="D196" t="str">
            <v>X002VHNDW3</v>
          </cell>
          <cell r="J196" t="str">
            <v>Hubba Bubba Awesome Original Bubble Gum 150 Grams Imported From Canada</v>
          </cell>
          <cell r="Q196">
            <v>0</v>
          </cell>
        </row>
        <row r="197">
          <cell r="B197" t="str">
            <v>U209</v>
          </cell>
          <cell r="D197" t="str">
            <v>X002VHNEC7</v>
          </cell>
          <cell r="J197" t="str">
            <v>China Lily Soya Sauce, 483 ml/16.3 fl oz., {Imported from Canada}</v>
          </cell>
          <cell r="Q197">
            <v>13.91</v>
          </cell>
        </row>
        <row r="198">
          <cell r="B198" t="str">
            <v>U210</v>
          </cell>
          <cell r="D198" t="str">
            <v>X002VHIKZN</v>
          </cell>
          <cell r="J198" t="str">
            <v>The Keg Steakhouse + Bar, Steak, 725g (25.6oz), product of Canada</v>
          </cell>
          <cell r="Q198">
            <v>24.1</v>
          </cell>
        </row>
        <row r="199">
          <cell r="B199" t="str">
            <v>U211</v>
          </cell>
          <cell r="D199" t="str">
            <v>X002VHNES1</v>
          </cell>
          <cell r="J199" t="str">
            <v>Tim Horton's Variety K-Cup 30 Count</v>
          </cell>
          <cell r="Q199">
            <v>21.99</v>
          </cell>
        </row>
        <row r="200">
          <cell r="B200" t="str">
            <v>U212</v>
          </cell>
          <cell r="D200" t="str">
            <v>X002VHNF71</v>
          </cell>
          <cell r="J200" t="str">
            <v>Red Rose Canadian Breakfast Tea - 60 Tea bags</v>
          </cell>
          <cell r="Q200">
            <v>0</v>
          </cell>
        </row>
        <row r="201">
          <cell r="B201" t="str">
            <v>U213</v>
          </cell>
          <cell r="D201" t="str">
            <v>X002VQFIJ5</v>
          </cell>
          <cell r="J201" t="str">
            <v>Livewires Cream Cables, 300 Count, Strawberry Cream</v>
          </cell>
          <cell r="Q201">
            <v>35.049999999999997</v>
          </cell>
        </row>
        <row r="202">
          <cell r="B202" t="str">
            <v>U214</v>
          </cell>
          <cell r="D202" t="str">
            <v>X002VQIS0L</v>
          </cell>
          <cell r="J202" t="str">
            <v>Hubba Bubba Sour Blue Raspberry Bubble Gum, 5 Piece (Pack of 18)</v>
          </cell>
          <cell r="Q202">
            <v>18.82</v>
          </cell>
        </row>
        <row r="203">
          <cell r="B203" t="str">
            <v>U215</v>
          </cell>
          <cell r="D203" t="str">
            <v>X002VQISW9</v>
          </cell>
          <cell r="J203" t="str">
            <v>HERSHEY'S Cookies n Crème Chocolate Snack Mix, 160 Gram</v>
          </cell>
          <cell r="Q203">
            <v>0</v>
          </cell>
        </row>
        <row r="204">
          <cell r="B204" t="str">
            <v>U216</v>
          </cell>
          <cell r="D204" t="str">
            <v>X002VRKFAL</v>
          </cell>
          <cell r="J204" t="str">
            <v>Arnott's Tim Tam Classics (4 Pack) Original, Double Coat, Caramel and Classic Dark</v>
          </cell>
          <cell r="Q204">
            <v>35</v>
          </cell>
        </row>
        <row r="205">
          <cell r="B205" t="str">
            <v>U217</v>
          </cell>
          <cell r="D205" t="str">
            <v>X002VQNW8J</v>
          </cell>
          <cell r="J205" t="str">
            <v>Kerr's Clear Mints | 500 gram bag | Imported from Canada</v>
          </cell>
          <cell r="Q205">
            <v>13.95</v>
          </cell>
        </row>
        <row r="206">
          <cell r="B206" t="str">
            <v>U218</v>
          </cell>
          <cell r="D206" t="str">
            <v>X002VPQHDR</v>
          </cell>
          <cell r="J206" t="str">
            <v>Red Rose Orange Pekoe Tea Keurig K-Cup Pods 12 cups, (Imported from Canada)</v>
          </cell>
          <cell r="Q206">
            <v>17.87</v>
          </cell>
        </row>
        <row r="207">
          <cell r="B207" t="str">
            <v>U219</v>
          </cell>
          <cell r="D207" t="str">
            <v>X002VP8KSH</v>
          </cell>
          <cell r="J207" t="str">
            <v>Mars Chocolate Halloween Candy Bars, (25pk) 325g/11.5 oz. (Imported from Canada)</v>
          </cell>
          <cell r="Q207">
            <v>15</v>
          </cell>
        </row>
        <row r="208">
          <cell r="B208" t="str">
            <v>U220</v>
          </cell>
          <cell r="D208" t="str">
            <v>X002VP8GRH</v>
          </cell>
          <cell r="J208" t="str">
            <v>HERSHEY’S S’MORES Variety Kit, 621g/22oz., {Imported from Canada}</v>
          </cell>
          <cell r="Q208">
            <v>0</v>
          </cell>
        </row>
        <row r="209">
          <cell r="B209" t="str">
            <v>U221</v>
          </cell>
          <cell r="D209" t="str">
            <v>X002VQFIT5</v>
          </cell>
          <cell r="J209" t="str">
            <v>REESE POPPED Chocolate Peanut Butter Snack Mix, 170 Gram</v>
          </cell>
          <cell r="Q209">
            <v>0</v>
          </cell>
        </row>
        <row r="210">
          <cell r="B210" t="str">
            <v>U222</v>
          </cell>
          <cell r="D210" t="str">
            <v>X002VQNV6H</v>
          </cell>
          <cell r="J210" t="str">
            <v>Maynards Sour Wine Gums - Single Bag 170 Gram 6 Ounces</v>
          </cell>
          <cell r="Q210">
            <v>0</v>
          </cell>
        </row>
        <row r="211">
          <cell r="B211" t="str">
            <v>U224</v>
          </cell>
          <cell r="D211" t="str">
            <v>X002VQFLFV</v>
          </cell>
          <cell r="J211" t="str">
            <v>Original Stroopwafels- Toasted Waffles filled with Caramel</v>
          </cell>
          <cell r="Q211">
            <v>25.99</v>
          </cell>
        </row>
        <row r="212">
          <cell r="B212" t="str">
            <v>U225</v>
          </cell>
          <cell r="D212" t="str">
            <v>X002VQP3ZJ</v>
          </cell>
          <cell r="J212" t="e">
            <v>#N/A</v>
          </cell>
          <cell r="Q212" t="e">
            <v>#N/A</v>
          </cell>
        </row>
        <row r="213">
          <cell r="B213" t="str">
            <v>U226</v>
          </cell>
          <cell r="D213" t="str">
            <v>X002VQP4B7</v>
          </cell>
          <cell r="J213" t="str">
            <v>Crisco All-Vegetable Shortening 1.36kg/3lbs.</v>
          </cell>
          <cell r="Q213">
            <v>0</v>
          </cell>
        </row>
        <row r="214">
          <cell r="B214" t="str">
            <v>U228</v>
          </cell>
          <cell r="D214" t="str">
            <v>X002VQWVE5</v>
          </cell>
          <cell r="J214" t="str">
            <v>Kraft Peanut Butter Smooth 1 Kg Imported From Canada</v>
          </cell>
          <cell r="Q214">
            <v>16.920000000000002</v>
          </cell>
        </row>
        <row r="215">
          <cell r="B215" t="str">
            <v>U229</v>
          </cell>
          <cell r="D215" t="str">
            <v>X002VQOUHL</v>
          </cell>
          <cell r="J215" t="e">
            <v>#N/A</v>
          </cell>
          <cell r="Q215" t="e">
            <v>#N/A</v>
          </cell>
        </row>
        <row r="216">
          <cell r="B216" t="str">
            <v>U230</v>
          </cell>
          <cell r="D216" t="str">
            <v>X002VQTFW1</v>
          </cell>
          <cell r="J216" t="str">
            <v>Club House, Signature Blend, Parmesan &amp; Herbs, 135g/4.8 oz., {Imported from Canada}</v>
          </cell>
          <cell r="Q216">
            <v>12.1</v>
          </cell>
        </row>
        <row r="217">
          <cell r="B217" t="str">
            <v>U231</v>
          </cell>
          <cell r="D217" t="str">
            <v>X002VQTI9B</v>
          </cell>
          <cell r="J217" t="str">
            <v>REESE PIECES Chocolate Peanut Butter Candy, 230 Gram</v>
          </cell>
          <cell r="Q217">
            <v>9.99</v>
          </cell>
        </row>
        <row r="218">
          <cell r="B218" t="str">
            <v>U232</v>
          </cell>
          <cell r="D218" t="str">
            <v>X002VQWWXF</v>
          </cell>
          <cell r="J218" t="str">
            <v>7Days Mini Croissant Chocolate Filling, Single Bag, by 7 Days</v>
          </cell>
          <cell r="Q218">
            <v>13.25</v>
          </cell>
        </row>
        <row r="219">
          <cell r="B219" t="str">
            <v>U233</v>
          </cell>
          <cell r="D219" t="str">
            <v>X002VQTJBN</v>
          </cell>
          <cell r="J219" t="str">
            <v>Pearl River Bridge Superior Light Soy Sauce Bottle, 16.9 Fl Oz (Pack of 2)</v>
          </cell>
          <cell r="Q219">
            <v>24.95</v>
          </cell>
        </row>
        <row r="220">
          <cell r="B220" t="str">
            <v>U234</v>
          </cell>
          <cell r="D220" t="str">
            <v>X002VQY7LF</v>
          </cell>
          <cell r="J220" t="str">
            <v>Miss Vickie's Sea Salt &amp; Malt Vinegar 220g {Imported From Canada}</v>
          </cell>
          <cell r="Q220">
            <v>11.88</v>
          </cell>
        </row>
        <row r="221">
          <cell r="B221" t="str">
            <v>U236</v>
          </cell>
          <cell r="D221" t="str">
            <v>X002VRPNET</v>
          </cell>
          <cell r="J221" t="str">
            <v>Maynards Fuzzy Peach Candy, 185g, 2ct, Imported from Canada}</v>
          </cell>
          <cell r="Q221">
            <v>12.99</v>
          </cell>
        </row>
        <row r="222">
          <cell r="B222" t="str">
            <v>U237</v>
          </cell>
          <cell r="D222" t="str">
            <v>X002VRQ6HR</v>
          </cell>
          <cell r="J222" t="str">
            <v>Nescafe Sweet and Creamy Mocha Instant Coffee Packets 2 Pack (2 x 18 Sachets)</v>
          </cell>
          <cell r="Q222">
            <v>0</v>
          </cell>
        </row>
        <row r="223">
          <cell r="B223" t="str">
            <v>U238</v>
          </cell>
          <cell r="D223" t="str">
            <v>X002VRPQKZ</v>
          </cell>
          <cell r="J223" t="str">
            <v>Nestle Nesquik Vanilla Syrup, 510 ml/ 17.2 fl oz., {Imported from Canada}</v>
          </cell>
          <cell r="Q223">
            <v>15</v>
          </cell>
        </row>
        <row r="224">
          <cell r="B224" t="str">
            <v>U239</v>
          </cell>
          <cell r="D224" t="str">
            <v>X002VRPHWH</v>
          </cell>
          <cell r="J224" t="str">
            <v>Maynards Bundle of Three Bags Candy Swedish Berries, Fuzzy Peach, Sour Patch Kids (Imported from Canada)</v>
          </cell>
          <cell r="Q224">
            <v>26.06</v>
          </cell>
        </row>
        <row r="225">
          <cell r="B225" t="str">
            <v>U240</v>
          </cell>
          <cell r="D225" t="str">
            <v>X002VRN8HN</v>
          </cell>
          <cell r="J225" t="str">
            <v>Tetley Earl Grey Tea, 80 tea bags, 160g/5.6oz, (Imported from Canada)</v>
          </cell>
          <cell r="Q225">
            <v>13.22</v>
          </cell>
        </row>
        <row r="226">
          <cell r="B226" t="str">
            <v>U241</v>
          </cell>
          <cell r="D226" t="str">
            <v>X002VRN94F</v>
          </cell>
          <cell r="J226" t="str">
            <v>Frito Lay Smartfood Movie Night Butter Flavoured Popcorn 150g/5.3oz Imported from Canada</v>
          </cell>
          <cell r="Q226">
            <v>12.86</v>
          </cell>
        </row>
        <row r="227">
          <cell r="B227" t="str">
            <v>U242</v>
          </cell>
          <cell r="D227" t="str">
            <v>X002VRH33D</v>
          </cell>
          <cell r="J227" t="str">
            <v>Maynards Wine Gums Rolls - 18x44g</v>
          </cell>
          <cell r="Q227">
            <v>40.020000000000003</v>
          </cell>
        </row>
        <row r="228">
          <cell r="B228" t="str">
            <v>U243</v>
          </cell>
          <cell r="D228" t="str">
            <v>X002VRH3BZ</v>
          </cell>
          <cell r="J228" t="str">
            <v>Crispy Crunch Chocolate BAR 24pk (48g Per Pack) Made in Canada</v>
          </cell>
          <cell r="Q228">
            <v>33.99</v>
          </cell>
        </row>
        <row r="229">
          <cell r="B229" t="str">
            <v>U244</v>
          </cell>
          <cell r="D229" t="str">
            <v>X002VRNCGP</v>
          </cell>
          <cell r="J229" t="str">
            <v>Post Oreo O's Breakfast Cereal, 11oz Box (2 Pack)-SET OF 2</v>
          </cell>
          <cell r="Q229">
            <v>18</v>
          </cell>
        </row>
        <row r="230">
          <cell r="B230" t="str">
            <v>U245</v>
          </cell>
          <cell r="D230" t="str">
            <v>X002VRNSNH</v>
          </cell>
          <cell r="J230" t="str">
            <v>Lucky Charms Chocolate - 340g</v>
          </cell>
          <cell r="Q230">
            <v>0</v>
          </cell>
        </row>
        <row r="231">
          <cell r="B231" t="str">
            <v>U246</v>
          </cell>
          <cell r="D231" t="str">
            <v>X002VS2C3D</v>
          </cell>
          <cell r="J231" t="str">
            <v>McCormicks Marshmallow Bananas,1Kg/35oz, 250ct, Gluten Free - Fat Free (Imported from Canada)</v>
          </cell>
          <cell r="Q231">
            <v>0</v>
          </cell>
        </row>
        <row r="232">
          <cell r="B232" t="str">
            <v>U247</v>
          </cell>
          <cell r="D232" t="str">
            <v>X002W08PS1</v>
          </cell>
          <cell r="J232" t="str">
            <v>Fritos Hoops Bar-B-Q Corn Chips 57g/2oz - 5 Pack {Imported from Canada}</v>
          </cell>
          <cell r="Q232">
            <v>10.86</v>
          </cell>
        </row>
        <row r="233">
          <cell r="B233" t="str">
            <v>U248</v>
          </cell>
          <cell r="D233" t="str">
            <v>X002W0C195</v>
          </cell>
          <cell r="J233" t="str">
            <v>Fritos Hoops Bar-B-Q Corn Chips 57g/2oz - 10 Pack {Imported from Canada}</v>
          </cell>
          <cell r="Q233">
            <v>25.92</v>
          </cell>
        </row>
        <row r="234">
          <cell r="B234" t="str">
            <v>U249</v>
          </cell>
          <cell r="D234" t="str">
            <v>X002W02GQN</v>
          </cell>
          <cell r="J234" t="str">
            <v>Christies Bits &amp; Bites Original 175g {Imported from Canada}</v>
          </cell>
          <cell r="Q234">
            <v>9.86</v>
          </cell>
        </row>
        <row r="235">
          <cell r="B235" t="str">
            <v>U250</v>
          </cell>
          <cell r="D235" t="str">
            <v>X002VVI3H9</v>
          </cell>
          <cell r="J235" t="str">
            <v>Leclerc Celebration Milk Chocolate Butter Cookies Made with Real Milk Chocolate 240g from Canada</v>
          </cell>
          <cell r="Q235">
            <v>7.99</v>
          </cell>
        </row>
        <row r="236">
          <cell r="B236" t="str">
            <v>U251</v>
          </cell>
          <cell r="D236" t="str">
            <v>X002W0BA7T</v>
          </cell>
          <cell r="J236" t="str">
            <v>REESE Chocolate Candy Peanut Butter Cups, Minis, 210 Gram</v>
          </cell>
          <cell r="Q236">
            <v>8.99</v>
          </cell>
        </row>
        <row r="237">
          <cell r="B237" t="str">
            <v>U253</v>
          </cell>
          <cell r="D237" t="str">
            <v>X002W0HBLX</v>
          </cell>
          <cell r="J237" t="str">
            <v>Reese Outrageous Crunchers Stuffed with Pieces, 160g, 5.6oz., {Imported from Canada}</v>
          </cell>
          <cell r="Q237">
            <v>0</v>
          </cell>
        </row>
        <row r="238">
          <cell r="B238" t="str">
            <v>U254</v>
          </cell>
          <cell r="D238" t="str">
            <v>X002W0HHAX</v>
          </cell>
          <cell r="J238" t="e">
            <v>#N/A</v>
          </cell>
          <cell r="Q238" t="e">
            <v>#N/A</v>
          </cell>
        </row>
        <row r="239">
          <cell r="B239" t="str">
            <v>U255</v>
          </cell>
          <cell r="D239" t="str">
            <v>X002W0FMEB</v>
          </cell>
          <cell r="J239" t="str">
            <v>Reese's Thins Peanut Butter Cups Dark Chocolate, 165g/5.8 oz., {Imported from Canada}</v>
          </cell>
          <cell r="Q239">
            <v>10.88</v>
          </cell>
        </row>
        <row r="240">
          <cell r="B240" t="str">
            <v>U256</v>
          </cell>
          <cell r="D240" t="str">
            <v>X002W0K1V5</v>
          </cell>
          <cell r="J240" t="e">
            <v>#N/A</v>
          </cell>
          <cell r="Q240" t="e">
            <v>#N/A</v>
          </cell>
        </row>
        <row r="241">
          <cell r="B241" t="str">
            <v>U257</v>
          </cell>
          <cell r="D241" t="str">
            <v>X002W0HFWN</v>
          </cell>
          <cell r="J241" t="e">
            <v>#N/A</v>
          </cell>
          <cell r="Q241" t="e">
            <v>#N/A</v>
          </cell>
        </row>
        <row r="242">
          <cell r="B242" t="str">
            <v>U258</v>
          </cell>
          <cell r="D242" t="str">
            <v>X002W0HIC5</v>
          </cell>
          <cell r="J242" t="str">
            <v>Christie Fudgeeo Original,Chocolate, Cookies, 303g/10.68oz,{Imported from Canada}</v>
          </cell>
          <cell r="Q242">
            <v>8.4499999999999993</v>
          </cell>
        </row>
        <row r="243">
          <cell r="B243" t="str">
            <v>U259</v>
          </cell>
          <cell r="D243" t="str">
            <v>X002W0FPW5</v>
          </cell>
          <cell r="J243" t="str">
            <v>Dare Ultimate Lemon Creme Filled Cookies, 290g/10.2oz, (Imported from Canada)</v>
          </cell>
          <cell r="Q243">
            <v>8.1199999999999992</v>
          </cell>
        </row>
        <row r="244">
          <cell r="B244" t="str">
            <v>U260</v>
          </cell>
          <cell r="D244" t="str">
            <v>X002W0R51T</v>
          </cell>
          <cell r="J244" t="str">
            <v>HERSHEY'S Oh Henry! Chocolatey Candy Bars,, 24Count ()</v>
          </cell>
          <cell r="Q244">
            <v>27.9</v>
          </cell>
        </row>
        <row r="245">
          <cell r="B245" t="str">
            <v>U261</v>
          </cell>
          <cell r="D245" t="str">
            <v>X002W14NMR</v>
          </cell>
          <cell r="J245" t="str">
            <v>Tetley Tea, Orange Pekoe, Food Service Size 300Count 945g Tea Bags</v>
          </cell>
          <cell r="Q245">
            <v>22.48</v>
          </cell>
        </row>
        <row r="246">
          <cell r="B246" t="str">
            <v>U262</v>
          </cell>
          <cell r="D246" t="str">
            <v>X002WC97NB</v>
          </cell>
          <cell r="J246" t="str">
            <v>Kerrs Scotch Mints 500g/17.63oz {Imported from Canada}</v>
          </cell>
          <cell r="Q246">
            <v>13.69</v>
          </cell>
        </row>
        <row r="247">
          <cell r="B247" t="str">
            <v>U263</v>
          </cell>
          <cell r="D247" t="str">
            <v>X002WC9HS1</v>
          </cell>
          <cell r="J247" t="str">
            <v>NESCAFE Gold Cappuccino Coffee Jar, 250g/8.8 oz., {Imported from Canada}</v>
          </cell>
          <cell r="Q247">
            <v>0</v>
          </cell>
        </row>
        <row r="248">
          <cell r="B248" t="str">
            <v>U264</v>
          </cell>
          <cell r="D248" t="str">
            <v>X002WC9GZ5</v>
          </cell>
          <cell r="J248" t="str">
            <v>NESCAFE Gold Origins Colombia Coffee Jar, 95g/3.4 oz., {Imported from Canada}</v>
          </cell>
          <cell r="Q248">
            <v>15.39</v>
          </cell>
        </row>
        <row r="249">
          <cell r="B249" t="str">
            <v>U265</v>
          </cell>
          <cell r="D249" t="str">
            <v>X002WC9H3L</v>
          </cell>
          <cell r="J249" t="str">
            <v>Nescafé 1 Gold Espresso Decaf Instant Coffee, 90 Grams 90g/3.2oz {Imported from Canada}</v>
          </cell>
          <cell r="Q249">
            <v>13.34</v>
          </cell>
        </row>
        <row r="250">
          <cell r="B250" t="str">
            <v>U266</v>
          </cell>
          <cell r="D250" t="str">
            <v>X002WS1WF1</v>
          </cell>
          <cell r="J250" t="str">
            <v>SMARTIES Chocolate Candies 4 Pack x 45gram</v>
          </cell>
          <cell r="Q250">
            <v>7.41</v>
          </cell>
        </row>
        <row r="251">
          <cell r="B251" t="str">
            <v>U267</v>
          </cell>
          <cell r="D251" t="str">
            <v>X002WRW5FD</v>
          </cell>
          <cell r="J251" t="str">
            <v>NESTLÉ AERO S'mores Kit, 569g/20.1oz., {Imported from Canada}</v>
          </cell>
          <cell r="Q251">
            <v>39.159999999999997</v>
          </cell>
        </row>
        <row r="252">
          <cell r="B252" t="str">
            <v>U268</v>
          </cell>
          <cell r="D252" t="str">
            <v>X002WS8JDJ</v>
          </cell>
          <cell r="J252" t="str">
            <v>Arnott's Tim Tam Original Australian Chocolate Biscuits (4 Pack) Box Packaging for Protection - Imported from Australia</v>
          </cell>
          <cell r="Q252">
            <v>33</v>
          </cell>
        </row>
        <row r="253">
          <cell r="B253" t="str">
            <v>U269</v>
          </cell>
          <cell r="D253" t="str">
            <v>X002WUG24Z</v>
          </cell>
          <cell r="J253" t="str">
            <v>Sempio Vegan Gochujang, Hot Pepper Paste (Korean Chili Paste)_6.1lbs (2.8KG)_All Purpose</v>
          </cell>
          <cell r="Q253">
            <v>21.76</v>
          </cell>
        </row>
        <row r="254">
          <cell r="B254" t="str">
            <v>U271</v>
          </cell>
          <cell r="D254" t="str">
            <v>X002WUHK9B</v>
          </cell>
          <cell r="J254" t="str">
            <v>Tim Hortons Orange Pekoe Tea, 108 Tea Bags, 270g(9.5oz) {Imported from Canada}</v>
          </cell>
          <cell r="Q254">
            <v>13.9</v>
          </cell>
        </row>
        <row r="255">
          <cell r="B255" t="str">
            <v>U273</v>
          </cell>
          <cell r="D255" t="str">
            <v>X002WU27LR</v>
          </cell>
          <cell r="J255" t="str">
            <v>President's Choice Nanaimo Bar Baking Mix 740g {Imported from Canada}</v>
          </cell>
          <cell r="Q255">
            <v>18.59</v>
          </cell>
        </row>
        <row r="256">
          <cell r="B256" t="str">
            <v>U274</v>
          </cell>
          <cell r="D256" t="str">
            <v>X002WUHKWN</v>
          </cell>
          <cell r="J256" t="str">
            <v>Whippet Strawberry Chocolate Marshmallow Cookies, 285g/10.05oz., {Imported from Canada}</v>
          </cell>
          <cell r="Q256">
            <v>11.95</v>
          </cell>
        </row>
        <row r="257">
          <cell r="B257" t="str">
            <v>U275</v>
          </cell>
          <cell r="D257" t="str">
            <v>X002WU28BL</v>
          </cell>
          <cell r="J257" t="str">
            <v>TOXIC WASTE Hazardously Sour Candy, 1.7-Ounce Plastic Drums (Pack of 12)</v>
          </cell>
          <cell r="Q257">
            <v>0</v>
          </cell>
        </row>
        <row r="258">
          <cell r="B258" t="str">
            <v>U276</v>
          </cell>
          <cell r="D258" t="str">
            <v>X002WUHMCB</v>
          </cell>
          <cell r="J258" t="str">
            <v>Tetley Pure Peppermint Herbal Tea 20ct, 32g/1.1oz, (Imported from Canada)</v>
          </cell>
          <cell r="Q258">
            <v>11.99</v>
          </cell>
        </row>
        <row r="259">
          <cell r="B259" t="str">
            <v>U277</v>
          </cell>
          <cell r="D259" t="str">
            <v>X002WUGFMJ</v>
          </cell>
          <cell r="J259" t="str">
            <v>PC Sweet with Heat Prepared Mustard 325mL/11 oz {Imported from Canada}</v>
          </cell>
          <cell r="Q259">
            <v>9.93</v>
          </cell>
        </row>
        <row r="260">
          <cell r="B260" t="str">
            <v>U278</v>
          </cell>
          <cell r="D260" t="str">
            <v>X002WU2WGH</v>
          </cell>
          <cell r="J260" t="str">
            <v>Vh Plum Sauce, 740 ml, 1 Count</v>
          </cell>
          <cell r="Q260">
            <v>0</v>
          </cell>
        </row>
        <row r="261">
          <cell r="B261" t="str">
            <v>U279</v>
          </cell>
          <cell r="D261" t="str">
            <v>X002WU303L</v>
          </cell>
          <cell r="J261" t="str">
            <v>President's Choice Caramelized Onion Topping, 245ml/8.5 fl.oz, Imported from Canada}</v>
          </cell>
          <cell r="Q261">
            <v>11.63</v>
          </cell>
        </row>
        <row r="262">
          <cell r="B262" t="str">
            <v>U280</v>
          </cell>
          <cell r="D262" t="str">
            <v>X002WU9CR9</v>
          </cell>
          <cell r="J262" t="str">
            <v>Voortman Maple Wafers 300g/10.6 oz., {Imported from Canada}</v>
          </cell>
          <cell r="Q262">
            <v>0</v>
          </cell>
        </row>
        <row r="263">
          <cell r="B263" t="str">
            <v>U281</v>
          </cell>
          <cell r="D263" t="str">
            <v>X002WY5K6R</v>
          </cell>
          <cell r="J263" t="str">
            <v>Diana Sauce Gourmet Original, Honey Garlic and Rib &amp; Chicken Variety, 500ml each, 3-Pack {Imported from Canada}</v>
          </cell>
          <cell r="Q263">
            <v>23.99</v>
          </cell>
        </row>
        <row r="264">
          <cell r="B264" t="str">
            <v>U282</v>
          </cell>
          <cell r="D264" t="str">
            <v>X002WY5KCL</v>
          </cell>
          <cell r="J264" t="str">
            <v>Kraft Peanut Butter (Extra Creamy Peanut Butter, 1 KG)</v>
          </cell>
          <cell r="Q264">
            <v>18.45</v>
          </cell>
        </row>
        <row r="265">
          <cell r="B265" t="str">
            <v>U283</v>
          </cell>
          <cell r="D265" t="str">
            <v>X002WY2CEF</v>
          </cell>
          <cell r="J265" t="str">
            <v>Arnott's Tim Tam Chocolate Biscuits, 200g7.1oz, 2-Pack {Imported from Canada}, 7.1 Ounce (Pack of 2)</v>
          </cell>
          <cell r="Q265">
            <v>24.76</v>
          </cell>
        </row>
        <row r="266">
          <cell r="B266" t="str">
            <v>U284</v>
          </cell>
          <cell r="D266" t="str">
            <v>X002WY3D1V</v>
          </cell>
          <cell r="J266" t="str">
            <v>Oatmeal Crisp Almond Cereal Family 628g/22.15oz, 3-Pack {Imported From Canada}</v>
          </cell>
          <cell r="Q266">
            <v>36.299999999999997</v>
          </cell>
        </row>
        <row r="267">
          <cell r="B267" t="str">
            <v>U285</v>
          </cell>
          <cell r="D267" t="str">
            <v>X002WY2CM7</v>
          </cell>
          <cell r="J267" t="str">
            <v>Twinings Earl Grey Tea (144 sealed tea bags) (288g)</v>
          </cell>
          <cell r="Q267">
            <v>21.99</v>
          </cell>
        </row>
        <row r="268">
          <cell r="B268" t="str">
            <v>U286</v>
          </cell>
          <cell r="D268" t="str">
            <v>X002WY3ET7</v>
          </cell>
          <cell r="J268" t="str">
            <v>Kinder Bueno 20pk (43g per pack)</v>
          </cell>
          <cell r="Q268">
            <v>25.8</v>
          </cell>
        </row>
        <row r="269">
          <cell r="B269" t="str">
            <v>U287</v>
          </cell>
          <cell r="D269" t="str">
            <v>X002WY3HBR</v>
          </cell>
          <cell r="J269" t="str">
            <v>SunRype Fruit to Go Snack - Variety Pack of 72 {Imported from Canada}</v>
          </cell>
          <cell r="Q269">
            <v>32.03</v>
          </cell>
        </row>
        <row r="270">
          <cell r="B270" t="str">
            <v>U288</v>
          </cell>
          <cell r="D270" t="str">
            <v>X002WXWPW5</v>
          </cell>
          <cell r="J270" t="str">
            <v>Kraft Peanut Butter Smooth 2 Kg From Canada</v>
          </cell>
          <cell r="Q270">
            <v>24.97</v>
          </cell>
        </row>
        <row r="271">
          <cell r="B271" t="str">
            <v>U289</v>
          </cell>
          <cell r="D271" t="str">
            <v>X002WY4GQH</v>
          </cell>
          <cell r="J271" t="str">
            <v>Skittles Berry, Mega-Pack, 320gm/11.28oz, Purple</v>
          </cell>
          <cell r="Q271">
            <v>9.9700000000000006</v>
          </cell>
        </row>
        <row r="272">
          <cell r="B272" t="str">
            <v>U290</v>
          </cell>
          <cell r="D272" t="str">
            <v>X002WY6GER</v>
          </cell>
          <cell r="J272" t="str">
            <v>NESCAFÉ Sweet &amp; Creamy French Vanilla, Instant Coffee Sachets, 18x22g (18 Cups)</v>
          </cell>
          <cell r="Q272">
            <v>19.82</v>
          </cell>
        </row>
        <row r="273">
          <cell r="B273" t="str">
            <v>U291</v>
          </cell>
          <cell r="D273" t="str">
            <v>X002WY0QK7</v>
          </cell>
          <cell r="J273" t="str">
            <v>Lindt Hazelnut Milk Chocolate Spread, 200g/7.1 oz. {Imported from Canada}</v>
          </cell>
          <cell r="Q273">
            <v>12</v>
          </cell>
        </row>
        <row r="274">
          <cell r="B274" t="str">
            <v>U292</v>
          </cell>
          <cell r="D274" t="str">
            <v>X002WY4IAV</v>
          </cell>
          <cell r="J274" t="str">
            <v>Tim Hortons Hazelnut (Noisette) Light Medium Roast Fine Grind Coffee - 300g</v>
          </cell>
          <cell r="Q274">
            <v>16.47</v>
          </cell>
        </row>
        <row r="275">
          <cell r="B275" t="str">
            <v>U293</v>
          </cell>
          <cell r="D275" t="str">
            <v>X002WY0QZ7</v>
          </cell>
          <cell r="J275" t="str">
            <v>Fookoo Creamy Toffee Candy 2 Bags Canada；</v>
          </cell>
          <cell r="Q275">
            <v>0</v>
          </cell>
        </row>
        <row r="276">
          <cell r="B276" t="str">
            <v>U294</v>
          </cell>
          <cell r="D276" t="str">
            <v>X002WY4IS3</v>
          </cell>
          <cell r="J276" t="str">
            <v>Good Host Iced Tea, Original, 2.35kg/5.2lbs. {Imported from Canada}</v>
          </cell>
          <cell r="Q276">
            <v>32.99</v>
          </cell>
        </row>
        <row r="277">
          <cell r="B277" t="str">
            <v>U296</v>
          </cell>
          <cell r="D277" t="str">
            <v>X002WY0V0H</v>
          </cell>
          <cell r="J277" t="str">
            <v>Golden Grill Hashbrown Potatoes(56 total servings) 8 count pack Net Wt 4.2 oz(119g) per carton, Gluten Free</v>
          </cell>
          <cell r="Q277">
            <v>26.88</v>
          </cell>
        </row>
        <row r="278">
          <cell r="B278" t="str">
            <v>U297</v>
          </cell>
          <cell r="D278" t="str">
            <v>X002WY0VW5</v>
          </cell>
          <cell r="J278" t="str">
            <v>Billy Bee, Pure Natural, Original Honey Mustard, 325ml/11oz. (Imported from Canada)</v>
          </cell>
          <cell r="Q278">
            <v>0</v>
          </cell>
        </row>
        <row r="279">
          <cell r="B279" t="str">
            <v>U298</v>
          </cell>
          <cell r="D279" t="str">
            <v>X002WY6JAN</v>
          </cell>
          <cell r="J279" t="str">
            <v>Werther's Original Hard Candy and Creamy Caramel Filled Candy, 1139gram</v>
          </cell>
          <cell r="Q279">
            <v>22.19</v>
          </cell>
        </row>
        <row r="280">
          <cell r="B280" t="str">
            <v>U299</v>
          </cell>
          <cell r="D280" t="str">
            <v>X002WXX12X</v>
          </cell>
          <cell r="J280" t="str">
            <v>McCormicks Blue Whales Gummy Candy, 300 Count (Imported from Canada)</v>
          </cell>
          <cell r="Q280">
            <v>25</v>
          </cell>
        </row>
        <row r="281">
          <cell r="B281" t="str">
            <v>U300</v>
          </cell>
          <cell r="D281" t="e">
            <v>#N/A</v>
          </cell>
          <cell r="J281" t="e">
            <v>#N/A</v>
          </cell>
          <cell r="Q281" t="e">
            <v>#N/A</v>
          </cell>
        </row>
        <row r="282">
          <cell r="B282" t="str">
            <v>U301</v>
          </cell>
          <cell r="D282" t="str">
            <v>X002WY6MMD</v>
          </cell>
          <cell r="J282" t="str">
            <v>Maynards Sour Cherry Blasters 355g (2 Pack)-SET OF 2</v>
          </cell>
          <cell r="Q282">
            <v>0</v>
          </cell>
        </row>
        <row r="283">
          <cell r="B283" t="str">
            <v>U302</v>
          </cell>
          <cell r="D283" t="str">
            <v>X002X1FVCH</v>
          </cell>
          <cell r="J283" t="str">
            <v>Voortman Bakery Oatmeal Raisin Cookies - Delicious Baked Oatmeal Cookies made with Real Whole Grain Oats and Raisins, No Artificial Colors or Flavors and No High-Fructose Corn Syrup (Pack of 4)</v>
          </cell>
          <cell r="Q283">
            <v>25.07</v>
          </cell>
        </row>
        <row r="284">
          <cell r="B284" t="str">
            <v>U303</v>
          </cell>
          <cell r="D284" t="str">
            <v>X002X1W0CV</v>
          </cell>
          <cell r="J284" t="str">
            <v>Grace Ackees in Salt Water Cans, 19 Ounce (Pack of 2)</v>
          </cell>
          <cell r="Q284">
            <v>32.99</v>
          </cell>
        </row>
        <row r="285">
          <cell r="B285" t="str">
            <v>U304</v>
          </cell>
          <cell r="D285" t="str">
            <v>X002X1W0UX</v>
          </cell>
          <cell r="J285" t="str">
            <v>Nescafe Instant Cappuccino in Individual Pockets 3 Packs</v>
          </cell>
          <cell r="Q285">
            <v>19.989999999999998</v>
          </cell>
        </row>
        <row r="286">
          <cell r="B286" t="str">
            <v>U305</v>
          </cell>
          <cell r="D286" t="str">
            <v>X002X1FZNR</v>
          </cell>
          <cell r="J286" t="str">
            <v>Arnott's Tim Tam Double Coat (4 Pack) - Australian Chocolate Biscuits, Box Packaging for Protection, Imported from Australia</v>
          </cell>
          <cell r="Q286">
            <v>34.950000000000003</v>
          </cell>
        </row>
        <row r="287">
          <cell r="B287" t="str">
            <v>U306</v>
          </cell>
          <cell r="D287" t="str">
            <v>X002X1DGSX</v>
          </cell>
          <cell r="J287" t="str">
            <v>Presidents Choice White Cheddar Deluxe Macaroni &amp; Cheese Dinner 200g {Imported from Canada}</v>
          </cell>
          <cell r="Q287">
            <v>12</v>
          </cell>
        </row>
        <row r="288">
          <cell r="B288" t="str">
            <v>U307</v>
          </cell>
          <cell r="D288" t="str">
            <v>X002X1G257</v>
          </cell>
          <cell r="J288" t="str">
            <v>Five Alive Tropical Citrus Juice Box (8-Pack) 6.7Oz {Imported from Canada}</v>
          </cell>
          <cell r="Q288">
            <v>23.99</v>
          </cell>
        </row>
        <row r="289">
          <cell r="B289" t="str">
            <v>U308</v>
          </cell>
          <cell r="D289" t="str">
            <v>X002X1W2U1</v>
          </cell>
          <cell r="J289" t="str">
            <v>MOTTS CLAMATO CEASER SEASONING SALT COMBO PACK</v>
          </cell>
          <cell r="Q289">
            <v>34.19</v>
          </cell>
        </row>
        <row r="290">
          <cell r="B290" t="str">
            <v>U309</v>
          </cell>
          <cell r="D290" t="str">
            <v>X002X1O7ZJ</v>
          </cell>
          <cell r="J290" t="str">
            <v>Kraft BBQ Sauce, Chicken &amp; Rib Flavour, 455ml/15.4oz, (Imported from Canada)</v>
          </cell>
          <cell r="Q290">
            <v>9.99</v>
          </cell>
        </row>
        <row r="291">
          <cell r="B291" t="str">
            <v>U310</v>
          </cell>
          <cell r="D291" t="str">
            <v>X002X1G509</v>
          </cell>
          <cell r="J291" t="str">
            <v>Sesame Snaps - 36 packs x 35 grams (Net weight 1.26 Kg) Pack of 2</v>
          </cell>
          <cell r="Q291">
            <v>0</v>
          </cell>
        </row>
        <row r="292">
          <cell r="B292" t="str">
            <v>U311</v>
          </cell>
          <cell r="D292" t="str">
            <v>X002X1G5E5</v>
          </cell>
          <cell r="J292" t="str">
            <v>Arnott's Tim Tam Chewy Caramel Chocolate Biscuits, 175 Grams/6.2oz, 2-Pack {Imported from Canada}</v>
          </cell>
          <cell r="Q292">
            <v>17.989999999999998</v>
          </cell>
        </row>
        <row r="293">
          <cell r="B293" t="str">
            <v>U312</v>
          </cell>
          <cell r="D293" t="str">
            <v>X002X1OA0L</v>
          </cell>
          <cell r="J293" t="str">
            <v>Hubba Bubba Max Sour Blue Raspberry (Pack of 18) {Imported from Canada}</v>
          </cell>
          <cell r="Q293">
            <v>18.95</v>
          </cell>
        </row>
        <row r="294">
          <cell r="B294" t="str">
            <v>U313</v>
          </cell>
          <cell r="D294" t="str">
            <v>X002X1OC9F</v>
          </cell>
          <cell r="J294" t="str">
            <v>Tim Hortons French Vanilla Coffee, 12 Count</v>
          </cell>
          <cell r="Q294">
            <v>14.99</v>
          </cell>
        </row>
        <row r="295">
          <cell r="B295" t="str">
            <v>U314</v>
          </cell>
          <cell r="D295" t="str">
            <v>X002X1OD7B</v>
          </cell>
          <cell r="J295" t="str">
            <v>Kellogg's Eggo Chocolate Cereal 320g/11.3 oz box {Imported from Canada}</v>
          </cell>
          <cell r="Q295">
            <v>0</v>
          </cell>
        </row>
        <row r="296">
          <cell r="B296" t="str">
            <v>U315</v>
          </cell>
          <cell r="D296" t="str">
            <v>X002X1Q44B</v>
          </cell>
          <cell r="J296" t="str">
            <v>Five Alive Berry Citrus Juice Box (8-Pack) 6.7Oz {Imported from Canada}</v>
          </cell>
          <cell r="Q296">
            <v>21.98</v>
          </cell>
        </row>
        <row r="297">
          <cell r="B297" t="str">
            <v>U316</v>
          </cell>
          <cell r="D297" t="str">
            <v>X002X1ODXP</v>
          </cell>
          <cell r="J297" t="str">
            <v>BEEHIVE Corn Syrup Golden, 500 ML</v>
          </cell>
          <cell r="Q297">
            <v>17.91</v>
          </cell>
        </row>
        <row r="298">
          <cell r="B298" t="str">
            <v>U317</v>
          </cell>
          <cell r="D298" t="str">
            <v>B076VYWTKM</v>
          </cell>
          <cell r="J298" t="str">
            <v>Special Value Combo Pack FoodSaver 8" &amp; 11" Rolls &amp; 36 Heat-Seal Pre-Cut Bags BPA free</v>
          </cell>
          <cell r="Q298">
            <v>58.89</v>
          </cell>
        </row>
        <row r="299">
          <cell r="B299" t="str">
            <v>U318</v>
          </cell>
          <cell r="D299" t="str">
            <v>X002XDD63L</v>
          </cell>
          <cell r="J299" t="e">
            <v>#N/A</v>
          </cell>
          <cell r="Q299" t="e">
            <v>#N/A</v>
          </cell>
        </row>
        <row r="300">
          <cell r="B300" t="str">
            <v>U319</v>
          </cell>
          <cell r="D300" t="str">
            <v>X002XE0RWN</v>
          </cell>
          <cell r="J300" t="str">
            <v>Hubba Bubba Awesome Original Fun Size, 72-Count, 5g/0.2oz per piece, {Imported from Canada}</v>
          </cell>
          <cell r="Q300">
            <v>17.7</v>
          </cell>
        </row>
        <row r="301">
          <cell r="B301" t="str">
            <v>U320</v>
          </cell>
          <cell r="D301" t="str">
            <v>X002XDWMZT</v>
          </cell>
          <cell r="J301" t="str">
            <v>TWIZZLERS Licorice Candy, Strawberries N' Creme 2 Pack (2 x 12oz) (Imported from Canada)</v>
          </cell>
          <cell r="Q301">
            <v>0</v>
          </cell>
        </row>
        <row r="302">
          <cell r="B302" t="str">
            <v>U321</v>
          </cell>
          <cell r="D302" t="str">
            <v>X002XGVXJ7</v>
          </cell>
          <cell r="J302" t="e">
            <v>#N/A</v>
          </cell>
          <cell r="Q302" t="e">
            <v>#N/A</v>
          </cell>
        </row>
        <row r="303">
          <cell r="B303" t="str">
            <v>U322</v>
          </cell>
          <cell r="D303" t="str">
            <v>X002XH9RFN</v>
          </cell>
          <cell r="J303" t="str">
            <v>Popcorn Salt and Vinegar 110g - Imported from Canada</v>
          </cell>
          <cell r="Q303">
            <v>7.94</v>
          </cell>
        </row>
        <row r="304">
          <cell r="B304" t="str">
            <v>U323</v>
          </cell>
          <cell r="D304" t="str">
            <v>X002XGVYZP</v>
          </cell>
          <cell r="J304" t="str">
            <v>Twizzlers Mango Pineapple Filled Licorice Twists, Limited Edition, 311g/11 oz, Bag, Imported from Canada}</v>
          </cell>
          <cell r="Q304">
            <v>0</v>
          </cell>
        </row>
        <row r="305">
          <cell r="B305" t="str">
            <v>U324</v>
          </cell>
          <cell r="D305" t="str">
            <v>X002XGVZEF</v>
          </cell>
          <cell r="J305" t="e">
            <v>#N/A</v>
          </cell>
          <cell r="Q305" t="e">
            <v>#N/A</v>
          </cell>
        </row>
        <row r="306">
          <cell r="B306" t="str">
            <v>U325</v>
          </cell>
          <cell r="D306" t="str">
            <v>X002XH9XBV</v>
          </cell>
          <cell r="J306" t="str">
            <v>Whippet Original Chocolate Covered Marshmallow Cookies,250g/9oz., {Imported from Canada}</v>
          </cell>
          <cell r="Q306">
            <v>8.7100000000000009</v>
          </cell>
        </row>
        <row r="307">
          <cell r="B307" t="str">
            <v>U326</v>
          </cell>
          <cell r="D307" t="str">
            <v>X002XGW1BV</v>
          </cell>
          <cell r="J307" t="e">
            <v>#N/A</v>
          </cell>
          <cell r="Q307" t="e">
            <v>#N/A</v>
          </cell>
        </row>
        <row r="308">
          <cell r="B308" t="str">
            <v>U327</v>
          </cell>
          <cell r="D308" t="str">
            <v>X002XGW1RP</v>
          </cell>
          <cell r="J308" t="str">
            <v>NESTEA Lemon Iced Tea Mix, 715g/25.2 oz., Pouch {Imported from Canada}</v>
          </cell>
          <cell r="Q308">
            <v>14.93</v>
          </cell>
        </row>
        <row r="309">
          <cell r="B309" t="str">
            <v>U328</v>
          </cell>
          <cell r="D309" t="str">
            <v>X002XGW279</v>
          </cell>
          <cell r="J309" t="str">
            <v>Tim Hortons Single-serve Decaf 80 K-Cup Pods, 840g/29.6oz {Imported from Canada}</v>
          </cell>
          <cell r="Q309">
            <v>48.99</v>
          </cell>
        </row>
        <row r="310">
          <cell r="B310" t="str">
            <v>U329</v>
          </cell>
          <cell r="D310" t="str">
            <v>X002XHCCMD</v>
          </cell>
          <cell r="J310" t="str">
            <v>Kerr's Scotch Drops Black Licorice Candies, 200g {Imported from Canada}</v>
          </cell>
          <cell r="Q310">
            <v>9.1</v>
          </cell>
        </row>
        <row r="311">
          <cell r="B311" t="str">
            <v>U330</v>
          </cell>
          <cell r="D311" t="str">
            <v>X002XGW31T</v>
          </cell>
          <cell r="J311" t="str">
            <v>POPEYE Candy STICKS 16g per box 48ct {Imported from Canada}</v>
          </cell>
          <cell r="Q311">
            <v>27</v>
          </cell>
        </row>
        <row r="312">
          <cell r="B312" t="str">
            <v>U331</v>
          </cell>
          <cell r="D312" t="str">
            <v>X002XHCDDL</v>
          </cell>
          <cell r="J312" t="str">
            <v>Kellogg’s Corn Pops Cereal 320g/11.3 oz, Imported from Canada}</v>
          </cell>
          <cell r="Q312">
            <v>0</v>
          </cell>
        </row>
        <row r="313">
          <cell r="B313" t="str">
            <v>U332</v>
          </cell>
          <cell r="D313" t="str">
            <v>X002XGW42H</v>
          </cell>
          <cell r="J313" t="str">
            <v>Brookside Chocolate Acai &amp; Blueberry 850g/30 oz. Chocolates {Imported from Canada}</v>
          </cell>
          <cell r="Q313">
            <v>17.95</v>
          </cell>
        </row>
        <row r="314">
          <cell r="B314" t="str">
            <v>U333</v>
          </cell>
          <cell r="D314" t="str">
            <v>X002XHC665</v>
          </cell>
          <cell r="J314" t="str">
            <v>Peek Freans Assorted Tea Biscuits Cookies - 300g {imported from Canada}</v>
          </cell>
          <cell r="Q314">
            <v>0</v>
          </cell>
        </row>
        <row r="315">
          <cell r="B315" t="str">
            <v>U334</v>
          </cell>
          <cell r="D315" t="str">
            <v>X002XHCFB1</v>
          </cell>
          <cell r="J315" t="str">
            <v>Peek Freans Fruit Crème 300g/10.6oz {Imported from Canada} Pack of 2</v>
          </cell>
          <cell r="Q315">
            <v>18.989999999999998</v>
          </cell>
        </row>
        <row r="316">
          <cell r="B316" t="str">
            <v>U335</v>
          </cell>
          <cell r="D316" t="str">
            <v>X002XHC6UB</v>
          </cell>
          <cell r="J316" t="str">
            <v>Kerr's Assorted Toffee Candies, 425g, 14.99oz {Imported from Canada}</v>
          </cell>
          <cell r="Q316">
            <v>18.16</v>
          </cell>
        </row>
        <row r="317">
          <cell r="B317" t="str">
            <v>U336</v>
          </cell>
          <cell r="D317" t="str">
            <v>X002XHCFV1</v>
          </cell>
          <cell r="J317" t="str">
            <v>Nestle Canada Full Size Oh Henry, Coffee Crisp, Smarties, Aero, Mirage Chocolate Bars Canadian Care Package Snacks Food Assortment Basket Bundle Mix Sampler Treats</v>
          </cell>
          <cell r="Q317">
            <v>31.61</v>
          </cell>
        </row>
        <row r="318">
          <cell r="B318" t="str">
            <v>U337</v>
          </cell>
          <cell r="D318" t="str">
            <v>X002XHA22Z</v>
          </cell>
          <cell r="J318" t="str">
            <v>NATURE VALLEY Crispy Creamy Wafer Bars, Peanut Butter, 5 Count per box, 184g/6.5 oz., {Imported from Canada}</v>
          </cell>
          <cell r="Q318">
            <v>11.45</v>
          </cell>
        </row>
        <row r="319">
          <cell r="B319" t="str">
            <v>U338</v>
          </cell>
          <cell r="D319" t="str">
            <v>X002XHA5Q3</v>
          </cell>
          <cell r="J319" t="str">
            <v>Frito Hoops BBQ Bar B Q Large 370g Bag from Canada</v>
          </cell>
          <cell r="Q319">
            <v>15.06</v>
          </cell>
        </row>
        <row r="320">
          <cell r="B320" t="str">
            <v>U339</v>
          </cell>
          <cell r="D320" t="str">
            <v>X002XHC99T</v>
          </cell>
          <cell r="J320" t="str">
            <v>HERSHEY'S Cookies' N' Creme Coated Pretzels, 170g/6 oz, Imported from Canada)</v>
          </cell>
          <cell r="Q320">
            <v>9.9700000000000006</v>
          </cell>
        </row>
        <row r="321">
          <cell r="B321" t="str">
            <v>U340</v>
          </cell>
          <cell r="D321" t="str">
            <v>X002XHA79X</v>
          </cell>
          <cell r="J321" t="str">
            <v>NESCAFÉ Cappuccino, Instant Coffee Mix Sachets, 8x14g (8 Cups) {Imported from Canada}</v>
          </cell>
          <cell r="Q321">
            <v>0</v>
          </cell>
        </row>
        <row r="322">
          <cell r="B322" t="str">
            <v>U341</v>
          </cell>
          <cell r="D322" t="str">
            <v>X002XHA7QL</v>
          </cell>
          <cell r="J322" t="str">
            <v>VH Medium Garlic Cooking Sauce, 341ml/11.5oz, Jar, {Imported from Canada}</v>
          </cell>
          <cell r="Q322">
            <v>19.989999999999998</v>
          </cell>
        </row>
        <row r="323">
          <cell r="B323" t="str">
            <v>U342</v>
          </cell>
          <cell r="D323" t="str">
            <v>X002XHA8FL</v>
          </cell>
          <cell r="J323" t="e">
            <v>#N/A</v>
          </cell>
          <cell r="Q323" t="e">
            <v>#N/A</v>
          </cell>
        </row>
        <row r="324">
          <cell r="B324" t="str">
            <v>U343</v>
          </cell>
          <cell r="D324" t="e">
            <v>#N/A</v>
          </cell>
          <cell r="J324" t="e">
            <v>#N/A</v>
          </cell>
          <cell r="Q324" t="e">
            <v>#N/A</v>
          </cell>
        </row>
        <row r="325">
          <cell r="B325" t="str">
            <v>U344</v>
          </cell>
          <cell r="D325" t="str">
            <v>X002XHC3QX</v>
          </cell>
          <cell r="J325" t="e">
            <v>#N/A</v>
          </cell>
          <cell r="Q325" t="e">
            <v>#N/A</v>
          </cell>
        </row>
        <row r="326">
          <cell r="B326" t="str">
            <v>U345</v>
          </cell>
          <cell r="D326" t="str">
            <v>X002XHHO0N</v>
          </cell>
          <cell r="J326" t="str">
            <v>Diana Sauce Gourmet Original 500ml, 3-Pack {Imported from Canada}</v>
          </cell>
          <cell r="Q326">
            <v>27.49</v>
          </cell>
        </row>
        <row r="327">
          <cell r="B327" t="str">
            <v>U346</v>
          </cell>
          <cell r="D327" t="str">
            <v>X002XHGQCP</v>
          </cell>
          <cell r="J327" t="str">
            <v>Sesame Snaps - 36 packs x 35 grams (Net weight 1.26 Kg)</v>
          </cell>
          <cell r="Q327">
            <v>22.25</v>
          </cell>
        </row>
        <row r="328">
          <cell r="B328" t="str">
            <v>U347</v>
          </cell>
          <cell r="D328" t="str">
            <v>X002XHS4YD</v>
          </cell>
          <cell r="J328" t="e">
            <v>#N/A</v>
          </cell>
          <cell r="Q328" t="e">
            <v>#N/A</v>
          </cell>
        </row>
        <row r="329">
          <cell r="B329" t="str">
            <v>U348</v>
          </cell>
          <cell r="D329" t="str">
            <v>X002XHNHJP</v>
          </cell>
          <cell r="J329" t="str">
            <v>Starburst Original Gummies New Resealable Pouch 8oz</v>
          </cell>
          <cell r="Q329">
            <v>0</v>
          </cell>
        </row>
        <row r="330">
          <cell r="B330" t="str">
            <v>U349</v>
          </cell>
          <cell r="D330" t="str">
            <v>X002XHSU0L</v>
          </cell>
          <cell r="J330" t="str">
            <v>Post Sugar Crisp Cereal, 365g/12.9oz, (Imported from Canada)</v>
          </cell>
          <cell r="Q330">
            <v>14.95</v>
          </cell>
        </row>
        <row r="331">
          <cell r="B331" t="str">
            <v>U350</v>
          </cell>
          <cell r="D331" t="e">
            <v>#N/A</v>
          </cell>
          <cell r="J331" t="e">
            <v>#N/A</v>
          </cell>
          <cell r="Q331" t="e">
            <v>#N/A</v>
          </cell>
        </row>
        <row r="332">
          <cell r="B332" t="str">
            <v>U351</v>
          </cell>
          <cell r="D332" t="str">
            <v>X002XHSULP</v>
          </cell>
          <cell r="J332" t="str">
            <v>Kellogg's Rice Krispies Gluten Free Cereal 340g/11.99oz. (Imported from Canada)</v>
          </cell>
          <cell r="Q332">
            <v>13.47</v>
          </cell>
        </row>
        <row r="333">
          <cell r="B333" t="str">
            <v>U352</v>
          </cell>
          <cell r="D333" t="str">
            <v>X002XHVKO9</v>
          </cell>
          <cell r="J333" t="str">
            <v>General Mills, Golden Grahams Cereal, 331g/11.7oz, Imported from Canada}</v>
          </cell>
          <cell r="Q333">
            <v>0</v>
          </cell>
        </row>
        <row r="334">
          <cell r="B334" t="str">
            <v>U353</v>
          </cell>
          <cell r="D334" t="str">
            <v>X002XHVL6V</v>
          </cell>
          <cell r="J334" t="str">
            <v>Kellogg's Eggo Maple Syrup Cereal 320g/11.3 oz box {Imported from Canada}</v>
          </cell>
          <cell r="Q334">
            <v>13.5</v>
          </cell>
        </row>
        <row r="335">
          <cell r="B335" t="str">
            <v>U354</v>
          </cell>
          <cell r="D335" t="str">
            <v>X002XHS5ID</v>
          </cell>
          <cell r="J335" t="str">
            <v>Pure Protein Bars, Gluten Free, Snack Bar, Maple Caramel, 50g/1.7oz, 6ct, {Imported from Canada}</v>
          </cell>
          <cell r="Q335">
            <v>18</v>
          </cell>
        </row>
        <row r="336">
          <cell r="B336" t="str">
            <v>U355</v>
          </cell>
          <cell r="D336" t="str">
            <v>X002XHST2Z</v>
          </cell>
          <cell r="J336" t="str">
            <v>Tim Hortons Timbits Cereal Bundle of Two Flavors - Chocolate and Birthday Cake - Imported from Canada</v>
          </cell>
          <cell r="Q336">
            <v>0</v>
          </cell>
        </row>
        <row r="337">
          <cell r="B337" t="str">
            <v>U356</v>
          </cell>
          <cell r="D337" t="str">
            <v>X002XHSXE9</v>
          </cell>
          <cell r="J337" t="str">
            <v>Heinz Low Sodium Ketchup, 750mL/25oz, Bottle (Imported from Canada)</v>
          </cell>
          <cell r="Q337">
            <v>0</v>
          </cell>
        </row>
        <row r="338">
          <cell r="B338" t="str">
            <v>U357</v>
          </cell>
          <cell r="D338" t="str">
            <v>X002XHNLY1</v>
          </cell>
          <cell r="J338" t="str">
            <v>TURTLES Mini Sweet &amp; Salty, 142g Pouch</v>
          </cell>
          <cell r="Q338">
            <v>9.2100000000000009</v>
          </cell>
        </row>
        <row r="339">
          <cell r="B339" t="str">
            <v>U358</v>
          </cell>
          <cell r="D339" t="str">
            <v>X002XHSVVT</v>
          </cell>
          <cell r="J339" t="str">
            <v>Knorr Bechamel Classic Sauce Mix 47g {Imported from Canada}</v>
          </cell>
          <cell r="Q339">
            <v>7.95</v>
          </cell>
        </row>
        <row r="340">
          <cell r="B340" t="str">
            <v>U359</v>
          </cell>
          <cell r="D340" t="str">
            <v>X002XHNML3</v>
          </cell>
          <cell r="J340" t="str">
            <v>Kellogg's Mini-Wheats Maple Flavour Cereal 500g/17.6oz (Imported from Canada)</v>
          </cell>
          <cell r="Q340">
            <v>0</v>
          </cell>
        </row>
        <row r="341">
          <cell r="B341" t="str">
            <v>U360</v>
          </cell>
          <cell r="D341" t="str">
            <v>X002XHS7FJ</v>
          </cell>
          <cell r="J341" t="str">
            <v>St Hubert BBQ Sauce Mix 57g 3 packs {Imported from Canada}</v>
          </cell>
          <cell r="Q341">
            <v>13.87</v>
          </cell>
        </row>
        <row r="342">
          <cell r="B342" t="str">
            <v>U361</v>
          </cell>
          <cell r="D342" t="str">
            <v>X002XHS7SL</v>
          </cell>
          <cell r="J342" t="str">
            <v>KELLOGG'S Rice Krispies Birthday Cake Bars (8ct) 176g/6.2 oz {Imported from Canada}</v>
          </cell>
          <cell r="Q342">
            <v>0</v>
          </cell>
        </row>
        <row r="343">
          <cell r="B343" t="str">
            <v>U362</v>
          </cell>
          <cell r="D343" t="str">
            <v>X002XHTQQX</v>
          </cell>
          <cell r="J343" t="str">
            <v>Tetley Earl Grey Tea, 24 tea bags, 48g/1.69oz, (Imported from Canada)</v>
          </cell>
          <cell r="Q343">
            <v>11.28</v>
          </cell>
        </row>
        <row r="344">
          <cell r="B344" t="str">
            <v>U363</v>
          </cell>
          <cell r="D344" t="str">
            <v>X002XHU1AN</v>
          </cell>
          <cell r="J344" t="e">
            <v>#N/A</v>
          </cell>
          <cell r="Q344" t="e">
            <v>#N/A</v>
          </cell>
        </row>
        <row r="345">
          <cell r="B345" t="str">
            <v>U364</v>
          </cell>
          <cell r="D345" t="str">
            <v>X002XHNP4R</v>
          </cell>
          <cell r="J345" t="str">
            <v>Knorr Sidekicks, Sour Cream &amp; Chives Pasta Side Dish, 120g/4.23 Ounce (Pack of 8) {Imported from Canada}</v>
          </cell>
          <cell r="Q345">
            <v>25.88</v>
          </cell>
        </row>
        <row r="346">
          <cell r="B346" t="str">
            <v>U365</v>
          </cell>
          <cell r="D346" t="str">
            <v>X002XHTYJR</v>
          </cell>
          <cell r="J346" t="str">
            <v>Nestle Canada Minis Oh Henry, Oh Henry Reese, Coffee Crisp, Smarties, Aero Chocolates Canadian Care Package Snacks Food Assortment Basket Bundle Mix Sampler Treats</v>
          </cell>
          <cell r="Q346">
            <v>27.98</v>
          </cell>
        </row>
        <row r="347">
          <cell r="B347" t="str">
            <v>U366</v>
          </cell>
          <cell r="D347" t="str">
            <v>X002XHSZFL</v>
          </cell>
          <cell r="J347" t="str">
            <v>Oh Henry Chocolate 2 Full Size 4ct, 2 Minis 230g, 1 Oh Henry Reese Canadian Care Package Snacks Food Assortment Basket Bundle Mix Sampler Treats</v>
          </cell>
          <cell r="Q347">
            <v>33.99</v>
          </cell>
        </row>
        <row r="348">
          <cell r="B348" t="str">
            <v>U367</v>
          </cell>
          <cell r="D348" t="str">
            <v>X002XHTZ8R</v>
          </cell>
          <cell r="J348" t="str">
            <v>Reese Puffs Chocolate Peanut Butter Cereal 601g/21.2oz Imported from Canada</v>
          </cell>
          <cell r="Q348">
            <v>16.88</v>
          </cell>
        </row>
        <row r="349">
          <cell r="B349" t="str">
            <v>U368</v>
          </cell>
          <cell r="D349" t="str">
            <v>X002XHU3H9</v>
          </cell>
          <cell r="J349" t="str">
            <v>Salada Orange Pekoe Tea 72ct tea bags, (Imported from Canada)</v>
          </cell>
          <cell r="Q349">
            <v>14.95</v>
          </cell>
        </row>
        <row r="350">
          <cell r="B350" t="str">
            <v>U369</v>
          </cell>
          <cell r="D350" t="str">
            <v>X002XHTWN5</v>
          </cell>
          <cell r="J350" t="str">
            <v>Reese's Thins Peanut Butter Cups Milk Chocolate, 680g/24 oz., {Imported from Canada}</v>
          </cell>
          <cell r="Q350">
            <v>12.55</v>
          </cell>
        </row>
        <row r="351">
          <cell r="B351" t="str">
            <v>U370</v>
          </cell>
          <cell r="D351" t="str">
            <v>X002XHU0J5</v>
          </cell>
          <cell r="J351" t="str">
            <v>Hawkins Cheezies Lunch Snak-Pak 8 28 gram bags, 224 gram total - {Imported from Canada}</v>
          </cell>
          <cell r="Q351">
            <v>10.99</v>
          </cell>
        </row>
        <row r="352">
          <cell r="B352" t="str">
            <v>U371</v>
          </cell>
          <cell r="D352" t="str">
            <v>X002XHTXGV</v>
          </cell>
          <cell r="J352" t="str">
            <v>St Hubert Hot Chicken Sandwich Homestyle Gravy Mix 57g 3 packs {Imported From Canada}</v>
          </cell>
          <cell r="Q352">
            <v>13.99</v>
          </cell>
        </row>
        <row r="353">
          <cell r="B353" t="str">
            <v>U372</v>
          </cell>
          <cell r="D353" t="str">
            <v>X002XHTXM5</v>
          </cell>
          <cell r="J353" t="e">
            <v>#N/A</v>
          </cell>
          <cell r="Q353" t="e">
            <v>#N/A</v>
          </cell>
        </row>
        <row r="354">
          <cell r="B354" t="str">
            <v>U373</v>
          </cell>
          <cell r="D354" t="str">
            <v>X002XL2R47</v>
          </cell>
          <cell r="J354" t="str">
            <v>Gummi Mini Hot Dogs 60ct</v>
          </cell>
          <cell r="Q354">
            <v>14.99</v>
          </cell>
        </row>
        <row r="355">
          <cell r="B355" t="str">
            <v>U374</v>
          </cell>
          <cell r="D355" t="str">
            <v>X002XKZVZZ</v>
          </cell>
          <cell r="J355" t="str">
            <v>Maynards Tropical Swedish Berries 185g/6.5 oz, Imported from Canada}</v>
          </cell>
          <cell r="Q355">
            <v>11.58</v>
          </cell>
        </row>
        <row r="356">
          <cell r="B356" t="str">
            <v>U375</v>
          </cell>
          <cell r="D356" t="str">
            <v>X002XL5P2N</v>
          </cell>
          <cell r="J356" t="e">
            <v>#N/A</v>
          </cell>
          <cell r="Q356" t="e">
            <v>#N/A</v>
          </cell>
        </row>
        <row r="357">
          <cell r="B357" t="str">
            <v>U376</v>
          </cell>
          <cell r="D357" t="str">
            <v>X002XL9UJH</v>
          </cell>
          <cell r="J357" t="str">
            <v>eFrutti Mini Burger Gummy 60 Pack</v>
          </cell>
          <cell r="Q357">
            <v>0</v>
          </cell>
        </row>
        <row r="358">
          <cell r="B358" t="str">
            <v>U377</v>
          </cell>
          <cell r="D358" t="str">
            <v>X002XLIPU7</v>
          </cell>
          <cell r="J358" t="str">
            <v>JOLLY RANCHER Tropical Hard Candy, 198g/7 oz., {Imported from Canada}</v>
          </cell>
          <cell r="Q358">
            <v>5.14</v>
          </cell>
        </row>
        <row r="359">
          <cell r="B359" t="str">
            <v>U378</v>
          </cell>
          <cell r="D359" t="str">
            <v>X002XLFQ8V</v>
          </cell>
          <cell r="J359" t="str">
            <v>Dentyne Fire Bubble Gum, Cinnamon, 12x12/144ct, {Imported from Canada}</v>
          </cell>
          <cell r="Q359">
            <v>18.72</v>
          </cell>
        </row>
        <row r="360">
          <cell r="B360" t="str">
            <v>U379</v>
          </cell>
          <cell r="D360" t="str">
            <v>X002XNJT3R</v>
          </cell>
          <cell r="J360" t="e">
            <v>#N/A</v>
          </cell>
          <cell r="Q360" t="e">
            <v>#N/A</v>
          </cell>
        </row>
        <row r="361">
          <cell r="B361" t="str">
            <v>U380</v>
          </cell>
          <cell r="D361" t="str">
            <v>X002XNLBCJ</v>
          </cell>
          <cell r="J361" t="str">
            <v>Sour Sucker/Keys Bundle with Koala Sour Suckers Gummy Candy 1.1 Kg (300 Count) and 1.2 Kg (60 Count)</v>
          </cell>
          <cell r="Q361">
            <v>42.21</v>
          </cell>
        </row>
        <row r="362">
          <cell r="B362" t="str">
            <v>U381</v>
          </cell>
          <cell r="D362" t="str">
            <v>X002XOCZGJ</v>
          </cell>
          <cell r="J362" t="str">
            <v>Waterbridge Mini Allsorts Classic Imported from Canada | Mini Jelly Buttons, Licorice Rolls and Twists, Mini Fruit Sandwiches | Natural flavors &amp; Colors | Fun Shapes and Tastes | 200g (1 Pack)</v>
          </cell>
          <cell r="Q362">
            <v>11.68</v>
          </cell>
        </row>
        <row r="363">
          <cell r="B363" t="str">
            <v>U382</v>
          </cell>
          <cell r="D363" t="str">
            <v>X002XO98SR</v>
          </cell>
          <cell r="J363" t="str">
            <v>Waterbridge Wine Gum Pouch 200g/7.1 oz, Imported from Canada}</v>
          </cell>
          <cell r="Q363">
            <v>13.5</v>
          </cell>
        </row>
        <row r="364">
          <cell r="B364" t="str">
            <v>U383</v>
          </cell>
          <cell r="D364" t="str">
            <v>X002XOD5EZ</v>
          </cell>
          <cell r="J364" t="str">
            <v>Waterbridge Allsort Pouch 200g</v>
          </cell>
          <cell r="Q364">
            <v>0</v>
          </cell>
        </row>
        <row r="365">
          <cell r="B365" t="str">
            <v>U384</v>
          </cell>
          <cell r="D365" t="str">
            <v>X002XO5EJJ</v>
          </cell>
          <cell r="J365" t="str">
            <v>Just Mint Dark Chocolate Mint Cremes Waterbridge Imported from Canada. Mint Chocolate Candy</v>
          </cell>
          <cell r="Q365">
            <v>12.99</v>
          </cell>
        </row>
        <row r="366">
          <cell r="B366" t="str">
            <v>U385</v>
          </cell>
          <cell r="D366" t="str">
            <v>X002XRKNUB</v>
          </cell>
          <cell r="J366" t="str">
            <v>Werther's Original Hard Caramels Candy 135g/4.8oz, (Imported from Canada)</v>
          </cell>
          <cell r="Q366">
            <v>8.9</v>
          </cell>
        </row>
        <row r="367">
          <cell r="B367" t="str">
            <v>U386</v>
          </cell>
          <cell r="D367" t="str">
            <v>X002XROI93</v>
          </cell>
          <cell r="J367" t="str">
            <v>Werther's Original Soft Eclairs Caramel Candies, 116g/4.1oz, (Imported from Canada)</v>
          </cell>
          <cell r="Q367">
            <v>8.39</v>
          </cell>
        </row>
        <row r="368">
          <cell r="B368" t="str">
            <v>U388</v>
          </cell>
          <cell r="D368" t="str">
            <v>X002XRQ14D</v>
          </cell>
          <cell r="J368" t="str">
            <v>Oh Henry! 4 Full Sized Chocolate Candy Bars, 232g/8.18oz 2-Pack {Imported from Canada}</v>
          </cell>
          <cell r="Q368">
            <v>16</v>
          </cell>
        </row>
        <row r="369">
          <cell r="B369" t="str">
            <v>U389</v>
          </cell>
          <cell r="D369" t="str">
            <v>X002XRLIPP</v>
          </cell>
          <cell r="J369" t="str">
            <v>Maltesers Malt Candy 165g/5.8oz, 3-Pack {Imported from Canada}</v>
          </cell>
          <cell r="Q369">
            <v>27.37</v>
          </cell>
        </row>
        <row r="370">
          <cell r="B370" t="str">
            <v>U390</v>
          </cell>
          <cell r="D370" t="str">
            <v>X002XROK4L</v>
          </cell>
          <cell r="J370" t="str">
            <v>Allan Big Foot Gummy Candy, Original Flavor, 2.5kg/5.5 lbs. {Canadian}</v>
          </cell>
          <cell r="Q370">
            <v>45.99</v>
          </cell>
        </row>
        <row r="371">
          <cell r="B371" t="str">
            <v>U391</v>
          </cell>
          <cell r="D371" t="str">
            <v>X002XSBR6J</v>
          </cell>
          <cell r="J371" t="e">
            <v>#N/A</v>
          </cell>
          <cell r="Q371" t="e">
            <v>#N/A</v>
          </cell>
        </row>
        <row r="372">
          <cell r="B372" t="str">
            <v>U392</v>
          </cell>
          <cell r="D372" t="str">
            <v>X002XSBS6D</v>
          </cell>
          <cell r="J372" t="str">
            <v>Arnott's Tim Tam Dark Chocolate, 200g7.1oz, 2-Pack {Imported from Canada} 7.1 Ounce (Pack of 2)</v>
          </cell>
          <cell r="Q372">
            <v>19.95</v>
          </cell>
        </row>
        <row r="373">
          <cell r="B373" t="str">
            <v>U393</v>
          </cell>
          <cell r="D373" t="e">
            <v>#N/A</v>
          </cell>
          <cell r="J373" t="str">
            <v>Allan Red Berries, 2.5kg/5.5lbs., Gummy Candy,{Imported from Canada}</v>
          </cell>
          <cell r="Q373">
            <v>32.880000000000003</v>
          </cell>
        </row>
        <row r="374">
          <cell r="B374" t="str">
            <v>U394</v>
          </cell>
          <cell r="D374" t="e">
            <v>#N/A</v>
          </cell>
          <cell r="J374" t="str">
            <v>Dare Bear Paws, Chocolate Chip Soft Cookies, 480g/16.9 oz, x 12 Pouches, Family Pack, Peanut Free (Imported from Canada)</v>
          </cell>
          <cell r="Q374">
            <v>25.99</v>
          </cell>
        </row>
        <row r="375">
          <cell r="B375" t="str">
            <v>U395</v>
          </cell>
          <cell r="D375" t="e">
            <v>#N/A</v>
          </cell>
          <cell r="J375" t="str">
            <v>Wagon Wheels Original Chocolate Covered Marshmallow cookies - 18pk {Canadian}</v>
          </cell>
          <cell r="Q375">
            <v>0</v>
          </cell>
        </row>
        <row r="376">
          <cell r="B376" t="str">
            <v>U396</v>
          </cell>
          <cell r="D376" t="e">
            <v>#N/A</v>
          </cell>
          <cell r="J376" t="str">
            <v>Koala Sour Suckers Gummy Candy, 1.1kg/38.8oz, 300 count {Canadian}</v>
          </cell>
          <cell r="Q376">
            <v>20.98</v>
          </cell>
        </row>
        <row r="377">
          <cell r="B377" t="str">
            <v>U397</v>
          </cell>
          <cell r="D377" t="e">
            <v>#N/A</v>
          </cell>
          <cell r="J377" t="str">
            <v>Quaker Chewy Chocolate Chip Granola Bars, Peanut Free 40-Count {Imported from Canada}</v>
          </cell>
          <cell r="Q377">
            <v>32.99</v>
          </cell>
        </row>
        <row r="378">
          <cell r="B378" t="str">
            <v>U398</v>
          </cell>
          <cell r="D378" t="e">
            <v>#N/A</v>
          </cell>
          <cell r="J378" t="str">
            <v>Kirkland Signature 100% Wild Alaskan Salmon Oil 90 EPA 110 DHA 1200mg - 320 Enteric Coated Softgels</v>
          </cell>
          <cell r="Q378">
            <v>29.99</v>
          </cell>
        </row>
        <row r="379">
          <cell r="B379" t="str">
            <v>U399</v>
          </cell>
          <cell r="D379" t="e">
            <v>#N/A</v>
          </cell>
          <cell r="J379" t="str">
            <v>Dad's Chocolate Chip Cookies 48 pack, 18 Kilogram Individually Wrapped and Easy Dispensing Lid</v>
          </cell>
          <cell r="Q379">
            <v>29.99</v>
          </cell>
        </row>
        <row r="380">
          <cell r="B380" t="str">
            <v>U400</v>
          </cell>
          <cell r="D380" t="e">
            <v>#N/A</v>
          </cell>
          <cell r="J380" t="str">
            <v>Nestle Big Turk Chocolate BAR 36pk (76.2oz) Made in Canada</v>
          </cell>
          <cell r="Q380">
            <v>49.99</v>
          </cell>
        </row>
        <row r="381">
          <cell r="B381" t="str">
            <v>U401</v>
          </cell>
          <cell r="D381" t="str">
            <v>X00322IFBP</v>
          </cell>
          <cell r="J381" t="str">
            <v>Jersey Milk 24pk (45g Per Pack) Made in Canada</v>
          </cell>
          <cell r="Q381">
            <v>35.97</v>
          </cell>
        </row>
        <row r="382">
          <cell r="B382" t="str">
            <v>U402</v>
          </cell>
          <cell r="D382" t="e">
            <v>#N/A</v>
          </cell>
          <cell r="J382" t="str">
            <v>Lot of 10 Big Turk Chocolate Bars Turkish Delight 60 Grams Each From Canada</v>
          </cell>
          <cell r="Q382">
            <v>27.99</v>
          </cell>
        </row>
        <row r="383">
          <cell r="B383" t="str">
            <v>U403</v>
          </cell>
          <cell r="D383" t="e">
            <v>#N/A</v>
          </cell>
          <cell r="J383" t="str">
            <v>Canada Candy Coffee Crisp Chocolate Bar 24 Coffee Crisp Candy Bar Canada by Nestle</v>
          </cell>
          <cell r="Q383">
            <v>0</v>
          </cell>
        </row>
        <row r="384">
          <cell r="B384" t="str">
            <v>U404</v>
          </cell>
          <cell r="D384" t="str">
            <v>X002XUDSAP</v>
          </cell>
          <cell r="J384" t="str">
            <v>TWIZZLERS Pull 'N' Peel Watermelon Licorice Candy, Limited Edition, 340g/12 oz., {Imported from Canada}</v>
          </cell>
          <cell r="Q384">
            <v>11.99</v>
          </cell>
        </row>
        <row r="385">
          <cell r="B385" t="str">
            <v>U405</v>
          </cell>
          <cell r="D385" t="str">
            <v>X002XU9VAV</v>
          </cell>
          <cell r="J385" t="str">
            <v>Peek Freans Shortcake Biscuits/Cookies, 350 Grams/10.6 Ounces</v>
          </cell>
          <cell r="Q385">
            <v>9.92</v>
          </cell>
        </row>
        <row r="386">
          <cell r="B386" t="str">
            <v>U406</v>
          </cell>
          <cell r="D386" t="str">
            <v>X002XUDZE9</v>
          </cell>
          <cell r="J386" t="str">
            <v>Christie Peek Frean Family Digestive, 300g</v>
          </cell>
          <cell r="Q386">
            <v>9.99</v>
          </cell>
        </row>
        <row r="387">
          <cell r="B387" t="str">
            <v>U407</v>
          </cell>
          <cell r="D387" t="str">
            <v>X002XUC0LX</v>
          </cell>
          <cell r="J387" t="str">
            <v>Christie Ritz Bacon Dippers Crackers, 200g/7.1 oz {Imported from Canada}</v>
          </cell>
          <cell r="Q387">
            <v>8.25</v>
          </cell>
        </row>
        <row r="388">
          <cell r="B388" t="str">
            <v>U408</v>
          </cell>
          <cell r="D388" t="str">
            <v>X002XXXYAV</v>
          </cell>
          <cell r="J388" t="str">
            <v>Tim Tam Double Coat Chocolate Biscuit, 200g/7.1oz, 2-Pack {Imported from Canada}</v>
          </cell>
          <cell r="Q388">
            <v>21.19</v>
          </cell>
        </row>
        <row r="389">
          <cell r="B389" t="str">
            <v>U409</v>
          </cell>
          <cell r="D389" t="str">
            <v>X002XY5Q4H</v>
          </cell>
          <cell r="J389" t="e">
            <v>#N/A</v>
          </cell>
          <cell r="Q389" t="e">
            <v>#N/A</v>
          </cell>
        </row>
        <row r="390">
          <cell r="B390" t="str">
            <v>U410</v>
          </cell>
          <cell r="D390" t="e">
            <v>#N/A</v>
          </cell>
          <cell r="J390" t="str">
            <v>Hubba Bubba Bubble Tape, Gushing Grape, 1.97 Ounce (Pack of 12)</v>
          </cell>
          <cell r="Q390">
            <v>29.7</v>
          </cell>
        </row>
        <row r="391">
          <cell r="B391" t="str">
            <v>U411</v>
          </cell>
          <cell r="D391" t="str">
            <v>X002YCKPET</v>
          </cell>
          <cell r="J391" t="str">
            <v>PRINGLES WENDY'S SPICY CHICKEN NATURALLY AND ARTIFICIALLY FLAVORED (2 PACK )</v>
          </cell>
          <cell r="Q391">
            <v>0</v>
          </cell>
        </row>
        <row r="392">
          <cell r="B392" t="str">
            <v>U412</v>
          </cell>
          <cell r="D392" t="str">
            <v>X002YT9TFX</v>
          </cell>
          <cell r="J392" t="e">
            <v>#N/A</v>
          </cell>
          <cell r="Q392" t="e">
            <v>#N/A</v>
          </cell>
        </row>
        <row r="393">
          <cell r="B393" t="str">
            <v>U413</v>
          </cell>
          <cell r="D393" t="e">
            <v>#N/A</v>
          </cell>
          <cell r="J393" t="e">
            <v>#N/A</v>
          </cell>
          <cell r="Q393" t="e">
            <v>#N/A</v>
          </cell>
        </row>
        <row r="394">
          <cell r="B394" t="str">
            <v>U414</v>
          </cell>
          <cell r="D394" t="str">
            <v>X002Y0WNTV</v>
          </cell>
          <cell r="J394" t="str">
            <v>Mr. Freeze Jumbo Ice Pops 27x150ml Freezies {Imported from Canada}</v>
          </cell>
          <cell r="Q394">
            <v>45.99</v>
          </cell>
        </row>
        <row r="395">
          <cell r="B395" t="str">
            <v>U415</v>
          </cell>
          <cell r="D395" t="e">
            <v>#N/A</v>
          </cell>
          <cell r="J395" t="str">
            <v>Trident Splash Vanilla Mint Sugar-free Gum - 10x9/90ct {Imported from Canada}</v>
          </cell>
          <cell r="Q395">
            <v>0</v>
          </cell>
        </row>
        <row r="396">
          <cell r="B396" t="str">
            <v>U416</v>
          </cell>
          <cell r="D396" t="e">
            <v>#N/A</v>
          </cell>
          <cell r="J396" t="str">
            <v>HERSHEY’S S’MORES Variety Kit, 621g/22oz., {Imported from Canada}</v>
          </cell>
          <cell r="Q396">
            <v>0</v>
          </cell>
        </row>
        <row r="397">
          <cell r="B397" t="str">
            <v>U417</v>
          </cell>
          <cell r="D397" t="str">
            <v>X002Y0VB7L</v>
          </cell>
          <cell r="J397" t="e">
            <v>#N/A</v>
          </cell>
          <cell r="Q397" t="e">
            <v>#N/A</v>
          </cell>
        </row>
        <row r="398">
          <cell r="B398" t="str">
            <v>U418</v>
          </cell>
          <cell r="D398" t="str">
            <v>X002Y16QUH</v>
          </cell>
          <cell r="J398" t="str">
            <v>Tim Tam - CLASSIC COLLECTION - (Original, Dark Chocolate, Choc Mint, Double Coat) | 4 pack | Made in and Imported from Australia in Eco Friendly Packaging crafted by Delia Creations</v>
          </cell>
          <cell r="Q398">
            <v>34.54</v>
          </cell>
        </row>
        <row r="399">
          <cell r="B399" t="str">
            <v>U419</v>
          </cell>
          <cell r="D399" t="e">
            <v>#N/A</v>
          </cell>
          <cell r="J399" t="str">
            <v>Tim Tam Sampler (Original, Double Coat, Caramel, White</v>
          </cell>
          <cell r="Q399">
            <v>29.99</v>
          </cell>
        </row>
        <row r="400">
          <cell r="B400" t="str">
            <v>U420</v>
          </cell>
          <cell r="D400" t="e">
            <v>#N/A</v>
          </cell>
          <cell r="J400" t="str">
            <v>Tim Tam - CLASSIC COLLECTION - (Original, Dark Chocolate, Choc Mint, Double Coat) | 4 pack | Made in and Imported from Australia in Eco Friendly Packaging crafted by Delia Creations</v>
          </cell>
          <cell r="Q400">
            <v>34.54</v>
          </cell>
        </row>
        <row r="401">
          <cell r="B401" t="str">
            <v>U421</v>
          </cell>
          <cell r="D401" t="str">
            <v>X002Y11YEF</v>
          </cell>
          <cell r="J401" t="e">
            <v>#N/A</v>
          </cell>
          <cell r="Q401" t="e">
            <v>#N/A</v>
          </cell>
        </row>
        <row r="402">
          <cell r="B402" t="str">
            <v>U422</v>
          </cell>
          <cell r="D402" t="e">
            <v>#N/A</v>
          </cell>
          <cell r="J402" t="str">
            <v>Arnott's Tim Tam Australian Chocolate Cookies Pack of 4 Variety (Original, Caramel, Dark, Dark Mint) Full Size</v>
          </cell>
          <cell r="Q402">
            <v>29.95</v>
          </cell>
        </row>
        <row r="403">
          <cell r="B403" t="str">
            <v>U423</v>
          </cell>
          <cell r="D403" t="e">
            <v>#N/A</v>
          </cell>
          <cell r="J403" t="str">
            <v>Arnott's Tim Tam Chocolate Biscuits, 200 Grams/7.05 Ounce, Original</v>
          </cell>
          <cell r="Q403">
            <v>8.42</v>
          </cell>
        </row>
        <row r="404">
          <cell r="B404" t="str">
            <v>U424</v>
          </cell>
          <cell r="D404" t="str">
            <v>X002Y6X4QV</v>
          </cell>
          <cell r="J404" t="str">
            <v>Kool-Aid Orange Liquid Drink Mix, 48mL/1.6 fl.oz., {Imported from Canada}</v>
          </cell>
          <cell r="Q404">
            <v>12.25</v>
          </cell>
        </row>
        <row r="405">
          <cell r="B405" t="str">
            <v>U425</v>
          </cell>
          <cell r="D405" t="str">
            <v>X002Y6X5IN</v>
          </cell>
          <cell r="J405" t="str">
            <v>SunRype FruitSource Veggie 100% Fruit and Vegetable Bar Snack Variety Pack, 444g/16oz., {Imported from Canada}</v>
          </cell>
          <cell r="Q405">
            <v>16.71</v>
          </cell>
        </row>
        <row r="406">
          <cell r="B406" t="str">
            <v>U426</v>
          </cell>
          <cell r="D406" t="str">
            <v>X002Y6X5SN</v>
          </cell>
          <cell r="J406" t="str">
            <v>FRUITSOURCE 100 Percent Fruit Bar - Variety Pack of 30 X 37g Bars</v>
          </cell>
          <cell r="Q406">
            <v>54.99</v>
          </cell>
        </row>
        <row r="407">
          <cell r="B407" t="str">
            <v>U427</v>
          </cell>
          <cell r="D407" t="str">
            <v>X002Y6SAXN</v>
          </cell>
          <cell r="J407" t="e">
            <v>#N/A</v>
          </cell>
          <cell r="Q407" t="e">
            <v>#N/A</v>
          </cell>
        </row>
        <row r="408">
          <cell r="B408" t="str">
            <v>U428</v>
          </cell>
          <cell r="D408" t="str">
            <v>X002Y7UZKD</v>
          </cell>
          <cell r="J408" t="e">
            <v>#N/A</v>
          </cell>
          <cell r="Q408" t="e">
            <v>#N/A</v>
          </cell>
        </row>
        <row r="409">
          <cell r="B409" t="str">
            <v>U429</v>
          </cell>
          <cell r="D409" t="e">
            <v>#N/A</v>
          </cell>
          <cell r="J409" t="str">
            <v>Jamieson Vitamin D3 1000Iu Tablets-(2X375), 750 Count</v>
          </cell>
          <cell r="Q409">
            <v>21</v>
          </cell>
        </row>
        <row r="410">
          <cell r="B410" t="str">
            <v>U430</v>
          </cell>
          <cell r="D410" t="e">
            <v>#N/A</v>
          </cell>
          <cell r="J410" t="str">
            <v>Nestle After Eight, Dark Mint Thins (24 x 40g)</v>
          </cell>
          <cell r="Q410">
            <v>0</v>
          </cell>
        </row>
        <row r="411">
          <cell r="B411" t="str">
            <v>U431</v>
          </cell>
          <cell r="D411" t="e">
            <v>#N/A</v>
          </cell>
          <cell r="J411" t="str">
            <v>Nestle Mackintosh's 24 Pack Creamy Toffee - 45g Individually Wrapped Bars in Original Display Box Product of Canada</v>
          </cell>
          <cell r="Q411">
            <v>49.99</v>
          </cell>
        </row>
        <row r="412">
          <cell r="B412" t="str">
            <v>U432</v>
          </cell>
          <cell r="D412" t="e">
            <v>#N/A</v>
          </cell>
          <cell r="J412" t="str">
            <v>Maynards Sour Cherry Blasters Candy, 64g/2.26oz (18ct), (Imported from Canada)</v>
          </cell>
          <cell r="Q412">
            <v>34.97</v>
          </cell>
        </row>
        <row r="413">
          <cell r="B413" t="str">
            <v>U433</v>
          </cell>
          <cell r="D413" t="e">
            <v>#N/A</v>
          </cell>
          <cell r="J413" t="e">
            <v>#N/A</v>
          </cell>
          <cell r="Q413" t="e">
            <v>#N/A</v>
          </cell>
        </row>
        <row r="414">
          <cell r="B414" t="str">
            <v>U434</v>
          </cell>
          <cell r="D414" t="e">
            <v>#N/A</v>
          </cell>
          <cell r="J414" t="str">
            <v>Nestle Aero Gold Chocolate 42g/1.4oz, 24-Pack {Imported from Canada}</v>
          </cell>
          <cell r="Q414">
            <v>39.99</v>
          </cell>
        </row>
        <row r="415">
          <cell r="B415" t="str">
            <v>U435</v>
          </cell>
          <cell r="D415" t="e">
            <v>#N/A</v>
          </cell>
          <cell r="J415" t="str">
            <v>NESTLE Kit Kat Green Tea Chocolate 24x35g - Imported from Canada</v>
          </cell>
          <cell r="Q415">
            <v>0</v>
          </cell>
        </row>
        <row r="416">
          <cell r="B416" t="str">
            <v>U436</v>
          </cell>
          <cell r="D416" t="e">
            <v>#N/A</v>
          </cell>
          <cell r="J416" t="str">
            <v>Swiss Delice Dark Chocolate Squares - 72% Chocolate Noir - Chocolates Individually Wrapped - 2.8 lb Bulk (1300g) - Swiss Chocolates</v>
          </cell>
          <cell r="Q416">
            <v>27.24</v>
          </cell>
        </row>
        <row r="417">
          <cell r="B417" t="str">
            <v>U437</v>
          </cell>
          <cell r="D417" t="e">
            <v>#N/A</v>
          </cell>
          <cell r="J417" t="str">
            <v>Kirkland Signature Soft &amp; Chewy Granola Bars 64ct 24g/0.84oz, (Imported from Canada)</v>
          </cell>
          <cell r="Q417">
            <v>23.67</v>
          </cell>
        </row>
        <row r="418">
          <cell r="B418" t="str">
            <v>U438</v>
          </cell>
          <cell r="D418" t="e">
            <v>#N/A</v>
          </cell>
          <cell r="J418" t="str">
            <v>Nestle Mackintosh Toffee Bars – 12 Pack of 45 gram Bars | Imported from Canada</v>
          </cell>
          <cell r="Q418">
            <v>29.99</v>
          </cell>
        </row>
        <row r="419">
          <cell r="B419" t="str">
            <v>U439</v>
          </cell>
          <cell r="D419" t="e">
            <v>#N/A</v>
          </cell>
          <cell r="J419" t="str">
            <v>REESE PIECES Chocolate Candy filled with Peanuts, 200 Gram</v>
          </cell>
          <cell r="Q419">
            <v>13.98</v>
          </cell>
        </row>
        <row r="420">
          <cell r="B420" t="str">
            <v>U440</v>
          </cell>
          <cell r="D420" t="e">
            <v>#N/A</v>
          </cell>
          <cell r="J420" t="str">
            <v>10 In a Pack Mars Mini Snack Size Chocolate Bars 10x 13g Pack Made in Canada</v>
          </cell>
          <cell r="Q420">
            <v>7.99</v>
          </cell>
        </row>
        <row r="421">
          <cell r="B421" t="str">
            <v>U441</v>
          </cell>
          <cell r="D421" t="e">
            <v>#N/A</v>
          </cell>
          <cell r="J421" t="e">
            <v>#N/A</v>
          </cell>
          <cell r="Q421" t="e">
            <v>#N/A</v>
          </cell>
        </row>
        <row r="422">
          <cell r="B422" t="str">
            <v>U442</v>
          </cell>
          <cell r="D422" t="e">
            <v>#N/A</v>
          </cell>
          <cell r="J422" t="e">
            <v>#N/A</v>
          </cell>
          <cell r="Q422" t="e">
            <v>#N/A</v>
          </cell>
        </row>
        <row r="423">
          <cell r="B423" t="str">
            <v>U443</v>
          </cell>
          <cell r="D423" t="e">
            <v>#N/A</v>
          </cell>
          <cell r="J423" t="str">
            <v>LOWNEY Chocolate Candy Bridge Mixture, 290 Gram</v>
          </cell>
          <cell r="Q423">
            <v>8.9600000000000009</v>
          </cell>
        </row>
        <row r="424">
          <cell r="B424" t="str">
            <v>U444</v>
          </cell>
          <cell r="D424" t="e">
            <v>#N/A</v>
          </cell>
          <cell r="J424" t="str">
            <v>10 Pack of Mr. Big Chocolate Bars 600g/60g Each BAR The Great Taste of Canada Chocolate bar</v>
          </cell>
          <cell r="Q424">
            <v>0</v>
          </cell>
        </row>
        <row r="425">
          <cell r="B425" t="str">
            <v>U445</v>
          </cell>
          <cell r="D425" t="e">
            <v>#N/A</v>
          </cell>
          <cell r="J425" t="str">
            <v>Nestle Mirage 4pk (41g / 1.4oz per Pack)</v>
          </cell>
          <cell r="Q425">
            <v>8.98</v>
          </cell>
        </row>
        <row r="426">
          <cell r="B426" t="str">
            <v>U446</v>
          </cell>
          <cell r="D426" t="e">
            <v>#N/A</v>
          </cell>
          <cell r="J426" t="str">
            <v>Dare RealFruit Superfruits Gummies, 350g/12.34oz, Imported from Canada)</v>
          </cell>
          <cell r="Q426">
            <v>10.43</v>
          </cell>
        </row>
        <row r="427">
          <cell r="B427" t="str">
            <v>U447</v>
          </cell>
          <cell r="D427" t="e">
            <v>#N/A</v>
          </cell>
          <cell r="J427" t="str">
            <v>Dare Real Fruit Gummies, Fruit Medley, 180g/6.3oz., {Imported from Canada</v>
          </cell>
          <cell r="Q427">
            <v>8.48</v>
          </cell>
        </row>
        <row r="428">
          <cell r="B428" t="str">
            <v>U448</v>
          </cell>
          <cell r="D428" t="e">
            <v>#N/A</v>
          </cell>
          <cell r="J428" t="e">
            <v>#N/A</v>
          </cell>
          <cell r="Q428" t="e">
            <v>#N/A</v>
          </cell>
        </row>
        <row r="429">
          <cell r="B429" t="str">
            <v>U449</v>
          </cell>
          <cell r="D429" t="e">
            <v>#N/A</v>
          </cell>
          <cell r="J429" t="str">
            <v>Caramilk 10 Bars 52 Grams Each Over a Pound From Canada by Cadbury</v>
          </cell>
          <cell r="Q429">
            <v>0</v>
          </cell>
        </row>
        <row r="430">
          <cell r="B430" t="str">
            <v>U450</v>
          </cell>
          <cell r="D430" t="e">
            <v>#N/A</v>
          </cell>
          <cell r="J430" t="str">
            <v>Lot of 10 Eat-more Candy Bars Dark Canada Toffee Peanut Chocolate Candy Bars 52 Grams Each From Canada</v>
          </cell>
          <cell r="Q430">
            <v>0</v>
          </cell>
        </row>
        <row r="431">
          <cell r="B431" t="str">
            <v>U451</v>
          </cell>
          <cell r="D431" t="e">
            <v>#N/A</v>
          </cell>
          <cell r="J431" t="str">
            <v>Lot of 10 Kit Kat Chocolate Candy Bars 45 Grams Each Selling and Shipping From Canada</v>
          </cell>
          <cell r="Q431">
            <v>0</v>
          </cell>
        </row>
        <row r="432">
          <cell r="B432" t="str">
            <v>U452</v>
          </cell>
          <cell r="D432" t="e">
            <v>#N/A</v>
          </cell>
          <cell r="J432" t="e">
            <v>#N/A</v>
          </cell>
          <cell r="Q432" t="e">
            <v>#N/A</v>
          </cell>
        </row>
        <row r="433">
          <cell r="B433" t="str">
            <v>U453</v>
          </cell>
          <cell r="D433" t="e">
            <v>#N/A</v>
          </cell>
          <cell r="J433" t="str">
            <v>Habitant Pea Soup with Smoked Ham 796ml/28 fl. oz. 6-Pack {Imported from Canada}</v>
          </cell>
          <cell r="Q433">
            <v>37.880000000000003</v>
          </cell>
        </row>
        <row r="434">
          <cell r="B434" t="str">
            <v>U454</v>
          </cell>
          <cell r="D434" t="e">
            <v>#N/A</v>
          </cell>
          <cell r="J434" t="str">
            <v>HPILISH McCormicks - Soft and Sour Dino-Sours Gummy Candy - 2kg/70.5oz (Imported from Canada)</v>
          </cell>
          <cell r="Q434">
            <v>0</v>
          </cell>
        </row>
        <row r="435">
          <cell r="B435" t="str">
            <v>U455</v>
          </cell>
          <cell r="D435" t="e">
            <v>#N/A</v>
          </cell>
          <cell r="J435" t="str">
            <v>OH HENRY! Chocolatey Candy Bars with Peanut Butter, 24 Count</v>
          </cell>
          <cell r="Q435">
            <v>36.880000000000003</v>
          </cell>
        </row>
        <row r="436">
          <cell r="B436" t="str">
            <v>U456</v>
          </cell>
          <cell r="D436" t="e">
            <v>#N/A</v>
          </cell>
          <cell r="J436" t="str">
            <v>NESTLÉ MINIS Assorted 120 bars</v>
          </cell>
          <cell r="Q436">
            <v>27.49</v>
          </cell>
        </row>
        <row r="437">
          <cell r="B437" t="str">
            <v>U457</v>
          </cell>
          <cell r="D437" t="str">
            <v>X002YA36BZ</v>
          </cell>
          <cell r="J437" t="str">
            <v>OH HENRY! Chocolatey Candy Bars with Peanut Butter, 24 Count</v>
          </cell>
          <cell r="Q437">
            <v>36.880000000000003</v>
          </cell>
        </row>
        <row r="438">
          <cell r="B438" t="str">
            <v>U458</v>
          </cell>
          <cell r="D438" t="e">
            <v>#N/A</v>
          </cell>
          <cell r="J438" t="str">
            <v>M&amp;M's Fun Size Peanut Chocolate Candy, 10.57 oz</v>
          </cell>
          <cell r="Q438">
            <v>35</v>
          </cell>
        </row>
        <row r="439">
          <cell r="B439" t="str">
            <v>U459</v>
          </cell>
          <cell r="D439" t="e">
            <v>#N/A</v>
          </cell>
          <cell r="J439" t="str">
            <v>Cadbury Cholocate Bar, Regular Size 42g/Bar (Dairy Milk Fruit &amp; Nut, 24 Packs)</v>
          </cell>
          <cell r="Q439">
            <v>34.99</v>
          </cell>
        </row>
        <row r="440">
          <cell r="B440" t="str">
            <v>U460</v>
          </cell>
          <cell r="D440" t="e">
            <v>#N/A</v>
          </cell>
          <cell r="J440" t="e">
            <v>#N/A</v>
          </cell>
          <cell r="Q440" t="e">
            <v>#N/A</v>
          </cell>
        </row>
        <row r="441">
          <cell r="B441" t="str">
            <v>U461</v>
          </cell>
          <cell r="D441" t="e">
            <v>#N/A</v>
          </cell>
          <cell r="J441" t="str">
            <v>Reese's Thins Peanut Butter Cups Milk Chocolate, 680g/24 oz., {Imported from Canada}</v>
          </cell>
          <cell r="Q441">
            <v>12.55</v>
          </cell>
        </row>
        <row r="442">
          <cell r="B442" t="str">
            <v>U462</v>
          </cell>
          <cell r="D442" t="str">
            <v>X002YACOGN</v>
          </cell>
          <cell r="J442" t="e">
            <v>#N/A</v>
          </cell>
          <cell r="Q442" t="e">
            <v>#N/A</v>
          </cell>
        </row>
        <row r="443">
          <cell r="B443" t="str">
            <v>U463</v>
          </cell>
          <cell r="D443" t="e">
            <v>#N/A</v>
          </cell>
          <cell r="J443" t="e">
            <v>#N/A</v>
          </cell>
          <cell r="Q443" t="e">
            <v>#N/A</v>
          </cell>
        </row>
        <row r="444">
          <cell r="B444" t="str">
            <v>U464</v>
          </cell>
          <cell r="D444" t="e">
            <v>#N/A</v>
          </cell>
          <cell r="J444" t="str">
            <v>Fritos Hoops Bar-B-Q Corn Chips 57g/2oz - 5 Pack {Imported from Canada}</v>
          </cell>
          <cell r="Q444">
            <v>10.86</v>
          </cell>
        </row>
        <row r="445">
          <cell r="B445" t="str">
            <v>U465</v>
          </cell>
          <cell r="D445" t="str">
            <v>X002YACQYD</v>
          </cell>
          <cell r="J445" t="str">
            <v>Takis Tortilla Snacks, Spicy Outlaw BBQ, 280g/9.9 oz. {Imported from Canada}</v>
          </cell>
          <cell r="Q445">
            <v>0</v>
          </cell>
        </row>
        <row r="446">
          <cell r="B446" t="str">
            <v>U466</v>
          </cell>
          <cell r="D446" t="e">
            <v>#N/A</v>
          </cell>
          <cell r="J446" t="str">
            <v>Takis Tortilla Snacks, Spicy Outlaw BBQ, 280g/9.9 oz. {Imported from Canada}</v>
          </cell>
          <cell r="Q446">
            <v>0</v>
          </cell>
        </row>
        <row r="447">
          <cell r="B447" t="str">
            <v>U467</v>
          </cell>
          <cell r="D447" t="e">
            <v>#N/A</v>
          </cell>
          <cell r="J447" t="str">
            <v>Habitant Yellow Pea Soup, 791ml/26.92-Ounce (12pk) {Imported from Canada}</v>
          </cell>
          <cell r="Q447">
            <v>68.989999999999995</v>
          </cell>
        </row>
        <row r="448">
          <cell r="B448" t="str">
            <v>U468</v>
          </cell>
          <cell r="D448" t="e">
            <v>#N/A</v>
          </cell>
          <cell r="J448" t="str">
            <v>Frito Hoops BBQ Bar B Q 2 Large 370g Bags from Canada (2 pack)</v>
          </cell>
          <cell r="Q448">
            <v>17.86</v>
          </cell>
        </row>
        <row r="449">
          <cell r="B449" t="str">
            <v>U469</v>
          </cell>
          <cell r="D449" t="e">
            <v>#N/A</v>
          </cell>
          <cell r="J449" t="str">
            <v>10 Bags of Old Dutch Ketchup Chips (10 x 40G) Bundle {Imported from Canada}</v>
          </cell>
          <cell r="Q449">
            <v>24.99</v>
          </cell>
        </row>
        <row r="450">
          <cell r="B450" t="str">
            <v>U470</v>
          </cell>
          <cell r="D450" t="str">
            <v>X0031DIIL7</v>
          </cell>
          <cell r="J450" t="str">
            <v>Trident Splash Vanilla Mint Gum 3 Pack, 9 pieces per pack., 27 pieces, total order, {Imported from Canada}</v>
          </cell>
          <cell r="Q450">
            <v>0</v>
          </cell>
        </row>
        <row r="451">
          <cell r="B451" t="str">
            <v>U471</v>
          </cell>
          <cell r="D451" t="e">
            <v>#N/A</v>
          </cell>
          <cell r="J451" t="e">
            <v>#N/A</v>
          </cell>
          <cell r="Q451" t="e">
            <v>#N/A</v>
          </cell>
        </row>
        <row r="452">
          <cell r="B452" t="str">
            <v>U472</v>
          </cell>
          <cell r="D452" t="e">
            <v>#N/A</v>
          </cell>
          <cell r="J452" t="str">
            <v>HERSHEY'S Chocolate Candy Bars with Almonds, 4ct (172g/6.1oz) {Imported from Canada}</v>
          </cell>
          <cell r="Q452">
            <v>9.9499999999999993</v>
          </cell>
        </row>
        <row r="453">
          <cell r="B453" t="str">
            <v>U473</v>
          </cell>
          <cell r="D453" t="e">
            <v>#N/A</v>
          </cell>
          <cell r="J453" t="str">
            <v>Crush Cream Soda Carbonated Soft Drink 6 x 591ml 19.98oz bottles from Canada</v>
          </cell>
          <cell r="Q453">
            <v>32.130000000000003</v>
          </cell>
        </row>
        <row r="454">
          <cell r="B454" t="str">
            <v>U474</v>
          </cell>
          <cell r="D454" t="e">
            <v>#N/A</v>
          </cell>
          <cell r="J454" t="str">
            <v>Brookside Dark Chocolate Noir Variety Pack, 800g/28oz., {Imported from Canada}</v>
          </cell>
          <cell r="Q454">
            <v>25</v>
          </cell>
        </row>
        <row r="455">
          <cell r="B455" t="str">
            <v>U475</v>
          </cell>
          <cell r="D455" t="e">
            <v>#N/A</v>
          </cell>
          <cell r="J455" t="str">
            <v>5 Bags of Old Dutch Ketchup Chips (5 x 40G) Bundle {Imported from Canada}</v>
          </cell>
          <cell r="Q455">
            <v>15.87</v>
          </cell>
        </row>
        <row r="456">
          <cell r="B456" t="str">
            <v>U476</v>
          </cell>
          <cell r="D456" t="e">
            <v>#N/A</v>
          </cell>
          <cell r="J456" t="str">
            <v>VH Chinese Strong Garlic Rib Cooking Sauce, 341mL/11.5oz, 6 Jars {Imported from Canada}</v>
          </cell>
          <cell r="Q456">
            <v>39.31</v>
          </cell>
        </row>
        <row r="457">
          <cell r="B457" t="str">
            <v>U477</v>
          </cell>
          <cell r="D457" t="e">
            <v>#N/A</v>
          </cell>
          <cell r="J457" t="str">
            <v>President's Choice The Decadent Chocolate Chip Cookies 1000g/35.3oz {Imported from Canada}</v>
          </cell>
          <cell r="Q457">
            <v>21.85</v>
          </cell>
        </row>
        <row r="458">
          <cell r="B458" t="str">
            <v>U478</v>
          </cell>
          <cell r="D458" t="e">
            <v>#N/A</v>
          </cell>
          <cell r="J458" t="str">
            <v>Cadbury Crispy Crunch Mini Chocolate Bars 10 Snack Size, 115g/4oz, 5-Pack{Imported from Canada}</v>
          </cell>
          <cell r="Q458">
            <v>24.99</v>
          </cell>
        </row>
        <row r="459">
          <cell r="B459" t="str">
            <v>U479</v>
          </cell>
          <cell r="D459" t="e">
            <v>#N/A</v>
          </cell>
          <cell r="J459" t="str">
            <v>CERTO Pectin Liquid, 1 Count, 170ml, 2-Pack {Imported from Canada}</v>
          </cell>
          <cell r="Q459">
            <v>24.96</v>
          </cell>
        </row>
        <row r="460">
          <cell r="B460" t="str">
            <v>U480</v>
          </cell>
          <cell r="D460" t="e">
            <v>#N/A</v>
          </cell>
          <cell r="J460" t="str">
            <v>Kellogg's Vector Meal Replacement Cereal, 400g/14.1oz, 2-Pack (Imported from Canada)</v>
          </cell>
          <cell r="Q460">
            <v>26.99</v>
          </cell>
        </row>
        <row r="461">
          <cell r="B461" t="str">
            <v>U481</v>
          </cell>
          <cell r="D461" t="e">
            <v>#N/A</v>
          </cell>
          <cell r="J461" t="str">
            <v>Leclerc Celebration Milk Chocolate Butter Cookies Made with Real Milk Chocolate, 240g/8.5oz, Pack of 2 {Imported from Canada}</v>
          </cell>
          <cell r="Q461">
            <v>16.84</v>
          </cell>
        </row>
        <row r="462">
          <cell r="B462" t="str">
            <v>U482</v>
          </cell>
          <cell r="D462" t="e">
            <v>#N/A</v>
          </cell>
          <cell r="J462" t="str">
            <v>Frito Lays Ketchup Chips, 40ct x 40g/1.4 oz., Bags {Imported from Canada}</v>
          </cell>
          <cell r="Q462">
            <v>73</v>
          </cell>
        </row>
        <row r="463">
          <cell r="B463" t="str">
            <v>U483</v>
          </cell>
          <cell r="D463" t="e">
            <v>#N/A</v>
          </cell>
          <cell r="J463" t="str">
            <v>SEMPIO Kalbi Korean BBQ Marinade, 900g/31.7oz., {Imported from Canada}</v>
          </cell>
          <cell r="Q463">
            <v>0</v>
          </cell>
        </row>
        <row r="464">
          <cell r="B464" t="str">
            <v>U484</v>
          </cell>
          <cell r="D464" t="e">
            <v>#N/A</v>
          </cell>
          <cell r="J464" t="str">
            <v>Cadbury Wunderbar Mini Chocolate Bars 10 Snack Size, 115g/4oz, 5-Pack {Imported from Canada}</v>
          </cell>
          <cell r="Q464">
            <v>18.989999999999998</v>
          </cell>
        </row>
        <row r="465">
          <cell r="B465" t="str">
            <v>U485</v>
          </cell>
          <cell r="D465" t="e">
            <v>#N/A</v>
          </cell>
          <cell r="J465" t="str">
            <v>President's Choice Loads of Ketchup Flavour Chips [2 x 200g/7.1 oz] {Imported from Canada}</v>
          </cell>
          <cell r="Q465">
            <v>15.87</v>
          </cell>
        </row>
        <row r="466">
          <cell r="B466" t="str">
            <v>U486</v>
          </cell>
          <cell r="D466" t="e">
            <v>#N/A</v>
          </cell>
          <cell r="J466" t="str">
            <v>Arnott's Tim Tam Classic Dark Biscuits 200g</v>
          </cell>
          <cell r="Q466">
            <v>7</v>
          </cell>
        </row>
        <row r="467">
          <cell r="B467" t="str">
            <v>U487</v>
          </cell>
          <cell r="D467" t="e">
            <v>#N/A</v>
          </cell>
          <cell r="J467" t="str">
            <v>Arnott's Tim Tam Original 7oz (200g)</v>
          </cell>
          <cell r="Q467">
            <v>10.4</v>
          </cell>
        </row>
        <row r="468">
          <cell r="B468" t="str">
            <v>U488</v>
          </cell>
          <cell r="D468" t="e">
            <v>#N/A</v>
          </cell>
          <cell r="J468" t="e">
            <v>#N/A</v>
          </cell>
          <cell r="Q468" t="e">
            <v>#N/A</v>
          </cell>
        </row>
        <row r="469">
          <cell r="B469" t="str">
            <v>U489</v>
          </cell>
          <cell r="D469" t="e">
            <v>#N/A</v>
          </cell>
          <cell r="J469" t="str">
            <v>Arnott's Tim Tam Caramel Biscuits 175g</v>
          </cell>
          <cell r="Q469">
            <v>13.5</v>
          </cell>
        </row>
        <row r="470">
          <cell r="B470" t="str">
            <v>U490</v>
          </cell>
          <cell r="D470" t="e">
            <v>#N/A</v>
          </cell>
          <cell r="J470" t="str">
            <v>Arnott's Tim Tam Double Coat</v>
          </cell>
          <cell r="Q470">
            <v>10.78</v>
          </cell>
        </row>
        <row r="471">
          <cell r="B471" t="str">
            <v>U491</v>
          </cell>
          <cell r="D471" t="e">
            <v>#N/A</v>
          </cell>
          <cell r="J471" t="str">
            <v>Canadian Lays Ketchup Flavour Chips [5 Large Bags] by Lay's</v>
          </cell>
          <cell r="Q471">
            <v>30.88</v>
          </cell>
        </row>
        <row r="472">
          <cell r="B472" t="str">
            <v>U492</v>
          </cell>
          <cell r="D472" t="e">
            <v>#N/A</v>
          </cell>
          <cell r="J472" t="e">
            <v>#N/A</v>
          </cell>
          <cell r="Q472" t="e">
            <v>#N/A</v>
          </cell>
        </row>
        <row r="473">
          <cell r="B473" t="str">
            <v>U493</v>
          </cell>
          <cell r="D473" t="e">
            <v>#N/A</v>
          </cell>
          <cell r="J473" t="str">
            <v>Canadian Lays Ketchup Flavour Chips [1 Large Family Size Bag] by Lay's</v>
          </cell>
          <cell r="Q473">
            <v>12.85</v>
          </cell>
        </row>
        <row r="474">
          <cell r="B474" t="str">
            <v>U494</v>
          </cell>
          <cell r="D474" t="e">
            <v>#N/A</v>
          </cell>
          <cell r="J474" t="str">
            <v>Nestle Big Turk Bites 180g (6.3oz)</v>
          </cell>
          <cell r="Q474">
            <v>9.1</v>
          </cell>
        </row>
        <row r="475">
          <cell r="B475" t="str">
            <v>U495</v>
          </cell>
          <cell r="D475" t="e">
            <v>#N/A</v>
          </cell>
          <cell r="J475" t="str">
            <v>Nestle Big Turk Bites Minis 180g/6.3oz, 2-Pack {Imported from Canada}</v>
          </cell>
          <cell r="Q475">
            <v>14.98</v>
          </cell>
        </row>
        <row r="476">
          <cell r="B476" t="str">
            <v>U496</v>
          </cell>
          <cell r="D476" t="e">
            <v>#N/A</v>
          </cell>
          <cell r="J476" t="str">
            <v>Big Turk (Turkish Delight) -10 Bars</v>
          </cell>
          <cell r="Q476">
            <v>16.87</v>
          </cell>
        </row>
        <row r="477">
          <cell r="B477" t="str">
            <v>U497</v>
          </cell>
          <cell r="D477" t="e">
            <v>#N/A</v>
          </cell>
          <cell r="J477" t="str">
            <v>36 - Of Big Turk Chocolate Bars 2.16kg Box</v>
          </cell>
          <cell r="Q477">
            <v>59.96</v>
          </cell>
        </row>
        <row r="478">
          <cell r="B478" t="str">
            <v>U498</v>
          </cell>
          <cell r="D478" t="e">
            <v>#N/A</v>
          </cell>
          <cell r="J478" t="str">
            <v>NESTLÃ‰ MINIS Assorted Bars - KITKAT, Coffee Crisp, AERO, Smarties - 303g (Pack of 30 Mini Bars)</v>
          </cell>
          <cell r="Q478">
            <v>16.8</v>
          </cell>
        </row>
        <row r="479">
          <cell r="B479" t="str">
            <v>U499</v>
          </cell>
          <cell r="D479" t="str">
            <v>X002YC6V8D</v>
          </cell>
          <cell r="J479" t="str">
            <v>Nestle and Hershey Canada King Size Coffee Crisp, Oh Henry, Oh Henry Reese, Aero, Big Turk Chocolate Bars (10ct) Canadian Care Package Snacks Food Assortment Basket Bundle Mix Sampler Treats</v>
          </cell>
          <cell r="Q479">
            <v>42.88</v>
          </cell>
        </row>
        <row r="480">
          <cell r="B480" t="str">
            <v>U500</v>
          </cell>
          <cell r="D480" t="e">
            <v>#N/A</v>
          </cell>
          <cell r="J480" t="str">
            <v>Nestle and Hershey Canada King Size Coffee Crisp, Oh Henry, Oh Henry Reese, Aero, Big Turk Chocolate Bars (10ct) Canadian Care Package Snacks Food Assortment Basket Bundle Mix Sampler Treats</v>
          </cell>
          <cell r="Q480">
            <v>42.88</v>
          </cell>
        </row>
        <row r="481">
          <cell r="B481" t="str">
            <v>U501</v>
          </cell>
          <cell r="D481" t="e">
            <v>#N/A</v>
          </cell>
          <cell r="J481" t="str">
            <v>Nestle Canada Minis Oh Henry, Oh Henry Reese, Coffee Crisp, Smarties, Aero Chocolates Canadian Care Package Snacks Food Assortment Basket Bundle Mix Sampler Treats</v>
          </cell>
          <cell r="Q481">
            <v>27.98</v>
          </cell>
        </row>
        <row r="482">
          <cell r="B482" t="str">
            <v>U502</v>
          </cell>
          <cell r="D482" t="e">
            <v>#N/A</v>
          </cell>
          <cell r="J482" t="str">
            <v>Nestle Canada Full Size Oh Henry, Coffee Crisp, Smarties, Aero, Mirage Chocolate Bars Canadian Care Package Snacks Food Assortment Basket Bundle Mix Sampler Treats</v>
          </cell>
          <cell r="Q482">
            <v>31.61</v>
          </cell>
        </row>
        <row r="483">
          <cell r="B483" t="str">
            <v>U503</v>
          </cell>
          <cell r="D483" t="e">
            <v>#N/A</v>
          </cell>
          <cell r="J483" t="str">
            <v>Hershey Canada Full Size Eat-More, Skor, Cherry Blossom Chocolate Bars (5ct) Canadian Care Package Snacks Food Assortment Basket Bundle Mix Sampler Treats</v>
          </cell>
          <cell r="Q483">
            <v>29.86</v>
          </cell>
        </row>
        <row r="484">
          <cell r="B484" t="str">
            <v>U504</v>
          </cell>
          <cell r="D484" t="e">
            <v>#N/A</v>
          </cell>
          <cell r="J484" t="str">
            <v>48 Boxes Nestle Smarties candy covered chocolates from Canada</v>
          </cell>
          <cell r="Q484">
            <v>59.99</v>
          </cell>
        </row>
        <row r="485">
          <cell r="B485" t="str">
            <v>U505</v>
          </cell>
          <cell r="D485" t="e">
            <v>#N/A</v>
          </cell>
          <cell r="J485" t="str">
            <v>24 Boxes Nestle Smarties candy covered chocolates from Canada</v>
          </cell>
          <cell r="Q485">
            <v>0</v>
          </cell>
        </row>
        <row r="486">
          <cell r="B486" t="str">
            <v>U506</v>
          </cell>
          <cell r="D486" t="e">
            <v>#N/A</v>
          </cell>
          <cell r="J486" t="e">
            <v>#N/A</v>
          </cell>
          <cell r="Q486" t="e">
            <v>#N/A</v>
          </cell>
        </row>
        <row r="487">
          <cell r="B487" t="str">
            <v>U507</v>
          </cell>
          <cell r="D487" t="e">
            <v>#N/A</v>
          </cell>
          <cell r="J487" t="str">
            <v>Nestle Aero Bars and Bubbles Bundle (5ct) Canadian Care Package Snacks Food Assortment Basket Bundle Mix Sampler Treats</v>
          </cell>
          <cell r="Q487">
            <v>38.880000000000003</v>
          </cell>
        </row>
        <row r="488">
          <cell r="B488" t="str">
            <v>U508</v>
          </cell>
          <cell r="D488" t="e">
            <v>#N/A</v>
          </cell>
          <cell r="J488" t="str">
            <v>Variety To Go® Sorted and Packed Lot of 20 Top Canadian Chocolate Bars Coffee Crisp, Maltesers, Mirage, Eat-more and more Candy &amp; Chocolate Bars Shipping from Canada</v>
          </cell>
          <cell r="Q488">
            <v>79.989999999999995</v>
          </cell>
        </row>
        <row r="489">
          <cell r="B489" t="str">
            <v>U509</v>
          </cell>
          <cell r="D489" t="e">
            <v>#N/A</v>
          </cell>
          <cell r="J489" t="str">
            <v>Coffee Crisp Chocolate Canadian Care Package Snacks Food Assortment Basket Bundle Mix Sampler Treats</v>
          </cell>
          <cell r="Q489">
            <v>36.68</v>
          </cell>
        </row>
        <row r="490">
          <cell r="B490" t="str">
            <v>U510</v>
          </cell>
          <cell r="D490" t="e">
            <v>#N/A</v>
          </cell>
          <cell r="J490" t="str">
            <v>Nestle Rolo Mini Chocolate, 203g/7.2oz., 2-Pack {Imported from Canada}</v>
          </cell>
          <cell r="Q490">
            <v>12.98</v>
          </cell>
        </row>
        <row r="491">
          <cell r="B491" t="str">
            <v>U511</v>
          </cell>
          <cell r="D491" t="e">
            <v>#N/A</v>
          </cell>
          <cell r="J491" t="e">
            <v>#N/A</v>
          </cell>
          <cell r="Q491" t="e">
            <v>#N/A</v>
          </cell>
        </row>
        <row r="492">
          <cell r="B492" t="str">
            <v>U512</v>
          </cell>
          <cell r="D492" t="e">
            <v>#N/A</v>
          </cell>
          <cell r="J492" t="str">
            <v>Hershey's S'mores Kit, Makes 16 Smore's, 594g {Imported from Canada}</v>
          </cell>
          <cell r="Q492">
            <v>0</v>
          </cell>
        </row>
        <row r="493">
          <cell r="B493" t="str">
            <v>U513</v>
          </cell>
          <cell r="D493" t="e">
            <v>#N/A</v>
          </cell>
          <cell r="J493" t="str">
            <v>Canada Candy Coffee Crisp Chocolate Bar 24 Coffee Crisp Candy Bar Canada by Nestle</v>
          </cell>
          <cell r="Q493">
            <v>0</v>
          </cell>
        </row>
        <row r="494">
          <cell r="B494" t="str">
            <v>U514</v>
          </cell>
          <cell r="D494" t="str">
            <v>X002Z44M6N</v>
          </cell>
          <cell r="J494" t="str">
            <v>OH HENRY! LEVEL UP Candy - Bag of Snack Sized Candy Bars, 800g/28.2oz., {Imported from Canada}</v>
          </cell>
          <cell r="Q494">
            <v>0</v>
          </cell>
        </row>
        <row r="495">
          <cell r="B495" t="str">
            <v>U515</v>
          </cell>
          <cell r="D495" t="e">
            <v>#N/A</v>
          </cell>
          <cell r="J495" t="e">
            <v>#N/A</v>
          </cell>
          <cell r="Q495" t="e">
            <v>#N/A</v>
          </cell>
        </row>
        <row r="496">
          <cell r="B496" t="str">
            <v>U516</v>
          </cell>
          <cell r="D496" t="e">
            <v>#N/A</v>
          </cell>
          <cell r="J496" t="str">
            <v>12- Pack of Wunderbar Made in Canada 58g Each</v>
          </cell>
          <cell r="Q496">
            <v>0</v>
          </cell>
        </row>
        <row r="497">
          <cell r="B497" t="str">
            <v>U517</v>
          </cell>
          <cell r="D497" t="e">
            <v>#N/A</v>
          </cell>
          <cell r="J497" t="str">
            <v>Nestle Coffee Crisp Chocolate Bars 2 pack, 8-50g Bars in Total</v>
          </cell>
          <cell r="Q497">
            <v>16.440000000000001</v>
          </cell>
        </row>
        <row r="498">
          <cell r="B498" t="str">
            <v>U518</v>
          </cell>
          <cell r="D498" t="e">
            <v>#N/A</v>
          </cell>
          <cell r="J498" t="e">
            <v>#N/A</v>
          </cell>
          <cell r="Q498" t="e">
            <v>#N/A</v>
          </cell>
        </row>
        <row r="499">
          <cell r="B499" t="str">
            <v>U519</v>
          </cell>
          <cell r="D499" t="e">
            <v>#N/A</v>
          </cell>
          <cell r="J499" t="e">
            <v>#N/A</v>
          </cell>
          <cell r="Q499" t="e">
            <v>#N/A</v>
          </cell>
        </row>
        <row r="500">
          <cell r="B500" t="str">
            <v>U520</v>
          </cell>
          <cell r="D500" t="str">
            <v>X002YCBMHX</v>
          </cell>
          <cell r="J500" t="str">
            <v>Dad's Oatmeal Cookies, 1.8 Kg</v>
          </cell>
          <cell r="Q500">
            <v>35.6</v>
          </cell>
        </row>
        <row r="501">
          <cell r="B501" t="str">
            <v>U521</v>
          </cell>
          <cell r="D501" t="e">
            <v>#N/A</v>
          </cell>
          <cell r="J501" t="e">
            <v>#N/A</v>
          </cell>
          <cell r="Q501" t="e">
            <v>#N/A</v>
          </cell>
        </row>
        <row r="502">
          <cell r="B502" t="str">
            <v>U522</v>
          </cell>
          <cell r="D502" t="e">
            <v>#N/A</v>
          </cell>
          <cell r="J502" t="e">
            <v>#N/A</v>
          </cell>
          <cell r="Q502" t="e">
            <v>#N/A</v>
          </cell>
        </row>
        <row r="503">
          <cell r="B503" t="str">
            <v>U523</v>
          </cell>
          <cell r="D503" t="e">
            <v>#N/A</v>
          </cell>
          <cell r="J503" t="str">
            <v>MERCI Assorted Milk Chocolates (200g , 7oz)</v>
          </cell>
          <cell r="Q503">
            <v>9.6</v>
          </cell>
        </row>
        <row r="504">
          <cell r="B504" t="str">
            <v>U524</v>
          </cell>
          <cell r="D504" t="e">
            <v>#N/A</v>
          </cell>
          <cell r="J504" t="str">
            <v>Reese Peanut Butter Cup Milk Chocolate 184 Gram 4 individual bars</v>
          </cell>
          <cell r="Q504">
            <v>8.2100000000000009</v>
          </cell>
        </row>
        <row r="505">
          <cell r="B505" t="str">
            <v>U525</v>
          </cell>
          <cell r="D505" t="e">
            <v>#N/A</v>
          </cell>
          <cell r="J505" t="str">
            <v>Arnott's Tim Tam Double Coat (4 Pack) - Australian Chocolate Biscuits, Box Packaging for Protection, Imported from Australia</v>
          </cell>
          <cell r="Q505">
            <v>34.950000000000003</v>
          </cell>
        </row>
        <row r="506">
          <cell r="B506" t="str">
            <v>U526</v>
          </cell>
          <cell r="D506" t="e">
            <v>#N/A</v>
          </cell>
          <cell r="J506" t="str">
            <v>Dare REAL JUBES Original, 1.5kg {Imported from Canada}</v>
          </cell>
          <cell r="Q506">
            <v>22.98</v>
          </cell>
        </row>
        <row r="507">
          <cell r="B507" t="str">
            <v>U527</v>
          </cell>
          <cell r="D507" t="e">
            <v>#N/A</v>
          </cell>
          <cell r="J507" t="str">
            <v>Arnott's Tim Tam Chewy Caramel (4 Pack) - Australian Chocolate Biscuits, Box Packaging for Protection, Imported from Australia</v>
          </cell>
          <cell r="Q507">
            <v>26.76</v>
          </cell>
        </row>
        <row r="508">
          <cell r="B508" t="str">
            <v>U528</v>
          </cell>
          <cell r="D508" t="e">
            <v>#N/A</v>
          </cell>
          <cell r="J508" t="str">
            <v>Dad's Oatmeal Chocolate Chip Cookies, 500g</v>
          </cell>
          <cell r="Q508">
            <v>24.01</v>
          </cell>
        </row>
        <row r="509">
          <cell r="B509" t="str">
            <v>U529</v>
          </cell>
          <cell r="D509" t="e">
            <v>#N/A</v>
          </cell>
          <cell r="J509" t="str">
            <v>IronKids Gummies OMEGA-3's, 200 gummies Iron Kids Brand: IronKids - Life Science Nutritionals - Canadian</v>
          </cell>
          <cell r="Q509">
            <v>29.99</v>
          </cell>
        </row>
        <row r="510">
          <cell r="B510" t="str">
            <v>U530</v>
          </cell>
          <cell r="D510" t="e">
            <v>#N/A</v>
          </cell>
          <cell r="J510" t="str">
            <v>HERSHEY’S S’MORES Variety Kit, 621g/22oz., {Imported from Canada} - SET OF 3</v>
          </cell>
          <cell r="Q510">
            <v>0</v>
          </cell>
        </row>
        <row r="511">
          <cell r="B511" t="str">
            <v>U531</v>
          </cell>
          <cell r="D511" t="e">
            <v>#N/A</v>
          </cell>
          <cell r="J511" t="e">
            <v>#N/A</v>
          </cell>
          <cell r="Q511" t="e">
            <v>#N/A</v>
          </cell>
        </row>
        <row r="512">
          <cell r="B512" t="str">
            <v>U532</v>
          </cell>
          <cell r="D512" t="e">
            <v>#N/A</v>
          </cell>
          <cell r="J512" t="str">
            <v>NESTLÉ Kitkat Hazelnut Crunch Wafer Bar, 120g/4.2oz, 2-Pack {Imported from Canada}</v>
          </cell>
          <cell r="Q512">
            <v>9.9</v>
          </cell>
        </row>
        <row r="513">
          <cell r="B513" t="str">
            <v>U533</v>
          </cell>
          <cell r="D513" t="e">
            <v>#N/A</v>
          </cell>
          <cell r="J513" t="str">
            <v>AERO White Chocolate, 95g/3.35oz Bar, (Imported from Canada)</v>
          </cell>
          <cell r="Q513">
            <v>0</v>
          </cell>
        </row>
        <row r="514">
          <cell r="B514" t="str">
            <v>U534</v>
          </cell>
          <cell r="D514" t="e">
            <v>#N/A</v>
          </cell>
          <cell r="J514" t="e">
            <v>#N/A</v>
          </cell>
          <cell r="Q514" t="e">
            <v>#N/A</v>
          </cell>
        </row>
        <row r="515">
          <cell r="B515" t="str">
            <v>U535</v>
          </cell>
          <cell r="D515" t="e">
            <v>#N/A</v>
          </cell>
          <cell r="J515" t="str">
            <v>Leclerc Celebration Vanilla Wafer Cookies Made with Real Milk Chocolate 240g {imported from Canada}</v>
          </cell>
          <cell r="Q515">
            <v>9</v>
          </cell>
        </row>
        <row r="516">
          <cell r="B516" t="str">
            <v>U536</v>
          </cell>
          <cell r="D516" t="e">
            <v>#N/A</v>
          </cell>
          <cell r="J516" t="e">
            <v>#N/A</v>
          </cell>
          <cell r="Q516" t="e">
            <v>#N/A</v>
          </cell>
        </row>
        <row r="517">
          <cell r="B517" t="str">
            <v>U537</v>
          </cell>
          <cell r="D517" t="e">
            <v>#N/A</v>
          </cell>
          <cell r="J517" t="str">
            <v>M&amp;M's Peanut Candies (49g/1.7 oz.) per pack, 24-Count {Imported from Canada}</v>
          </cell>
          <cell r="Q517">
            <v>43</v>
          </cell>
        </row>
        <row r="518">
          <cell r="B518" t="str">
            <v>U538</v>
          </cell>
          <cell r="D518" t="e">
            <v>#N/A</v>
          </cell>
          <cell r="J518" t="str">
            <v>Old Dutch Ketchup, Salt &amp; Vinegar, All Dressed &amp; Dill Pickle, Combo Pack, 40g/1.4 oz, Imported from Canada)</v>
          </cell>
          <cell r="Q518">
            <v>39.96</v>
          </cell>
        </row>
        <row r="519">
          <cell r="B519" t="str">
            <v>U539</v>
          </cell>
          <cell r="D519" t="e">
            <v>#N/A</v>
          </cell>
          <cell r="J519" t="e">
            <v>#N/A</v>
          </cell>
          <cell r="Q519" t="e">
            <v>#N/A</v>
          </cell>
        </row>
        <row r="520">
          <cell r="B520" t="str">
            <v>U540</v>
          </cell>
          <cell r="D520" t="e">
            <v>#N/A</v>
          </cell>
          <cell r="J520" t="e">
            <v>#N/A</v>
          </cell>
          <cell r="Q520" t="e">
            <v>#N/A</v>
          </cell>
        </row>
        <row r="521">
          <cell r="B521" t="str">
            <v>U541</v>
          </cell>
          <cell r="D521" t="e">
            <v>#N/A</v>
          </cell>
          <cell r="J521" t="str">
            <v>18 Mars Full Size Candy Bar Variety Pack, 18 count, 916g (32.3oz)</v>
          </cell>
          <cell r="Q521">
            <v>26.87</v>
          </cell>
        </row>
        <row r="522">
          <cell r="B522" t="str">
            <v>U542</v>
          </cell>
          <cell r="D522" t="e">
            <v>#N/A</v>
          </cell>
          <cell r="J522" t="str">
            <v>Dubble Bubble Classic 175 count Bubble Gum Tub - 1.05kg/2.3lbs., {Imported from Canada}</v>
          </cell>
          <cell r="Q522">
            <v>21.99</v>
          </cell>
        </row>
        <row r="523">
          <cell r="B523" t="str">
            <v>U543</v>
          </cell>
          <cell r="D523" t="e">
            <v>#N/A</v>
          </cell>
          <cell r="J523" t="e">
            <v>#N/A</v>
          </cell>
          <cell r="Q523" t="e">
            <v>#N/A</v>
          </cell>
        </row>
        <row r="524">
          <cell r="B524" t="str">
            <v>U544</v>
          </cell>
          <cell r="D524" t="str">
            <v>X002YH6MAZ</v>
          </cell>
          <cell r="J524" t="str">
            <v>HealthBalance Complete Probiotic 8 probiotic strains / 30 Billion Active Cells, 70 vegi caps</v>
          </cell>
          <cell r="Q524">
            <v>21.78</v>
          </cell>
        </row>
        <row r="525">
          <cell r="B525" t="str">
            <v>U545</v>
          </cell>
          <cell r="D525" t="e">
            <v>#N/A</v>
          </cell>
          <cell r="J525" t="e">
            <v>#N/A</v>
          </cell>
          <cell r="Q525" t="e">
            <v>#N/A</v>
          </cell>
        </row>
        <row r="526">
          <cell r="B526" t="str">
            <v>U546</v>
          </cell>
          <cell r="D526" t="e">
            <v>#N/A</v>
          </cell>
          <cell r="J526" t="str">
            <v>Jamieson Calcium Magnesium with Vitamin D3 Tablets, 420 caplets</v>
          </cell>
          <cell r="Q526">
            <v>22.9</v>
          </cell>
        </row>
        <row r="527">
          <cell r="B527" t="str">
            <v>U547</v>
          </cell>
          <cell r="D527" t="e">
            <v>#N/A</v>
          </cell>
          <cell r="J527" t="e">
            <v>#N/A</v>
          </cell>
          <cell r="Q527" t="e">
            <v>#N/A</v>
          </cell>
        </row>
        <row r="528">
          <cell r="B528" t="str">
            <v>U548</v>
          </cell>
          <cell r="D528" t="e">
            <v>#N/A</v>
          </cell>
          <cell r="J528" t="str">
            <v>Jamieson Probiotic 10 Billion Active Cells, 130 Vegetarian Capsules</v>
          </cell>
          <cell r="Q528">
            <v>37.909999999999997</v>
          </cell>
        </row>
        <row r="529">
          <cell r="B529" t="str">
            <v>U549</v>
          </cell>
          <cell r="D529" t="e">
            <v>#N/A</v>
          </cell>
          <cell r="J529" t="str">
            <v>Original Stroopwafels- Toasted Waffles filled with Caramel</v>
          </cell>
          <cell r="Q529">
            <v>25.99</v>
          </cell>
        </row>
        <row r="530">
          <cell r="B530" t="str">
            <v>U550</v>
          </cell>
          <cell r="D530" t="e">
            <v>#N/A</v>
          </cell>
          <cell r="J530" t="str">
            <v>Frito Hoops BBQ Bar B Q 2 Large 370g Bags from Canada (2 pack)</v>
          </cell>
          <cell r="Q530">
            <v>17.86</v>
          </cell>
        </row>
        <row r="531">
          <cell r="B531" t="str">
            <v>U551</v>
          </cell>
          <cell r="D531" t="e">
            <v>#N/A</v>
          </cell>
          <cell r="J531" t="str">
            <v>Old Dutch Potato Chips, 30-Count</v>
          </cell>
          <cell r="Q531">
            <v>0</v>
          </cell>
        </row>
        <row r="532">
          <cell r="B532" t="str">
            <v>U552</v>
          </cell>
          <cell r="D532" t="e">
            <v>#N/A</v>
          </cell>
          <cell r="J532" t="str">
            <v>1 Box of Old Dutch Ketchup Chips and 1 Box of Old Dutch Salt &amp; Vinegar Chips (2 x 220G) Bundle {Imported from Canada}</v>
          </cell>
          <cell r="Q532">
            <v>28.5</v>
          </cell>
        </row>
        <row r="533">
          <cell r="B533" t="str">
            <v>U553</v>
          </cell>
          <cell r="D533" t="e">
            <v>#N/A</v>
          </cell>
          <cell r="J533" t="str">
            <v>Cadbury Crunchie Chocolate Candy Bars, 4 Count, Imported from Canada</v>
          </cell>
          <cell r="Q533">
            <v>8</v>
          </cell>
        </row>
        <row r="534">
          <cell r="B534" t="str">
            <v>U554</v>
          </cell>
          <cell r="D534" t="e">
            <v>#N/A</v>
          </cell>
          <cell r="J534" t="str">
            <v>Jersey Milk (180g / 6.3oz)</v>
          </cell>
          <cell r="Q534">
            <v>0</v>
          </cell>
        </row>
        <row r="535">
          <cell r="B535" t="str">
            <v>U555</v>
          </cell>
          <cell r="D535" t="e">
            <v>#N/A</v>
          </cell>
          <cell r="J535" t="str">
            <v>KIT KAT 4 Finger Dark 70%, 4x41g, Multipack</v>
          </cell>
          <cell r="Q535">
            <v>10</v>
          </cell>
        </row>
        <row r="536">
          <cell r="B536" t="str">
            <v>U556</v>
          </cell>
          <cell r="D536" t="e">
            <v>#N/A</v>
          </cell>
          <cell r="J536" t="str">
            <v>Cadbury Mr. Big Chocolate Bars, 4 x 60g/2oz {Imported from Canada}</v>
          </cell>
          <cell r="Q536">
            <v>10</v>
          </cell>
        </row>
        <row r="537">
          <cell r="B537" t="str">
            <v>U557</v>
          </cell>
          <cell r="D537" t="str">
            <v>X0034413LF</v>
          </cell>
          <cell r="J537" t="str">
            <v>Cadbury Wunderbar Mini Chocolate Bars 10 Snack Size, 115g/4oz, 5-Pack {Imported from Canada}</v>
          </cell>
          <cell r="Q537">
            <v>18.989999999999998</v>
          </cell>
        </row>
        <row r="538">
          <cell r="B538" t="str">
            <v>U558</v>
          </cell>
          <cell r="D538" t="str">
            <v>X002YL0I6F</v>
          </cell>
          <cell r="J538" t="str">
            <v>SMARTIES, 203g Canister</v>
          </cell>
          <cell r="Q538">
            <v>8.99</v>
          </cell>
        </row>
        <row r="539">
          <cell r="B539" t="str">
            <v>U559</v>
          </cell>
          <cell r="D539" t="e">
            <v>#N/A</v>
          </cell>
          <cell r="J539" t="e">
            <v>#N/A</v>
          </cell>
          <cell r="Q539" t="e">
            <v>#N/A</v>
          </cell>
        </row>
        <row r="540">
          <cell r="B540" t="str">
            <v>U560</v>
          </cell>
          <cell r="D540" t="str">
            <v>X002YMK78X</v>
          </cell>
          <cell r="J540" t="str">
            <v>NESTLÉ FAVOURITES Snack Size, 107g (Pack of 10)</v>
          </cell>
          <cell r="Q540">
            <v>0</v>
          </cell>
        </row>
        <row r="541">
          <cell r="B541" t="str">
            <v>U561</v>
          </cell>
          <cell r="D541" t="e">
            <v>#N/A</v>
          </cell>
          <cell r="J541" t="str">
            <v>President's Choice Loads of Ketchup Chips [200g/7.1 oz.] {Imported from Canada}</v>
          </cell>
          <cell r="Q541">
            <v>11.88</v>
          </cell>
        </row>
        <row r="542">
          <cell r="B542" t="str">
            <v>U562</v>
          </cell>
          <cell r="D542" t="e">
            <v>#N/A</v>
          </cell>
          <cell r="J542" t="str">
            <v>Chips Ahoy Chewy CARAMILK Chocolate Chip Cookies Family Size 453g/40 Cookies (2 Pack)</v>
          </cell>
          <cell r="Q542">
            <v>0</v>
          </cell>
        </row>
        <row r="543">
          <cell r="B543" t="str">
            <v>U563</v>
          </cell>
          <cell r="D543" t="e">
            <v>#N/A</v>
          </cell>
          <cell r="J543" t="str">
            <v>OH HENRY! Chocolatey Candy, 230 Gram</v>
          </cell>
          <cell r="Q543">
            <v>11.25</v>
          </cell>
        </row>
        <row r="544">
          <cell r="B544" t="str">
            <v>U564</v>
          </cell>
          <cell r="D544" t="e">
            <v>#N/A</v>
          </cell>
          <cell r="J544" t="str">
            <v>COFFEE CRISP Minis, 115g (Pack of 10)</v>
          </cell>
          <cell r="Q544">
            <v>6.49</v>
          </cell>
        </row>
        <row r="545">
          <cell r="B545" t="str">
            <v>U565</v>
          </cell>
          <cell r="D545" t="e">
            <v>#N/A</v>
          </cell>
          <cell r="J545" t="e">
            <v>#N/A</v>
          </cell>
          <cell r="Q545" t="e">
            <v>#N/A</v>
          </cell>
        </row>
        <row r="546">
          <cell r="B546" t="str">
            <v>U566</v>
          </cell>
          <cell r="D546" t="e">
            <v>#N/A</v>
          </cell>
          <cell r="J546" t="str">
            <v>NESTLÉ SCARIES Mini Boxes, 360g (Pack of 30 SMARTIES Mini Boxes)</v>
          </cell>
          <cell r="Q546">
            <v>23.88</v>
          </cell>
        </row>
        <row r="547">
          <cell r="B547" t="str">
            <v>U567</v>
          </cell>
          <cell r="D547" t="str">
            <v>X002Z41EPF</v>
          </cell>
          <cell r="J547" t="str">
            <v>REESE Chocolate Peanut Butter Snack Mix, 170 Gram</v>
          </cell>
          <cell r="Q547">
            <v>0</v>
          </cell>
        </row>
        <row r="548">
          <cell r="B548" t="str">
            <v>U568</v>
          </cell>
          <cell r="D548" t="e">
            <v>#N/A</v>
          </cell>
          <cell r="J548" t="str">
            <v>OH HENRY! Halloween Chocolatey Candy Bars, 30 Count, 450 Gram</v>
          </cell>
          <cell r="Q548">
            <v>25.88</v>
          </cell>
        </row>
        <row r="549">
          <cell r="B549" t="str">
            <v>U569</v>
          </cell>
          <cell r="D549" t="e">
            <v>#N/A</v>
          </cell>
          <cell r="J549" t="str">
            <v>Jamieson Vitamin D3 2500IU, 365 Tablets</v>
          </cell>
          <cell r="Q549">
            <v>26.98</v>
          </cell>
        </row>
        <row r="550">
          <cell r="B550" t="str">
            <v>U570</v>
          </cell>
          <cell r="D550" t="str">
            <v>X0032Y6SU3</v>
          </cell>
          <cell r="J550" t="str">
            <v>Nestle FAVOURITES Snack Size Kit Kat, Aero, Coffee Crisp, Smarties 505 grams (Pack of 50) Imported from Canada</v>
          </cell>
          <cell r="Q550">
            <v>36.880000000000003</v>
          </cell>
        </row>
        <row r="551">
          <cell r="B551" t="str">
            <v>U571</v>
          </cell>
          <cell r="D551" t="e">
            <v>#N/A</v>
          </cell>
          <cell r="J551" t="str">
            <v>HERSHEY'S Oh Henry 58g Box Of 24 {Imported from Canada},, 2.04 Fl Ounce ()</v>
          </cell>
          <cell r="Q551">
            <v>0</v>
          </cell>
        </row>
        <row r="552">
          <cell r="B552" t="str">
            <v>U572</v>
          </cell>
          <cell r="D552" t="e">
            <v>#N/A</v>
          </cell>
          <cell r="J552" t="str">
            <v>Pringles, which have the flavor of a Wendy's Spicy Chicken Sandwich in every chip.( 3 canisters )</v>
          </cell>
          <cell r="Q552">
            <v>0</v>
          </cell>
        </row>
        <row r="553">
          <cell r="B553" t="str">
            <v>U573</v>
          </cell>
          <cell r="D553" t="str">
            <v>X002YX6P0L</v>
          </cell>
          <cell r="J553" t="str">
            <v>Nescafe Rich Instant Coffee 475g - {Imported from Canada}</v>
          </cell>
          <cell r="Q553">
            <v>24.99</v>
          </cell>
        </row>
        <row r="554">
          <cell r="B554" t="str">
            <v>U574</v>
          </cell>
          <cell r="D554" t="e">
            <v>#N/A</v>
          </cell>
          <cell r="J554" t="str">
            <v>Cadbury Halloween Treats Chocolate, 45ct Wunderbar, Mr. Big, Caramilk, Crispy Crunch {Imported from Canada}</v>
          </cell>
          <cell r="Q554">
            <v>0</v>
          </cell>
        </row>
        <row r="555">
          <cell r="B555" t="str">
            <v>U575</v>
          </cell>
          <cell r="D555" t="e">
            <v>#N/A</v>
          </cell>
          <cell r="J555" t="e">
            <v>#N/A</v>
          </cell>
          <cell r="Q555" t="e">
            <v>#N/A</v>
          </cell>
        </row>
        <row r="556">
          <cell r="B556" t="str">
            <v>U576</v>
          </cell>
          <cell r="D556" t="str">
            <v>X002Z45221</v>
          </cell>
          <cell r="J556" t="str">
            <v>Rice Krispies Treats Marshmallow Snack Bars, Kids Snacks, School Lunch, Original with M&amp;M's Minis, 5.6oz Box (8 Bars)</v>
          </cell>
          <cell r="Q556">
            <v>0</v>
          </cell>
        </row>
        <row r="557">
          <cell r="B557" t="str">
            <v>U577</v>
          </cell>
          <cell r="D557" t="e">
            <v>#N/A</v>
          </cell>
          <cell r="J557" t="str">
            <v>Betty Crocker, Gluten Free, Fruit by The Foot, Starburst All Pink, 6 Count, 128g/4.5oz,(Box) (Imported from Canada)</v>
          </cell>
          <cell r="Q557">
            <v>9</v>
          </cell>
        </row>
        <row r="558">
          <cell r="B558" t="str">
            <v>U578</v>
          </cell>
          <cell r="D558" t="str">
            <v>X002Z3UOCF</v>
          </cell>
          <cell r="J558" t="str">
            <v>Hy's Seasoning Salt No MSG - 454g {Imported from Canada}</v>
          </cell>
          <cell r="Q558">
            <v>13.81</v>
          </cell>
        </row>
        <row r="559">
          <cell r="B559" t="str">
            <v>U579</v>
          </cell>
          <cell r="D559" t="e">
            <v>#N/A</v>
          </cell>
          <cell r="J559" t="str">
            <v>Vachon Jos Louis the Original 6-delicious Sponge Cake with Vanilla-flavoured Creme Filling Coated in a Chocolatey Layer, 324g, 11.4 Oz Box. Made in Montreal Quebec Canada</v>
          </cell>
          <cell r="Q559">
            <v>11.45</v>
          </cell>
        </row>
        <row r="560">
          <cell r="B560" t="str">
            <v>U580</v>
          </cell>
          <cell r="D560" t="e">
            <v>#N/A</v>
          </cell>
          <cell r="J560" t="str">
            <v>Oatmeal Crisp Almond Cereal Family 628g/22.15oz, 6-Pack {Imported From Canada}</v>
          </cell>
          <cell r="Q560">
            <v>55.61</v>
          </cell>
        </row>
        <row r="561">
          <cell r="B561" t="str">
            <v>U581</v>
          </cell>
          <cell r="D561" t="e">
            <v>#N/A</v>
          </cell>
          <cell r="J561" t="str">
            <v>Lot of 6 Mackintosh Toffee Candies 45 gram Each from Canada by Nestle</v>
          </cell>
          <cell r="Q561">
            <v>12.78</v>
          </cell>
        </row>
        <row r="562">
          <cell r="B562" t="str">
            <v>U582</v>
          </cell>
          <cell r="D562" t="e">
            <v>#N/A</v>
          </cell>
          <cell r="J562" t="str">
            <v>10 X 45 Gram Nestle Mackintosh Toffee Bars | Imported From Canada</v>
          </cell>
          <cell r="Q562">
            <v>21.99</v>
          </cell>
        </row>
        <row r="563">
          <cell r="B563" t="str">
            <v>U583</v>
          </cell>
          <cell r="D563" t="e">
            <v>#N/A</v>
          </cell>
          <cell r="J563" t="str">
            <v>Lot of 40 Mackintosh Toffee Candies 45 gram Each from Canada by Nestle</v>
          </cell>
          <cell r="Q563">
            <v>65</v>
          </cell>
        </row>
        <row r="564">
          <cell r="B564" t="str">
            <v>U584</v>
          </cell>
          <cell r="D564" t="e">
            <v>#N/A</v>
          </cell>
          <cell r="J564" t="e">
            <v>#N/A</v>
          </cell>
          <cell r="Q564" t="e">
            <v>#N/A</v>
          </cell>
        </row>
        <row r="565">
          <cell r="B565" t="str">
            <v>U585</v>
          </cell>
          <cell r="D565" t="e">
            <v>#N/A</v>
          </cell>
          <cell r="J565" t="e">
            <v>#N/A</v>
          </cell>
          <cell r="Q565" t="e">
            <v>#N/A</v>
          </cell>
        </row>
        <row r="566">
          <cell r="B566" t="str">
            <v>U586</v>
          </cell>
          <cell r="D566" t="e">
            <v>#N/A</v>
          </cell>
          <cell r="J566" t="str">
            <v>Nestle Coffee Crisp Chocolate Bar 18pk {Imported from Canada}</v>
          </cell>
          <cell r="Q566">
            <v>25.99</v>
          </cell>
        </row>
        <row r="567">
          <cell r="B567" t="str">
            <v>U587</v>
          </cell>
          <cell r="D567" t="e">
            <v>#N/A</v>
          </cell>
          <cell r="J567" t="str">
            <v>Canada Candy Coffee Crisp Chocolate Bar 10 Coffee Crisp Candy Bar Canada</v>
          </cell>
          <cell r="Q567">
            <v>16.100000000000001</v>
          </cell>
        </row>
        <row r="568">
          <cell r="B568" t="str">
            <v>U588</v>
          </cell>
          <cell r="D568" t="str">
            <v>X002Z8JN9P</v>
          </cell>
          <cell r="J568" t="str">
            <v>SunRype Fruit to Go (72ct) 14g (0.49 oz.) Snacks, Variety Pack {Imported from Canada}</v>
          </cell>
          <cell r="Q568">
            <v>45.62</v>
          </cell>
        </row>
        <row r="569">
          <cell r="B569" t="str">
            <v>U589</v>
          </cell>
          <cell r="D569" t="e">
            <v>#N/A</v>
          </cell>
          <cell r="J569" t="str">
            <v>Nestle Coffee Crisp Bar, 1.76-Ounce Bars (Pack of 48)</v>
          </cell>
          <cell r="Q569">
            <v>56.49</v>
          </cell>
        </row>
        <row r="570">
          <cell r="B570" t="str">
            <v>U590</v>
          </cell>
          <cell r="D570" t="e">
            <v>#N/A</v>
          </cell>
          <cell r="J570" t="str">
            <v>MARS ASSORTED Chocolate Halloween Candy Bars, Variety Pack, 50 count</v>
          </cell>
          <cell r="Q570">
            <v>9.99</v>
          </cell>
        </row>
        <row r="571">
          <cell r="B571" t="str">
            <v>U591</v>
          </cell>
          <cell r="D571" t="str">
            <v>X002Z8LMIP</v>
          </cell>
          <cell r="J571" t="str">
            <v>Rice Krispies Treats Marshmallow Snack Bars, Kids Snacks, School Lunch, Original with M&amp;M's Minis, 5.6oz Box (8 Bars)</v>
          </cell>
          <cell r="Q571">
            <v>0</v>
          </cell>
        </row>
        <row r="572">
          <cell r="B572" t="str">
            <v>U592</v>
          </cell>
          <cell r="D572" t="str">
            <v>X002Z8GDJN</v>
          </cell>
          <cell r="J572" t="str">
            <v>Tim Tam Cookies Arnotts | Australian Classics Sampler (Original, Chewy Caramel, White, Dark) | 4 Pack Full Size</v>
          </cell>
          <cell r="Q572">
            <v>38.65</v>
          </cell>
        </row>
        <row r="573">
          <cell r="B573" t="str">
            <v>U593</v>
          </cell>
          <cell r="D573" t="e">
            <v>#N/A</v>
          </cell>
          <cell r="J573" t="e">
            <v>#N/A</v>
          </cell>
          <cell r="Q573" t="e">
            <v>#N/A</v>
          </cell>
        </row>
        <row r="574">
          <cell r="B574" t="str">
            <v>U594</v>
          </cell>
          <cell r="D574" t="e">
            <v>#N/A</v>
          </cell>
          <cell r="J574" t="str">
            <v>Arnott's Tim Tam Biscuits,175g/6.2oz,Chewy Caramel (Imported from Canada)</v>
          </cell>
          <cell r="Q574">
            <v>9.2100000000000009</v>
          </cell>
        </row>
        <row r="575">
          <cell r="B575" t="str">
            <v>U595</v>
          </cell>
          <cell r="D575" t="str">
            <v>X002Z8W77P</v>
          </cell>
          <cell r="J575" t="str">
            <v>Nestle Rolo Hot Chocolate Cocoa Mix 450g {Imported from Canada}</v>
          </cell>
          <cell r="Q575">
            <v>12.91</v>
          </cell>
        </row>
        <row r="576">
          <cell r="B576" t="str">
            <v>U596</v>
          </cell>
          <cell r="D576" t="str">
            <v>X002Z8XLJN</v>
          </cell>
          <cell r="J576" t="str">
            <v>Kraft Jalapeno Tex Mex Cheez Whiz, 450g/15.9oz, Imported from Canada}</v>
          </cell>
          <cell r="Q576">
            <v>28.88</v>
          </cell>
        </row>
        <row r="577">
          <cell r="B577" t="str">
            <v>U597</v>
          </cell>
          <cell r="D577" t="str">
            <v>X002ZAO9HJ</v>
          </cell>
          <cell r="J577" t="str">
            <v>President's Choice Cacciatore Cooking Sauce, 400mL/13.5 fl.oz., {Imported from Canada}</v>
          </cell>
          <cell r="Q577">
            <v>18.989999999999998</v>
          </cell>
        </row>
        <row r="578">
          <cell r="B578" t="str">
            <v>U598</v>
          </cell>
          <cell r="D578" t="str">
            <v>X002Z93RLT</v>
          </cell>
          <cell r="J578" t="str">
            <v>DIANA BBQ Sauce, Maple Syrup, 500ml/16.90 Fluid Ounces {Imported from Canada}</v>
          </cell>
          <cell r="Q578">
            <v>18.86</v>
          </cell>
        </row>
        <row r="579">
          <cell r="B579" t="str">
            <v>U599</v>
          </cell>
          <cell r="D579" t="e">
            <v>#N/A</v>
          </cell>
          <cell r="J579" t="str">
            <v>COFFEE CRISP Minis, 575g (5 Packs of 10 Mini Chocolate Bars)</v>
          </cell>
          <cell r="Q579">
            <v>22.2</v>
          </cell>
        </row>
        <row r="580">
          <cell r="B580" t="str">
            <v>U600</v>
          </cell>
          <cell r="D580" t="e">
            <v>#N/A</v>
          </cell>
          <cell r="J580" t="str">
            <v>Cadbury Fun Treats Chocolate, 70 Count Wunderbar, Mr. Big, Caramilk, Crispy Crunch {Imported from Canada}</v>
          </cell>
          <cell r="Q580">
            <v>0</v>
          </cell>
        </row>
        <row r="581">
          <cell r="B581" t="str">
            <v>U601</v>
          </cell>
          <cell r="D581" t="e">
            <v>#N/A</v>
          </cell>
          <cell r="J581" t="str">
            <v>Habitant French Canadian Pea Soup 796ml/28 fl. oz. 3-Pack {Imported from Canada}</v>
          </cell>
          <cell r="Q581">
            <v>22.8</v>
          </cell>
        </row>
        <row r="582">
          <cell r="B582" t="str">
            <v>U602</v>
          </cell>
          <cell r="D582" t="e">
            <v>#N/A</v>
          </cell>
          <cell r="J582" t="str">
            <v>Cadbury Wunderbar Chocolate Bars, 24ct, Imported from Canada)</v>
          </cell>
          <cell r="Q582">
            <v>31.99</v>
          </cell>
        </row>
        <row r="583">
          <cell r="B583" t="str">
            <v>U603</v>
          </cell>
          <cell r="D583" t="str">
            <v>X002Z8RE4B</v>
          </cell>
          <cell r="J583" t="str">
            <v>Ritz Low Sodium Crackers 0 Trans Fat 200g from Canada</v>
          </cell>
          <cell r="Q583">
            <v>8.4499999999999993</v>
          </cell>
        </row>
        <row r="584">
          <cell r="B584" t="str">
            <v>U604</v>
          </cell>
          <cell r="D584" t="str">
            <v>X002Z8WSD3</v>
          </cell>
          <cell r="J584" t="str">
            <v>Thin Addictives Mango Coconut Thins (1.17 Lbs), 1.17 lb by THIN Addictives</v>
          </cell>
          <cell r="Q584">
            <v>0</v>
          </cell>
        </row>
        <row r="585">
          <cell r="B585" t="str">
            <v>U605</v>
          </cell>
          <cell r="D585" t="e">
            <v>#N/A</v>
          </cell>
          <cell r="J585" t="e">
            <v>#N/A</v>
          </cell>
          <cell r="Q585" t="e">
            <v>#N/A</v>
          </cell>
        </row>
        <row r="586">
          <cell r="B586" t="str">
            <v>U606</v>
          </cell>
          <cell r="D586" t="str">
            <v>X002Z8REEB</v>
          </cell>
          <cell r="J586" t="str">
            <v>Horlicks Chocolate 500g/18oz {Imported from Canada}</v>
          </cell>
          <cell r="Q586">
            <v>18.309999999999999</v>
          </cell>
        </row>
        <row r="587">
          <cell r="B587" t="str">
            <v>U607</v>
          </cell>
          <cell r="D587" t="e">
            <v>#N/A</v>
          </cell>
          <cell r="J587" t="e">
            <v>#N/A</v>
          </cell>
          <cell r="Q587" t="e">
            <v>#N/A</v>
          </cell>
        </row>
        <row r="588">
          <cell r="B588" t="str">
            <v>U608</v>
          </cell>
          <cell r="D588" t="e">
            <v>#N/A</v>
          </cell>
          <cell r="J588" t="str">
            <v>Canada Dry Ginger Ale Soda, .5 Liter Bottle (pack of 6)</v>
          </cell>
          <cell r="Q588">
            <v>5.79</v>
          </cell>
        </row>
        <row r="589">
          <cell r="B589" t="str">
            <v>U609</v>
          </cell>
          <cell r="D589" t="e">
            <v>#N/A</v>
          </cell>
          <cell r="J589" t="str">
            <v>OH HENRY! LEVEL UP Candy - Bag of Snack Sized Candy Bars, 800g/28.2oz., {Imported from Canada}</v>
          </cell>
          <cell r="Q589">
            <v>0</v>
          </cell>
        </row>
        <row r="590">
          <cell r="B590" t="str">
            <v>U610</v>
          </cell>
          <cell r="D590" t="str">
            <v>X002Z92G89</v>
          </cell>
          <cell r="J590" t="str">
            <v>Hershey's 18 Full Size Bars Variety Pack 1.9lbs (Canadian Product)</v>
          </cell>
          <cell r="Q590">
            <v>27.97</v>
          </cell>
        </row>
        <row r="591">
          <cell r="B591" t="str">
            <v>U611</v>
          </cell>
          <cell r="D591" t="str">
            <v>X002ZASO75</v>
          </cell>
          <cell r="J591" t="str">
            <v>VH Cherry Dipping Sauce, 341ml/11.5oz, Jar, {Imported from Canada}</v>
          </cell>
          <cell r="Q591">
            <v>16.62</v>
          </cell>
        </row>
        <row r="592">
          <cell r="B592" t="str">
            <v>U612</v>
          </cell>
          <cell r="D592" t="e">
            <v>#N/A</v>
          </cell>
          <cell r="J592" t="str">
            <v>Habitant Pea Soup with Smoked Ham 796ml/28 fl. oz. 3-Pack {Imported from Canada}</v>
          </cell>
          <cell r="Q592">
            <v>27.14</v>
          </cell>
        </row>
        <row r="593">
          <cell r="B593" t="str">
            <v>U613</v>
          </cell>
          <cell r="D593" t="str">
            <v>X002Z9HSSR</v>
          </cell>
          <cell r="J593" t="str">
            <v>Pure Maple Syrup, Canada No 1 Medium,can 540ml Made in Canada</v>
          </cell>
          <cell r="Q593">
            <v>16.05</v>
          </cell>
        </row>
        <row r="594">
          <cell r="B594" t="str">
            <v>U614</v>
          </cell>
          <cell r="D594" t="str">
            <v>X002Z9KOH9</v>
          </cell>
          <cell r="J594" t="str">
            <v>Decacer Pure Maple Syrup From Canada #1 Grade A (2 Cans) of 540ml 18.26oz</v>
          </cell>
          <cell r="Q594">
            <v>22.97</v>
          </cell>
        </row>
        <row r="595">
          <cell r="B595" t="str">
            <v>U615</v>
          </cell>
          <cell r="D595" t="e">
            <v>#N/A</v>
          </cell>
          <cell r="J595" t="str">
            <v>Pure Protein Bars, Gluten Free, Dark Chocolate Coconut, 50g/1.8oz., 6ct, {Imported from Canada}</v>
          </cell>
          <cell r="Q595">
            <v>23.95</v>
          </cell>
        </row>
        <row r="596">
          <cell r="B596" t="str">
            <v>U616</v>
          </cell>
          <cell r="D596" t="e">
            <v>#N/A</v>
          </cell>
          <cell r="J596" t="str">
            <v>Pure Protein Bars, Gluten Free, Peppermint Bark, 50g, 6ct, {Imported from Canada}</v>
          </cell>
          <cell r="Q596">
            <v>0</v>
          </cell>
        </row>
        <row r="597">
          <cell r="B597" t="str">
            <v>U617</v>
          </cell>
          <cell r="D597" t="e">
            <v>#N/A</v>
          </cell>
          <cell r="J597" t="str">
            <v>VH Honey Garlic Marinade Cooking Sauce, 341mL/11.5oz, 6 Jars {Imported from Canada}</v>
          </cell>
          <cell r="Q597">
            <v>44.88</v>
          </cell>
        </row>
        <row r="598">
          <cell r="B598" t="str">
            <v>U618</v>
          </cell>
          <cell r="D598" t="e">
            <v>#N/A</v>
          </cell>
          <cell r="J598" t="e">
            <v>#N/A</v>
          </cell>
          <cell r="Q598" t="e">
            <v>#N/A</v>
          </cell>
        </row>
        <row r="599">
          <cell r="B599" t="str">
            <v>U619</v>
          </cell>
          <cell r="D599" t="str">
            <v>X002ZAN5MT</v>
          </cell>
          <cell r="J599" t="e">
            <v>#N/A</v>
          </cell>
          <cell r="Q599" t="e">
            <v>#N/A</v>
          </cell>
        </row>
        <row r="600">
          <cell r="B600" t="str">
            <v>U620</v>
          </cell>
          <cell r="D600" t="e">
            <v>#N/A</v>
          </cell>
          <cell r="J600" t="str">
            <v>Nestle Coffin Crisp Coffee Crisp 30x12g Snack Size Bars - Imported From Canada Pack of 2</v>
          </cell>
          <cell r="Q600">
            <v>0</v>
          </cell>
        </row>
        <row r="601">
          <cell r="B601" t="str">
            <v>U621</v>
          </cell>
          <cell r="D601" t="str">
            <v>X002ZASQIR</v>
          </cell>
          <cell r="J601" t="str">
            <v>Nestle Smarties Bundle (5ct) Canadian Care Package Snacks Food Assortment Basket Bundle Mix Sampler Treats</v>
          </cell>
          <cell r="Q601">
            <v>0</v>
          </cell>
        </row>
        <row r="602">
          <cell r="B602" t="str">
            <v>U622</v>
          </cell>
          <cell r="D602" t="str">
            <v>X002ZB3DZ7</v>
          </cell>
          <cell r="J602" t="str">
            <v>VH Cherry Dipping Sauce, 341ml/11.5oz, 3-Jars {Imported from Canada}</v>
          </cell>
          <cell r="Q602">
            <v>24.88</v>
          </cell>
        </row>
        <row r="603">
          <cell r="B603" t="str">
            <v>U623</v>
          </cell>
          <cell r="D603" t="e">
            <v>#N/A</v>
          </cell>
          <cell r="J603" t="str">
            <v>Vh Plum Dipping Sauce 341ml, 3-Pack {Imported from Canada}</v>
          </cell>
          <cell r="Q603">
            <v>22.19</v>
          </cell>
        </row>
        <row r="604">
          <cell r="B604" t="str">
            <v>U624</v>
          </cell>
          <cell r="D604" t="str">
            <v>X002ZB2DHL</v>
          </cell>
          <cell r="J604" t="str">
            <v>VH Sauces Chinese Plum Dipping Sauce 740 mL/25fl oz. (Imported from Canada)</v>
          </cell>
          <cell r="Q604">
            <v>0</v>
          </cell>
        </row>
        <row r="605">
          <cell r="B605" t="str">
            <v>U625</v>
          </cell>
          <cell r="D605" t="e">
            <v>#N/A</v>
          </cell>
          <cell r="J605" t="str">
            <v>Lays Dill Pickle Flavour Potato Chips - Family Size Bag {Imported From Canada}</v>
          </cell>
          <cell r="Q605">
            <v>10.18</v>
          </cell>
        </row>
        <row r="606">
          <cell r="B606" t="str">
            <v>U626</v>
          </cell>
          <cell r="D606" t="e">
            <v>#N/A</v>
          </cell>
          <cell r="J606" t="str">
            <v>Lays Ruffles Sour Cream &amp; Bacon Potato Chips, Large Bag, {Imported from Canada}</v>
          </cell>
          <cell r="Q606">
            <v>10.88</v>
          </cell>
        </row>
        <row r="607">
          <cell r="B607" t="str">
            <v>U627</v>
          </cell>
          <cell r="D607" t="e">
            <v>#N/A</v>
          </cell>
          <cell r="J607" t="str">
            <v>Chex Special Edition Gluten Free Peanut Butter Cereal, 340g/12 oz, Imported from Canada}</v>
          </cell>
          <cell r="Q607">
            <v>0</v>
          </cell>
        </row>
        <row r="608">
          <cell r="B608" t="str">
            <v>U628</v>
          </cell>
          <cell r="D608" t="e">
            <v>#N/A</v>
          </cell>
          <cell r="J608" t="str">
            <v>Old Dutch Ketchup Flavoured Chips - Imported From Canada</v>
          </cell>
          <cell r="Q608">
            <v>12</v>
          </cell>
        </row>
        <row r="609">
          <cell r="B609" t="str">
            <v>U629</v>
          </cell>
          <cell r="D609" t="str">
            <v>X002ZB50HL</v>
          </cell>
          <cell r="J609" t="str">
            <v>Christie Oreo Carrot Cake Cookies, 261g/9.2oz., {Imported from Canada}</v>
          </cell>
          <cell r="Q609">
            <v>12</v>
          </cell>
        </row>
        <row r="610">
          <cell r="B610" t="str">
            <v>U630</v>
          </cell>
          <cell r="D610" t="e">
            <v>#N/A</v>
          </cell>
          <cell r="J610" t="e">
            <v>#N/A</v>
          </cell>
          <cell r="Q610" t="e">
            <v>#N/A</v>
          </cell>
        </row>
        <row r="611">
          <cell r="B611" t="str">
            <v>U631</v>
          </cell>
          <cell r="D611" t="e">
            <v>#N/A</v>
          </cell>
          <cell r="J611" t="str">
            <v>Old Dutch All Dressed Potato Chips {Imported from Canada.} - Large Bag 255 grams</v>
          </cell>
          <cell r="Q611">
            <v>13.87</v>
          </cell>
        </row>
        <row r="612">
          <cell r="B612" t="str">
            <v>U632</v>
          </cell>
          <cell r="D612" t="e">
            <v>#N/A</v>
          </cell>
          <cell r="J612" t="str">
            <v>Old Dutch Dill Pickle Chips 2 Large Bags {Imported From Canada}</v>
          </cell>
          <cell r="Q612">
            <v>40</v>
          </cell>
        </row>
        <row r="613">
          <cell r="B613" t="str">
            <v>U633</v>
          </cell>
          <cell r="D613" t="str">
            <v>X002ZB3IYX</v>
          </cell>
          <cell r="J613" t="str">
            <v>Old Dutch Dill Pickle Chips 1 Large Bag (Imported From Canada)</v>
          </cell>
          <cell r="Q613">
            <v>20.99</v>
          </cell>
        </row>
        <row r="614">
          <cell r="B614" t="str">
            <v>U634</v>
          </cell>
          <cell r="D614" t="e">
            <v>#N/A</v>
          </cell>
          <cell r="J614" t="e">
            <v>#N/A</v>
          </cell>
          <cell r="Q614" t="e">
            <v>#N/A</v>
          </cell>
        </row>
        <row r="615">
          <cell r="B615" t="str">
            <v>U635</v>
          </cell>
          <cell r="D615" t="e">
            <v>#N/A</v>
          </cell>
          <cell r="J615" t="str">
            <v>Pure Protein, Strawberry with Greek Yogurt Coating 6ct x 50g/1.8oz., {Imported from Canada}</v>
          </cell>
          <cell r="Q615">
            <v>18.91</v>
          </cell>
        </row>
        <row r="616">
          <cell r="B616" t="str">
            <v>U636</v>
          </cell>
          <cell r="D616" t="str">
            <v>X003FM56DH</v>
          </cell>
          <cell r="J616" t="str">
            <v>Pure Protein 18bars (6 Choc peanut butter/ 6 Choc Deluxe / 6 Chewy Choc Chip) by Pure Protein</v>
          </cell>
          <cell r="Q616">
            <v>0</v>
          </cell>
        </row>
        <row r="617">
          <cell r="B617" t="str">
            <v>U637</v>
          </cell>
          <cell r="D617" t="e">
            <v>#N/A</v>
          </cell>
          <cell r="J617" t="e">
            <v>#N/A</v>
          </cell>
          <cell r="Q617" t="e">
            <v>#N/A</v>
          </cell>
        </row>
        <row r="618">
          <cell r="B618" t="str">
            <v>U638</v>
          </cell>
          <cell r="D618" t="e">
            <v>#N/A</v>
          </cell>
          <cell r="J618" t="str">
            <v>Vachon Passion Flakie Apple-Raspberry Cake, 305g/10.8oz., {Imported from Canada}</v>
          </cell>
          <cell r="Q618">
            <v>10.050000000000001</v>
          </cell>
        </row>
        <row r="619">
          <cell r="B619" t="str">
            <v>U639</v>
          </cell>
          <cell r="D619" t="e">
            <v>#N/A</v>
          </cell>
          <cell r="J619" t="str">
            <v>2 box Vachon The Original Jos Louis Cakes (imported from Canada)</v>
          </cell>
          <cell r="Q619">
            <v>16.38</v>
          </cell>
        </row>
        <row r="620">
          <cell r="B620" t="str">
            <v>U640</v>
          </cell>
          <cell r="D620" t="e">
            <v>#N/A</v>
          </cell>
          <cell r="J620" t="e">
            <v>#N/A</v>
          </cell>
          <cell r="Q620" t="e">
            <v>#N/A</v>
          </cell>
        </row>
        <row r="621">
          <cell r="B621" t="str">
            <v>U641</v>
          </cell>
          <cell r="D621" t="e">
            <v>#N/A</v>
          </cell>
          <cell r="J621" t="str">
            <v>Vachon Jelly Log Sponge Snack Cakes - 10 Ounces Total - Imported from Montreal</v>
          </cell>
          <cell r="Q621">
            <v>11.99</v>
          </cell>
        </row>
        <row r="622">
          <cell r="B622" t="str">
            <v>U642</v>
          </cell>
          <cell r="D622" t="str">
            <v>X0035BZ21J</v>
          </cell>
          <cell r="J622" t="str">
            <v>Vachon May West White Sponge Cakes 1 Box 11.4 Ounces Imported from Montreal Quebec</v>
          </cell>
          <cell r="Q622">
            <v>11.98</v>
          </cell>
        </row>
        <row r="623">
          <cell r="B623" t="str">
            <v>U643</v>
          </cell>
          <cell r="D623" t="e">
            <v>#N/A</v>
          </cell>
          <cell r="J623" t="str">
            <v>Vachon Granny’s Butter and Raisin Tarts {Imported from Canada} 6 tarts per package</v>
          </cell>
          <cell r="Q623">
            <v>11.88</v>
          </cell>
        </row>
        <row r="624">
          <cell r="B624" t="str">
            <v>U644</v>
          </cell>
          <cell r="D624" t="e">
            <v>#N/A</v>
          </cell>
          <cell r="J624" t="str">
            <v>Vachon Passion Flakie Pastries Apple Raspberry 10.3 Ounce, 1 Box, Made in Quebec</v>
          </cell>
          <cell r="Q624">
            <v>9.9700000000000006</v>
          </cell>
        </row>
        <row r="625">
          <cell r="B625" t="str">
            <v>U645</v>
          </cell>
          <cell r="D625" t="e">
            <v>#N/A</v>
          </cell>
          <cell r="J625" t="str">
            <v>Vachon Ah Caramel! Cake, 1 Count, 336g {Imported from Canada}</v>
          </cell>
          <cell r="Q625">
            <v>11.88</v>
          </cell>
        </row>
        <row r="626">
          <cell r="B626" t="str">
            <v>U646</v>
          </cell>
          <cell r="D626" t="e">
            <v>#N/A</v>
          </cell>
          <cell r="J626" t="str">
            <v>Miss Vickies Kettle Cooked Sweet Chili &amp; Sour Cream Potato Chips 220g/ 7.75oz {imported from Canada} (2-Pack)</v>
          </cell>
          <cell r="Q626">
            <v>0</v>
          </cell>
        </row>
        <row r="627">
          <cell r="B627" t="str">
            <v>U647</v>
          </cell>
          <cell r="D627" t="e">
            <v>#N/A</v>
          </cell>
          <cell r="J627" t="e">
            <v>#N/A</v>
          </cell>
          <cell r="Q627" t="e">
            <v>#N/A</v>
          </cell>
        </row>
        <row r="628">
          <cell r="B628" t="str">
            <v>U648</v>
          </cell>
          <cell r="D628" t="e">
            <v>#N/A</v>
          </cell>
          <cell r="J628" t="str">
            <v>Lot of 12 Cadbury Crunchie Chocolate Bars 44 Grams Each From Canada by Cadbury</v>
          </cell>
          <cell r="Q628">
            <v>28.87</v>
          </cell>
        </row>
        <row r="629">
          <cell r="B629" t="str">
            <v>U649</v>
          </cell>
          <cell r="D629" t="e">
            <v>#N/A</v>
          </cell>
          <cell r="J629" t="e">
            <v>#N/A</v>
          </cell>
          <cell r="Q629" t="e">
            <v>#N/A</v>
          </cell>
        </row>
        <row r="630">
          <cell r="B630" t="str">
            <v>U650</v>
          </cell>
          <cell r="D630" t="e">
            <v>#N/A</v>
          </cell>
          <cell r="J630" t="str">
            <v>Ruffles Double Crunch Ketchup Potato Chips, 180g/6.3 oz., {Imported from Canada}</v>
          </cell>
          <cell r="Q630">
            <v>9.8800000000000008</v>
          </cell>
        </row>
        <row r="631">
          <cell r="B631" t="str">
            <v>U651</v>
          </cell>
          <cell r="D631" t="e">
            <v>#N/A</v>
          </cell>
          <cell r="J631" t="str">
            <v>Cheetos Chips Leaves Ketchup Cheese Flavoured Snacks 170g6oz {Imported from Canada}</v>
          </cell>
          <cell r="Q631">
            <v>0</v>
          </cell>
        </row>
        <row r="632">
          <cell r="B632" t="str">
            <v>U652</v>
          </cell>
          <cell r="D632" t="str">
            <v>X002ZP7N31</v>
          </cell>
          <cell r="J632" t="str">
            <v>VH Pineapple Jerk Sauce, 341mL/11.5oz, Jar, {Imported from Canada}</v>
          </cell>
          <cell r="Q632">
            <v>20.99</v>
          </cell>
        </row>
        <row r="633">
          <cell r="B633" t="str">
            <v>U653</v>
          </cell>
          <cell r="D633" t="str">
            <v>X002ZPUYJL</v>
          </cell>
          <cell r="J633" t="str">
            <v>Twizzler Extra Long Strawberry Twists, 25-Ounces</v>
          </cell>
          <cell r="Q633">
            <v>18</v>
          </cell>
        </row>
        <row r="634">
          <cell r="B634" t="str">
            <v>U654</v>
          </cell>
          <cell r="D634" t="e">
            <v>#N/A</v>
          </cell>
          <cell r="J634" t="e">
            <v>#N/A</v>
          </cell>
          <cell r="Q634" t="e">
            <v>#N/A</v>
          </cell>
        </row>
        <row r="635">
          <cell r="B635" t="str">
            <v>U655</v>
          </cell>
          <cell r="D635" t="e">
            <v>#N/A</v>
          </cell>
          <cell r="J635" t="e">
            <v>#N/A</v>
          </cell>
          <cell r="Q635" t="e">
            <v>#N/A</v>
          </cell>
        </row>
        <row r="636">
          <cell r="B636" t="str">
            <v>U656</v>
          </cell>
          <cell r="D636" t="e">
            <v>#N/A</v>
          </cell>
          <cell r="J636" t="e">
            <v>#N/A</v>
          </cell>
          <cell r="Q636" t="e">
            <v>#N/A</v>
          </cell>
        </row>
        <row r="637">
          <cell r="B637" t="str">
            <v>U657</v>
          </cell>
          <cell r="D637" t="e">
            <v>#N/A</v>
          </cell>
          <cell r="J637" t="str">
            <v>Mars Bites Snack Size Chocolate Candy Pieces 193g Pouch - {Imported from Canada}</v>
          </cell>
          <cell r="Q637">
            <v>9.99</v>
          </cell>
        </row>
        <row r="638">
          <cell r="B638" t="str">
            <v>U658</v>
          </cell>
          <cell r="D638" t="e">
            <v>#N/A</v>
          </cell>
          <cell r="J638" t="str">
            <v>VH Medium Garlic Cooking Sauce, 341mL/11.5oz, Jars, 12 Count {Imported from Canada}</v>
          </cell>
          <cell r="Q638">
            <v>0</v>
          </cell>
        </row>
        <row r="639">
          <cell r="B639" t="str">
            <v>U659</v>
          </cell>
          <cell r="D639" t="e">
            <v>#N/A</v>
          </cell>
          <cell r="J639" t="str">
            <v>Maynards Halloween Candy, 45ct, 562g, Imported from Canada}</v>
          </cell>
          <cell r="Q639">
            <v>0</v>
          </cell>
        </row>
        <row r="640">
          <cell r="B640" t="str">
            <v>U660</v>
          </cell>
          <cell r="D640" t="e">
            <v>#N/A</v>
          </cell>
          <cell r="J640" t="str">
            <v>Mars Fun Size Bars, (12.9g/0.5 oz.) x 50 pack, Peanut Free {Imported from Canada}</v>
          </cell>
          <cell r="Q640">
            <v>27</v>
          </cell>
        </row>
        <row r="641">
          <cell r="B641" t="str">
            <v>U661</v>
          </cell>
          <cell r="D641" t="e">
            <v>#N/A</v>
          </cell>
          <cell r="J641" t="str">
            <v>Nestle Full Size Bars - 18 Bars - 7 Kit Kat, 6 Coffee Crisp, 3 Aero, 2 Smarties (831 g) - Chocolate Bars</v>
          </cell>
          <cell r="Q641">
            <v>21.23</v>
          </cell>
        </row>
        <row r="642">
          <cell r="B642" t="str">
            <v>U662</v>
          </cell>
          <cell r="D642" t="e">
            <v>#N/A</v>
          </cell>
          <cell r="J642" t="str">
            <v>Frito Lay Smartfood Movie Night Butter Flavoured Popcorn 150g/5.3oz Imported from Canada</v>
          </cell>
          <cell r="Q642">
            <v>12.86</v>
          </cell>
        </row>
        <row r="643">
          <cell r="B643" t="str">
            <v>U663</v>
          </cell>
          <cell r="D643" t="e">
            <v>#N/A</v>
          </cell>
          <cell r="J643" t="str">
            <v>Pure Protein Bars, Gluten Free, Peppermint Bark, 1.76 oz, 6 Count</v>
          </cell>
          <cell r="Q643">
            <v>18.91</v>
          </cell>
        </row>
        <row r="644">
          <cell r="B644" t="str">
            <v>U664</v>
          </cell>
          <cell r="D644" t="e">
            <v>#N/A</v>
          </cell>
          <cell r="J644" t="str">
            <v>Hershey's 18 Full Size Bars Variety Pack 1.9lbs (Canadian Product)</v>
          </cell>
          <cell r="Q644">
            <v>27.97</v>
          </cell>
        </row>
        <row r="645">
          <cell r="B645" t="str">
            <v>U665</v>
          </cell>
          <cell r="D645" t="str">
            <v>X002ZR8XWT</v>
          </cell>
          <cell r="J645" t="str">
            <v>Robin Hood Best For Bread Homestyle White Flour 5kg</v>
          </cell>
          <cell r="Q645">
            <v>34.880000000000003</v>
          </cell>
        </row>
        <row r="646">
          <cell r="B646" t="str">
            <v>U666</v>
          </cell>
          <cell r="D646" t="str">
            <v>X002ZSLYFV</v>
          </cell>
          <cell r="J646" t="str">
            <v>Pure Protein Bars, Gluten Free, Peppermint Bark, 50g, 6ct, {Imported from Canada}</v>
          </cell>
          <cell r="Q646">
            <v>0</v>
          </cell>
        </row>
        <row r="647">
          <cell r="B647" t="str">
            <v>U667</v>
          </cell>
          <cell r="D647" t="e">
            <v>#N/A</v>
          </cell>
          <cell r="J647" t="str">
            <v>Lay's Ruffles Potato Chips, All Dressed, Large Bag {Imported From Canada}</v>
          </cell>
          <cell r="Q647">
            <v>10.88</v>
          </cell>
        </row>
        <row r="648">
          <cell r="B648" t="str">
            <v>U668</v>
          </cell>
          <cell r="D648" t="e">
            <v>#N/A</v>
          </cell>
          <cell r="J648" t="str">
            <v>Ruffles Salt &amp; Vinegar Potato Chips 200g/7.05oz, 3-Pack {Imported from Canada}</v>
          </cell>
          <cell r="Q648">
            <v>23.85</v>
          </cell>
        </row>
        <row r="649">
          <cell r="B649" t="str">
            <v>U669</v>
          </cell>
          <cell r="D649" t="e">
            <v>#N/A</v>
          </cell>
          <cell r="J649" t="str">
            <v>Ruffles Salt &amp; Vinegar Potato Chips, 200g/7.1 oz. Bag {Imported from Canada}</v>
          </cell>
          <cell r="Q649">
            <v>11.88</v>
          </cell>
        </row>
        <row r="650">
          <cell r="B650" t="str">
            <v>U670</v>
          </cell>
          <cell r="D650" t="e">
            <v>#N/A</v>
          </cell>
          <cell r="J650" t="str">
            <v>Ruffles All Dressed Potato Chips 220g (3-Pack)</v>
          </cell>
          <cell r="Q650">
            <v>23.84</v>
          </cell>
        </row>
        <row r="651">
          <cell r="B651" t="str">
            <v>U671</v>
          </cell>
          <cell r="D651" t="e">
            <v>#N/A</v>
          </cell>
          <cell r="J651" t="e">
            <v>#N/A</v>
          </cell>
          <cell r="Q651" t="e">
            <v>#N/A</v>
          </cell>
        </row>
        <row r="652">
          <cell r="B652" t="str">
            <v>U672</v>
          </cell>
          <cell r="D652" t="e">
            <v>#N/A</v>
          </cell>
          <cell r="J652" t="str">
            <v>Lay's Barbecue Lightly Salted Potato Chips, 235g/8.3 oz., {Imported from Canada}</v>
          </cell>
          <cell r="Q652">
            <v>12.45</v>
          </cell>
        </row>
        <row r="653">
          <cell r="B653" t="str">
            <v>U673</v>
          </cell>
          <cell r="D653" t="e">
            <v>#N/A</v>
          </cell>
          <cell r="J653" t="e">
            <v>#N/A</v>
          </cell>
          <cell r="Q653" t="e">
            <v>#N/A</v>
          </cell>
        </row>
        <row r="654">
          <cell r="B654" t="str">
            <v>U674</v>
          </cell>
          <cell r="D654" t="e">
            <v>#N/A</v>
          </cell>
          <cell r="J654" t="e">
            <v>#N/A</v>
          </cell>
          <cell r="Q654" t="e">
            <v>#N/A</v>
          </cell>
        </row>
        <row r="655">
          <cell r="B655" t="str">
            <v>U675</v>
          </cell>
          <cell r="D655" t="e">
            <v>#N/A</v>
          </cell>
          <cell r="J655" t="e">
            <v>#N/A</v>
          </cell>
          <cell r="Q655" t="e">
            <v>#N/A</v>
          </cell>
        </row>
        <row r="656">
          <cell r="B656" t="str">
            <v>U676</v>
          </cell>
          <cell r="D656" t="e">
            <v>#N/A</v>
          </cell>
          <cell r="J656" t="e">
            <v>#N/A</v>
          </cell>
          <cell r="Q656" t="e">
            <v>#N/A</v>
          </cell>
        </row>
        <row r="657">
          <cell r="B657" t="str">
            <v>U677</v>
          </cell>
          <cell r="D657" t="e">
            <v>#N/A</v>
          </cell>
          <cell r="J657" t="str">
            <v>Chocolate Toast Crunch Cereal, 352g/12.4 oz, Box {Imported from Canada}</v>
          </cell>
          <cell r="Q657">
            <v>19.98</v>
          </cell>
        </row>
        <row r="658">
          <cell r="B658" t="str">
            <v>U678</v>
          </cell>
          <cell r="D658" t="e">
            <v>#N/A</v>
          </cell>
          <cell r="J658" t="e">
            <v>#N/A</v>
          </cell>
          <cell r="Q658" t="e">
            <v>#N/A</v>
          </cell>
        </row>
        <row r="659">
          <cell r="B659" t="str">
            <v>U679</v>
          </cell>
          <cell r="D659" t="e">
            <v>#N/A</v>
          </cell>
          <cell r="J659" t="str">
            <v>Old Dutch Potato Chips, Ketchup, 40g/1.4oz - 40 Pack{Imported from Canada}</v>
          </cell>
          <cell r="Q659">
            <v>77</v>
          </cell>
        </row>
        <row r="660">
          <cell r="B660" t="str">
            <v>U680</v>
          </cell>
          <cell r="D660" t="e">
            <v>#N/A</v>
          </cell>
          <cell r="J660" t="str">
            <v>Presidents Choice Loads Of Creamy Ripple Pickle Chips 200g from Canada</v>
          </cell>
          <cell r="Q660">
            <v>0</v>
          </cell>
        </row>
        <row r="661">
          <cell r="B661" t="str">
            <v>U681</v>
          </cell>
          <cell r="D661" t="e">
            <v>#N/A</v>
          </cell>
          <cell r="J661" t="str">
            <v>Old Dutch Potato Chips, Onion and Garlic, 220 Grams/7.8 Ounces</v>
          </cell>
          <cell r="Q661">
            <v>20.36</v>
          </cell>
        </row>
        <row r="662">
          <cell r="B662" t="str">
            <v>U682</v>
          </cell>
          <cell r="D662" t="e">
            <v>#N/A</v>
          </cell>
          <cell r="J662" t="str">
            <v>Old Dutch Potato Chips, All Dressed, 40g/1.4oz - (12 Pack) (Imported from Canada)</v>
          </cell>
          <cell r="Q662">
            <v>39.99</v>
          </cell>
        </row>
        <row r="663">
          <cell r="B663" t="str">
            <v>U683</v>
          </cell>
          <cell r="D663" t="str">
            <v>X00355ZEAJ</v>
          </cell>
          <cell r="J663" t="str">
            <v>Old Dutch Popcorn Twists Puff Corn Snack 175g/6.2oz {Imported from Canada}</v>
          </cell>
          <cell r="Q663">
            <v>11.99</v>
          </cell>
        </row>
        <row r="664">
          <cell r="B664" t="str">
            <v>U684</v>
          </cell>
          <cell r="D664" t="e">
            <v>#N/A</v>
          </cell>
          <cell r="J664" t="str">
            <v>Old Dutch Potato Chips, Salt &amp; Vinegar, 40g/1.4oz - (12 Pack) (Imported from Canada)</v>
          </cell>
          <cell r="Q664">
            <v>47.88</v>
          </cell>
        </row>
        <row r="665">
          <cell r="B665" t="str">
            <v>U685</v>
          </cell>
          <cell r="D665" t="e">
            <v>#N/A</v>
          </cell>
          <cell r="J665" t="str">
            <v>Ruffles Bar-B-Q Potato Chips 200g/7.05oz, 2-Pack {Imported from Canada}</v>
          </cell>
          <cell r="Q665">
            <v>16.989999999999998</v>
          </cell>
        </row>
        <row r="666">
          <cell r="B666" t="str">
            <v>U686</v>
          </cell>
          <cell r="D666" t="e">
            <v>#N/A</v>
          </cell>
          <cell r="J666" t="str">
            <v>President's Choice Loads of Ketchup Flavour Chips [3 x 200g/7.1 oz. Bags}</v>
          </cell>
          <cell r="Q666">
            <v>23.87</v>
          </cell>
        </row>
        <row r="667">
          <cell r="B667" t="str">
            <v>U687</v>
          </cell>
          <cell r="D667" t="e">
            <v>#N/A</v>
          </cell>
          <cell r="J667" t="str">
            <v>Canadian Old Dutch Potato Chips, Ketchup, Large Family size - 2-Pack</v>
          </cell>
          <cell r="Q667">
            <v>17.86</v>
          </cell>
        </row>
        <row r="668">
          <cell r="B668" t="str">
            <v>U688</v>
          </cell>
          <cell r="D668" t="e">
            <v>#N/A</v>
          </cell>
          <cell r="J668" t="str">
            <v>Miss Vickies Kettle Cooked Lime &amp; Black Pepper Potato Chips (2-Pack)</v>
          </cell>
          <cell r="Q668">
            <v>0</v>
          </cell>
        </row>
        <row r="669">
          <cell r="B669" t="str">
            <v>U689</v>
          </cell>
          <cell r="D669" t="e">
            <v>#N/A</v>
          </cell>
          <cell r="J669" t="str">
            <v>1 Bag of Old Dutch Ketchup Chips and 1 Bag of Old Dutch All Dressed Chips (2 x) Bundle {Imported from Canada}</v>
          </cell>
          <cell r="Q669">
            <v>18.86</v>
          </cell>
        </row>
        <row r="670">
          <cell r="B670" t="str">
            <v>U690</v>
          </cell>
          <cell r="D670" t="e">
            <v>#N/A</v>
          </cell>
          <cell r="J670" t="str">
            <v>Pure Protein Bars, Gluten Free, Chewy Chocolate Chip, 50g, 6ct, {Imported from Canada}</v>
          </cell>
          <cell r="Q670">
            <v>16.899999999999999</v>
          </cell>
        </row>
        <row r="671">
          <cell r="B671" t="str">
            <v>U691</v>
          </cell>
          <cell r="D671" t="e">
            <v>#N/A</v>
          </cell>
          <cell r="J671" t="str">
            <v>Frito Lay Smartfood Jalapeno &amp; Cheddar Ready to Eat Popcorn 180g/6.34oz Imported from Canada</v>
          </cell>
          <cell r="Q671">
            <v>12.85</v>
          </cell>
        </row>
        <row r="672">
          <cell r="B672" t="str">
            <v>U692</v>
          </cell>
          <cell r="D672" t="e">
            <v>#N/A</v>
          </cell>
          <cell r="J672" t="e">
            <v>#N/A</v>
          </cell>
          <cell r="Q672" t="e">
            <v>#N/A</v>
          </cell>
        </row>
        <row r="673">
          <cell r="B673" t="str">
            <v>U693</v>
          </cell>
          <cell r="D673" t="e">
            <v>#N/A</v>
          </cell>
          <cell r="J673" t="str">
            <v>Cadbury 18 Full Size Assorted Chocolate Bars, Caramilk, Mr Big, Crispy Crunch, Crunchie, Wunderbar, 936g {Imported from Canada}</v>
          </cell>
          <cell r="Q673">
            <v>22.49</v>
          </cell>
        </row>
        <row r="674">
          <cell r="B674" t="str">
            <v>U694</v>
          </cell>
          <cell r="D674" t="e">
            <v>#N/A</v>
          </cell>
          <cell r="J674" t="e">
            <v>#N/A</v>
          </cell>
          <cell r="Q674" t="e">
            <v>#N/A</v>
          </cell>
        </row>
        <row r="675">
          <cell r="B675" t="str">
            <v>U695</v>
          </cell>
          <cell r="D675" t="e">
            <v>#N/A</v>
          </cell>
          <cell r="J675" t="str">
            <v>Doritos Zesty Cheese Tortilla Chips 255g {Imported from Canada}</v>
          </cell>
          <cell r="Q675">
            <v>10.88</v>
          </cell>
        </row>
        <row r="676">
          <cell r="B676" t="str">
            <v>U696</v>
          </cell>
          <cell r="D676" t="e">
            <v>#N/A</v>
          </cell>
          <cell r="J676" t="e">
            <v>#N/A</v>
          </cell>
          <cell r="Q676" t="e">
            <v>#N/A</v>
          </cell>
        </row>
        <row r="677">
          <cell r="B677" t="str">
            <v>U697</v>
          </cell>
          <cell r="D677" t="e">
            <v>#N/A</v>
          </cell>
          <cell r="J677" t="e">
            <v>#N/A</v>
          </cell>
          <cell r="Q677" t="e">
            <v>#N/A</v>
          </cell>
        </row>
        <row r="678">
          <cell r="B678" t="str">
            <v>U698</v>
          </cell>
          <cell r="D678" t="e">
            <v>#N/A</v>
          </cell>
          <cell r="J678" t="e">
            <v>#N/A</v>
          </cell>
          <cell r="Q678" t="e">
            <v>#N/A</v>
          </cell>
        </row>
        <row r="679">
          <cell r="B679" t="str">
            <v>U699</v>
          </cell>
          <cell r="D679" t="e">
            <v>#N/A</v>
          </cell>
          <cell r="J679" t="str">
            <v>NESTLÉ Full-Sized Scary Chocolate Bars - KITKAT, COFFIN CRISP, SCAERO, SCARIES - 364g (Pack of 8 bars)</v>
          </cell>
          <cell r="Q679">
            <v>28.88</v>
          </cell>
        </row>
        <row r="680">
          <cell r="B680" t="str">
            <v>U700</v>
          </cell>
          <cell r="D680" t="e">
            <v>#N/A</v>
          </cell>
          <cell r="J680" t="str">
            <v>Regal Confections Popeye Jumbo Sticks, 75 Count, 187 Grams</v>
          </cell>
          <cell r="Q680">
            <v>0</v>
          </cell>
        </row>
        <row r="681">
          <cell r="B681" t="str">
            <v>U701</v>
          </cell>
          <cell r="D681" t="str">
            <v>X0030XCJAJ</v>
          </cell>
          <cell r="J681" t="str">
            <v>Nestle Kit Kat Snack Size Halloween Version Imported from Canada - 30ct/375g</v>
          </cell>
          <cell r="Q681">
            <v>0</v>
          </cell>
        </row>
        <row r="682">
          <cell r="B682" t="str">
            <v>U702</v>
          </cell>
          <cell r="D682" t="e">
            <v>#N/A</v>
          </cell>
          <cell r="J682" t="e">
            <v>#N/A</v>
          </cell>
          <cell r="Q682" t="e">
            <v>#N/A</v>
          </cell>
        </row>
        <row r="683">
          <cell r="B683" t="str">
            <v>U703</v>
          </cell>
          <cell r="D683" t="str">
            <v>X0031CTRDV</v>
          </cell>
          <cell r="J683" t="str">
            <v>Nestle 125 Halloween Mini Chocolate Bar 1.29/2.8lbs (Imported from Canada)</v>
          </cell>
          <cell r="Q683">
            <v>17.989999999999998</v>
          </cell>
        </row>
        <row r="684">
          <cell r="B684" t="str">
            <v>U704</v>
          </cell>
          <cell r="D684" t="e">
            <v>#N/A</v>
          </cell>
          <cell r="J684" t="str">
            <v>Miss Vickie's Sea Salt &amp; Malt Vinegar 220g {Imported From Canada}</v>
          </cell>
          <cell r="Q684">
            <v>11.88</v>
          </cell>
        </row>
        <row r="685">
          <cell r="B685" t="str">
            <v>U705</v>
          </cell>
          <cell r="D685" t="e">
            <v>#N/A</v>
          </cell>
          <cell r="J685" t="e">
            <v>#N/A</v>
          </cell>
          <cell r="Q685" t="e">
            <v>#N/A</v>
          </cell>
        </row>
        <row r="686">
          <cell r="B686" t="str">
            <v>U706</v>
          </cell>
          <cell r="D686" t="e">
            <v>#N/A</v>
          </cell>
          <cell r="J686" t="str">
            <v>Cadbury Fun Treats Chocolate, 90 Count - Wunderbar, Mr. Big, Caramilk, Crispy Crunch {Imported from Canada}</v>
          </cell>
          <cell r="Q686">
            <v>0</v>
          </cell>
        </row>
        <row r="687">
          <cell r="B687" t="str">
            <v>U707</v>
          </cell>
          <cell r="D687" t="e">
            <v>#N/A</v>
          </cell>
          <cell r="J687" t="str">
            <v>REESE'S Milk Chocolate Peanut Butter Cups, Candy Pack, 8 oz (2 Count)</v>
          </cell>
          <cell r="Q687">
            <v>8</v>
          </cell>
        </row>
        <row r="688">
          <cell r="B688" t="str">
            <v>U708</v>
          </cell>
          <cell r="D688" t="str">
            <v>X0031208TD</v>
          </cell>
          <cell r="J688" t="str">
            <v>Waterbridge Pontefract Cakes Pouch 200g</v>
          </cell>
          <cell r="Q688">
            <v>13.95</v>
          </cell>
        </row>
        <row r="689">
          <cell r="B689" t="str">
            <v>U709</v>
          </cell>
          <cell r="D689" t="e">
            <v>#N/A</v>
          </cell>
          <cell r="J689" t="str">
            <v>Pure Protein,Gluten Free, Snack Bars, Chocolate Salted Caramel, 50g/1.8oz., 6ct, {Imported from Canada}</v>
          </cell>
          <cell r="Q689">
            <v>18.2</v>
          </cell>
        </row>
        <row r="690">
          <cell r="B690" t="str">
            <v>U710</v>
          </cell>
          <cell r="D690" t="e">
            <v>#N/A</v>
          </cell>
          <cell r="J690" t="e">
            <v>#N/A</v>
          </cell>
          <cell r="Q690" t="e">
            <v>#N/A</v>
          </cell>
        </row>
        <row r="691">
          <cell r="B691" t="str">
            <v>U711</v>
          </cell>
          <cell r="D691" t="e">
            <v>#N/A</v>
          </cell>
          <cell r="J691" t="str">
            <v>Miss Vickie's Spicy Dill Pickle Kettle Cooked Potato Chips, 200g/7 oz., {Imported from Canada}</v>
          </cell>
          <cell r="Q691">
            <v>12.88</v>
          </cell>
        </row>
        <row r="692">
          <cell r="B692" t="str">
            <v>U712</v>
          </cell>
          <cell r="D692" t="e">
            <v>#N/A</v>
          </cell>
          <cell r="J692" t="str">
            <v>Nestle Canada Chocolate Halloween 2 Pack - Coffin Crisp Coffee Crisp 30x12g &amp; Nestle Kit Kat 30x12g - Snack Size Bars</v>
          </cell>
          <cell r="Q692">
            <v>53.99</v>
          </cell>
        </row>
        <row r="693">
          <cell r="B693" t="str">
            <v>U713</v>
          </cell>
          <cell r="D693" t="e">
            <v>#N/A</v>
          </cell>
          <cell r="J693" t="e">
            <v>#N/A</v>
          </cell>
          <cell r="Q693" t="e">
            <v>#N/A</v>
          </cell>
        </row>
        <row r="694">
          <cell r="B694" t="str">
            <v>U714</v>
          </cell>
          <cell r="D694" t="e">
            <v>#N/A</v>
          </cell>
          <cell r="J694" t="e">
            <v>#N/A</v>
          </cell>
          <cell r="Q694" t="e">
            <v>#N/A</v>
          </cell>
        </row>
        <row r="695">
          <cell r="B695" t="str">
            <v>U715</v>
          </cell>
          <cell r="D695" t="e">
            <v>#N/A</v>
          </cell>
          <cell r="J695" t="str">
            <v>Old Dutch Salt &amp; Vinegar Flavoured Potato Chips 255g - 2 X Large Bags {Imported from Canada} (2-Pack)</v>
          </cell>
          <cell r="Q695">
            <v>27.98</v>
          </cell>
        </row>
        <row r="696">
          <cell r="B696" t="str">
            <v>U716</v>
          </cell>
          <cell r="D696" t="e">
            <v>#N/A</v>
          </cell>
          <cell r="J696" t="str">
            <v>Lay's Dill Pickle and Ketchup, 2 Large Bags of Each, {Imported from Canada}</v>
          </cell>
          <cell r="Q696">
            <v>0</v>
          </cell>
        </row>
        <row r="697">
          <cell r="B697" t="str">
            <v>U717</v>
          </cell>
          <cell r="D697" t="str">
            <v>X0031CIEIF</v>
          </cell>
          <cell r="J697" t="str">
            <v>Whippet Strawberry Chocolate Marshmallow Cookies, 285g/10.05oz., {Imported from Canada}</v>
          </cell>
          <cell r="Q697">
            <v>11.95</v>
          </cell>
        </row>
        <row r="698">
          <cell r="B698" t="str">
            <v>U718</v>
          </cell>
          <cell r="D698" t="e">
            <v>#N/A</v>
          </cell>
          <cell r="J698" t="str">
            <v>Nestle 125 Halloween Mini Chocolate Bar 1.29/2.8lbs (Imported from Canada)</v>
          </cell>
          <cell r="Q698">
            <v>17.989999999999998</v>
          </cell>
        </row>
        <row r="699">
          <cell r="B699" t="str">
            <v>U719</v>
          </cell>
          <cell r="D699" t="str">
            <v>X0031DIEB1</v>
          </cell>
          <cell r="J699" t="str">
            <v>Dare Raspberry Wagon Wheels Cookies 9ct, (2-pack){Imported from Canada}</v>
          </cell>
          <cell r="Q699">
            <v>25</v>
          </cell>
        </row>
        <row r="700">
          <cell r="B700" t="str">
            <v>U720</v>
          </cell>
          <cell r="D700" t="str">
            <v>X0031DHH9V</v>
          </cell>
          <cell r="J700" t="str">
            <v>Knorr Selects Chicken Bouillon Powder, 200g/7.1oz, Imported from Canada)</v>
          </cell>
          <cell r="Q700">
            <v>0</v>
          </cell>
        </row>
        <row r="701">
          <cell r="B701" t="str">
            <v>U721</v>
          </cell>
          <cell r="D701" t="str">
            <v>X0031DB99F</v>
          </cell>
          <cell r="J701" t="str">
            <v>Knorr Selects Beef Bouillon Powder, 200g/7.1oz, Imported from Canada}</v>
          </cell>
          <cell r="Q701">
            <v>23.37</v>
          </cell>
        </row>
        <row r="702">
          <cell r="B702" t="str">
            <v>U722</v>
          </cell>
          <cell r="D702" t="str">
            <v>X0031DIR7H</v>
          </cell>
          <cell r="J702" t="str">
            <v>PC Dirty Chai Black Tea + Espresso Coffee, 20ct, 40g, Imported from Canada}</v>
          </cell>
          <cell r="Q702">
            <v>9.82</v>
          </cell>
        </row>
        <row r="703">
          <cell r="B703" t="str">
            <v>U723</v>
          </cell>
          <cell r="D703" t="str">
            <v>X0031DIR95</v>
          </cell>
          <cell r="J703" t="str">
            <v>Oatmeal Crisp Almond, 475g/16.7oz, (Imported from Canada)</v>
          </cell>
          <cell r="Q703">
            <v>0</v>
          </cell>
        </row>
        <row r="704">
          <cell r="B704" t="str">
            <v>U724</v>
          </cell>
          <cell r="D704" t="str">
            <v>X0031DBAB7</v>
          </cell>
          <cell r="J704" t="str">
            <v>Nestle Kitkat Chunky Chocolate Bars Multipack, 4 X 49g, 196g/6.9 oz., {Imported from Canada}</v>
          </cell>
          <cell r="Q704">
            <v>8.85</v>
          </cell>
        </row>
        <row r="705">
          <cell r="B705" t="str">
            <v>U725</v>
          </cell>
          <cell r="D705" t="str">
            <v>X0031DGP71</v>
          </cell>
          <cell r="J705" t="str">
            <v>PRESIDENT'S CHOICE Chocolatey Chai Herbal Tea 20ct, 44g {Imported from Canada}</v>
          </cell>
          <cell r="Q705">
            <v>12</v>
          </cell>
        </row>
        <row r="706">
          <cell r="B706" t="str">
            <v>U726</v>
          </cell>
          <cell r="D706" t="e">
            <v>#N/A</v>
          </cell>
          <cell r="J706" t="e">
            <v>#N/A</v>
          </cell>
          <cell r="Q706" t="e">
            <v>#N/A</v>
          </cell>
        </row>
        <row r="707">
          <cell r="B707" t="str">
            <v>U727</v>
          </cell>
          <cell r="D707" t="e">
            <v>#N/A</v>
          </cell>
          <cell r="J707" t="e">
            <v>#N/A</v>
          </cell>
          <cell r="Q707" t="e">
            <v>#N/A</v>
          </cell>
        </row>
        <row r="708">
          <cell r="B708" t="str">
            <v>U728</v>
          </cell>
          <cell r="D708" t="e">
            <v>#N/A</v>
          </cell>
          <cell r="J708" t="str">
            <v>VH Medium Garlic Marinade Cooking Sauce, 341mL/11.5oz, 6 Jars {Imported from Canada}</v>
          </cell>
          <cell r="Q708">
            <v>42.86</v>
          </cell>
        </row>
        <row r="709">
          <cell r="B709" t="str">
            <v>U729</v>
          </cell>
          <cell r="D709" t="e">
            <v>#N/A</v>
          </cell>
          <cell r="J709" t="str">
            <v>Voortman Maple Wafers 300g/10.6 oz., {Imported from Canada}</v>
          </cell>
          <cell r="Q709">
            <v>0</v>
          </cell>
        </row>
        <row r="710">
          <cell r="B710" t="str">
            <v>U730</v>
          </cell>
          <cell r="D710" t="e">
            <v>#N/A</v>
          </cell>
          <cell r="J710" t="str">
            <v>Nestle Chocolate Bars Variety Pack Snack Size 100 Count 1.02Kg</v>
          </cell>
          <cell r="Q710">
            <v>0</v>
          </cell>
        </row>
        <row r="711">
          <cell r="B711" t="str">
            <v>U731</v>
          </cell>
          <cell r="D711" t="e">
            <v>#N/A</v>
          </cell>
          <cell r="J711" t="str">
            <v>Voortman Maple Wafer Cookies, 300g/10.6 oz., 6-Pack {Imported from Canada}</v>
          </cell>
          <cell r="Q711">
            <v>34.880000000000003</v>
          </cell>
        </row>
        <row r="712">
          <cell r="B712" t="str">
            <v>U732</v>
          </cell>
          <cell r="D712" t="e">
            <v>#N/A</v>
          </cell>
          <cell r="J712" t="str">
            <v>Nestle Coffin Crisp Coffee Crisp 30x12g Snack Size Bars - Imported From Canada Pack of 3</v>
          </cell>
          <cell r="Q712">
            <v>0</v>
          </cell>
        </row>
        <row r="713">
          <cell r="B713" t="str">
            <v>U733</v>
          </cell>
          <cell r="D713" t="e">
            <v>#N/A</v>
          </cell>
          <cell r="J713" t="str">
            <v>MARS ASSORTED Chocolate Halloween Candy Bars, Variety Pack, 120 count</v>
          </cell>
          <cell r="Q713">
            <v>0</v>
          </cell>
        </row>
        <row r="714">
          <cell r="B714" t="str">
            <v>U734</v>
          </cell>
          <cell r="D714" t="e">
            <v>#N/A</v>
          </cell>
          <cell r="J714" t="e">
            <v>#N/A</v>
          </cell>
          <cell r="Q714" t="e">
            <v>#N/A</v>
          </cell>
        </row>
        <row r="715">
          <cell r="B715" t="str">
            <v>U735</v>
          </cell>
          <cell r="D715" t="e">
            <v>#N/A</v>
          </cell>
          <cell r="J715" t="str">
            <v>RITTER SPORT: Individual Mini Bars Display: 84 Count, 1.4 kg</v>
          </cell>
          <cell r="Q715">
            <v>27</v>
          </cell>
        </row>
        <row r="716">
          <cell r="B716" t="str">
            <v>U736</v>
          </cell>
          <cell r="D716" t="e">
            <v>#N/A</v>
          </cell>
          <cell r="J716" t="e">
            <v>#N/A</v>
          </cell>
          <cell r="Q716" t="e">
            <v>#N/A</v>
          </cell>
        </row>
        <row r="717">
          <cell r="B717" t="str">
            <v>U737</v>
          </cell>
          <cell r="D717" t="e">
            <v>#N/A</v>
          </cell>
          <cell r="J717" t="str">
            <v>Miss Vickies Jalapeno Kettle Cooked Potato Chips 220g (2-Pack)</v>
          </cell>
          <cell r="Q717">
            <v>16.88</v>
          </cell>
        </row>
        <row r="718">
          <cell r="B718" t="str">
            <v>U738</v>
          </cell>
          <cell r="D718" t="e">
            <v>#N/A</v>
          </cell>
          <cell r="J718" t="str">
            <v>Nestlé Smarties, Aero, and Kitkat Advent Calendar, 365 Grams/ 13oz</v>
          </cell>
          <cell r="Q718">
            <v>26.88</v>
          </cell>
        </row>
        <row r="719">
          <cell r="B719" t="str">
            <v>U739</v>
          </cell>
          <cell r="D719" t="e">
            <v>#N/A</v>
          </cell>
          <cell r="J719" t="str">
            <v>SMARTFOOD POPCORN, JALAPENO &amp; CHEDDAR Large (180 g) bag from Canada</v>
          </cell>
          <cell r="Q719">
            <v>13.88</v>
          </cell>
        </row>
        <row r="720">
          <cell r="B720" t="str">
            <v>U740</v>
          </cell>
          <cell r="D720" t="e">
            <v>#N/A</v>
          </cell>
          <cell r="J720" t="str">
            <v>Moritz Icy Chocolate Squares 90 Units, 1 Kilogram</v>
          </cell>
          <cell r="Q720">
            <v>25.09</v>
          </cell>
        </row>
        <row r="721">
          <cell r="B721" t="str">
            <v>U741</v>
          </cell>
          <cell r="D721" t="e">
            <v>#N/A</v>
          </cell>
          <cell r="J721" t="str">
            <v>Vh Teriyaki Cooking Sauce 341ml, 3-Pack {Imported from Canada}</v>
          </cell>
          <cell r="Q721">
            <v>21.09</v>
          </cell>
        </row>
        <row r="722">
          <cell r="B722" t="str">
            <v>U742</v>
          </cell>
          <cell r="D722" t="e">
            <v>#N/A</v>
          </cell>
          <cell r="J722" t="str">
            <v>Oreo Mini Spooky House Chocolate Cookie Kit, 241g/8.5oz {Imported from Canada}</v>
          </cell>
          <cell r="Q722">
            <v>0</v>
          </cell>
        </row>
        <row r="723">
          <cell r="B723" t="str">
            <v>U743</v>
          </cell>
          <cell r="D723" t="e">
            <v>#N/A</v>
          </cell>
          <cell r="J723" t="str">
            <v>BROOKSIDE Valentine's Day Dark Chocolate, Merlot Grape and Black Currant, 235 Gram</v>
          </cell>
          <cell r="Q723">
            <v>0</v>
          </cell>
        </row>
        <row r="724">
          <cell r="B724" t="str">
            <v>U744</v>
          </cell>
          <cell r="D724" t="e">
            <v>#N/A</v>
          </cell>
          <cell r="J724" t="str">
            <v>Hostess Hickory Sticks Original Potato Sticks, 275g/9.7oz, 2-Pack {Imported from Canada}</v>
          </cell>
          <cell r="Q724">
            <v>18.88</v>
          </cell>
        </row>
        <row r="725">
          <cell r="B725" t="str">
            <v>U745</v>
          </cell>
          <cell r="D725" t="str">
            <v>X0031U07HN</v>
          </cell>
          <cell r="J725" t="str">
            <v>WHOPPERS Chocolate Malted Milk Ball Candy, 270 Gram</v>
          </cell>
          <cell r="Q725">
            <v>13.6</v>
          </cell>
        </row>
        <row r="726">
          <cell r="B726" t="str">
            <v>U746</v>
          </cell>
          <cell r="D726" t="e">
            <v>#N/A</v>
          </cell>
          <cell r="J726" t="str">
            <v>Oh HENRY! Chocolate Candy Bars (16 Pack) By CandyLab, 58 Gram Canadian Version</v>
          </cell>
          <cell r="Q726">
            <v>24.88</v>
          </cell>
        </row>
        <row r="727">
          <cell r="B727" t="str">
            <v>U747</v>
          </cell>
          <cell r="D727" t="str">
            <v>X00333NO87</v>
          </cell>
          <cell r="J727" t="str">
            <v>TURTLES Original Chocolates, 800g/1.8lbs., Box, {Imported from Canada}</v>
          </cell>
          <cell r="Q727">
            <v>30</v>
          </cell>
        </row>
        <row r="728">
          <cell r="B728" t="str">
            <v>U748</v>
          </cell>
          <cell r="D728" t="e">
            <v>#N/A</v>
          </cell>
          <cell r="J728" t="e">
            <v>#N/A</v>
          </cell>
          <cell r="Q728" t="e">
            <v>#N/A</v>
          </cell>
        </row>
        <row r="729">
          <cell r="B729" t="str">
            <v>U749</v>
          </cell>
          <cell r="D729" t="str">
            <v>X0032RKUAT</v>
          </cell>
          <cell r="J729" t="str">
            <v>KRAFT Oil &amp; Vinegar Dressing, 250ml/8.5oz., (Imported from Canada}</v>
          </cell>
          <cell r="Q729">
            <v>19.989999999999998</v>
          </cell>
        </row>
        <row r="730">
          <cell r="B730"/>
          <cell r="D730" t="e">
            <v>#N/A</v>
          </cell>
          <cell r="J730" t="e">
            <v>#N/A</v>
          </cell>
          <cell r="Q730" t="e">
            <v>#N/A</v>
          </cell>
        </row>
        <row r="731">
          <cell r="B731" t="str">
            <v>U751</v>
          </cell>
          <cell r="D731" t="e">
            <v>#N/A</v>
          </cell>
          <cell r="J731" t="str">
            <v>NESTLÉ KITKAT 24-Mini Halloween Spooky Friends Chocolate Bar, 196g/7oz {Imported from Canada}</v>
          </cell>
          <cell r="Q731">
            <v>17.87</v>
          </cell>
        </row>
        <row r="732">
          <cell r="B732" t="str">
            <v>U752</v>
          </cell>
          <cell r="D732" t="str">
            <v>X0031PKCM3</v>
          </cell>
          <cell r="J732" t="str">
            <v>Mars Chocolate Halloween Candy Bars, (25pk) 325g/11.5 oz. (Imported from Canada)</v>
          </cell>
          <cell r="Q732">
            <v>15</v>
          </cell>
        </row>
        <row r="733">
          <cell r="B733" t="str">
            <v>U753</v>
          </cell>
          <cell r="D733" t="e">
            <v>#N/A</v>
          </cell>
          <cell r="J733" t="str">
            <v>Cadbury Halloween Fun Treats Chocolate, 115ct (Imported from Canada)</v>
          </cell>
          <cell r="Q733">
            <v>0</v>
          </cell>
        </row>
        <row r="734">
          <cell r="B734" t="str">
            <v>U754</v>
          </cell>
          <cell r="D734" t="e">
            <v>#N/A</v>
          </cell>
          <cell r="J734" t="str">
            <v>YORK Dark Chocolate Peppemint Patties, Valentine's Day Candy Miniatures, 200 Gram</v>
          </cell>
          <cell r="Q734">
            <v>9.99</v>
          </cell>
        </row>
        <row r="735">
          <cell r="B735" t="str">
            <v>U755</v>
          </cell>
          <cell r="D735" t="e">
            <v>#N/A</v>
          </cell>
          <cell r="J735" t="str">
            <v>McCormicks Dino Sours Gummy Candy, 300 Count {Imported from Canada}</v>
          </cell>
          <cell r="Q735">
            <v>26</v>
          </cell>
        </row>
        <row r="736">
          <cell r="B736" t="str">
            <v>U756</v>
          </cell>
          <cell r="D736" t="e">
            <v>#N/A</v>
          </cell>
          <cell r="J736" t="str">
            <v>Fookoo Creamy Toffee Candy 2 Bags Canada；</v>
          </cell>
          <cell r="Q736">
            <v>0</v>
          </cell>
        </row>
        <row r="737">
          <cell r="B737" t="str">
            <v>U757</v>
          </cell>
          <cell r="D737" t="str">
            <v>X0031PFZHZ</v>
          </cell>
          <cell r="J737" t="str">
            <v>4 Full Sized OH Henry! Chocolate Candy Bars 232g {Imported From Canada}</v>
          </cell>
          <cell r="Q737">
            <v>8.99</v>
          </cell>
        </row>
        <row r="738">
          <cell r="B738" t="str">
            <v>U758</v>
          </cell>
          <cell r="D738" t="str">
            <v>X0031PHYT7</v>
          </cell>
          <cell r="J738" t="str">
            <v>SKOR Chocolate Candy Bars with Buttered Toffee, Minis, 191 Gram</v>
          </cell>
          <cell r="Q738">
            <v>9.99</v>
          </cell>
        </row>
        <row r="739">
          <cell r="B739" t="str">
            <v>U759</v>
          </cell>
          <cell r="D739" t="str">
            <v>X0031MLCON</v>
          </cell>
          <cell r="J739" t="str">
            <v>Nestle After Eight Advent Calendar Santa Dark Chocolate, 199g/7oz {Imported from Canada}</v>
          </cell>
          <cell r="Q739">
            <v>26.98</v>
          </cell>
        </row>
        <row r="740">
          <cell r="B740" t="str">
            <v>U760</v>
          </cell>
          <cell r="D740" t="e">
            <v>#N/A</v>
          </cell>
          <cell r="J740" t="e">
            <v>#N/A</v>
          </cell>
          <cell r="Q740" t="e">
            <v>#N/A</v>
          </cell>
        </row>
        <row r="741">
          <cell r="B741" t="str">
            <v>U761</v>
          </cell>
          <cell r="D741" t="str">
            <v>X0031MLGEJ</v>
          </cell>
          <cell r="J741" t="str">
            <v>Turtles Assorted Holiday Gift Chocolates Box, 300g</v>
          </cell>
          <cell r="Q741">
            <v>21.77</v>
          </cell>
        </row>
        <row r="742">
          <cell r="B742" t="str">
            <v>U762</v>
          </cell>
          <cell r="D742" t="e">
            <v>#N/A</v>
          </cell>
          <cell r="J742" t="str">
            <v>Pure Protein High Protein Bars, Dark Chocolate Coconut, 1.76 Ounce, 6 Count (Pack of 2)</v>
          </cell>
          <cell r="Q742">
            <v>0</v>
          </cell>
        </row>
        <row r="743">
          <cell r="B743" t="str">
            <v>U763</v>
          </cell>
          <cell r="D743" t="str">
            <v>X0031MWFX5</v>
          </cell>
          <cell r="J743" t="str">
            <v>Pure Protein Bars, Gluten Free, Dark Chocolate Coconut, 50g/1.8oz., 6ct, {Imported from Canada}</v>
          </cell>
          <cell r="Q743">
            <v>23.95</v>
          </cell>
        </row>
        <row r="744">
          <cell r="B744" t="str">
            <v>U764</v>
          </cell>
          <cell r="D744" t="str">
            <v>X0031MWC3X</v>
          </cell>
          <cell r="J744" t="e">
            <v>#N/A</v>
          </cell>
          <cell r="Q744" t="e">
            <v>#N/A</v>
          </cell>
        </row>
        <row r="745">
          <cell r="B745" t="str">
            <v>U765</v>
          </cell>
          <cell r="D745" t="str">
            <v>X0031PTN23</v>
          </cell>
          <cell r="J745" t="str">
            <v>OH HENRY! Chocolatey Candy, 230 Gram</v>
          </cell>
          <cell r="Q745">
            <v>11.25</v>
          </cell>
        </row>
        <row r="746">
          <cell r="B746" t="str">
            <v>U766</v>
          </cell>
          <cell r="D746" t="str">
            <v>X0031PKDA9</v>
          </cell>
          <cell r="J746" t="str">
            <v>Quaker Chewy Chocolate Chip Granola Bars, Peanut Free 40-Count {Imported from Canada}</v>
          </cell>
          <cell r="Q746">
            <v>32.99</v>
          </cell>
        </row>
        <row r="747">
          <cell r="B747" t="str">
            <v>U767</v>
          </cell>
          <cell r="D747" t="str">
            <v>X0031PKDM7</v>
          </cell>
          <cell r="J747" t="str">
            <v>Arnott's Tim Tam Classics (4 Pack) Original, Double Coat, Caramel and Classic Dark</v>
          </cell>
          <cell r="Q747">
            <v>35</v>
          </cell>
        </row>
        <row r="748">
          <cell r="B748" t="str">
            <v>U768</v>
          </cell>
          <cell r="D748" t="str">
            <v>X0031PTS2N</v>
          </cell>
          <cell r="J748" t="str">
            <v>Arnott's Tim Tam Classics (4 Pack) Original, Double Coat, Caramel and Classic Dark</v>
          </cell>
          <cell r="Q748">
            <v>35</v>
          </cell>
        </row>
        <row r="749">
          <cell r="B749" t="str">
            <v>U769</v>
          </cell>
          <cell r="D749" t="str">
            <v>X0031PKEL7</v>
          </cell>
          <cell r="J749" t="e">
            <v>#N/A</v>
          </cell>
          <cell r="Q749" t="e">
            <v>#N/A</v>
          </cell>
        </row>
        <row r="750">
          <cell r="B750" t="str">
            <v>U770</v>
          </cell>
          <cell r="D750" t="str">
            <v>X0031PTOW7</v>
          </cell>
          <cell r="J750" t="str">
            <v>HERSHEY'S Oh Henry 58g Box Of 24 {Imported from Canada},, 2.04 Fl Ounce ()</v>
          </cell>
          <cell r="Q750">
            <v>0</v>
          </cell>
        </row>
        <row r="751">
          <cell r="B751" t="str">
            <v>U771</v>
          </cell>
          <cell r="D751" t="str">
            <v>X0031PPC19</v>
          </cell>
          <cell r="J751" t="str">
            <v>Arnott's Tim Tam Chocolate Biscuits, 200 Grams/7.05 Ounce, Original</v>
          </cell>
          <cell r="Q751">
            <v>8.42</v>
          </cell>
        </row>
        <row r="752">
          <cell r="B752" t="str">
            <v>U772</v>
          </cell>
          <cell r="D752" t="str">
            <v>X0031PTP49</v>
          </cell>
          <cell r="J752" t="str">
            <v>REESE PIECES Chocolate Candy filled with Peanuts, 200 Gram</v>
          </cell>
          <cell r="Q752">
            <v>13.98</v>
          </cell>
        </row>
        <row r="753">
          <cell r="B753" t="str">
            <v>U773</v>
          </cell>
          <cell r="D753" t="str">
            <v>X0031RGTFZ</v>
          </cell>
          <cell r="J753" t="str">
            <v>Hawkins Real Cheddar Cheese Cheezies 14 x 28g Bags Imported From Canada</v>
          </cell>
          <cell r="Q753">
            <v>35.25</v>
          </cell>
        </row>
        <row r="754">
          <cell r="B754" t="str">
            <v>U774</v>
          </cell>
          <cell r="D754" t="e">
            <v>#N/A</v>
          </cell>
          <cell r="J754" t="e">
            <v>#N/A</v>
          </cell>
          <cell r="Q754" t="e">
            <v>#N/A</v>
          </cell>
        </row>
        <row r="755">
          <cell r="B755" t="str">
            <v>U775</v>
          </cell>
          <cell r="D755" t="str">
            <v>X0031RP61D</v>
          </cell>
          <cell r="J755" t="str">
            <v>Famous Amos Chocolate Chip Cookies 30 X 56 Grams Net Wt 1.68 Kg</v>
          </cell>
          <cell r="Q755">
            <v>0</v>
          </cell>
        </row>
        <row r="756">
          <cell r="B756" t="str">
            <v>U776</v>
          </cell>
          <cell r="D756" t="e">
            <v>#N/A</v>
          </cell>
          <cell r="J756" t="e">
            <v>#N/A</v>
          </cell>
          <cell r="Q756" t="e">
            <v>#N/A</v>
          </cell>
        </row>
        <row r="757">
          <cell r="B757" t="str">
            <v>U777</v>
          </cell>
          <cell r="D757" t="e">
            <v>#N/A</v>
          </cell>
          <cell r="J757" t="str">
            <v>Nestle Mackintosh Toffee Bars – 4 Pack of 45 gram Bars | Imported from Canada</v>
          </cell>
          <cell r="Q757">
            <v>11.95</v>
          </cell>
        </row>
        <row r="758">
          <cell r="B758" t="str">
            <v>U778</v>
          </cell>
          <cell r="D758" t="e">
            <v>#N/A</v>
          </cell>
          <cell r="J758" t="str">
            <v>Wunderbar 24 Bars Cadbury Creamy Peanut Butter Light Rice Crisps and Chewy Caramel All Smothered in a Rich Creamy Milk Chocolate From Canada</v>
          </cell>
          <cell r="Q758">
            <v>34.97</v>
          </cell>
        </row>
        <row r="759">
          <cell r="B759" t="str">
            <v>U779</v>
          </cell>
          <cell r="D759" t="e">
            <v>#N/A</v>
          </cell>
          <cell r="J759" t="str">
            <v>48 - Wunderbar Chocolate Bars Made in Canada 58g Each, 2784 Box</v>
          </cell>
          <cell r="Q759">
            <v>63.87</v>
          </cell>
        </row>
        <row r="760">
          <cell r="B760" t="str">
            <v>U780</v>
          </cell>
          <cell r="D760" t="str">
            <v>X0031TQD59</v>
          </cell>
          <cell r="J760" t="str">
            <v>HERSHEY'S Chocolate Candy Bars with Almonds, 4ct (172g/6.1oz) {Imported from Canada}</v>
          </cell>
          <cell r="Q760">
            <v>9.9499999999999993</v>
          </cell>
        </row>
        <row r="761">
          <cell r="B761" t="str">
            <v>U781</v>
          </cell>
          <cell r="D761" t="str">
            <v>X0031TL4H1</v>
          </cell>
          <cell r="J761" t="str">
            <v>Koala Sour Suckers Gummy Candy, 1.1kg/38.8oz, 300 count {Canadian}</v>
          </cell>
          <cell r="Q761">
            <v>20.98</v>
          </cell>
        </row>
        <row r="762">
          <cell r="B762" t="str">
            <v>U782</v>
          </cell>
          <cell r="D762" t="str">
            <v>X0031TL5J3</v>
          </cell>
          <cell r="J762" t="str">
            <v>Arnott's Tim Tam Original 7oz (200g)</v>
          </cell>
          <cell r="Q762">
            <v>10.4</v>
          </cell>
        </row>
        <row r="763">
          <cell r="B763" t="str">
            <v>U783</v>
          </cell>
          <cell r="D763" t="str">
            <v>X0031TQDDL</v>
          </cell>
          <cell r="J763" t="str">
            <v>Arnott's Tim Tam Original 7oz (200g)</v>
          </cell>
          <cell r="Q763">
            <v>10.4</v>
          </cell>
        </row>
        <row r="764">
          <cell r="B764" t="str">
            <v>U784</v>
          </cell>
          <cell r="D764" t="str">
            <v>X0031TL5RF</v>
          </cell>
          <cell r="J764" t="str">
            <v>Tim Tam Sampler (Original, Double Coat, Caramel, White</v>
          </cell>
          <cell r="Q764">
            <v>29.99</v>
          </cell>
        </row>
        <row r="765">
          <cell r="B765" t="str">
            <v>U785</v>
          </cell>
          <cell r="D765" t="str">
            <v>X0031TQDJ5</v>
          </cell>
          <cell r="J765" t="str">
            <v>RITTER SPORT: Individual Mini Bars Display: 84 Count, 1.4 kg</v>
          </cell>
          <cell r="Q765">
            <v>27</v>
          </cell>
        </row>
        <row r="766">
          <cell r="B766" t="str">
            <v>U786</v>
          </cell>
          <cell r="D766" t="str">
            <v>X0031TF8S7</v>
          </cell>
          <cell r="J766" t="str">
            <v>Nestle Rolo Mini Chocolate, 203g/7.2oz., 2-Pack {Imported from Canada}</v>
          </cell>
          <cell r="Q766">
            <v>12.98</v>
          </cell>
        </row>
        <row r="767">
          <cell r="B767" t="str">
            <v>U787</v>
          </cell>
          <cell r="D767" t="str">
            <v>X0031TF8TV</v>
          </cell>
          <cell r="J767" t="str">
            <v>Dare REAL JUBES Original, 1.5kg {Imported from Canada}</v>
          </cell>
          <cell r="Q767">
            <v>22.98</v>
          </cell>
        </row>
        <row r="768">
          <cell r="B768" t="str">
            <v>U788</v>
          </cell>
          <cell r="D768" t="str">
            <v>X0031TL5ZH</v>
          </cell>
          <cell r="J768" t="str">
            <v>McCormicks Dino Sours Gummy Candy, 300 Count {Imported from Canada}</v>
          </cell>
          <cell r="Q768">
            <v>26</v>
          </cell>
        </row>
        <row r="769">
          <cell r="B769" t="str">
            <v>U789</v>
          </cell>
          <cell r="D769" t="str">
            <v>X0031TL697</v>
          </cell>
          <cell r="J769" t="str">
            <v>Dare REAL JUBES Original, 1.5kg {Imported from Canada}</v>
          </cell>
          <cell r="Q769">
            <v>22.98</v>
          </cell>
        </row>
        <row r="770">
          <cell r="B770" t="str">
            <v>U790</v>
          </cell>
          <cell r="D770" t="str">
            <v>X0031TPYYP</v>
          </cell>
          <cell r="J770" t="str">
            <v>OH HENRY! Halloween Chocolatey Candy Bars, 30 Count, 450 Gram</v>
          </cell>
          <cell r="Q770">
            <v>25.88</v>
          </cell>
        </row>
        <row r="771">
          <cell r="B771" t="str">
            <v>U791</v>
          </cell>
          <cell r="D771" t="str">
            <v>X0031TRAT7</v>
          </cell>
          <cell r="J771" t="str">
            <v>NESTLÉ Kitkat Hazelnut Crunch Wafer Bar, 120g/4.2oz, 2-Pack {Imported from Canada}</v>
          </cell>
          <cell r="Q771">
            <v>9.9</v>
          </cell>
        </row>
        <row r="772">
          <cell r="B772" t="str">
            <v>U792</v>
          </cell>
          <cell r="D772" t="str">
            <v>X0031TRC4F</v>
          </cell>
          <cell r="J772" t="str">
            <v>NESTLÉ Kitkat Hazelnut Crunch Wafer Bar, 120g/4.2oz, 2-Pack {Imported from Canada}</v>
          </cell>
          <cell r="Q772">
            <v>9.9</v>
          </cell>
        </row>
        <row r="773">
          <cell r="B773" t="str">
            <v>U793</v>
          </cell>
          <cell r="D773" t="str">
            <v>X0031TQJBR</v>
          </cell>
          <cell r="J773" t="str">
            <v>MARS ASSORTED Chocolate Halloween Candy Bars, Variety Pack, 50 count</v>
          </cell>
          <cell r="Q773">
            <v>9.99</v>
          </cell>
        </row>
        <row r="774">
          <cell r="B774" t="str">
            <v>U794</v>
          </cell>
          <cell r="D774" t="str">
            <v>X0031TMIA3</v>
          </cell>
          <cell r="J774" t="str">
            <v>Mars Fun Size Bars, (12.9g/0.5 oz.) x 50 pack, Peanut Free {Imported from Canada}</v>
          </cell>
          <cell r="Q774">
            <v>27</v>
          </cell>
        </row>
        <row r="775">
          <cell r="B775" t="str">
            <v>U795</v>
          </cell>
          <cell r="D775" t="str">
            <v>X0031TFJW7</v>
          </cell>
          <cell r="J775" t="str">
            <v>Lot of 10 Kit Kat Chocolate Candy Bars 45 Grams Each Selling and Shipping From Canada</v>
          </cell>
          <cell r="Q775">
            <v>0</v>
          </cell>
        </row>
        <row r="776">
          <cell r="B776" t="str">
            <v>U796</v>
          </cell>
          <cell r="D776" t="e">
            <v>#N/A</v>
          </cell>
          <cell r="J776" t="str">
            <v>Canada Candy Coffee Crisp Chocolate Bar 4 x 50gram Bars. Imported from Canada, Bundle, (5 Pack)</v>
          </cell>
          <cell r="Q776">
            <v>31</v>
          </cell>
        </row>
        <row r="777">
          <cell r="B777" t="str">
            <v>U797</v>
          </cell>
          <cell r="D777" t="e">
            <v>#N/A</v>
          </cell>
          <cell r="J777" t="str">
            <v>Swiss Delice Extra Creamy Milk Chocolate - 1.5kg/3.3 lbs., (2pk){Imported from Canada}</v>
          </cell>
          <cell r="Q777">
            <v>58.14</v>
          </cell>
        </row>
        <row r="778">
          <cell r="B778" t="str">
            <v>U798</v>
          </cell>
          <cell r="D778" t="e">
            <v>#N/A</v>
          </cell>
          <cell r="J778" t="str">
            <v>AERO Truffle Black Forest Cake Dark Chocolate Bar, 105g/3.7oz., - 2-Pack {Imported from Canada}</v>
          </cell>
          <cell r="Q778">
            <v>12.24</v>
          </cell>
        </row>
        <row r="779">
          <cell r="B779" t="str">
            <v>U799</v>
          </cell>
          <cell r="D779" t="e">
            <v>#N/A</v>
          </cell>
          <cell r="J779" t="str">
            <v>Swiss Delice Extra Creamy Milk Chocolate - 1500g</v>
          </cell>
          <cell r="Q779">
            <v>27</v>
          </cell>
        </row>
        <row r="780">
          <cell r="B780" t="str">
            <v>U800</v>
          </cell>
          <cell r="D780" t="str">
            <v>X0031TVKRF</v>
          </cell>
          <cell r="J780" t="str">
            <v>Mars Chocolate Full Size Bars 4 Pack Imported from Canada</v>
          </cell>
          <cell r="Q780">
            <v>7.98</v>
          </cell>
        </row>
        <row r="781">
          <cell r="B781" t="str">
            <v>U801</v>
          </cell>
          <cell r="D781" t="str">
            <v>X0031VJWPZ</v>
          </cell>
          <cell r="J781" t="e">
            <v>#N/A</v>
          </cell>
          <cell r="Q781" t="e">
            <v>#N/A</v>
          </cell>
        </row>
        <row r="782">
          <cell r="B782" t="str">
            <v>U802</v>
          </cell>
          <cell r="D782" t="e">
            <v>#N/A</v>
          </cell>
          <cell r="J782" t="str">
            <v>TAKIS Xplosion Tortilla Chip Snacks, Zesty Nacho Cheese Flavour, 280g Bag</v>
          </cell>
          <cell r="Q782">
            <v>9.8800000000000008</v>
          </cell>
        </row>
        <row r="783">
          <cell r="B783" t="str">
            <v>U803</v>
          </cell>
          <cell r="D783" t="e">
            <v>#N/A</v>
          </cell>
          <cell r="J783" t="str">
            <v>Grandmother's Bake Shoppe Plain Butter Tarts, 765g/27oz., {Imported from Canada}</v>
          </cell>
          <cell r="Q783">
            <v>32.75</v>
          </cell>
        </row>
        <row r="784">
          <cell r="B784" t="str">
            <v>U804</v>
          </cell>
          <cell r="D784" t="e">
            <v>#N/A</v>
          </cell>
          <cell r="J784" t="e">
            <v>#N/A</v>
          </cell>
          <cell r="Q784" t="e">
            <v>#N/A</v>
          </cell>
        </row>
        <row r="785">
          <cell r="B785" t="str">
            <v>U805</v>
          </cell>
          <cell r="D785" t="str">
            <v>X0031VERCN</v>
          </cell>
          <cell r="J785" t="str">
            <v>Grandmother's Bake Shoppe Raisin Butter Tarts, 765g/27oz., {Imported from Canada}</v>
          </cell>
          <cell r="Q785">
            <v>34.71</v>
          </cell>
        </row>
        <row r="786">
          <cell r="B786" t="str">
            <v>U806</v>
          </cell>
          <cell r="D786" t="e">
            <v>#N/A</v>
          </cell>
          <cell r="J786" t="str">
            <v>Grandmother's Bake Shoppe Raisin Butter Tarts, 765g/27oz., {Imported from Canada}</v>
          </cell>
          <cell r="Q786">
            <v>34.71</v>
          </cell>
        </row>
        <row r="787">
          <cell r="B787" t="str">
            <v>U807</v>
          </cell>
          <cell r="D787" t="str">
            <v>X0031VKF6Z</v>
          </cell>
          <cell r="J787" t="e">
            <v>#N/A</v>
          </cell>
          <cell r="Q787" t="e">
            <v>#N/A</v>
          </cell>
        </row>
        <row r="788">
          <cell r="B788" t="str">
            <v>U808</v>
          </cell>
          <cell r="D788" t="e">
            <v>#N/A</v>
          </cell>
          <cell r="J788" t="str">
            <v>Oh Henry Chocolate 2 Full Size 4ct, 2 Minis 230g, 1 Oh Henry Reese Canadian Care Package Snacks Food Assortment Basket Bundle Mix Sampler Treats</v>
          </cell>
          <cell r="Q788">
            <v>33.99</v>
          </cell>
        </row>
        <row r="789">
          <cell r="B789" t="str">
            <v>U809</v>
          </cell>
          <cell r="D789" t="str">
            <v>X0031VHAVN</v>
          </cell>
          <cell r="J789" t="str">
            <v>Oh Henry Chocolate 2 Full Size 4ct, 2 Minis 230g, 1 Oh Henry Reese Canadian Care Package Snacks Food Assortment Basket Bundle Mix Sampler Treats</v>
          </cell>
          <cell r="Q789">
            <v>33.99</v>
          </cell>
        </row>
        <row r="790">
          <cell r="B790" t="str">
            <v>U810</v>
          </cell>
          <cell r="D790" t="str">
            <v>X0031WSEQH</v>
          </cell>
          <cell r="J790" t="str">
            <v>SKOR Chocolate Candy Bars with Buttered Toffee, Minis, 191x2 Gram, Bundle, Pack of 2</v>
          </cell>
          <cell r="Q790">
            <v>15.86</v>
          </cell>
        </row>
        <row r="791">
          <cell r="B791" t="str">
            <v>U811</v>
          </cell>
          <cell r="D791" t="str">
            <v>X0031WSHKP</v>
          </cell>
          <cell r="J791" t="str">
            <v>LOWNEY Chocolate Candy Bridge Mixture, 290 Gram</v>
          </cell>
          <cell r="Q791">
            <v>8.9600000000000009</v>
          </cell>
        </row>
        <row r="792">
          <cell r="B792" t="str">
            <v>U812</v>
          </cell>
          <cell r="D792" t="e">
            <v>#N/A</v>
          </cell>
          <cell r="J792" t="str">
            <v>Swiss Delice Dark Chocolate Squares - 72% Chocolate Noir - Chocolates Individually Wrapped - 2.8 lb Bulk (1300g) - Swiss Chocolates SET of 2</v>
          </cell>
          <cell r="Q792">
            <v>55.99</v>
          </cell>
        </row>
        <row r="793">
          <cell r="B793" t="str">
            <v>U813</v>
          </cell>
          <cell r="D793" t="e">
            <v>#N/A</v>
          </cell>
          <cell r="J793" t="str">
            <v>Kraft Jalapeno Tex Mex Cheez Whiz, 450g/15.9oz, Imported from Canada}</v>
          </cell>
          <cell r="Q793">
            <v>28.88</v>
          </cell>
        </row>
        <row r="794">
          <cell r="B794" t="str">
            <v>U814</v>
          </cell>
          <cell r="D794" t="str">
            <v>X0031X1AIZ</v>
          </cell>
          <cell r="J794" t="str">
            <v>Leclerc Celebration Milk Chocolate Butter Cookies Made with Real Milk Chocolate 240g from Canada</v>
          </cell>
          <cell r="Q794">
            <v>7.99</v>
          </cell>
        </row>
        <row r="795">
          <cell r="B795" t="str">
            <v>U815</v>
          </cell>
          <cell r="D795" t="e">
            <v>#N/A</v>
          </cell>
          <cell r="J795" t="str">
            <v>Dare Raspberry Wagon Wheels Cookies 9ct, (2-pack){Imported from Canada}</v>
          </cell>
          <cell r="Q795">
            <v>25</v>
          </cell>
        </row>
        <row r="796">
          <cell r="B796" t="str">
            <v>U816</v>
          </cell>
          <cell r="D796" t="e">
            <v>#N/A</v>
          </cell>
          <cell r="J796" t="str">
            <v>Twizzler Extra Long Strawberry Twists, 25-Ounces</v>
          </cell>
          <cell r="Q796">
            <v>18</v>
          </cell>
        </row>
        <row r="797">
          <cell r="B797" t="str">
            <v>U817</v>
          </cell>
          <cell r="D797" t="str">
            <v>X003209S9Z</v>
          </cell>
          <cell r="J797" t="str">
            <v>Folgers Mocha Swirl K-Cup Coffee Pods, 12 pods, 108g</v>
          </cell>
          <cell r="Q797">
            <v>17.96</v>
          </cell>
        </row>
        <row r="798">
          <cell r="B798" t="str">
            <v>U818</v>
          </cell>
          <cell r="D798" t="str">
            <v>X003209RZP</v>
          </cell>
          <cell r="J798" t="e">
            <v>#N/A</v>
          </cell>
          <cell r="Q798" t="e">
            <v>#N/A</v>
          </cell>
        </row>
        <row r="799">
          <cell r="B799" t="str">
            <v>U819</v>
          </cell>
          <cell r="D799" t="str">
            <v>X00320BALT</v>
          </cell>
          <cell r="J799" t="str">
            <v>Reese Peanut Butter Filling &amp; Chocolate Frosting Dessert Bar Kit 503g/17.7oz Imported from Canada</v>
          </cell>
          <cell r="Q799">
            <v>13.7</v>
          </cell>
        </row>
        <row r="800">
          <cell r="B800" t="str">
            <v>U820</v>
          </cell>
          <cell r="D800" t="str">
            <v>X00320BA4B</v>
          </cell>
          <cell r="J800" t="e">
            <v>#N/A</v>
          </cell>
          <cell r="Q800" t="e">
            <v>#N/A</v>
          </cell>
        </row>
        <row r="801">
          <cell r="B801" t="str">
            <v>U821</v>
          </cell>
          <cell r="D801" t="str">
            <v>X0031ZVU3D</v>
          </cell>
          <cell r="J801" t="str">
            <v>M&amp;M's Fun Size Peanut Chocolate Candy, 10.57 oz</v>
          </cell>
          <cell r="Q801">
            <v>35</v>
          </cell>
        </row>
        <row r="802">
          <cell r="B802" t="str">
            <v>U822</v>
          </cell>
          <cell r="D802" t="str">
            <v>X003201BS1</v>
          </cell>
          <cell r="J802" t="str">
            <v>Kraft Extra Roasted Peanut Butter, 1kg/2.2 lbs (Imported from Canada)</v>
          </cell>
          <cell r="Q802">
            <v>19.489999999999998</v>
          </cell>
        </row>
        <row r="803">
          <cell r="B803" t="str">
            <v>U823</v>
          </cell>
          <cell r="D803" t="str">
            <v>X0031ZVUGZ</v>
          </cell>
          <cell r="J803" t="str">
            <v>Dare Cracker Variety Pack, 1.15 Kg {Imported from Canada}</v>
          </cell>
          <cell r="Q803">
            <v>16.899999999999999</v>
          </cell>
        </row>
        <row r="804">
          <cell r="B804" t="str">
            <v>U824</v>
          </cell>
          <cell r="D804" t="str">
            <v>X003201C49</v>
          </cell>
          <cell r="J804" t="str">
            <v>Thin addictives Cranberry Almond, 690g</v>
          </cell>
          <cell r="Q804">
            <v>0</v>
          </cell>
        </row>
        <row r="805">
          <cell r="B805" t="str">
            <v>U825</v>
          </cell>
          <cell r="D805" t="str">
            <v>X003229CGH</v>
          </cell>
          <cell r="J805" t="str">
            <v>Brown and Haley Almond Roca Buttercrunch Toffee 29oz./822g Gift Cannister</v>
          </cell>
          <cell r="Q805">
            <v>27.6</v>
          </cell>
        </row>
        <row r="806">
          <cell r="B806" t="str">
            <v>U826</v>
          </cell>
          <cell r="D806" t="str">
            <v>X003229CKX</v>
          </cell>
          <cell r="J806" t="e">
            <v>#N/A</v>
          </cell>
          <cell r="Q806" t="e">
            <v>#N/A</v>
          </cell>
        </row>
        <row r="807">
          <cell r="B807" t="str">
            <v>U827</v>
          </cell>
          <cell r="D807" t="str">
            <v>X003229BSV</v>
          </cell>
          <cell r="J807" t="e">
            <v>#N/A</v>
          </cell>
          <cell r="Q807" t="e">
            <v>#N/A</v>
          </cell>
        </row>
        <row r="808">
          <cell r="B808" t="str">
            <v>U828</v>
          </cell>
          <cell r="D808" t="str">
            <v>X003227OBR</v>
          </cell>
          <cell r="J808" t="str">
            <v>Post Cranberry Almond Crunch Cereal 1.1kg/2.2 lbs. {Imported from Canada}</v>
          </cell>
          <cell r="Q808">
            <v>19.75</v>
          </cell>
        </row>
        <row r="809">
          <cell r="B809" t="str">
            <v>U829</v>
          </cell>
          <cell r="D809" t="str">
            <v>X003227OEJ</v>
          </cell>
          <cell r="J809" t="str">
            <v>Nestle Coffee Crisp Bar, 1.76-Ounce Bars (Pack of 48)</v>
          </cell>
          <cell r="Q809">
            <v>56.49</v>
          </cell>
        </row>
        <row r="810">
          <cell r="B810" t="str">
            <v>U830</v>
          </cell>
          <cell r="D810" t="str">
            <v>X003229CIZ</v>
          </cell>
          <cell r="J810" t="str">
            <v>Dare RealFruit Superfruits Gummies, 350g/12.34oz, Imported from Canada)</v>
          </cell>
          <cell r="Q810">
            <v>10.43</v>
          </cell>
        </row>
        <row r="811">
          <cell r="B811" t="str">
            <v>U831</v>
          </cell>
          <cell r="D811" t="str">
            <v>X00322408H</v>
          </cell>
          <cell r="J811" t="str">
            <v>Nestle Big Turk Bites Minis 180g/6.3oz, 2-Pack {Imported from Canada}</v>
          </cell>
          <cell r="Q811">
            <v>14.98</v>
          </cell>
        </row>
        <row r="812">
          <cell r="B812" t="str">
            <v>U832</v>
          </cell>
          <cell r="D812" t="str">
            <v>X0032240PZ</v>
          </cell>
          <cell r="J812" t="str">
            <v>10 Pack of Mr. Big Chocolate Bars 600g/60g Each BAR The Great Taste of Canada Chocolate bar</v>
          </cell>
          <cell r="Q812">
            <v>0</v>
          </cell>
        </row>
        <row r="813">
          <cell r="B813" t="str">
            <v>U833</v>
          </cell>
          <cell r="D813" t="str">
            <v>X003229CN5</v>
          </cell>
          <cell r="J813" t="str">
            <v>IronKids Gummies OMEGA-3's, 200 gummies Iron Kids Brand: IronKids - Life Science Nutritionals - Canadian</v>
          </cell>
          <cell r="Q813">
            <v>29.99</v>
          </cell>
        </row>
        <row r="814">
          <cell r="B814" t="str">
            <v>U834</v>
          </cell>
          <cell r="D814" t="str">
            <v>X003229BV3</v>
          </cell>
          <cell r="J814" t="str">
            <v>Dad's Chocolate Chip Cookies 48 pack, 18 Kilogram Individually Wrapped and Easy Dispensing Lid</v>
          </cell>
          <cell r="Q814">
            <v>29.99</v>
          </cell>
        </row>
        <row r="815">
          <cell r="B815" t="str">
            <v>U835</v>
          </cell>
          <cell r="D815" t="e">
            <v>#N/A</v>
          </cell>
          <cell r="J815" t="str">
            <v>Lot of 12 Mackintosh Toffee Candies 45 gram Each from Canada by Nestle</v>
          </cell>
          <cell r="Q815">
            <v>28</v>
          </cell>
        </row>
        <row r="816">
          <cell r="B816" t="str">
            <v>U836</v>
          </cell>
          <cell r="D816" t="e">
            <v>#N/A</v>
          </cell>
          <cell r="J816" t="str">
            <v>Nestle Mackintosh Toffee Bar 45 gram - 12 Pack</v>
          </cell>
          <cell r="Q816">
            <v>0</v>
          </cell>
        </row>
        <row r="817">
          <cell r="B817" t="str">
            <v>U837</v>
          </cell>
          <cell r="D817" t="str">
            <v>X00322EDNJ</v>
          </cell>
          <cell r="J817" t="e">
            <v>#N/A</v>
          </cell>
          <cell r="Q817" t="e">
            <v>#N/A</v>
          </cell>
        </row>
        <row r="818">
          <cell r="B818" t="str">
            <v>U838</v>
          </cell>
          <cell r="D818" t="str">
            <v>X00322I529</v>
          </cell>
          <cell r="J818" t="str">
            <v>Post Cranberry Almond Crunch Cereal 1.1kg/2.2 lbs. {Imported from Canada}</v>
          </cell>
          <cell r="Q818">
            <v>19.75</v>
          </cell>
        </row>
        <row r="819">
          <cell r="B819" t="str">
            <v>U839</v>
          </cell>
          <cell r="D819" t="str">
            <v>X00322IDUD</v>
          </cell>
          <cell r="J819" t="str">
            <v>Habitant Split Pea With Smoked Ham Soup, 796ml - Imported from Canada</v>
          </cell>
          <cell r="Q819">
            <v>17.989999999999998</v>
          </cell>
        </row>
        <row r="820">
          <cell r="B820" t="str">
            <v>U840</v>
          </cell>
          <cell r="D820" t="str">
            <v>X00322FIS3</v>
          </cell>
          <cell r="J820" t="str">
            <v>Hershey's Chocolate Candy Cherry Blossoms, 24 x 45 Grams</v>
          </cell>
          <cell r="Q820">
            <v>29.98</v>
          </cell>
        </row>
        <row r="821">
          <cell r="B821" t="str">
            <v>U841</v>
          </cell>
          <cell r="D821" t="str">
            <v>X0032C2UN9</v>
          </cell>
          <cell r="J821" t="str">
            <v>Hersheys Cookies n Creme Advent Calendar 212g/ 7.4oz</v>
          </cell>
          <cell r="Q821">
            <v>13.79</v>
          </cell>
        </row>
        <row r="822">
          <cell r="B822" t="str">
            <v>U842</v>
          </cell>
          <cell r="D822" t="e">
            <v>#N/A</v>
          </cell>
          <cell r="J822" t="str">
            <v>Maynards Wine Gums - 1kg (2-Pack)</v>
          </cell>
          <cell r="Q822">
            <v>36.880000000000003</v>
          </cell>
        </row>
        <row r="823">
          <cell r="B823" t="str">
            <v>U843</v>
          </cell>
          <cell r="D823" t="str">
            <v>X0032C2V51</v>
          </cell>
          <cell r="J823" t="e">
            <v>#N/A</v>
          </cell>
          <cell r="Q823" t="e">
            <v>#N/A</v>
          </cell>
        </row>
        <row r="824">
          <cell r="B824" t="str">
            <v>U844</v>
          </cell>
          <cell r="D824" t="str">
            <v>X0032C2W4B</v>
          </cell>
          <cell r="J824" t="str">
            <v>24 Boxes Nestle Smarties candy covered chocolates from Canada</v>
          </cell>
          <cell r="Q824">
            <v>0</v>
          </cell>
        </row>
        <row r="825">
          <cell r="B825" t="str">
            <v>U845</v>
          </cell>
          <cell r="D825" t="str">
            <v>X0032C3169</v>
          </cell>
          <cell r="J825" t="str">
            <v>NESTLÉ KITKAT 24-Mini Halloween Spooky Friends Chocolate Bar, 196g/7oz {Imported from Canada}</v>
          </cell>
          <cell r="Q825">
            <v>17.87</v>
          </cell>
        </row>
        <row r="826">
          <cell r="B826" t="str">
            <v>U846</v>
          </cell>
          <cell r="D826" t="str">
            <v>X0032C3LOV</v>
          </cell>
          <cell r="J826" t="str">
            <v>NESTLÃ‰ MINIS Assorted Bars - KITKAT, Coffee Crisp, AERO, Smarties - 303g (Pack of 30 Mini Bars)</v>
          </cell>
          <cell r="Q826">
            <v>16.8</v>
          </cell>
        </row>
        <row r="827">
          <cell r="B827" t="str">
            <v>U847</v>
          </cell>
          <cell r="D827" t="str">
            <v>X0032C32ZJ</v>
          </cell>
          <cell r="J827" t="str">
            <v>Nestle Big Turk Bites Minis 180g/6.3oz, 2-Pack {Imported from Canada}</v>
          </cell>
          <cell r="Q827">
            <v>14.98</v>
          </cell>
        </row>
        <row r="828">
          <cell r="B828" t="str">
            <v>U848</v>
          </cell>
          <cell r="D828" t="str">
            <v>X0032BZ0EV</v>
          </cell>
          <cell r="J828" t="str">
            <v>OH HENRY! Chocolatey Candy Bars with Peanut Butter, 24 Count</v>
          </cell>
          <cell r="Q828">
            <v>36.880000000000003</v>
          </cell>
        </row>
        <row r="829">
          <cell r="B829" t="str">
            <v>U849</v>
          </cell>
          <cell r="D829" t="str">
            <v>X0032BZ4PV</v>
          </cell>
          <cell r="J829" t="str">
            <v>Betty Crocker, Gluten Free, Fruit by The Foot, Starburst All Pink, 6 Count, 128g/4.5oz,(Box) (Imported from Canada)</v>
          </cell>
          <cell r="Q829">
            <v>9</v>
          </cell>
        </row>
        <row r="830">
          <cell r="B830" t="str">
            <v>U850</v>
          </cell>
          <cell r="D830" t="str">
            <v>X0032BVE87</v>
          </cell>
          <cell r="J830" t="str">
            <v>Kirkland Signature Soft &amp; Chewy Granola Bars 64ct 24g/0.84oz, (Imported from Canada)</v>
          </cell>
          <cell r="Q830">
            <v>23.67</v>
          </cell>
        </row>
        <row r="831">
          <cell r="B831" t="str">
            <v>U851</v>
          </cell>
          <cell r="D831" t="str">
            <v>X0032C1D73</v>
          </cell>
          <cell r="J831" t="str">
            <v>REESE Chocolate Candy Peanut Butter Cups, Miniatures, 230 Gram</v>
          </cell>
          <cell r="Q831">
            <v>6.99</v>
          </cell>
        </row>
        <row r="832">
          <cell r="B832" t="str">
            <v>U852</v>
          </cell>
          <cell r="D832" t="str">
            <v>X0032CJYOR</v>
          </cell>
          <cell r="J832" t="str">
            <v>Allan Big Foot Gummy Candy, Original Flavor, 2.5kg/5.5 lbs. {Canadian}</v>
          </cell>
          <cell r="Q832">
            <v>45.99</v>
          </cell>
        </row>
        <row r="833">
          <cell r="B833" t="str">
            <v>U853</v>
          </cell>
          <cell r="D833" t="str">
            <v>X0032CJW4T</v>
          </cell>
          <cell r="J833" t="str">
            <v>Hershey Assorted Halloween Chocolates and Candy - includes REESE'S, HERSHEY'S, OH HENRY! and JOLLY RANCHER snack sized candies</v>
          </cell>
          <cell r="Q833">
            <v>0</v>
          </cell>
        </row>
        <row r="834">
          <cell r="B834" t="str">
            <v>U854</v>
          </cell>
          <cell r="D834" t="str">
            <v>X0032CK2ON</v>
          </cell>
          <cell r="J834" t="str">
            <v>Reese's, Hershey, Oh Henry! Halloween Snack Size Bars 50ct 567g</v>
          </cell>
          <cell r="Q834">
            <v>0</v>
          </cell>
        </row>
        <row r="835">
          <cell r="B835" t="str">
            <v>U855</v>
          </cell>
          <cell r="D835" t="str">
            <v>X0032CEPZZ</v>
          </cell>
          <cell r="J835" t="str">
            <v>NESTLÉ SCARIES Mini Boxes, 360g (Pack of 30 SMARTIES Mini Boxes)</v>
          </cell>
          <cell r="Q835">
            <v>23.88</v>
          </cell>
        </row>
        <row r="836">
          <cell r="B836" t="str">
            <v>U856</v>
          </cell>
          <cell r="D836" t="str">
            <v>X0032CR6W9</v>
          </cell>
          <cell r="J836" t="str">
            <v>HERSHEY'S Oh Henry 58g Box Of 24 {Imported from Canada},, 2.04 Fl Ounce ()</v>
          </cell>
          <cell r="Q836">
            <v>0</v>
          </cell>
        </row>
        <row r="837">
          <cell r="B837" t="str">
            <v>U857</v>
          </cell>
          <cell r="D837" t="str">
            <v>X0032CR7A5</v>
          </cell>
          <cell r="J837" t="str">
            <v>Arnott's Tim Tam Australian Chocolate Cookies Pack of 4 Variety (Original, Caramel, Dark, Dark Mint) Full Size</v>
          </cell>
          <cell r="Q837">
            <v>29.95</v>
          </cell>
        </row>
        <row r="838">
          <cell r="B838" t="str">
            <v>U858</v>
          </cell>
          <cell r="D838" t="str">
            <v>X0032CHRP5</v>
          </cell>
          <cell r="J838" t="str">
            <v>Reese's Milk Chocolate Peanut Butter Cup ~ 1/2 pound cup</v>
          </cell>
          <cell r="Q838">
            <v>0</v>
          </cell>
        </row>
        <row r="839">
          <cell r="B839" t="str">
            <v>U859</v>
          </cell>
          <cell r="D839" t="str">
            <v>X0032CHS7H</v>
          </cell>
          <cell r="J839" t="str">
            <v>MERCI Assorted Milk Chocolates (200g , 7oz)</v>
          </cell>
          <cell r="Q839">
            <v>9.6</v>
          </cell>
        </row>
        <row r="840">
          <cell r="B840" t="str">
            <v>U860</v>
          </cell>
          <cell r="D840" t="str">
            <v>X0032CF67V</v>
          </cell>
          <cell r="J840" t="str">
            <v>Allan Red Berries, 2.5kg/5.5lbs., Gummy Candy,{Imported from Canada}</v>
          </cell>
          <cell r="Q840">
            <v>32.880000000000003</v>
          </cell>
        </row>
        <row r="841">
          <cell r="B841" t="str">
            <v>U861</v>
          </cell>
          <cell r="D841" t="e">
            <v>#N/A</v>
          </cell>
          <cell r="J841" t="e">
            <v>#N/A</v>
          </cell>
          <cell r="Q841" t="e">
            <v>#N/A</v>
          </cell>
        </row>
        <row r="842">
          <cell r="B842" t="str">
            <v>U862</v>
          </cell>
          <cell r="D842" t="str">
            <v>X0032DB51V</v>
          </cell>
          <cell r="J842" t="str">
            <v>Kraft Original Caramels Chewy Candy 269g/9.5oz Bag (Imported from Canada)</v>
          </cell>
          <cell r="Q842">
            <v>8.49</v>
          </cell>
        </row>
        <row r="843">
          <cell r="B843" t="str">
            <v>U863</v>
          </cell>
          <cell r="D843" t="str">
            <v>X0032DDPNH</v>
          </cell>
          <cell r="J843" t="str">
            <v>Kraft Original Caramels Chewy Candy 269g/9.5oz Bag (Imported from Canada)</v>
          </cell>
          <cell r="Q843">
            <v>8.49</v>
          </cell>
        </row>
        <row r="844">
          <cell r="B844" t="str">
            <v>U864</v>
          </cell>
          <cell r="D844" t="str">
            <v>X0032KEHAP</v>
          </cell>
          <cell r="J844" t="str">
            <v>Cadbury Wunderbar Chocolate Bars, 24ct, Imported from Canada)</v>
          </cell>
          <cell r="Q844">
            <v>31.99</v>
          </cell>
        </row>
        <row r="845">
          <cell r="B845" t="str">
            <v>U865</v>
          </cell>
          <cell r="D845" t="str">
            <v>X0032KEJAN</v>
          </cell>
          <cell r="J845" t="str">
            <v>48 - Wunderbar Chocolate Bars Made in Canada 58g Each, 2784 Box</v>
          </cell>
          <cell r="Q845">
            <v>63.87</v>
          </cell>
        </row>
        <row r="846">
          <cell r="B846" t="str">
            <v>U866</v>
          </cell>
          <cell r="D846" t="str">
            <v>X0032KEHLJ</v>
          </cell>
          <cell r="J846" t="str">
            <v>Wunderbar 24 Bars Cadbury Creamy Peanut Butter Light Rice Crisps and Chewy Caramel All Smothered in a Rich Creamy Milk Chocolate From Canada</v>
          </cell>
          <cell r="Q846">
            <v>34.97</v>
          </cell>
        </row>
        <row r="847">
          <cell r="B847" t="str">
            <v>U867</v>
          </cell>
          <cell r="D847" t="str">
            <v>X0032KRMGV</v>
          </cell>
          <cell r="J847" t="str">
            <v>12- Pack of Wunderbar Made in Canada 58g Each</v>
          </cell>
          <cell r="Q847">
            <v>0</v>
          </cell>
        </row>
        <row r="848">
          <cell r="B848" t="str">
            <v>U868</v>
          </cell>
          <cell r="D848" t="str">
            <v>X0032KEKON</v>
          </cell>
          <cell r="J848" t="e">
            <v>#N/A</v>
          </cell>
          <cell r="Q848" t="e">
            <v>#N/A</v>
          </cell>
        </row>
        <row r="849">
          <cell r="B849" t="str">
            <v>U869</v>
          </cell>
          <cell r="D849" t="str">
            <v>X0032KRU3V</v>
          </cell>
          <cell r="J849" t="str">
            <v>Arnott's Tim Tam Double Coat</v>
          </cell>
          <cell r="Q849">
            <v>10.78</v>
          </cell>
        </row>
        <row r="850">
          <cell r="B850" t="str">
            <v>U870</v>
          </cell>
          <cell r="D850" t="str">
            <v>X0032L5E3D</v>
          </cell>
          <cell r="J850" t="e">
            <v>#N/A</v>
          </cell>
          <cell r="Q850" t="e">
            <v>#N/A</v>
          </cell>
        </row>
        <row r="851">
          <cell r="B851" t="str">
            <v>U871</v>
          </cell>
          <cell r="D851" t="e">
            <v>#N/A</v>
          </cell>
          <cell r="J851" t="e">
            <v>#N/A</v>
          </cell>
          <cell r="Q851" t="e">
            <v>#N/A</v>
          </cell>
        </row>
        <row r="852">
          <cell r="B852" t="str">
            <v>U872</v>
          </cell>
          <cell r="D852" t="str">
            <v>X0032LK5QT</v>
          </cell>
          <cell r="J852" t="str">
            <v>Big Turk (Turkish Delight) -10 Bars</v>
          </cell>
          <cell r="Q852">
            <v>16.87</v>
          </cell>
        </row>
        <row r="853">
          <cell r="B853" t="str">
            <v>U873</v>
          </cell>
          <cell r="D853" t="str">
            <v>X0032L5HBH</v>
          </cell>
          <cell r="J853" t="str">
            <v>Nestle Big Turk Chocolate BAR 36pk (76.2oz) Made in Canada</v>
          </cell>
          <cell r="Q853">
            <v>49.99</v>
          </cell>
        </row>
        <row r="854">
          <cell r="B854" t="str">
            <v>U874</v>
          </cell>
          <cell r="D854" t="str">
            <v>X0032L5HIZ</v>
          </cell>
          <cell r="J854" t="str">
            <v>Crispy Crunch Chocolate BAR 24pk (48g Per Pack) Made in Canada</v>
          </cell>
          <cell r="Q854">
            <v>33.99</v>
          </cell>
        </row>
        <row r="855">
          <cell r="B855" t="str">
            <v>U875</v>
          </cell>
          <cell r="D855" t="str">
            <v>X0032LGAJP</v>
          </cell>
          <cell r="J855" t="str">
            <v>VH Chinese Strong Garlic Rib Cooking Sauce, 341mL/11.5oz, 6 Jars {Imported from Canada}</v>
          </cell>
          <cell r="Q855">
            <v>39.31</v>
          </cell>
        </row>
        <row r="856">
          <cell r="B856" t="str">
            <v>U876</v>
          </cell>
          <cell r="D856" t="str">
            <v>X0032LK70D</v>
          </cell>
          <cell r="J856" t="str">
            <v>VH Cherry Dipping Sauce, 341ml/11.5oz, 3-Jars {Imported from Canada}</v>
          </cell>
          <cell r="Q856">
            <v>24.88</v>
          </cell>
        </row>
        <row r="857">
          <cell r="B857" t="str">
            <v>U877</v>
          </cell>
          <cell r="D857" t="str">
            <v>X0032LGAY5</v>
          </cell>
          <cell r="J857" t="str">
            <v>Moritz Icy Chocolate Squares 90 Units, 1 Kilogram</v>
          </cell>
          <cell r="Q857">
            <v>25.09</v>
          </cell>
        </row>
        <row r="858">
          <cell r="B858" t="str">
            <v>U878</v>
          </cell>
          <cell r="D858" t="str">
            <v>X0032LCJ5J</v>
          </cell>
          <cell r="J858" t="str">
            <v>Swiss Delice Dark Chocolate Squares - 72% Chocolate Noir - Chocolates Individually Wrapped - 2.8 lb Bulk (1300g) - Swiss Chocolates</v>
          </cell>
          <cell r="Q858">
            <v>27.24</v>
          </cell>
        </row>
        <row r="859">
          <cell r="B859" t="str">
            <v>U879</v>
          </cell>
          <cell r="D859" t="str">
            <v>X0032LGBKN</v>
          </cell>
          <cell r="J859" t="str">
            <v>Swiss Delice Dark Chocolate Squares - 72% Chocolate Noir - Chocolates Individually Wrapped - 2.8 lb Bulk (1300g) - Swiss Chocolates SET of 2</v>
          </cell>
          <cell r="Q859">
            <v>55.99</v>
          </cell>
        </row>
        <row r="860">
          <cell r="B860" t="str">
            <v>U880</v>
          </cell>
          <cell r="D860" t="str">
            <v>X0032LGCLV</v>
          </cell>
          <cell r="J860" t="str">
            <v>Habitant Pea Soup with Smoked Ham 796ml/28 fl. oz. 3-Pack {Imported from Canada}</v>
          </cell>
          <cell r="Q860">
            <v>27.14</v>
          </cell>
        </row>
        <row r="861">
          <cell r="B861" t="str">
            <v>U881</v>
          </cell>
          <cell r="D861" t="str">
            <v>X0032LHEW7</v>
          </cell>
          <cell r="J861" t="e">
            <v>#N/A</v>
          </cell>
          <cell r="Q861" t="e">
            <v>#N/A</v>
          </cell>
        </row>
        <row r="862">
          <cell r="B862" t="str">
            <v>U882</v>
          </cell>
          <cell r="D862" t="str">
            <v>X0032LKPMD</v>
          </cell>
          <cell r="J862" t="str">
            <v>8 Nestle BIG TURK chocolate candy bar (from Canada)</v>
          </cell>
          <cell r="Q862">
            <v>0</v>
          </cell>
        </row>
        <row r="863">
          <cell r="B863" t="str">
            <v>U883</v>
          </cell>
          <cell r="D863" t="str">
            <v>X0032OPJVH</v>
          </cell>
          <cell r="J863" t="str">
            <v>Sunrype Fruit Source - 100% Fruit Bar, 30ct x 37g bars, 3 Flavours, (Imported from Canada)</v>
          </cell>
          <cell r="Q863">
            <v>33</v>
          </cell>
        </row>
        <row r="864">
          <cell r="B864" t="str">
            <v>U884</v>
          </cell>
          <cell r="D864" t="str">
            <v>X0032P033P</v>
          </cell>
          <cell r="J864" t="str">
            <v>Pure Protein Bars, Gluten Free, Chewy Chocolate Chip, 50g, 6ct, {Imported from Canada}</v>
          </cell>
          <cell r="Q864">
            <v>16.899999999999999</v>
          </cell>
        </row>
        <row r="865">
          <cell r="B865" t="str">
            <v>U885</v>
          </cell>
          <cell r="D865" t="str">
            <v>X0032OXYVJ</v>
          </cell>
          <cell r="J865" t="str">
            <v>Pure Protein,Gluten Free, Snack Bars, Chocolate Salted Caramel, 50g/1.8oz., 6ct, {Imported from Canada}</v>
          </cell>
          <cell r="Q865">
            <v>18.2</v>
          </cell>
        </row>
        <row r="866">
          <cell r="B866" t="str">
            <v>U886</v>
          </cell>
          <cell r="D866" t="e">
            <v>#N/A</v>
          </cell>
          <cell r="J866" t="str">
            <v>Crush Cream Soda 24pk 591ml/20 Fl Ounce Bottles {Imported from Canada}</v>
          </cell>
          <cell r="Q866">
            <v>85</v>
          </cell>
        </row>
        <row r="867">
          <cell r="B867" t="str">
            <v>U887</v>
          </cell>
          <cell r="D867" t="str">
            <v>X0032PP0IX</v>
          </cell>
          <cell r="J867" t="str">
            <v>Jersey Milk (180g / 6.3oz)</v>
          </cell>
          <cell r="Q867">
            <v>0</v>
          </cell>
        </row>
        <row r="868">
          <cell r="B868" t="str">
            <v>U888</v>
          </cell>
          <cell r="D868" t="str">
            <v>X0032PJ46R</v>
          </cell>
          <cell r="J868" t="str">
            <v>Cadbury Wunderbar Mini Snack Size 10ct/115g {Imported from Canada}</v>
          </cell>
          <cell r="Q868">
            <v>0</v>
          </cell>
        </row>
        <row r="869">
          <cell r="B869" t="str">
            <v>U889</v>
          </cell>
          <cell r="D869" t="str">
            <v>X0032PL6M7</v>
          </cell>
          <cell r="J869" t="str">
            <v>18 Mars Full Size Candy Bar Variety Pack, 18 count, 916g (32.3oz)</v>
          </cell>
          <cell r="Q869">
            <v>26.87</v>
          </cell>
        </row>
        <row r="870">
          <cell r="B870" t="str">
            <v>U890</v>
          </cell>
          <cell r="D870" t="e">
            <v>#N/A</v>
          </cell>
          <cell r="J870" t="e">
            <v>#N/A</v>
          </cell>
          <cell r="Q870" t="e">
            <v>#N/A</v>
          </cell>
        </row>
        <row r="871">
          <cell r="B871" t="str">
            <v>U891</v>
          </cell>
          <cell r="D871" t="e">
            <v>#N/A</v>
          </cell>
          <cell r="J871" t="e">
            <v>#N/A</v>
          </cell>
          <cell r="Q871" t="e">
            <v>#N/A</v>
          </cell>
        </row>
        <row r="872">
          <cell r="B872" t="str">
            <v>U892</v>
          </cell>
          <cell r="D872" t="e">
            <v>#N/A</v>
          </cell>
          <cell r="J872" t="str">
            <v>Nestle Kitkat Festive Friends Christmas Santa Chocolate, 150g/5oz {Imported from Canada}</v>
          </cell>
          <cell r="Q872">
            <v>0</v>
          </cell>
        </row>
        <row r="873">
          <cell r="B873" t="str">
            <v>U893</v>
          </cell>
          <cell r="D873" t="e">
            <v>#N/A</v>
          </cell>
          <cell r="J873" t="e">
            <v>#N/A</v>
          </cell>
          <cell r="Q873" t="e">
            <v>#N/A</v>
          </cell>
        </row>
        <row r="874">
          <cell r="B874" t="str">
            <v>U894</v>
          </cell>
          <cell r="D874" t="e">
            <v>#N/A</v>
          </cell>
          <cell r="J874" t="str">
            <v>Nestle Chocolate Nestle Kitkat Mini Ornaments Milk Chocolate Ball, 150g/5oz {Imported from Canada}, 5 Ounces</v>
          </cell>
          <cell r="Q874">
            <v>14.88</v>
          </cell>
        </row>
        <row r="875">
          <cell r="B875" t="str">
            <v>U895</v>
          </cell>
          <cell r="D875" t="e">
            <v>#N/A</v>
          </cell>
          <cell r="J875" t="str">
            <v>NESTLÉ KITKAT Assorted Holiday Treats Sharing Tray 335g/11.8oz {Imported From Canada}</v>
          </cell>
          <cell r="Q875">
            <v>14.99</v>
          </cell>
        </row>
        <row r="876">
          <cell r="B876" t="str">
            <v>U896</v>
          </cell>
          <cell r="D876" t="str">
            <v>X0032RN1KZ</v>
          </cell>
          <cell r="J876" t="str">
            <v>12- Pack of Aero Wrapped Chocolate Bars From Canada Your Canuck Expat Superstore</v>
          </cell>
          <cell r="Q876">
            <v>16.98</v>
          </cell>
        </row>
        <row r="877">
          <cell r="B877" t="str">
            <v>U897</v>
          </cell>
          <cell r="D877" t="str">
            <v>X0032RKG99</v>
          </cell>
          <cell r="J877" t="str">
            <v>Nescafe Ice Java Coffee Syrup 470ml - Pack of 2 - Imported from Canada</v>
          </cell>
          <cell r="Q877">
            <v>28.47</v>
          </cell>
        </row>
        <row r="878">
          <cell r="B878" t="str">
            <v>U898</v>
          </cell>
          <cell r="D878" t="str">
            <v>X0032RMWHD</v>
          </cell>
          <cell r="J878" t="str">
            <v>Nescafe Ice Java Coffee Syrup 470ml - Imported from Canada (Pack of 4)</v>
          </cell>
          <cell r="Q878">
            <v>32.61</v>
          </cell>
        </row>
        <row r="879">
          <cell r="B879" t="str">
            <v>U899</v>
          </cell>
          <cell r="D879" t="str">
            <v>X0032RKGET</v>
          </cell>
          <cell r="J879" t="str">
            <v>Nescafe Ice Java Cappuccino 6x470ml {Imported from Canada}</v>
          </cell>
          <cell r="Q879">
            <v>49.99</v>
          </cell>
        </row>
        <row r="880">
          <cell r="B880" t="str">
            <v>U900</v>
          </cell>
          <cell r="D880" t="str">
            <v>X0032RKGLR</v>
          </cell>
          <cell r="J880" t="str">
            <v>Nescafe Ice Java Cappuccino | 470ml bottle (16 oz) | Imported from Canada</v>
          </cell>
          <cell r="Q880">
            <v>11.39</v>
          </cell>
        </row>
        <row r="881">
          <cell r="B881" t="str">
            <v>U901</v>
          </cell>
          <cell r="D881" t="str">
            <v>X0032RKFBX</v>
          </cell>
          <cell r="J881" t="str">
            <v>President's Choice Cacciatore Cooking Sauce, 400mL/13.5 fl.oz., {Imported from Canada}</v>
          </cell>
          <cell r="Q881">
            <v>18.989999999999998</v>
          </cell>
        </row>
        <row r="882">
          <cell r="B882" t="str">
            <v>U902</v>
          </cell>
          <cell r="D882" t="str">
            <v>X0032RKFSL</v>
          </cell>
          <cell r="J882" t="str">
            <v>Christie Oreo, Gluten Free, Sandwich Cookies, 1 Pack, 376g/13.3 oz., {Imported from Canada}</v>
          </cell>
          <cell r="Q882">
            <v>12.49</v>
          </cell>
        </row>
        <row r="883">
          <cell r="B883" t="str">
            <v>U903</v>
          </cell>
          <cell r="D883" t="str">
            <v>X0032RFOQT</v>
          </cell>
          <cell r="J883" t="str">
            <v>Nestle AERO Peppermint Chocolate Bars Multipack, 4 x 1.44oz. (Imported From Canada)</v>
          </cell>
          <cell r="Q883">
            <v>8</v>
          </cell>
        </row>
        <row r="884">
          <cell r="B884" t="str">
            <v>U904</v>
          </cell>
          <cell r="D884" t="str">
            <v>X0032RALD5</v>
          </cell>
          <cell r="J884" t="str">
            <v>Ritz Snackwich Crackers Cheese Flavour (8x38g) 304g/10.7oz {Imported from Canada}</v>
          </cell>
          <cell r="Q884">
            <v>17.93</v>
          </cell>
        </row>
        <row r="885">
          <cell r="B885" t="str">
            <v>U905</v>
          </cell>
          <cell r="D885" t="e">
            <v>#N/A</v>
          </cell>
          <cell r="J885" t="str">
            <v>Pure Protein Red Velvet Gluten Free Bar (6 x 50g Bars) {Imported from Canada}</v>
          </cell>
          <cell r="Q885">
            <v>27.95</v>
          </cell>
        </row>
        <row r="886">
          <cell r="B886" t="str">
            <v>U906</v>
          </cell>
          <cell r="D886" t="e">
            <v>#N/A</v>
          </cell>
          <cell r="J886" t="e">
            <v>#N/A</v>
          </cell>
          <cell r="Q886" t="e">
            <v>#N/A</v>
          </cell>
        </row>
        <row r="887">
          <cell r="B887" t="str">
            <v>U907</v>
          </cell>
          <cell r="D887" t="str">
            <v>X0032RKLSF</v>
          </cell>
          <cell r="J887" t="str">
            <v>Old Dutch ketchup potato chips ~ 4 bags/40g from Canada Canadian eh treat boxes</v>
          </cell>
          <cell r="Q887">
            <v>17.989999999999998</v>
          </cell>
        </row>
        <row r="888">
          <cell r="B888" t="str">
            <v>U908</v>
          </cell>
          <cell r="D888" t="str">
            <v>X0032RN4RP</v>
          </cell>
          <cell r="J888" t="str">
            <v>Nesquik Chocolatey Cereal, 600 Gram {Imported from Canada}</v>
          </cell>
          <cell r="Q888">
            <v>14.99</v>
          </cell>
        </row>
        <row r="889">
          <cell r="B889" t="str">
            <v>U909</v>
          </cell>
          <cell r="D889" t="str">
            <v>X0032RKJWD</v>
          </cell>
          <cell r="J889" t="str">
            <v>Allan Candy Sour Peach Slices, 2.5kg/5.5lbs, Bag, Imported from Canada}</v>
          </cell>
          <cell r="Q889">
            <v>44.99</v>
          </cell>
        </row>
        <row r="890">
          <cell r="B890" t="str">
            <v>U910</v>
          </cell>
          <cell r="D890" t="e">
            <v>#N/A</v>
          </cell>
          <cell r="J890" t="str">
            <v>Allan Candy Sour Peach Slices, 2.5kg/5.5lbs, Bag, Imported from Canada}</v>
          </cell>
          <cell r="Q890">
            <v>44.99</v>
          </cell>
        </row>
        <row r="891">
          <cell r="B891" t="str">
            <v>U911</v>
          </cell>
          <cell r="D891" t="str">
            <v>X0032RKP27</v>
          </cell>
          <cell r="J891" t="str">
            <v>Oatmeal Crisp Almond, 475g/16.7oz, (Imported from Canada)</v>
          </cell>
          <cell r="Q891">
            <v>0</v>
          </cell>
        </row>
        <row r="892">
          <cell r="B892" t="str">
            <v>U912</v>
          </cell>
          <cell r="D892" t="str">
            <v>X0032RN66T</v>
          </cell>
          <cell r="J892" t="e">
            <v>#N/A</v>
          </cell>
          <cell r="Q892" t="e">
            <v>#N/A</v>
          </cell>
        </row>
        <row r="893">
          <cell r="B893" t="str">
            <v>U913</v>
          </cell>
          <cell r="D893" t="str">
            <v>X0032RKSAV</v>
          </cell>
          <cell r="J893" t="str">
            <v>Nestle Chocolate Smarties from Canada - Family Size - 400 gram resealable bag</v>
          </cell>
          <cell r="Q893">
            <v>21.83</v>
          </cell>
        </row>
        <row r="894">
          <cell r="B894" t="str">
            <v>U914</v>
          </cell>
          <cell r="D894" t="str">
            <v>X0032RN78L</v>
          </cell>
          <cell r="J894" t="str">
            <v>Nestle Aero Chocolate Bars | 24 x 42gram bars | Imported from Canada (Milk Chocolate)</v>
          </cell>
          <cell r="Q894">
            <v>34</v>
          </cell>
        </row>
        <row r="895">
          <cell r="B895" t="str">
            <v>U915</v>
          </cell>
          <cell r="D895" t="e">
            <v>#N/A</v>
          </cell>
          <cell r="J895" t="e">
            <v>#N/A</v>
          </cell>
          <cell r="Q895" t="e">
            <v>#N/A</v>
          </cell>
        </row>
        <row r="896">
          <cell r="B896" t="str">
            <v>U916</v>
          </cell>
          <cell r="D896" t="str">
            <v>X0032RN821</v>
          </cell>
          <cell r="J896" t="e">
            <v>#N/A</v>
          </cell>
          <cell r="Q896" t="e">
            <v>#N/A</v>
          </cell>
        </row>
        <row r="897">
          <cell r="B897" t="str">
            <v>U917</v>
          </cell>
          <cell r="D897" t="str">
            <v>X0032RKRHP</v>
          </cell>
          <cell r="J897" t="str">
            <v>La Grille, Spicy Pepper Medley Seasoning, 150g/5.3oz, Imported from Canada}</v>
          </cell>
          <cell r="Q897">
            <v>12.99</v>
          </cell>
        </row>
        <row r="898">
          <cell r="B898" t="str">
            <v>U918</v>
          </cell>
          <cell r="D898" t="str">
            <v>X0032RN9KR</v>
          </cell>
          <cell r="J898" t="str">
            <v>Tassimo Tim Horton's T-Disc 14 Pack (Imported from Canada)</v>
          </cell>
          <cell r="Q898">
            <v>0</v>
          </cell>
        </row>
        <row r="899">
          <cell r="B899" t="str">
            <v>U919</v>
          </cell>
          <cell r="D899" t="str">
            <v>X0032RPTEB</v>
          </cell>
          <cell r="J899" t="str">
            <v>Tim Hortons Coffee(pack of 4)</v>
          </cell>
          <cell r="Q899">
            <v>47</v>
          </cell>
        </row>
        <row r="900">
          <cell r="B900" t="str">
            <v>U920</v>
          </cell>
          <cell r="D900" t="str">
            <v>X0032RN8CV</v>
          </cell>
          <cell r="J900" t="str">
            <v>AERO Truffle Tiramisu Milk Chocolate Bar, 105g/3.7oz., 2-Pack {Imported from Canada}</v>
          </cell>
          <cell r="Q900">
            <v>19.829999999999998</v>
          </cell>
        </row>
        <row r="901">
          <cell r="B901" t="str">
            <v>U921</v>
          </cell>
          <cell r="D901" t="str">
            <v>X0032RPU7R</v>
          </cell>
          <cell r="J901" t="str">
            <v>AERO Truffle Tiramisu Milk Chocolate Bar, 105g/3.7oz., 2-Pack {Imported from Canada}</v>
          </cell>
          <cell r="Q901">
            <v>19.829999999999998</v>
          </cell>
        </row>
        <row r="902">
          <cell r="B902" t="str">
            <v>U922</v>
          </cell>
          <cell r="D902" t="str">
            <v>X0032RPUBD</v>
          </cell>
          <cell r="J902" t="str">
            <v>AERO White Chocolate, 95g/3.35oz Bar, (Imported from Canada)</v>
          </cell>
          <cell r="Q902">
            <v>0</v>
          </cell>
        </row>
        <row r="903">
          <cell r="B903" t="str">
            <v>U923</v>
          </cell>
          <cell r="D903" t="str">
            <v>X0032RFPYP</v>
          </cell>
          <cell r="J903" t="str">
            <v>Club House La Grille Montreal Steak Spice, 825 Grams/29.10 Ounces {Imported from Canada}</v>
          </cell>
          <cell r="Q903">
            <v>17.53</v>
          </cell>
        </row>
        <row r="904">
          <cell r="B904" t="str">
            <v>U924</v>
          </cell>
          <cell r="D904" t="e">
            <v>#N/A</v>
          </cell>
          <cell r="J904" t="str">
            <v>Ruffles Double Crunch Jalapeno Cheddar Potato Chips, 180g/6.3 oz., {Imported from Canada}</v>
          </cell>
          <cell r="Q904">
            <v>10.45</v>
          </cell>
        </row>
        <row r="905">
          <cell r="B905" t="str">
            <v>U925</v>
          </cell>
          <cell r="D905" t="str">
            <v>X0032RNRN1</v>
          </cell>
          <cell r="J905" t="str">
            <v>Pure Protein Red Velvet Gluten Free Bar (6 x 50g Bars) {Imported from Canada}</v>
          </cell>
          <cell r="Q905">
            <v>27.95</v>
          </cell>
        </row>
        <row r="906">
          <cell r="B906" t="str">
            <v>U926</v>
          </cell>
          <cell r="D906" t="str">
            <v>X0032SH6AP</v>
          </cell>
          <cell r="J906" t="str">
            <v>Caramilk 10 Bars 52 Grams Each Over a Pound From Canada by Cadbury</v>
          </cell>
          <cell r="Q906">
            <v>0</v>
          </cell>
        </row>
        <row r="907">
          <cell r="B907" t="str">
            <v>U927</v>
          </cell>
          <cell r="D907" t="str">
            <v>X0032SH6CX</v>
          </cell>
          <cell r="J907" t="str">
            <v>Canada Candy Coffee Crisp Chocolate Bar 24 Coffee Crisp Candy Bar Canada by Nestle</v>
          </cell>
          <cell r="Q907">
            <v>0</v>
          </cell>
        </row>
        <row r="908">
          <cell r="B908" t="str">
            <v>U928</v>
          </cell>
          <cell r="D908" t="str">
            <v>X0032SH6HN</v>
          </cell>
          <cell r="J908" t="str">
            <v>Nestle Coffee Crisp Chocolate Bar 18pk {Imported from Canada}</v>
          </cell>
          <cell r="Q908">
            <v>25.99</v>
          </cell>
        </row>
        <row r="909">
          <cell r="B909" t="str">
            <v>U929</v>
          </cell>
          <cell r="D909" t="str">
            <v>X0032TZVXD</v>
          </cell>
          <cell r="J909" t="str">
            <v>Dare Wagon Wheels Original Cookies, 630g/22.2 oz, Box, 18 pack {Imported from Canada}</v>
          </cell>
          <cell r="Q909">
            <v>15</v>
          </cell>
        </row>
        <row r="910">
          <cell r="B910" t="str">
            <v>U930</v>
          </cell>
          <cell r="D910" t="str">
            <v>X0032U2E5F</v>
          </cell>
          <cell r="J910" t="str">
            <v>The Original Wagon Wheels - Chocolate Covered Marshmallow cookies - 9 count (2-pack)</v>
          </cell>
          <cell r="Q910">
            <v>19.989999999999998</v>
          </cell>
        </row>
        <row r="911">
          <cell r="B911" t="str">
            <v>U931</v>
          </cell>
          <cell r="D911" t="str">
            <v>X0032U3CDX</v>
          </cell>
          <cell r="J911" t="str">
            <v>McCormicks Marshmallow Strawberries, (200 count) 800g/28.2 oz, Bag, {Imported from Canada}</v>
          </cell>
          <cell r="Q911">
            <v>0</v>
          </cell>
        </row>
        <row r="912">
          <cell r="B912" t="str">
            <v>U932</v>
          </cell>
          <cell r="D912" t="str">
            <v>X0032Y6TXJ</v>
          </cell>
          <cell r="J912" t="str">
            <v>Nestle FAVOURITES Snack Size Kit Kat, Aero, Coffee Crisp, Smarties 505 grams (Pack of 50) Imported from Canada</v>
          </cell>
          <cell r="Q912">
            <v>36.880000000000003</v>
          </cell>
        </row>
        <row r="913">
          <cell r="B913" t="str">
            <v>U933</v>
          </cell>
          <cell r="D913" t="str">
            <v>X0032U3IMX</v>
          </cell>
          <cell r="J913" t="str">
            <v>NATURE VALLEY Biscuit Coconut Butter, 5 Count, 190g/7.8oz, Box, Imported from Canada}</v>
          </cell>
          <cell r="Q913">
            <v>8.4499999999999993</v>
          </cell>
        </row>
        <row r="914">
          <cell r="B914" t="str">
            <v>U934</v>
          </cell>
          <cell r="D914" t="str">
            <v>X0032U1K55</v>
          </cell>
          <cell r="J914" t="str">
            <v>NATURE VALLEY, Granola Cups Peanut Butter Chocolate Flavour, 5ct, 191g/6.7oz, Imported from Canada}</v>
          </cell>
          <cell r="Q914">
            <v>0</v>
          </cell>
        </row>
        <row r="915">
          <cell r="B915" t="str">
            <v>U935</v>
          </cell>
          <cell r="D915" t="str">
            <v>X0032U4LVF</v>
          </cell>
          <cell r="J915" t="str">
            <v>President's Choice, Tea Latte, London Fog Flavoured Beverage, Keurig, 8ct {Imported from Canada}</v>
          </cell>
          <cell r="Q915">
            <v>15.73</v>
          </cell>
        </row>
        <row r="916">
          <cell r="B916" t="str">
            <v>U936</v>
          </cell>
          <cell r="D916" t="str">
            <v>X0032U3MH9</v>
          </cell>
          <cell r="J916" t="str">
            <v>4-Regular Size Bars Jersey Milk Chocolate Bars 188g, Made in Canada</v>
          </cell>
          <cell r="Q916">
            <v>0</v>
          </cell>
        </row>
        <row r="917">
          <cell r="B917" t="str">
            <v>U937</v>
          </cell>
          <cell r="D917" t="str">
            <v>X00333UEHV</v>
          </cell>
          <cell r="J917" t="str">
            <v>Habitant French Canadian Pea Soup 796ml/28 fl. oz. 6-Pack {Imported from Canada}</v>
          </cell>
          <cell r="Q917">
            <v>36.869999999999997</v>
          </cell>
        </row>
        <row r="918">
          <cell r="B918" t="str">
            <v>U938</v>
          </cell>
          <cell r="D918" t="e">
            <v>#N/A</v>
          </cell>
          <cell r="J918" t="str">
            <v>Takis Kettlez Fuego Kettle Cooked Chips, 200g/7.1 oz, {Imported from Canada}</v>
          </cell>
          <cell r="Q918">
            <v>7.75</v>
          </cell>
        </row>
        <row r="919">
          <cell r="B919" t="str">
            <v>U939</v>
          </cell>
          <cell r="D919" t="e">
            <v>#N/A</v>
          </cell>
          <cell r="J919" t="str">
            <v>Habitant Split Pea With Smoked Ham Soup, 796ml - Imported from Canada</v>
          </cell>
          <cell r="Q919">
            <v>17.989999999999998</v>
          </cell>
        </row>
        <row r="920">
          <cell r="B920" t="str">
            <v>U940</v>
          </cell>
          <cell r="D920" t="e">
            <v>#N/A</v>
          </cell>
          <cell r="J920" t="str">
            <v>Habitant French Canadian Pea Soup 796ml/28 fl. oz. {Imported from Canada}</v>
          </cell>
          <cell r="Q920">
            <v>16.43</v>
          </cell>
        </row>
        <row r="921">
          <cell r="B921" t="str">
            <v>U941</v>
          </cell>
          <cell r="D921" t="e">
            <v>#N/A</v>
          </cell>
          <cell r="J921" t="e">
            <v>#N/A</v>
          </cell>
          <cell r="Q921" t="e">
            <v>#N/A</v>
          </cell>
        </row>
        <row r="922">
          <cell r="B922" t="str">
            <v>U942</v>
          </cell>
          <cell r="D922" t="e">
            <v>#N/A</v>
          </cell>
          <cell r="J922" t="e">
            <v>#N/A</v>
          </cell>
          <cell r="Q922" t="e">
            <v>#N/A</v>
          </cell>
        </row>
        <row r="923">
          <cell r="B923" t="str">
            <v>U943</v>
          </cell>
          <cell r="D923" t="str">
            <v>X0033AKZ87</v>
          </cell>
          <cell r="J923" t="str">
            <v>Crush Cream Soda Carbonated Soft Drink 6 x 591ml 19.98oz bottles from Canada</v>
          </cell>
          <cell r="Q923">
            <v>32.130000000000003</v>
          </cell>
        </row>
        <row r="924">
          <cell r="B924" t="str">
            <v>U944</v>
          </cell>
          <cell r="D924" t="str">
            <v>X0033ASW1T</v>
          </cell>
          <cell r="J924" t="str">
            <v>Pure Protein Bars, Gluten Free, Snack Bars, Chocolate Peanut Butter, 50 gram, 6 Count, {Imported from Canada}</v>
          </cell>
          <cell r="Q924">
            <v>19.5</v>
          </cell>
        </row>
        <row r="925">
          <cell r="B925" t="str">
            <v>U945</v>
          </cell>
          <cell r="D925" t="e">
            <v>#N/A</v>
          </cell>
          <cell r="J925" t="str">
            <v>Nestle Mackintosh Toffee Pieces 260g Gift Box {Imported From Canada}</v>
          </cell>
          <cell r="Q925">
            <v>14</v>
          </cell>
        </row>
        <row r="926">
          <cell r="B926" t="str">
            <v>U946</v>
          </cell>
          <cell r="D926" t="e">
            <v>#N/A</v>
          </cell>
          <cell r="J926" t="e">
            <v>#N/A</v>
          </cell>
          <cell r="Q926" t="e">
            <v>#N/A</v>
          </cell>
        </row>
        <row r="927">
          <cell r="B927" t="str">
            <v>U947</v>
          </cell>
          <cell r="D927" t="str">
            <v>X0033D55KR</v>
          </cell>
          <cell r="J927" t="str">
            <v>Nestle After Eight, Dark Mint Thins (24 x 40g)</v>
          </cell>
          <cell r="Q927">
            <v>0</v>
          </cell>
        </row>
        <row r="928">
          <cell r="B928" t="str">
            <v>U948</v>
          </cell>
          <cell r="D928" t="str">
            <v>X0033D8CLB</v>
          </cell>
          <cell r="J928" t="str">
            <v>Nestle Mackintosh Toffee Pieces 260g Gift Box {Imported From Canada}</v>
          </cell>
          <cell r="Q928">
            <v>14</v>
          </cell>
        </row>
        <row r="929">
          <cell r="B929" t="str">
            <v>U949</v>
          </cell>
          <cell r="D929" t="e">
            <v>#N/A</v>
          </cell>
          <cell r="J929" t="str">
            <v>Old Dutch Popcorn Twists Puff Corn Snack 175g/6.17oz, 2-Pack {Imported From Canada}</v>
          </cell>
          <cell r="Q929">
            <v>18.86</v>
          </cell>
        </row>
        <row r="930">
          <cell r="B930" t="str">
            <v>U950</v>
          </cell>
          <cell r="D930" t="e">
            <v>#N/A</v>
          </cell>
          <cell r="J930" t="str">
            <v>(8 Box) 12 Cakes Vachon Ah Caramel Cakes, 336g/11.6 oz. Each {Imported from Canada}</v>
          </cell>
          <cell r="Q930">
            <v>37.85</v>
          </cell>
        </row>
        <row r="931">
          <cell r="B931" t="str">
            <v>U951</v>
          </cell>
          <cell r="D931" t="e">
            <v>#N/A</v>
          </cell>
          <cell r="J931" t="e">
            <v>#N/A</v>
          </cell>
          <cell r="Q931" t="e">
            <v>#N/A</v>
          </cell>
        </row>
        <row r="932">
          <cell r="B932" t="str">
            <v>U952</v>
          </cell>
          <cell r="D932" t="str">
            <v>X0033KVIMJ</v>
          </cell>
          <cell r="J932" t="str">
            <v>Nestle Turtles Original; Limited Edition; 333g/11.7oz, Tin (Imported from Canada)</v>
          </cell>
          <cell r="Q932">
            <v>0</v>
          </cell>
        </row>
        <row r="933">
          <cell r="B933" t="str">
            <v>U953</v>
          </cell>
          <cell r="D933" t="e">
            <v>#N/A</v>
          </cell>
          <cell r="J933" t="str">
            <v>Nestle Turtles Original; Limited Edition; 333g/11.7oz, Tin (Imported from Canada)</v>
          </cell>
          <cell r="Q933">
            <v>0</v>
          </cell>
        </row>
        <row r="934">
          <cell r="B934" t="str">
            <v>U954</v>
          </cell>
          <cell r="D934" t="str">
            <v>X0033KOBPZ</v>
          </cell>
          <cell r="J934" t="str">
            <v>Lowney Maraschino Cherries Chocolates, 200g/7.1 oz., {Imported from Canada}</v>
          </cell>
          <cell r="Q934">
            <v>24.83</v>
          </cell>
        </row>
        <row r="935">
          <cell r="B935" t="str">
            <v>U955</v>
          </cell>
          <cell r="D935" t="e">
            <v>#N/A</v>
          </cell>
          <cell r="J935" t="str">
            <v>Lowney Maraschino Cherries Chocolates, 200g/7.1 oz., {Imported from Canada}</v>
          </cell>
          <cell r="Q935">
            <v>24.83</v>
          </cell>
        </row>
        <row r="936">
          <cell r="B936" t="str">
            <v>U956</v>
          </cell>
          <cell r="D936" t="e">
            <v>#N/A</v>
          </cell>
          <cell r="J936" t="str">
            <v>Nestle After Eight Collection Dark And White Mint Chocolates 150g</v>
          </cell>
          <cell r="Q936">
            <v>14</v>
          </cell>
        </row>
        <row r="937">
          <cell r="B937" t="str">
            <v>U957</v>
          </cell>
          <cell r="D937" t="e">
            <v>#N/A</v>
          </cell>
          <cell r="J937" t="e">
            <v>#N/A</v>
          </cell>
          <cell r="Q937" t="e">
            <v>#N/A</v>
          </cell>
        </row>
        <row r="938">
          <cell r="B938" t="str">
            <v>U958</v>
          </cell>
          <cell r="D938" t="str">
            <v>X0033NDYK5</v>
          </cell>
          <cell r="J938" t="str">
            <v>REESE Peanut Butter Cup, White Chocolate Candy Minis, 200g/7oz, (2pk) (Imported from Canada)</v>
          </cell>
          <cell r="Q938">
            <v>0</v>
          </cell>
        </row>
        <row r="939">
          <cell r="B939" t="str">
            <v>U959</v>
          </cell>
          <cell r="D939" t="e">
            <v>#N/A</v>
          </cell>
          <cell r="J939" t="e">
            <v>#N/A</v>
          </cell>
          <cell r="Q939" t="e">
            <v>#N/A</v>
          </cell>
        </row>
        <row r="940">
          <cell r="B940" t="str">
            <v>U960</v>
          </cell>
          <cell r="D940" t="e">
            <v>#N/A</v>
          </cell>
          <cell r="J940" t="str">
            <v>Nestle After Eight Chocolate Mints (300g) - Pack of 6</v>
          </cell>
          <cell r="Q940">
            <v>49.56</v>
          </cell>
        </row>
        <row r="941">
          <cell r="B941" t="str">
            <v>U961</v>
          </cell>
          <cell r="D941" t="e">
            <v>#N/A</v>
          </cell>
          <cell r="J941" t="str">
            <v>After Eight (Seasonal) Mints 300G</v>
          </cell>
          <cell r="Q941">
            <v>12</v>
          </cell>
        </row>
        <row r="942">
          <cell r="B942" t="str">
            <v>U962</v>
          </cell>
          <cell r="D942" t="e">
            <v>#N/A</v>
          </cell>
          <cell r="J942" t="str">
            <v>After Eight (Seasonal) Mints 300G</v>
          </cell>
          <cell r="Q942">
            <v>12</v>
          </cell>
        </row>
        <row r="943">
          <cell r="B943" t="str">
            <v>U963</v>
          </cell>
          <cell r="D943" t="e">
            <v>#N/A</v>
          </cell>
          <cell r="J943" t="str">
            <v>Nestle After Eight Straws 90g</v>
          </cell>
          <cell r="Q943">
            <v>0</v>
          </cell>
        </row>
        <row r="944">
          <cell r="B944" t="str">
            <v>U964</v>
          </cell>
          <cell r="D944" t="e">
            <v>#N/A</v>
          </cell>
          <cell r="J944" t="str">
            <v>After Eight Dark Chocolate Mints, 3-count (3 x 300g)</v>
          </cell>
          <cell r="Q944">
            <v>24.99</v>
          </cell>
        </row>
        <row r="945">
          <cell r="B945" t="str">
            <v>U965</v>
          </cell>
          <cell r="D945" t="str">
            <v>X003447QON</v>
          </cell>
          <cell r="J945" t="str">
            <v>Nestle Carnation Hot Chocolate Mix Variety Pack After Eight, Rolo, Mackintosh's, Turtles 40 Count</v>
          </cell>
          <cell r="Q945">
            <v>0</v>
          </cell>
        </row>
        <row r="946">
          <cell r="B946" t="str">
            <v>U966</v>
          </cell>
          <cell r="D946" t="str">
            <v>X0033OBLY5</v>
          </cell>
          <cell r="J946" t="str">
            <v>Nestle After Eight Collection Dark And White Mint Chocolates 150g</v>
          </cell>
          <cell r="Q946">
            <v>14</v>
          </cell>
        </row>
        <row r="947">
          <cell r="B947" t="str">
            <v>U967</v>
          </cell>
          <cell r="D947" t="str">
            <v>X0033N4M65</v>
          </cell>
          <cell r="J947" t="str">
            <v>Toblerone Milk Chocolate With Honey&amp;Almond Nougat 750g (26.5oz){Canadian}</v>
          </cell>
          <cell r="Q947">
            <v>14.99</v>
          </cell>
        </row>
        <row r="948">
          <cell r="B948" t="str">
            <v>U968</v>
          </cell>
          <cell r="D948" t="str">
            <v>X0033OLAD7</v>
          </cell>
          <cell r="J948" t="str">
            <v>Reese's Thins Peanut Butter Cups Milk Chocolate, 680g/24 oz., {Imported from Canada}</v>
          </cell>
          <cell r="Q948">
            <v>12.55</v>
          </cell>
        </row>
        <row r="949">
          <cell r="B949" t="str">
            <v>U969</v>
          </cell>
          <cell r="D949" t="str">
            <v>X0033OIO8B</v>
          </cell>
          <cell r="J949" t="str">
            <v>Nestle After Eight Chocolate Mints (300g) - Pack of 6</v>
          </cell>
          <cell r="Q949">
            <v>49.56</v>
          </cell>
        </row>
        <row r="950">
          <cell r="B950" t="str">
            <v>U970</v>
          </cell>
          <cell r="D950" t="str">
            <v>X0033OLOER</v>
          </cell>
          <cell r="J950" t="str">
            <v>After Eight Dark Chocolate Mints, 3-count (3 x 300g)</v>
          </cell>
          <cell r="Q950">
            <v>24.99</v>
          </cell>
        </row>
        <row r="951">
          <cell r="B951" t="str">
            <v>U971</v>
          </cell>
          <cell r="D951" t="str">
            <v>X0033OIOH7</v>
          </cell>
          <cell r="J951" t="str">
            <v>After Eight (Seasonal) Mints 300G</v>
          </cell>
          <cell r="Q951">
            <v>12</v>
          </cell>
        </row>
        <row r="952">
          <cell r="B952" t="str">
            <v>U972</v>
          </cell>
          <cell r="D952" t="str">
            <v>X0033OJU6V</v>
          </cell>
          <cell r="J952" t="str">
            <v>Storck Toffifee 48 pcs (4 x 12)</v>
          </cell>
          <cell r="Q952">
            <v>20.8</v>
          </cell>
        </row>
        <row r="953">
          <cell r="B953" t="str">
            <v>U973</v>
          </cell>
          <cell r="D953" t="str">
            <v>X0033OG3N9</v>
          </cell>
          <cell r="J953" t="str">
            <v>Storck Toffifee 48 pcs by Toffifee</v>
          </cell>
          <cell r="Q953">
            <v>23.08</v>
          </cell>
        </row>
        <row r="954">
          <cell r="B954" t="str">
            <v>U974</v>
          </cell>
          <cell r="D954" t="str">
            <v>X0033P4X5N</v>
          </cell>
          <cell r="J954" t="str">
            <v>Oh HENRY! Chocolate Candy Bars (16 Pack) By CandyLab, 58 Gram Canadian Version</v>
          </cell>
          <cell r="Q954">
            <v>24.88</v>
          </cell>
        </row>
        <row r="955">
          <cell r="B955" t="str">
            <v>U975</v>
          </cell>
          <cell r="D955" t="str">
            <v>X0033PT605</v>
          </cell>
          <cell r="J955" t="str">
            <v>Nestle Quality Street, Large Gift Box, Assorted Chocolates and Toffees, Imported from United Kingdom, 2.75 lbs.</v>
          </cell>
          <cell r="Q955">
            <v>0</v>
          </cell>
        </row>
        <row r="956">
          <cell r="B956" t="str">
            <v>U976</v>
          </cell>
          <cell r="D956" t="str">
            <v>X0033T0LRN</v>
          </cell>
          <cell r="J956" t="str">
            <v>Reese's Half Pound Milk Chocolate Peanut Butter Cup Candy Holiday Gift Pack (8 Ounce .), 24 Ounce</v>
          </cell>
          <cell r="Q956">
            <v>8.99</v>
          </cell>
        </row>
        <row r="957">
          <cell r="B957" t="str">
            <v>U977</v>
          </cell>
          <cell r="D957" t="str">
            <v>X0033TYDO5</v>
          </cell>
          <cell r="J957" t="e">
            <v>#N/A</v>
          </cell>
          <cell r="Q957" t="e">
            <v>#N/A</v>
          </cell>
        </row>
        <row r="958">
          <cell r="B958" t="str">
            <v>U978</v>
          </cell>
          <cell r="D958" t="str">
            <v>X0033TY2R3</v>
          </cell>
          <cell r="J958" t="e">
            <v>#N/A</v>
          </cell>
          <cell r="Q958" t="e">
            <v>#N/A</v>
          </cell>
        </row>
        <row r="959">
          <cell r="B959" t="str">
            <v>U979</v>
          </cell>
          <cell r="D959" t="str">
            <v>X0033VJDY3</v>
          </cell>
          <cell r="J959" t="e">
            <v>#N/A</v>
          </cell>
          <cell r="Q959" t="e">
            <v>#N/A</v>
          </cell>
        </row>
        <row r="960">
          <cell r="B960" t="str">
            <v>U980</v>
          </cell>
          <cell r="D960" t="e">
            <v>#N/A</v>
          </cell>
          <cell r="J960" t="str">
            <v>Storck Toffifee 48 pcs (4 x 12)</v>
          </cell>
          <cell r="Q960">
            <v>20.8</v>
          </cell>
        </row>
        <row r="961">
          <cell r="B961" t="str">
            <v>U981</v>
          </cell>
          <cell r="D961" t="str">
            <v>X0033VBCE7</v>
          </cell>
          <cell r="J961" t="str">
            <v>Nestle After Eight Straws 90g</v>
          </cell>
          <cell r="Q961">
            <v>0</v>
          </cell>
        </row>
        <row r="962">
          <cell r="B962" t="str">
            <v>U982</v>
          </cell>
          <cell r="D962" t="str">
            <v>X003445WB7</v>
          </cell>
          <cell r="J962" t="str">
            <v>Waterbridge Jelly Babies Pouch 200g</v>
          </cell>
          <cell r="Q962">
            <v>11.25</v>
          </cell>
        </row>
        <row r="963">
          <cell r="B963" t="str">
            <v>U983</v>
          </cell>
          <cell r="D963" t="e">
            <v>#N/A</v>
          </cell>
          <cell r="J963" t="e">
            <v>#N/A</v>
          </cell>
          <cell r="Q963" t="e">
            <v>#N/A</v>
          </cell>
        </row>
        <row r="964">
          <cell r="B964" t="str">
            <v>U984</v>
          </cell>
          <cell r="D964" t="str">
            <v>X003Q1DQWZ</v>
          </cell>
          <cell r="J964" t="str">
            <v>Nestle Mackintoshs Creamy Toffee, 246g/8.7oz, Imported from Canada}</v>
          </cell>
          <cell r="Q964">
            <v>10.45</v>
          </cell>
        </row>
        <row r="965">
          <cell r="B965" t="str">
            <v>U985</v>
          </cell>
          <cell r="D965" t="str">
            <v>X003447TVX</v>
          </cell>
          <cell r="J965" t="str">
            <v>Waterbridge Jelly Babies Pouch 200g</v>
          </cell>
          <cell r="Q965">
            <v>11.25</v>
          </cell>
        </row>
        <row r="966">
          <cell r="B966" t="str">
            <v>U986</v>
          </cell>
          <cell r="D966" t="str">
            <v>X003448C73</v>
          </cell>
          <cell r="J966" t="str">
            <v>TAKIS Xplosion Tortilla Chip Snacks, Zesty Nacho Cheese Flavour, 280g Bag</v>
          </cell>
          <cell r="Q966">
            <v>9.8800000000000008</v>
          </cell>
        </row>
        <row r="967">
          <cell r="B967" t="str">
            <v>U987</v>
          </cell>
          <cell r="D967" t="str">
            <v>X0034CEFP3</v>
          </cell>
          <cell r="J967" t="e">
            <v>#N/A</v>
          </cell>
          <cell r="Q967" t="e">
            <v>#N/A</v>
          </cell>
        </row>
        <row r="968">
          <cell r="B968" t="str">
            <v>U988</v>
          </cell>
          <cell r="D968" t="e">
            <v>#N/A</v>
          </cell>
          <cell r="J968" t="e">
            <v>#N/A</v>
          </cell>
          <cell r="Q968" t="e">
            <v>#N/A</v>
          </cell>
        </row>
        <row r="969">
          <cell r="B969" t="str">
            <v>U989</v>
          </cell>
          <cell r="D969" t="e">
            <v>#N/A</v>
          </cell>
          <cell r="J969" t="e">
            <v>#N/A</v>
          </cell>
          <cell r="Q969" t="e">
            <v>#N/A</v>
          </cell>
        </row>
        <row r="970">
          <cell r="B970" t="str">
            <v>U990</v>
          </cell>
          <cell r="D970" t="str">
            <v>X0034EC6MF</v>
          </cell>
          <cell r="J970" t="str">
            <v>St Hubert Hot Chicken Sandwich Homestyle Gravy, 398ml / 13.5 Oz Cans (Pack of 3) {Imported from Canada}</v>
          </cell>
          <cell r="Q970">
            <v>24.99</v>
          </cell>
        </row>
        <row r="971">
          <cell r="B971" t="str">
            <v>U991</v>
          </cell>
          <cell r="D971" t="e">
            <v>#N/A</v>
          </cell>
          <cell r="J971" t="e">
            <v>#N/A</v>
          </cell>
          <cell r="Q971" t="e">
            <v>#N/A</v>
          </cell>
        </row>
        <row r="972">
          <cell r="B972" t="str">
            <v>U992</v>
          </cell>
          <cell r="D972" t="e">
            <v>#N/A</v>
          </cell>
          <cell r="J972" t="e">
            <v>#N/A</v>
          </cell>
          <cell r="Q972" t="e">
            <v>#N/A</v>
          </cell>
        </row>
        <row r="973">
          <cell r="B973" t="str">
            <v>U993</v>
          </cell>
          <cell r="D973" t="str">
            <v>X0034EAGU9</v>
          </cell>
          <cell r="J973" t="str">
            <v>St Hubert Hot Chicken Sandwich Homestyle Gravy, 398ml / 13.5 Oz Cans (Pack of 3) {Imported from Canada}</v>
          </cell>
          <cell r="Q973">
            <v>24.99</v>
          </cell>
        </row>
        <row r="974">
          <cell r="B974" t="str">
            <v>U994</v>
          </cell>
          <cell r="D974" t="str">
            <v>X0034EAGXV</v>
          </cell>
          <cell r="J974" t="e">
            <v>#N/A</v>
          </cell>
          <cell r="Q974" t="e">
            <v>#N/A</v>
          </cell>
        </row>
        <row r="975">
          <cell r="B975" t="str">
            <v>U995</v>
          </cell>
          <cell r="D975" t="str">
            <v>X0034EC6TX</v>
          </cell>
          <cell r="J975" t="str">
            <v>AERO Truffle Black Forest Cake Dark Chocolate Bar, 105g/3.7oz., - 2-Pack {Imported from Canada}</v>
          </cell>
          <cell r="Q975">
            <v>12.24</v>
          </cell>
        </row>
        <row r="976">
          <cell r="B976" t="str">
            <v>U996</v>
          </cell>
          <cell r="D976" t="str">
            <v>X0034EC70L</v>
          </cell>
          <cell r="J976" t="str">
            <v>Presidents Choice White Cheddar Deluxe Macaroni &amp; Cheese Dinner (3 Boxes) 200g {Imported from Canada}</v>
          </cell>
          <cell r="Q976">
            <v>15.99</v>
          </cell>
        </row>
        <row r="977">
          <cell r="B977" t="str">
            <v>U997</v>
          </cell>
          <cell r="D977" t="str">
            <v>X0034EAH2L</v>
          </cell>
          <cell r="J977" t="str">
            <v>NATURE VALLEY, Lunchbox S'mores Granola Bars, 130g/4.6oz, {Imported from Canada}</v>
          </cell>
          <cell r="Q977">
            <v>15.61</v>
          </cell>
        </row>
        <row r="978">
          <cell r="B978" t="str">
            <v>U998</v>
          </cell>
          <cell r="D978" t="str">
            <v>X0034EAGD1</v>
          </cell>
          <cell r="J978" t="str">
            <v>2 Pack Maynards Fuzzy Peach Candy, 355 Gram (Imported From Canada)</v>
          </cell>
          <cell r="Q978">
            <v>18.989999999999998</v>
          </cell>
        </row>
        <row r="979">
          <cell r="B979" t="str">
            <v>U999</v>
          </cell>
          <cell r="D979" t="str">
            <v>X0034EAHAN</v>
          </cell>
          <cell r="J979" t="str">
            <v>Hubba Bubba Awesome Original Fun Size, 72ct, 5g/0.2oz per piece, 2 Pack {Imported from Canada}</v>
          </cell>
          <cell r="Q979">
            <v>0</v>
          </cell>
        </row>
        <row r="980">
          <cell r="B980" t="str">
            <v>U1000</v>
          </cell>
          <cell r="D980" t="str">
            <v>X0034EAGGX</v>
          </cell>
          <cell r="J980" t="str">
            <v>Juicy Fruit Sugar-Free Gum, 6x60ct, 360 Pieces {Imported from Canada}</v>
          </cell>
          <cell r="Q980">
            <v>61.91</v>
          </cell>
        </row>
        <row r="981">
          <cell r="B981" t="str">
            <v>U1001</v>
          </cell>
          <cell r="D981" t="str">
            <v>X0034EAHLH</v>
          </cell>
          <cell r="J981" t="str">
            <v>Dr. Oetker Shirriff Lemon Pie Filling &amp; Desert Mix 212g/7.5oz, 3-Pack {Imported from Canada}</v>
          </cell>
          <cell r="Q981">
            <v>0</v>
          </cell>
        </row>
        <row r="982">
          <cell r="B982" t="str">
            <v>U1002</v>
          </cell>
          <cell r="D982" t="str">
            <v>X0034EAGR7</v>
          </cell>
          <cell r="J982" t="str">
            <v>Maynards Sour Cherry Blasters, Swedish Berries and Fuzzy Peach Candy Variety 355g/12.5oz, 3-Pack{Imported from Canada}</v>
          </cell>
          <cell r="Q982">
            <v>23.87</v>
          </cell>
        </row>
        <row r="983">
          <cell r="B983" t="str">
            <v>U1003</v>
          </cell>
          <cell r="D983" t="str">
            <v>X0034EAHOT</v>
          </cell>
          <cell r="J983" t="str">
            <v>Poutine Gravy - St Hubert - 13.5 Ounce Cans (Pack of 3) | Imported from Canada</v>
          </cell>
          <cell r="Q983">
            <v>20.72</v>
          </cell>
        </row>
        <row r="984">
          <cell r="B984" t="str">
            <v>U1004</v>
          </cell>
          <cell r="D984" t="str">
            <v>X0034EC7HJ</v>
          </cell>
          <cell r="J984" t="str">
            <v>Tim Hortons Apple Cinnamon Herbal Tea, 20 tea bags, 40g (1.4oz), imported from Canada</v>
          </cell>
          <cell r="Q984">
            <v>11.8</v>
          </cell>
        </row>
        <row r="985">
          <cell r="B985" t="str">
            <v>U1005</v>
          </cell>
          <cell r="D985" t="str">
            <v>X0034EAHXZ</v>
          </cell>
          <cell r="J985" t="str">
            <v>PRESIDENT'S CHOICE Chocolatey Chai Herbal Tea 20ct, 44g {Imported from Canada}</v>
          </cell>
          <cell r="Q985">
            <v>12</v>
          </cell>
        </row>
        <row r="986">
          <cell r="B986" t="str">
            <v>U1006</v>
          </cell>
          <cell r="D986" t="str">
            <v>X0034EADJD</v>
          </cell>
          <cell r="J986" t="str">
            <v>Tim Hortons Superieure Instant Coffee, 340g/11.9oz, {Imported from Canada}</v>
          </cell>
          <cell r="Q986">
            <v>34.99</v>
          </cell>
        </row>
        <row r="987">
          <cell r="B987" t="str">
            <v>U1007</v>
          </cell>
          <cell r="D987" t="str">
            <v>X0034EADP7</v>
          </cell>
          <cell r="J987" t="str">
            <v>Oreo Mega Stuf Chocolate Sandwich Cookies, 13.2 Ounce</v>
          </cell>
          <cell r="Q987">
            <v>11.78</v>
          </cell>
        </row>
        <row r="988">
          <cell r="B988" t="str">
            <v>U1008</v>
          </cell>
          <cell r="D988" t="str">
            <v>X0034E690F</v>
          </cell>
          <cell r="J988" t="str">
            <v>Rose Hill Home Fry Potato Seasoning 900g/1.9lbs Imported from Canada}</v>
          </cell>
          <cell r="Q988">
            <v>28.5</v>
          </cell>
        </row>
        <row r="989">
          <cell r="B989" t="str">
            <v>U1009</v>
          </cell>
          <cell r="D989" t="str">
            <v>X0034ERJ4P</v>
          </cell>
          <cell r="J989" t="str">
            <v>Habitant French Canadian Pea Soup 796ml/28 fl. oz. {Imported from Canada}</v>
          </cell>
          <cell r="Q989">
            <v>16.43</v>
          </cell>
        </row>
        <row r="990">
          <cell r="B990" t="str">
            <v>U1010</v>
          </cell>
          <cell r="D990" t="str">
            <v>X0034EQRL1</v>
          </cell>
          <cell r="J990" t="str">
            <v>Habitant Split Pea With Smoked Ham Soup, 796ml - Imported from Canada</v>
          </cell>
          <cell r="Q990">
            <v>17.989999999999998</v>
          </cell>
        </row>
        <row r="991">
          <cell r="B991" t="str">
            <v>U1011</v>
          </cell>
          <cell r="D991" t="str">
            <v>X0034ES52P</v>
          </cell>
          <cell r="J991" t="str">
            <v>Habitant French Canadian Pea Soup 796ml/28 fl. oz. 3-Pack {Imported from Canada}</v>
          </cell>
          <cell r="Q991">
            <v>22.8</v>
          </cell>
        </row>
        <row r="992">
          <cell r="B992" t="str">
            <v>U1012</v>
          </cell>
          <cell r="D992" t="str">
            <v>X0034ES51V</v>
          </cell>
          <cell r="J992" t="e">
            <v>#N/A</v>
          </cell>
          <cell r="Q992" t="e">
            <v>#N/A</v>
          </cell>
        </row>
        <row r="993">
          <cell r="B993" t="str">
            <v>U1013</v>
          </cell>
          <cell r="D993" t="str">
            <v>X0034ERZ0X</v>
          </cell>
          <cell r="J993" t="e">
            <v>#N/A</v>
          </cell>
          <cell r="Q993" t="e">
            <v>#N/A</v>
          </cell>
        </row>
        <row r="994">
          <cell r="B994" t="str">
            <v>U1014</v>
          </cell>
          <cell r="D994" t="e">
            <v>#N/A</v>
          </cell>
          <cell r="J994" t="e">
            <v>#N/A</v>
          </cell>
          <cell r="Q994" t="e">
            <v>#N/A</v>
          </cell>
        </row>
        <row r="995">
          <cell r="B995" t="str">
            <v>U1015</v>
          </cell>
          <cell r="D995" t="e">
            <v>#N/A</v>
          </cell>
          <cell r="J995" t="e">
            <v>#N/A</v>
          </cell>
          <cell r="Q995" t="e">
            <v>#N/A</v>
          </cell>
        </row>
        <row r="996">
          <cell r="B996" t="str">
            <v>U1016</v>
          </cell>
          <cell r="D996" t="e">
            <v>#N/A</v>
          </cell>
          <cell r="J996" t="e">
            <v>#N/A</v>
          </cell>
          <cell r="Q996" t="e">
            <v>#N/A</v>
          </cell>
        </row>
        <row r="997">
          <cell r="B997" t="str">
            <v>U1017</v>
          </cell>
          <cell r="D997" t="e">
            <v>#N/A</v>
          </cell>
          <cell r="J997" t="e">
            <v>#N/A</v>
          </cell>
          <cell r="Q997" t="e">
            <v>#N/A</v>
          </cell>
        </row>
        <row r="998">
          <cell r="B998" t="str">
            <v>U1018</v>
          </cell>
          <cell r="D998" t="e">
            <v>#N/A</v>
          </cell>
          <cell r="J998" t="e">
            <v>#N/A</v>
          </cell>
          <cell r="Q998" t="e">
            <v>#N/A</v>
          </cell>
        </row>
        <row r="999">
          <cell r="B999" t="str">
            <v>U1019</v>
          </cell>
          <cell r="D999" t="e">
            <v>#N/A</v>
          </cell>
          <cell r="J999" t="str">
            <v>Ruffles Bar-B-Q Potato Chips 200g/7.05oz, 3-Pack {Imported from Canada}</v>
          </cell>
          <cell r="Q999">
            <v>23.86</v>
          </cell>
        </row>
        <row r="1000">
          <cell r="B1000" t="str">
            <v>U1020</v>
          </cell>
          <cell r="D1000" t="e">
            <v>#N/A</v>
          </cell>
          <cell r="J1000" t="str">
            <v>Ruffles Flamin’ Hot Bar-B-Q Potato Chips 210g/7.4oz, 2-Pack {Imported in Canada}</v>
          </cell>
          <cell r="Q1000">
            <v>16.670000000000002</v>
          </cell>
        </row>
        <row r="1001">
          <cell r="B1001" t="str">
            <v>U1021</v>
          </cell>
          <cell r="D1001" t="e">
            <v>#N/A</v>
          </cell>
          <cell r="J1001" t="str">
            <v>Ruffles Salt &amp; Vinegar Potato Chips 200g/7.05oz, 2-Pack {Imported from Canada}</v>
          </cell>
          <cell r="Q1001">
            <v>17.86</v>
          </cell>
        </row>
        <row r="1002">
          <cell r="B1002" t="str">
            <v>U1022</v>
          </cell>
          <cell r="D1002" t="e">
            <v>#N/A</v>
          </cell>
          <cell r="J1002" t="str">
            <v>Miss Vickie's Spicy Dill Pickle Kettle Cooked Potato Chips, 200g/7 oz., Pack of 2 {Imported from Canada}</v>
          </cell>
          <cell r="Q1002">
            <v>18.88</v>
          </cell>
        </row>
        <row r="1003">
          <cell r="B1003" t="str">
            <v>U1023</v>
          </cell>
          <cell r="D1003" t="e">
            <v>#N/A</v>
          </cell>
          <cell r="J1003" t="str">
            <v>Chips Ahoy! Cadbury Mini Eggs Chocolate Chip Cookies, 460g/16.2oz., {Imported from Canada}</v>
          </cell>
          <cell r="Q1003">
            <v>18.37</v>
          </cell>
        </row>
        <row r="1004">
          <cell r="B1004" t="str">
            <v>U1024</v>
          </cell>
          <cell r="D1004" t="str">
            <v>X0034NSUXZ</v>
          </cell>
          <cell r="J1004" t="str">
            <v>Doritos Sweet Chili Heat Tortilla Chips, 235g/8.3 oz., Bag, {Imported from Canada}</v>
          </cell>
          <cell r="Q1004">
            <v>12.45</v>
          </cell>
        </row>
        <row r="1005">
          <cell r="B1005" t="str">
            <v>U1025</v>
          </cell>
          <cell r="D1005" t="e">
            <v>#N/A</v>
          </cell>
          <cell r="J1005" t="str">
            <v>Centrum Multivitamin/Mineral Supplement for Women 50+, 250 tablets</v>
          </cell>
          <cell r="Q1005">
            <v>39</v>
          </cell>
        </row>
        <row r="1006">
          <cell r="B1006" t="str">
            <v>U1026</v>
          </cell>
          <cell r="D1006" t="e">
            <v>#N/A</v>
          </cell>
          <cell r="J1006" t="str">
            <v>Kirkland Coenzyme Q10, 100mg, 300 enteric coated softgels</v>
          </cell>
          <cell r="Q1006">
            <v>0</v>
          </cell>
        </row>
        <row r="1007">
          <cell r="B1007" t="str">
            <v>U1027</v>
          </cell>
          <cell r="D1007" t="e">
            <v>#N/A</v>
          </cell>
          <cell r="J1007" t="str">
            <v>Vitalux Advanced Plus Omgea-3 OCULAR MULTIVITAMIN (No beta-carotene), 135 easy-to-swallow softgel capsules</v>
          </cell>
          <cell r="Q1007">
            <v>0</v>
          </cell>
        </row>
        <row r="1008">
          <cell r="B1008" t="str">
            <v>U1028</v>
          </cell>
          <cell r="D1008" t="e">
            <v>#N/A</v>
          </cell>
          <cell r="J1008" t="str">
            <v>Great Value, Tub of Sour Jujubes Candy, 525g/1.2lbs., {Imported from Canada}</v>
          </cell>
          <cell r="Q1008">
            <v>16.75</v>
          </cell>
        </row>
        <row r="1009">
          <cell r="B1009" t="str">
            <v>U1029</v>
          </cell>
          <cell r="D1009" t="e">
            <v>#N/A</v>
          </cell>
          <cell r="J1009" t="str">
            <v>Kellogg's Fun Pak 210 Gram {Imported from Canada}</v>
          </cell>
          <cell r="Q1009">
            <v>11.5</v>
          </cell>
        </row>
        <row r="1010">
          <cell r="B1010" t="str">
            <v>U1030</v>
          </cell>
          <cell r="D1010" t="str">
            <v>X0034SZTUR</v>
          </cell>
          <cell r="J1010" t="str">
            <v>Kellogg's Fun Pak 210 Gram {Imported from Canada}</v>
          </cell>
          <cell r="Q1010">
            <v>11.5</v>
          </cell>
        </row>
        <row r="1011">
          <cell r="B1011" t="str">
            <v>U1031</v>
          </cell>
          <cell r="D1011" t="e">
            <v>#N/A</v>
          </cell>
          <cell r="J1011" t="e">
            <v>#N/A</v>
          </cell>
          <cell r="Q1011" t="e">
            <v>#N/A</v>
          </cell>
        </row>
        <row r="1012">
          <cell r="B1012" t="str">
            <v>U1032</v>
          </cell>
          <cell r="D1012" t="e">
            <v>#N/A</v>
          </cell>
          <cell r="J1012" t="str">
            <v>Penotti 02911 Cookinotti, 400 Gram</v>
          </cell>
          <cell r="Q1012">
            <v>19.989999999999998</v>
          </cell>
        </row>
        <row r="1013">
          <cell r="B1013" t="str">
            <v>U1033</v>
          </cell>
          <cell r="D1013" t="str">
            <v>X0034T1QNF</v>
          </cell>
          <cell r="J1013" t="str">
            <v>Penotti 02911 Cookinotti, 400 Gram</v>
          </cell>
          <cell r="Q1013">
            <v>19.989999999999998</v>
          </cell>
        </row>
        <row r="1014">
          <cell r="B1014" t="str">
            <v>U1034</v>
          </cell>
          <cell r="D1014" t="str">
            <v>X0034T1Q2V</v>
          </cell>
          <cell r="J1014" t="str">
            <v>Grace Dry Coconut Milk Powder - 12 pack - No Preservatives No Refrigeration - Just Add Water - Milk Substitute - Coffee Creamer, Smoothies, Baking, Camping, Curries - Bonus Recipe eBook - 1.76 oz</v>
          </cell>
          <cell r="Q1014">
            <v>20.99</v>
          </cell>
        </row>
        <row r="1015">
          <cell r="B1015" t="str">
            <v>U1035</v>
          </cell>
          <cell r="D1015" t="e">
            <v>#N/A</v>
          </cell>
          <cell r="J1015" t="str">
            <v>Lay's Wavy Lightly Salted Potato Chips, 235g/8.3 oz., 3-Pack {Imported from Canada}</v>
          </cell>
          <cell r="Q1015">
            <v>23.36</v>
          </cell>
        </row>
        <row r="1016">
          <cell r="B1016" t="str">
            <v>U1036</v>
          </cell>
          <cell r="D1016" t="e">
            <v>#N/A</v>
          </cell>
          <cell r="J1016" t="str">
            <v>Lay's Ruffles Bar-B-Q Potato Chips 200g/7.1 oz. {Imported from Canada}</v>
          </cell>
          <cell r="Q1016">
            <v>8.4</v>
          </cell>
        </row>
        <row r="1017">
          <cell r="B1017" t="str">
            <v>U1037</v>
          </cell>
          <cell r="D1017" t="e">
            <v>#N/A</v>
          </cell>
          <cell r="J1017" t="str">
            <v>Christie Cheese Nips Cheddar Baked Snack Crackers, 200g/7.05oz, 6-Box {Imported from Canada}</v>
          </cell>
          <cell r="Q1017">
            <v>34.880000000000003</v>
          </cell>
        </row>
        <row r="1018">
          <cell r="B1018" t="str">
            <v>U1038</v>
          </cell>
          <cell r="D1018" t="str">
            <v>X0034T1S6F</v>
          </cell>
          <cell r="J1018" t="str">
            <v>Christie Cheese Nips Cheddar Baked Snack Crackers, 200g/7.05oz, 6-Box {Imported from Canada}</v>
          </cell>
          <cell r="Q1018">
            <v>34.880000000000003</v>
          </cell>
        </row>
        <row r="1019">
          <cell r="B1019" t="str">
            <v>U1039</v>
          </cell>
          <cell r="D1019" t="str">
            <v>X0034T3HCD</v>
          </cell>
          <cell r="J1019" t="str">
            <v>Fiber 1 Delights Soft Baked bar - Cinnamon Bun, 5 Count,125g/4.4oz</v>
          </cell>
          <cell r="Q1019">
            <v>11.88</v>
          </cell>
        </row>
        <row r="1020">
          <cell r="B1020" t="str">
            <v>U1040</v>
          </cell>
          <cell r="D1020" t="str">
            <v>X0034T1SVZ</v>
          </cell>
          <cell r="J1020" t="str">
            <v>Christie Swiss Cheese Crackers 2 Boxes (200 grams x 2 Boxes)</v>
          </cell>
          <cell r="Q1020">
            <v>15</v>
          </cell>
        </row>
        <row r="1021">
          <cell r="B1021" t="str">
            <v>U1041</v>
          </cell>
          <cell r="D1021" t="str">
            <v>X0034T3TH1</v>
          </cell>
          <cell r="J1021" t="str">
            <v>Christie Swiss Cheese Crackers 2 Boxes (200 grams x 2 Boxes)</v>
          </cell>
          <cell r="Q1021">
            <v>15</v>
          </cell>
        </row>
        <row r="1022">
          <cell r="B1022" t="str">
            <v>U1042</v>
          </cell>
          <cell r="D1022" t="e">
            <v>#N/A</v>
          </cell>
          <cell r="J1022" t="str">
            <v>G.H.Cretors The Mix 29 oz. (pack of 3) A1</v>
          </cell>
          <cell r="Q1022">
            <v>46.95</v>
          </cell>
        </row>
        <row r="1023">
          <cell r="B1023" t="str">
            <v>U1043</v>
          </cell>
          <cell r="D1023" t="str">
            <v>X0034SYFSJ</v>
          </cell>
          <cell r="J1023" t="str">
            <v>Five Alive Peach Citrus Juice Box (8-Pack) 6.7Oz {imported from Canada}</v>
          </cell>
          <cell r="Q1023">
            <v>16.88</v>
          </cell>
        </row>
        <row r="1024">
          <cell r="B1024" t="str">
            <v>U1044</v>
          </cell>
          <cell r="D1024" t="str">
            <v>X0034SZZ8X</v>
          </cell>
          <cell r="J1024" t="str">
            <v>2 Cans of Tim Hortons Hot Chocolate - Rich and Delicious 17.6oz (500g) Each – Imported from Canada</v>
          </cell>
          <cell r="Q1024">
            <v>0</v>
          </cell>
        </row>
        <row r="1025">
          <cell r="B1025" t="str">
            <v>U1045</v>
          </cell>
          <cell r="D1025" t="e">
            <v>#N/A</v>
          </cell>
          <cell r="J1025" t="str">
            <v>Lindt Chocolate Excellence Dark Strawberry Bar, 3.5 Ounce (Pack of 12)</v>
          </cell>
          <cell r="Q1025">
            <v>69.989999999999995</v>
          </cell>
        </row>
        <row r="1026">
          <cell r="B1026" t="str">
            <v>U1046</v>
          </cell>
          <cell r="D1026" t="str">
            <v>X0034SZYBV</v>
          </cell>
          <cell r="J1026" t="str">
            <v>Lindt Chocolate Excellence Dark Strawberry Bar, 3.5 Ounce (Pack of 12)</v>
          </cell>
          <cell r="Q1026">
            <v>69.989999999999995</v>
          </cell>
        </row>
        <row r="1027">
          <cell r="B1027" t="str">
            <v>U1047</v>
          </cell>
          <cell r="D1027" t="str">
            <v>X0034SZZW9</v>
          </cell>
          <cell r="J1027" t="str">
            <v>Pepperidge Farm Goldfish Crackers Colours 180g/6.3 oz, (Imported from Canada)</v>
          </cell>
          <cell r="Q1027">
            <v>9.99</v>
          </cell>
        </row>
        <row r="1028">
          <cell r="B1028" t="str">
            <v>U1048</v>
          </cell>
          <cell r="D1028" t="e">
            <v>#N/A</v>
          </cell>
          <cell r="J1028" t="str">
            <v>Miss Vickies Sea Salt &amp; Malt Vinegar 220g (3-Pack)</v>
          </cell>
          <cell r="Q1028">
            <v>0</v>
          </cell>
        </row>
        <row r="1029">
          <cell r="B1029" t="str">
            <v>U1049</v>
          </cell>
          <cell r="D1029" t="e">
            <v>#N/A</v>
          </cell>
          <cell r="J1029" t="str">
            <v>Great Value Sour Cream &amp; Onion Flavoured Rings, 150g/5.3oz, (Imported from Canada)</v>
          </cell>
          <cell r="Q1029">
            <v>12.2</v>
          </cell>
        </row>
        <row r="1030">
          <cell r="B1030" t="str">
            <v>U1050</v>
          </cell>
          <cell r="D1030" t="str">
            <v>X0034T62RZ</v>
          </cell>
          <cell r="J1030" t="str">
            <v>Nestle coffee crisp bar, 1.76 ounce pack of 6 from Canada</v>
          </cell>
          <cell r="Q1030">
            <v>10.89</v>
          </cell>
        </row>
        <row r="1031">
          <cell r="B1031" t="str">
            <v>U1051</v>
          </cell>
          <cell r="D1031" t="e">
            <v>#N/A</v>
          </cell>
          <cell r="J1031" t="str">
            <v>WALTER Mildly Spiced All-Natural Craft Caesar Mix, 946 ML</v>
          </cell>
          <cell r="Q1031">
            <v>29.26</v>
          </cell>
        </row>
        <row r="1032">
          <cell r="B1032" t="str">
            <v>U1052</v>
          </cell>
          <cell r="D1032" t="str">
            <v>X0034T3NG3</v>
          </cell>
          <cell r="J1032" t="str">
            <v>WALTER Mildly Spiced All-Natural Craft Caesar Mix, 946 ML</v>
          </cell>
          <cell r="Q1032">
            <v>29.26</v>
          </cell>
        </row>
        <row r="1033">
          <cell r="B1033" t="str">
            <v>U1053</v>
          </cell>
          <cell r="D1033" t="str">
            <v>X0034T69MX</v>
          </cell>
          <cell r="J1033" t="str">
            <v>2 Jars of Nescafe Instant Espresso. 3.5oz/100g Each Jar</v>
          </cell>
          <cell r="Q1033">
            <v>20.95</v>
          </cell>
        </row>
        <row r="1034">
          <cell r="B1034" t="str">
            <v>U1054</v>
          </cell>
          <cell r="D1034" t="str">
            <v>X0034T6A3L</v>
          </cell>
          <cell r="J1034" t="str">
            <v>Quaker Yogurt Strawberry Blueberry Vanilla Granola Bars Variety Pack 30ct, 1.05kg/2.3lbs., {Imported from Canada}</v>
          </cell>
          <cell r="Q1034">
            <v>29.97</v>
          </cell>
        </row>
        <row r="1035">
          <cell r="B1035" t="str">
            <v>U1055</v>
          </cell>
          <cell r="D1035" t="str">
            <v>X0034TXZEN</v>
          </cell>
          <cell r="J1035" t="str">
            <v>Club House Garlic Plus Seasoning One Step, 580 Gram</v>
          </cell>
          <cell r="Q1035">
            <v>18.350000000000001</v>
          </cell>
        </row>
        <row r="1036">
          <cell r="B1036" t="str">
            <v>U1056</v>
          </cell>
          <cell r="D1036" t="str">
            <v>X0034T54C9</v>
          </cell>
          <cell r="J1036" t="str">
            <v>Tetley Orange Pekoe Decaffeinated Tea 80 Decaf Tea Bags 160g {Imported from Canada}</v>
          </cell>
          <cell r="Q1036">
            <v>16.97</v>
          </cell>
        </row>
        <row r="1037">
          <cell r="B1037" t="str">
            <v>U1057</v>
          </cell>
          <cell r="D1037" t="str">
            <v>X0034TANLV</v>
          </cell>
          <cell r="J1037" t="str">
            <v>Tetley English Breakfast Tea, 60 Count, 189g/6.7 oz., {Imported from Canada}</v>
          </cell>
          <cell r="Q1037">
            <v>11.99</v>
          </cell>
        </row>
        <row r="1038">
          <cell r="B1038" t="str">
            <v>U1058</v>
          </cell>
          <cell r="D1038" t="e">
            <v>#N/A</v>
          </cell>
          <cell r="J1038" t="str">
            <v>Campbell's Chunky Chicken Corn Chowder Soup, 540ml (Imported from Canada)</v>
          </cell>
          <cell r="Q1038">
            <v>17.989999999999998</v>
          </cell>
        </row>
        <row r="1039">
          <cell r="B1039" t="str">
            <v>U1059</v>
          </cell>
          <cell r="D1039" t="str">
            <v>X0034T6H7Z</v>
          </cell>
          <cell r="J1039" t="str">
            <v>Campbell's Chunky Chicken Corn Chowder Soup, 540ml (Imported from Canada)</v>
          </cell>
          <cell r="Q1039">
            <v>17.989999999999998</v>
          </cell>
        </row>
        <row r="1040">
          <cell r="B1040" t="str">
            <v>U1060</v>
          </cell>
          <cell r="D1040" t="str">
            <v>X0034U29HL</v>
          </cell>
          <cell r="J1040" t="str">
            <v>Campbell's Chunky Pepper Steak and Potato Soup, 540 mL (Imported from Canada)</v>
          </cell>
          <cell r="Q1040">
            <v>8</v>
          </cell>
        </row>
        <row r="1041">
          <cell r="B1041" t="str">
            <v>U1061</v>
          </cell>
          <cell r="D1041" t="str">
            <v>X0034U2DIB</v>
          </cell>
          <cell r="J1041" t="str">
            <v>Heinz Chili Sauce, 455ml/15.4oz., {Imported from Canada}</v>
          </cell>
          <cell r="Q1041">
            <v>21.99</v>
          </cell>
        </row>
        <row r="1042">
          <cell r="B1042" t="str">
            <v>U1062</v>
          </cell>
          <cell r="D1042" t="str">
            <v>X0034U2FRZ</v>
          </cell>
          <cell r="J1042" t="str">
            <v>Tassimo Tim Horton's Decaf Coffee, 14 T-Discs {Imported from Canada}</v>
          </cell>
          <cell r="Q1042">
            <v>0</v>
          </cell>
        </row>
        <row r="1043">
          <cell r="B1043" t="str">
            <v>U1063</v>
          </cell>
          <cell r="D1043" t="str">
            <v>X0034TW3UF</v>
          </cell>
          <cell r="J1043" t="str">
            <v>Carnation Breakfast Essentials - Vanilla Instant Breakfast Drink Powder, 880g/31oz, Imported from Canada}</v>
          </cell>
          <cell r="Q1043">
            <v>29.5</v>
          </cell>
        </row>
        <row r="1044">
          <cell r="B1044" t="str">
            <v>U1064</v>
          </cell>
          <cell r="D1044" t="str">
            <v>X0034TW43V</v>
          </cell>
          <cell r="J1044" t="str">
            <v>Kraft Golden Italian Dressing, 475ml/16oz {Imported from Canada}</v>
          </cell>
          <cell r="Q1044">
            <v>13.84</v>
          </cell>
        </row>
        <row r="1045">
          <cell r="B1045" t="str">
            <v>U1065</v>
          </cell>
          <cell r="D1045" t="str">
            <v>X0034U3XDF</v>
          </cell>
          <cell r="J1045" t="str">
            <v>Habitant French Canadian Pea Soup 796ml/28 fl. oz. 6-Pack {Imported from Canada}</v>
          </cell>
          <cell r="Q1045">
            <v>36.869999999999997</v>
          </cell>
        </row>
        <row r="1046">
          <cell r="B1046" t="str">
            <v>U1066</v>
          </cell>
          <cell r="D1046" t="str">
            <v>X0034VC4JD</v>
          </cell>
          <cell r="J1046" t="str">
            <v>Tim Hortons Hazelnut Light Medium Roast Coffee, Keurig K-cup compatible pods, 120g, 12 pods {Imported from Canada}</v>
          </cell>
          <cell r="Q1046">
            <v>17.190000000000001</v>
          </cell>
        </row>
        <row r="1047">
          <cell r="B1047" t="str">
            <v>U1067</v>
          </cell>
          <cell r="D1047" t="str">
            <v>X0034VC57J</v>
          </cell>
          <cell r="J1047" t="str">
            <v>Homestyle Gravy for Poutine By Swiss Chalet | One of Canada's Top Poutine Sauce Brands Delivered to Your Doorstep | Yield up to Three Poutines Per Pouch</v>
          </cell>
          <cell r="Q1047">
            <v>9.4</v>
          </cell>
        </row>
        <row r="1048">
          <cell r="B1048" t="str">
            <v>U1068</v>
          </cell>
          <cell r="D1048" t="str">
            <v>X0034V9ER3</v>
          </cell>
          <cell r="J1048" t="str">
            <v>Tetley Super Herbal Tea Boost: Peach Ginger &amp; Dandelion with Vitamin B6 - 20ct Imported from Canada</v>
          </cell>
          <cell r="Q1048">
            <v>11.99</v>
          </cell>
        </row>
        <row r="1049">
          <cell r="B1049" t="str">
            <v>U1069</v>
          </cell>
          <cell r="D1049" t="str">
            <v>X0034V9E8R</v>
          </cell>
          <cell r="J1049" t="str">
            <v>Tassimo Nabob Bold Gastown Grind Coffee 12 T-Discs Imported from Canada</v>
          </cell>
          <cell r="Q1049">
            <v>14.99</v>
          </cell>
        </row>
        <row r="1050">
          <cell r="B1050" t="str">
            <v>U1070</v>
          </cell>
          <cell r="D1050" t="str">
            <v>X0034VHDYJ</v>
          </cell>
          <cell r="J1050" t="str">
            <v>Tim Hortons French Vanilla Cappuccino Beverage Mix – Two 16oz Cans - Imported from Canada</v>
          </cell>
          <cell r="Q1050">
            <v>26.87</v>
          </cell>
        </row>
        <row r="1051">
          <cell r="B1051" t="str">
            <v>U1071</v>
          </cell>
          <cell r="D1051" t="str">
            <v>X0034XOLBZ</v>
          </cell>
          <cell r="J1051" t="str">
            <v>Swiss Delice Extra Creamy Milk Chocolate - 1500g</v>
          </cell>
          <cell r="Q1051">
            <v>27</v>
          </cell>
        </row>
        <row r="1052">
          <cell r="B1052" t="str">
            <v>U1072</v>
          </cell>
          <cell r="D1052" t="str">
            <v>X0034YF67R</v>
          </cell>
          <cell r="J1052" t="str">
            <v>NESCAFÉ Rich Instant Coffee, 100g (French Vanilla)</v>
          </cell>
          <cell r="Q1052">
            <v>11.99</v>
          </cell>
        </row>
        <row r="1053">
          <cell r="B1053" t="str">
            <v>U1073</v>
          </cell>
          <cell r="D1053" t="str">
            <v>X0034YKJ2J</v>
          </cell>
          <cell r="J1053" t="str">
            <v>Nescafe Gold Espresso Jar 95g</v>
          </cell>
          <cell r="Q1053">
            <v>13.81</v>
          </cell>
        </row>
        <row r="1054">
          <cell r="B1054" t="str">
            <v>U1074</v>
          </cell>
          <cell r="D1054" t="str">
            <v>X003554DWT</v>
          </cell>
          <cell r="J1054" t="str">
            <v>Club House Signature Blends Tex Mex One Step Seasoning, 136g/4.8oz, (Imported from Canada)</v>
          </cell>
          <cell r="Q1054">
            <v>13.47</v>
          </cell>
        </row>
        <row r="1055">
          <cell r="B1055" t="str">
            <v>U1075</v>
          </cell>
          <cell r="D1055" t="str">
            <v>X003554E3R</v>
          </cell>
          <cell r="J1055" t="str">
            <v>Maxwell House Cafe Collection Decaf, 14-count T-discs for Tassimo Brewers - Custom Roasts</v>
          </cell>
          <cell r="Q1055">
            <v>13.69</v>
          </cell>
        </row>
        <row r="1056">
          <cell r="B1056" t="str">
            <v>U1076</v>
          </cell>
          <cell r="D1056" t="str">
            <v>X0035AQXRR</v>
          </cell>
          <cell r="J1056" t="str">
            <v>Voortman Lemon Wafers Cookies, 300/10.6oz, 6-Pack {Imported from Canada}</v>
          </cell>
          <cell r="Q1056">
            <v>46.99</v>
          </cell>
        </row>
        <row r="1057">
          <cell r="B1057" t="str">
            <v>U1077</v>
          </cell>
          <cell r="D1057" t="str">
            <v>X0035AQWM3</v>
          </cell>
          <cell r="J1057" t="str">
            <v>Kraft Sun-Dried Tomato &amp; Oregano Salad Dressing, 3.78L {Imported from Canada}</v>
          </cell>
          <cell r="Q1057">
            <v>0</v>
          </cell>
        </row>
        <row r="1058">
          <cell r="B1058" t="str">
            <v>U1078</v>
          </cell>
          <cell r="D1058" t="str">
            <v>X0035AQY9J</v>
          </cell>
          <cell r="J1058" t="str">
            <v>Triscuit Crackers Cheddar Flavour, 200g/7.1 oz. {Imported from Canada}</v>
          </cell>
          <cell r="Q1058">
            <v>19.97</v>
          </cell>
        </row>
        <row r="1059">
          <cell r="B1059" t="str">
            <v>U1079</v>
          </cell>
          <cell r="D1059" t="str">
            <v>X0035AQWZP</v>
          </cell>
          <cell r="J1059" t="str">
            <v>VH Cherry Dipping Sauce, 341ml/11.5oz, 6-Jars {Imported from Canada}</v>
          </cell>
          <cell r="Q1059">
            <v>75</v>
          </cell>
        </row>
        <row r="1060">
          <cell r="B1060" t="str">
            <v>U1080</v>
          </cell>
          <cell r="D1060" t="e">
            <v>#N/A</v>
          </cell>
          <cell r="J1060" t="str">
            <v>Dare Maple, Lemon &amp; Cinnamon Premium Cookies Variety, 3-Pack {Imported from Canada}</v>
          </cell>
          <cell r="Q1060">
            <v>20</v>
          </cell>
        </row>
        <row r="1061">
          <cell r="B1061" t="str">
            <v>U1081</v>
          </cell>
          <cell r="D1061" t="e">
            <v>#N/A</v>
          </cell>
          <cell r="J1061" t="str">
            <v>Vachon Passion Flakie Pastries Apple Raspberry 305g/10.8oz, 4-Pack {Imported from Canada}</v>
          </cell>
          <cell r="Q1061">
            <v>23.88</v>
          </cell>
        </row>
        <row r="1062">
          <cell r="B1062" t="str">
            <v>U1082</v>
          </cell>
          <cell r="D1062" t="e">
            <v>#N/A</v>
          </cell>
          <cell r="J1062" t="str">
            <v>Dare Cracker Vinta Original Crackers, Dare, 250g/9oz, 2-Pack {Imported from Canada}</v>
          </cell>
          <cell r="Q1062">
            <v>20.6</v>
          </cell>
        </row>
        <row r="1063">
          <cell r="B1063" t="str">
            <v>U1083</v>
          </cell>
          <cell r="D1063" t="e">
            <v>#N/A</v>
          </cell>
          <cell r="J1063" t="str">
            <v>Doritos Sweet Chili Heat Tortilla Chips, 370g/13.1 oz., Value Size Bag, {Imported from Canada}</v>
          </cell>
          <cell r="Q1063">
            <v>15.5</v>
          </cell>
        </row>
        <row r="1064">
          <cell r="B1064" t="str">
            <v>U1084</v>
          </cell>
          <cell r="D1064" t="e">
            <v>#N/A</v>
          </cell>
          <cell r="J1064" t="str">
            <v>Frito Lay Smartfood Sour Cream &amp; Onion Ready to Eat Popcorn 175g/6.2oz Imported from Canada</v>
          </cell>
          <cell r="Q1064">
            <v>11.88</v>
          </cell>
        </row>
        <row r="1065">
          <cell r="B1065" t="str">
            <v>U1085</v>
          </cell>
          <cell r="D1065" t="str">
            <v>X0035AS339</v>
          </cell>
          <cell r="J1065" t="str">
            <v>Cadbury Crunchie 24 bars milk chocolate bar with a honeycombed sugar centre over 2 pounds from Canada</v>
          </cell>
          <cell r="Q1065">
            <v>32.69</v>
          </cell>
        </row>
        <row r="1066">
          <cell r="B1066" t="str">
            <v>U1086</v>
          </cell>
          <cell r="D1066" t="e">
            <v>#N/A</v>
          </cell>
          <cell r="J1066" t="str">
            <v>Cadbury Crunchie 24 bars milk chocolate bar with a honeycombed sugar centre over 2 pounds from Canada</v>
          </cell>
          <cell r="Q1066">
            <v>32.69</v>
          </cell>
        </row>
        <row r="1067">
          <cell r="B1067" t="str">
            <v>U1087</v>
          </cell>
          <cell r="D1067" t="e">
            <v>#N/A</v>
          </cell>
          <cell r="J1067" t="str">
            <v>Quaker Crispy Minis Ketchup 100 Grams/3.52 Ounces (2 pack) {Imported from Canada}</v>
          </cell>
          <cell r="Q1067">
            <v>11.45</v>
          </cell>
        </row>
        <row r="1068">
          <cell r="B1068" t="str">
            <v>U1088</v>
          </cell>
          <cell r="D1068" t="e">
            <v>#N/A</v>
          </cell>
          <cell r="J1068" t="e">
            <v>#N/A</v>
          </cell>
          <cell r="Q1068" t="e">
            <v>#N/A</v>
          </cell>
        </row>
        <row r="1069">
          <cell r="B1069" t="str">
            <v>U1089</v>
          </cell>
          <cell r="D1069" t="e">
            <v>#N/A</v>
          </cell>
          <cell r="J1069" t="str">
            <v>Hershey's Eggies Easter Chocolate Candy, 1.1 KG Resealable Bag</v>
          </cell>
          <cell r="Q1069">
            <v>30.21</v>
          </cell>
        </row>
        <row r="1070">
          <cell r="B1070" t="str">
            <v>U1090</v>
          </cell>
          <cell r="D1070" t="e">
            <v>#N/A</v>
          </cell>
          <cell r="J1070" t="str">
            <v>Crush Cream Soda Soft Drink 2 Bottles, 2 Litres / 67.6 Fluid Ounces each {Imported from Canada} (2 Bottles)</v>
          </cell>
          <cell r="Q1070">
            <v>28.34</v>
          </cell>
        </row>
        <row r="1071">
          <cell r="B1071" t="str">
            <v>U1091</v>
          </cell>
          <cell r="D1071" t="e">
            <v>#N/A</v>
          </cell>
          <cell r="J1071" t="str">
            <v>Lays 48pk Ruffles All Dressed (40g per pack)</v>
          </cell>
          <cell r="Q1071">
            <v>58.26</v>
          </cell>
        </row>
        <row r="1072">
          <cell r="B1072" t="str">
            <v>U1092</v>
          </cell>
          <cell r="D1072" t="e">
            <v>#N/A</v>
          </cell>
          <cell r="J1072" t="str">
            <v>Hostess Hickory Sticks Original Potato Sticks, 275g/9.7oz, 3-Pack {Imported from Canada}</v>
          </cell>
          <cell r="Q1072">
            <v>25.88</v>
          </cell>
        </row>
        <row r="1073">
          <cell r="B1073" t="str">
            <v>U1093</v>
          </cell>
          <cell r="D1073" t="e">
            <v>#N/A</v>
          </cell>
          <cell r="J1073" t="str">
            <v>Nature Valley Chewy Chocolate Chip Lunch Box, 30-Count, 780g/27.5oz, Imported from Canada)</v>
          </cell>
          <cell r="Q1073">
            <v>0</v>
          </cell>
        </row>
        <row r="1074">
          <cell r="B1074" t="str">
            <v>U1094</v>
          </cell>
          <cell r="D1074" t="e">
            <v>#N/A</v>
          </cell>
          <cell r="J1074" t="str">
            <v>12-pack of Crispy Crunch Candy Chocolate Bar , Made in Canada</v>
          </cell>
          <cell r="Q1074">
            <v>22.86</v>
          </cell>
        </row>
        <row r="1075">
          <cell r="B1075" t="str">
            <v>U1095</v>
          </cell>
          <cell r="D1075" t="e">
            <v>#N/A</v>
          </cell>
          <cell r="J1075" t="str">
            <v>Quaker Crispy Minis Sour Cream and Onion Flavour Rice Chips (Pack of 12)</v>
          </cell>
          <cell r="Q1075">
            <v>58.06</v>
          </cell>
        </row>
        <row r="1076">
          <cell r="B1076" t="str">
            <v>U1096</v>
          </cell>
          <cell r="D1076" t="e">
            <v>#N/A</v>
          </cell>
          <cell r="J1076" t="str">
            <v>Miss Vickie's Spicy Dill Pickle Kettle Cooked Potato Chips, 200g/7 oz, Pack of 3 {Imported from Canada}</v>
          </cell>
          <cell r="Q1076">
            <v>28.88</v>
          </cell>
        </row>
        <row r="1077">
          <cell r="B1077" t="str">
            <v>U1097</v>
          </cell>
          <cell r="D1077" t="e">
            <v>#N/A</v>
          </cell>
          <cell r="J1077" t="str">
            <v>Vh Teriyaki Cooking Sauce 341ml, 3-Pack {Imported from Canada}</v>
          </cell>
          <cell r="Q1077">
            <v>21.09</v>
          </cell>
        </row>
        <row r="1078">
          <cell r="B1078" t="str">
            <v>U1098</v>
          </cell>
          <cell r="D1078" t="e">
            <v>#N/A</v>
          </cell>
          <cell r="J1078" t="e">
            <v>#N/A</v>
          </cell>
          <cell r="Q1078" t="e">
            <v>#N/A</v>
          </cell>
        </row>
        <row r="1079">
          <cell r="B1079" t="str">
            <v>U1099</v>
          </cell>
          <cell r="D1079" t="e">
            <v>#N/A</v>
          </cell>
          <cell r="J1079" t="str">
            <v>Garden Pop-pan Spring Onion Crackers 8 Oz (Pack of 4)</v>
          </cell>
          <cell r="Q1079">
            <v>35.85</v>
          </cell>
        </row>
        <row r="1080">
          <cell r="B1080" t="str">
            <v>U1100</v>
          </cell>
          <cell r="D1080" t="e">
            <v>#N/A</v>
          </cell>
          <cell r="J1080" t="str">
            <v>Oatmeal Crisp Triple Berry Cereal Family Size 570g/20.10oz, 3-Pack {Imported From Canada}</v>
          </cell>
          <cell r="Q1080">
            <v>36.979999999999997</v>
          </cell>
        </row>
        <row r="1081">
          <cell r="B1081" t="str">
            <v>U1101</v>
          </cell>
          <cell r="D1081" t="e">
            <v>#N/A</v>
          </cell>
          <cell r="J1081" t="e">
            <v>#N/A</v>
          </cell>
          <cell r="Q1081" t="e">
            <v>#N/A</v>
          </cell>
        </row>
        <row r="1082">
          <cell r="B1082" t="str">
            <v>U1102</v>
          </cell>
          <cell r="D1082" t="e">
            <v>#N/A</v>
          </cell>
          <cell r="J1082" t="e">
            <v>#N/A</v>
          </cell>
          <cell r="Q1082" t="e">
            <v>#N/A</v>
          </cell>
        </row>
        <row r="1083">
          <cell r="B1083" t="str">
            <v>U1103</v>
          </cell>
          <cell r="D1083" t="e">
            <v>#N/A</v>
          </cell>
          <cell r="J1083" t="str">
            <v>Nescafe Sweet and Creamy Instant Coffee Packets Bundle of 2 Boxes - Mocha and French Vanilla</v>
          </cell>
          <cell r="Q1083">
            <v>0</v>
          </cell>
        </row>
        <row r="1084">
          <cell r="B1084" t="str">
            <v>U1104</v>
          </cell>
          <cell r="D1084" t="e">
            <v>#N/A</v>
          </cell>
          <cell r="J1084" t="str">
            <v>Peek Freans Cookies Bundle of 2 Flavor Packs Original Fruit Creme and Unique Assorted Creme Biscuits (2 Boxes Total)</v>
          </cell>
          <cell r="Q1084">
            <v>16.170000000000002</v>
          </cell>
        </row>
        <row r="1085">
          <cell r="B1085" t="str">
            <v>U1105</v>
          </cell>
          <cell r="D1085" t="e">
            <v>#N/A</v>
          </cell>
          <cell r="J1085" t="str">
            <v>Canadian President's Choice Loads of Ketchup Chips [3 Large Bags] (Canadian)</v>
          </cell>
          <cell r="Q1085">
            <v>22.98</v>
          </cell>
        </row>
        <row r="1086">
          <cell r="B1086" t="str">
            <v>U1106</v>
          </cell>
          <cell r="D1086" t="e">
            <v>#N/A</v>
          </cell>
          <cell r="J1086" t="e">
            <v>#N/A</v>
          </cell>
          <cell r="Q1086" t="e">
            <v>#N/A</v>
          </cell>
        </row>
        <row r="1087">
          <cell r="B1087" t="str">
            <v>U1107</v>
          </cell>
          <cell r="D1087" t="e">
            <v>#N/A</v>
          </cell>
          <cell r="J1087" t="str">
            <v>Vinta Crackers, Original – Delicious Bold Taste of 8 Grains and Seeds, 250g/8.8oz, 2-Pack {Imported from Canada}</v>
          </cell>
          <cell r="Q1087">
            <v>14.89</v>
          </cell>
        </row>
        <row r="1088">
          <cell r="B1088" t="str">
            <v>U1108</v>
          </cell>
          <cell r="D1088" t="e">
            <v>#N/A</v>
          </cell>
          <cell r="J1088" t="str">
            <v>Vachon original JOS LOUIS cakes pack of 4 {Imported from Canada}</v>
          </cell>
          <cell r="Q1088">
            <v>23.87</v>
          </cell>
        </row>
        <row r="1089">
          <cell r="B1089" t="str">
            <v>U1109</v>
          </cell>
          <cell r="D1089" t="e">
            <v>#N/A</v>
          </cell>
          <cell r="J1089" t="str">
            <v>(4 Box) 6 Cakes Vachon the Original May West Cakes 324 grams Each - Canadian</v>
          </cell>
          <cell r="Q1089">
            <v>25.86</v>
          </cell>
        </row>
        <row r="1090">
          <cell r="B1090" t="str">
            <v>U1110</v>
          </cell>
          <cell r="D1090" t="str">
            <v>X0035BCOYR</v>
          </cell>
          <cell r="J1090" t="str">
            <v>Waterbridge Natural Fruit Pastilles Sweets Imported from Canada | Natural Colors and Flavors | Mix Fruit, Multi-colored | 200g (Pack of 1)</v>
          </cell>
          <cell r="Q1090">
            <v>9.99</v>
          </cell>
        </row>
        <row r="1091">
          <cell r="B1091" t="str">
            <v>U1111</v>
          </cell>
          <cell r="D1091" t="str">
            <v>X0035CNBY3</v>
          </cell>
          <cell r="J1091" t="str">
            <v>QUAKER CHEWY, S'Mores Granola Bars, 960g/33.9 oz.,(40 Count) {Imported from Canada}</v>
          </cell>
          <cell r="Q1091">
            <v>21.47</v>
          </cell>
        </row>
        <row r="1092">
          <cell r="B1092" t="str">
            <v>U1112</v>
          </cell>
          <cell r="D1092" t="str">
            <v>X0035CKAER</v>
          </cell>
          <cell r="J1092" t="str">
            <v>Werther's Original Caramel Popcorn, 170g/6oz. Gluten Free, (Imported from Canada)</v>
          </cell>
          <cell r="Q1092">
            <v>19.93</v>
          </cell>
        </row>
        <row r="1093">
          <cell r="B1093" t="str">
            <v>U1113</v>
          </cell>
          <cell r="D1093" t="str">
            <v>X0035CIY31</v>
          </cell>
          <cell r="J1093" t="str">
            <v>Post Shreddies 550g</v>
          </cell>
          <cell r="Q1093">
            <v>21.99</v>
          </cell>
        </row>
        <row r="1094">
          <cell r="B1094" t="str">
            <v>U1114</v>
          </cell>
          <cell r="D1094" t="str">
            <v>X0035CKBNH</v>
          </cell>
          <cell r="J1094" t="str">
            <v>NATURE VALLEY Crunchy Maple Brown Sugar Granola Bars, 10 Count, 210g/7.4 oz., {Imported from Canada}</v>
          </cell>
          <cell r="Q1094">
            <v>15</v>
          </cell>
        </row>
        <row r="1095">
          <cell r="B1095" t="str">
            <v>U1115</v>
          </cell>
          <cell r="D1095" t="str">
            <v>X0035CNOJ5</v>
          </cell>
          <cell r="J1095" t="e">
            <v>#N/A</v>
          </cell>
          <cell r="Q1095" t="e">
            <v>#N/A</v>
          </cell>
        </row>
        <row r="1096">
          <cell r="B1096" t="str">
            <v>U1116</v>
          </cell>
          <cell r="D1096" t="str">
            <v>X0035CDA3P</v>
          </cell>
          <cell r="J1096" t="str">
            <v>CERTO Pectin Crystals for Jams and Preserves, 57g/2oz, Imported from Canada)</v>
          </cell>
          <cell r="Q1096">
            <v>5.87</v>
          </cell>
        </row>
        <row r="1097">
          <cell r="B1097" t="str">
            <v>U1117</v>
          </cell>
          <cell r="D1097" t="str">
            <v>X0035CMDFL</v>
          </cell>
          <cell r="J1097" t="str">
            <v>Tim Hortons Ground Coffee Can, 32.8 Ounce (Pack of 2)</v>
          </cell>
          <cell r="Q1097">
            <v>65.989999999999995</v>
          </cell>
        </row>
        <row r="1098">
          <cell r="B1098" t="str">
            <v>U1118</v>
          </cell>
          <cell r="D1098" t="str">
            <v>X0035CNI5F</v>
          </cell>
          <cell r="J1098" t="str">
            <v>14-T Discs Tassimo Carte Noire Signature Roast - 110 G</v>
          </cell>
          <cell r="Q1098">
            <v>21.1</v>
          </cell>
        </row>
        <row r="1099">
          <cell r="B1099" t="str">
            <v>U1119</v>
          </cell>
          <cell r="D1099" t="str">
            <v>X0035CKXK3</v>
          </cell>
          <cell r="J1099" t="str">
            <v>St Hubert Poutine Gravy Ready to Serve Cans from Canada - (2 Cans)</v>
          </cell>
          <cell r="Q1099">
            <v>16.79</v>
          </cell>
        </row>
        <row r="1100">
          <cell r="B1100" t="str">
            <v>U1120</v>
          </cell>
          <cell r="D1100" t="str">
            <v>X0035CNTIV</v>
          </cell>
          <cell r="J1100" t="str">
            <v>Betty Crocker Tuna Helper Au Gratin 206g/7.3 oz., {Imported from Canada}</v>
          </cell>
          <cell r="Q1100">
            <v>19.989999999999998</v>
          </cell>
        </row>
        <row r="1101">
          <cell r="B1101" t="str">
            <v>U1121</v>
          </cell>
          <cell r="D1101" t="str">
            <v>X0035CNVAH</v>
          </cell>
          <cell r="J1101" t="str">
            <v>Hubba Bubba Max 18-Packs Strawberry-Watermelon</v>
          </cell>
          <cell r="Q1101">
            <v>18.440000000000001</v>
          </cell>
        </row>
        <row r="1102">
          <cell r="B1102" t="str">
            <v>U1122</v>
          </cell>
          <cell r="D1102" t="str">
            <v>X0035CL901</v>
          </cell>
          <cell r="J1102" t="str">
            <v>Maynards Swedish Berries Bulk Candy, 2.26kg/5lb Bag, Imported from Canada}</v>
          </cell>
          <cell r="Q1102">
            <v>0</v>
          </cell>
        </row>
        <row r="1103">
          <cell r="B1103" t="str">
            <v>U1123</v>
          </cell>
          <cell r="D1103" t="str">
            <v>X0035CO24B</v>
          </cell>
          <cell r="J1103" t="str">
            <v>Kashi, Chewy Granola, Dark Mocha Almond Snack Bars, 175g/6.17oz., 5ct, {Imported from Canada}</v>
          </cell>
          <cell r="Q1103">
            <v>10.45</v>
          </cell>
        </row>
        <row r="1104">
          <cell r="B1104" t="str">
            <v>U1124</v>
          </cell>
          <cell r="D1104" t="str">
            <v>X0035CL9IN</v>
          </cell>
          <cell r="J1104" t="str">
            <v>NESCAFÉ Gold Dark Roast Dark &amp; Intense (Pack Of 12 Cups), 12 Count {Imported from Canada}</v>
          </cell>
          <cell r="Q1104">
            <v>26.96</v>
          </cell>
        </row>
        <row r="1105">
          <cell r="B1105" t="str">
            <v>U1125</v>
          </cell>
          <cell r="D1105" t="str">
            <v>X0035CKTXJ</v>
          </cell>
          <cell r="J1105" t="str">
            <v>Pepperidge Farm, Goldfish, Flavour Blasted Baked Nacho Crackers, 180g/6.3oz (Imported from Canada)</v>
          </cell>
          <cell r="Q1105">
            <v>0</v>
          </cell>
        </row>
        <row r="1106">
          <cell r="B1106" t="str">
            <v>U1126</v>
          </cell>
          <cell r="D1106" t="str">
            <v>X0035COO3F</v>
          </cell>
          <cell r="J1106" t="str">
            <v>Tassimo Colombian Coffee T Discs - 2 pack - 14 discs per pack - 28 discs total</v>
          </cell>
          <cell r="Q1106">
            <v>42.75</v>
          </cell>
        </row>
        <row r="1107">
          <cell r="B1107" t="str">
            <v>U1127</v>
          </cell>
          <cell r="D1107" t="str">
            <v>X0035CLAS7</v>
          </cell>
          <cell r="J1107" t="str">
            <v>Leclerc Celebration Caramel Truffle Butter Cookies Made with Real Milk Chocolate 240g</v>
          </cell>
          <cell r="Q1107">
            <v>8.99</v>
          </cell>
        </row>
        <row r="1108">
          <cell r="B1108" t="str">
            <v>U1128</v>
          </cell>
          <cell r="D1108" t="str">
            <v>X0035CLAWX</v>
          </cell>
          <cell r="J1108" t="str">
            <v>Plant Based High Fiber Superseed Cereal - Gluten Free, Vegan, High Protein Hemp &amp; Organic Chia Seeds, Apple Cinnamon, 225g Pouch, 1 Count</v>
          </cell>
          <cell r="Q1108">
            <v>0</v>
          </cell>
        </row>
        <row r="1109">
          <cell r="B1109" t="str">
            <v>U1129</v>
          </cell>
          <cell r="D1109" t="str">
            <v>X0035CO56B</v>
          </cell>
          <cell r="J1109" t="str">
            <v>SunRype FruitSource SunRype Fruit to GoFruit Snack Variety Pack, 336g12oz, {Imported from Canada}</v>
          </cell>
          <cell r="Q1109">
            <v>20.99</v>
          </cell>
        </row>
        <row r="1110">
          <cell r="B1110" t="str">
            <v>U1130</v>
          </cell>
          <cell r="D1110" t="str">
            <v>X0035F95NL</v>
          </cell>
          <cell r="J1110" t="str">
            <v>NESTLÉ MINIS Assorted 120 bars</v>
          </cell>
          <cell r="Q1110">
            <v>27.49</v>
          </cell>
        </row>
        <row r="1111">
          <cell r="B1111" t="str">
            <v>U1131</v>
          </cell>
          <cell r="D1111" t="str">
            <v>X0035FHPYR</v>
          </cell>
          <cell r="J1111" t="str">
            <v>Oatmeal Crisp Triple Berry Cereal Family Size 570g/20.10oz, 3-Pack {Imported From Canada}</v>
          </cell>
          <cell r="Q1111">
            <v>36.979999999999997</v>
          </cell>
        </row>
        <row r="1112">
          <cell r="B1112" t="str">
            <v>U1132</v>
          </cell>
          <cell r="D1112" t="str">
            <v>X0035FHQ5F</v>
          </cell>
          <cell r="J1112" t="str">
            <v>Vh Plum Dipping Sauce 341ml, 3-Pack {Imported from Canada}</v>
          </cell>
          <cell r="Q1112">
            <v>22.19</v>
          </cell>
        </row>
        <row r="1113">
          <cell r="B1113" t="str">
            <v>U1133</v>
          </cell>
          <cell r="D1113" t="str">
            <v>X0035F963Z</v>
          </cell>
          <cell r="J1113" t="str">
            <v>Vh Teriyaki Cooking Sauce 341ml, 3-Pack {Imported from Canada}</v>
          </cell>
          <cell r="Q1113">
            <v>21.09</v>
          </cell>
        </row>
        <row r="1114">
          <cell r="B1114" t="str">
            <v>U1134</v>
          </cell>
          <cell r="D1114" t="str">
            <v>X0035FDVSV</v>
          </cell>
          <cell r="J1114" t="str">
            <v>NABOB Full City Dark Coffee Pods, 292g, 30 Count {Imported from Canada}</v>
          </cell>
          <cell r="Q1114">
            <v>43.99</v>
          </cell>
        </row>
        <row r="1115">
          <cell r="B1115" t="str">
            <v>U1135</v>
          </cell>
          <cell r="D1115" t="str">
            <v>X0035F96DZ</v>
          </cell>
          <cell r="J1115" t="str">
            <v>Nature Valley Chewy Chocolate Chip Lunch Box, 30-Count, 780g/27.5oz, Imported from Canada)</v>
          </cell>
          <cell r="Q1115">
            <v>0</v>
          </cell>
        </row>
        <row r="1116">
          <cell r="B1116" t="str">
            <v>U1136</v>
          </cell>
          <cell r="D1116" t="str">
            <v>X0035FDW0X</v>
          </cell>
          <cell r="J1116" t="str">
            <v>Nescafe Sweet and Creamy Instant Coffee Packets Bundle of 2 Boxes - Mocha and French Vanilla</v>
          </cell>
          <cell r="Q1116">
            <v>0</v>
          </cell>
        </row>
        <row r="1117">
          <cell r="B1117" t="str">
            <v>U1137</v>
          </cell>
          <cell r="D1117" t="str">
            <v>X0035HHQ0X</v>
          </cell>
          <cell r="J1117" t="str">
            <v>Nestle Coffee-mate Original (1.4kg / 3lbs) Made in Canada</v>
          </cell>
          <cell r="Q1117">
            <v>23.28</v>
          </cell>
        </row>
        <row r="1118">
          <cell r="B1118" t="str">
            <v>U1138</v>
          </cell>
          <cell r="D1118" t="str">
            <v>X0035HHSOR</v>
          </cell>
          <cell r="J1118" t="str">
            <v>Keurig Timothy's Chai Latte K-Cup Pods, 12-pk, 168g, (Imported from Canada)</v>
          </cell>
          <cell r="Q1118">
            <v>24.5</v>
          </cell>
        </row>
        <row r="1119">
          <cell r="B1119" t="str">
            <v>U1139</v>
          </cell>
          <cell r="D1119" t="str">
            <v>X0035HD0L7</v>
          </cell>
          <cell r="J1119" t="str">
            <v>Tim Hortons 100% Arabica Medium Roast Original Blend Ground Coffee, 48 Ounces, 3 Pound Can, Imported from Canada</v>
          </cell>
          <cell r="Q1119">
            <v>29</v>
          </cell>
        </row>
        <row r="1120">
          <cell r="B1120" t="str">
            <v>U1140</v>
          </cell>
          <cell r="D1120" t="str">
            <v>X0035HD0YJ</v>
          </cell>
          <cell r="J1120" t="str">
            <v>Waterbridge Just Taffy Candy Sour Imported Canada taffy candy</v>
          </cell>
          <cell r="Q1120">
            <v>0</v>
          </cell>
        </row>
        <row r="1121">
          <cell r="B1121" t="str">
            <v>U1141</v>
          </cell>
          <cell r="D1121" t="str">
            <v>X0035HEF11</v>
          </cell>
          <cell r="J1121" t="str">
            <v>Planters, Smooth Peanut Butter, 500g/17.6oz., {Imported from Canada}</v>
          </cell>
          <cell r="Q1121">
            <v>17.989999999999998</v>
          </cell>
        </row>
        <row r="1122">
          <cell r="B1122" t="str">
            <v>U1142</v>
          </cell>
          <cell r="D1122" t="str">
            <v>X0035HI3P5</v>
          </cell>
          <cell r="J1122" t="str">
            <v>Planters, Smooth Peanut Butter, 1kg/35.3 oz., {Imported from Canada}</v>
          </cell>
          <cell r="Q1122">
            <v>28.45</v>
          </cell>
        </row>
        <row r="1123">
          <cell r="B1123" t="str">
            <v>U1143</v>
          </cell>
          <cell r="D1123" t="str">
            <v>X0035HFK8X</v>
          </cell>
          <cell r="J1123" t="str">
            <v>Livewires Cream Cables, 300 Count, Blue Raspberry</v>
          </cell>
          <cell r="Q1123">
            <v>29.99</v>
          </cell>
        </row>
        <row r="1124">
          <cell r="B1124" t="str">
            <v>U1144</v>
          </cell>
          <cell r="D1124" t="str">
            <v>X0035HI5C1</v>
          </cell>
          <cell r="J1124" t="str">
            <v>Dentyne Ice Bubble Gum, Peppermint, 12 Count {Imported from Canada}</v>
          </cell>
          <cell r="Q1124">
            <v>15.46</v>
          </cell>
        </row>
        <row r="1125">
          <cell r="B1125" t="str">
            <v>U1145</v>
          </cell>
          <cell r="D1125" t="str">
            <v>X0035HNTQX</v>
          </cell>
          <cell r="J1125" t="str">
            <v>Excel Sugar-Free Gum, Chlorophyll, 12 Count {Imported from Canada}</v>
          </cell>
          <cell r="Q1125">
            <v>0</v>
          </cell>
        </row>
        <row r="1126">
          <cell r="B1126" t="str">
            <v>U1146</v>
          </cell>
          <cell r="D1126" t="str">
            <v>X0035HEF93</v>
          </cell>
          <cell r="J1126" t="str">
            <v>Excel White Sugar-Free Gum, Bubblemint, 12 Count</v>
          </cell>
          <cell r="Q1126">
            <v>22.99</v>
          </cell>
        </row>
        <row r="1127">
          <cell r="B1127" t="str">
            <v>U1147</v>
          </cell>
          <cell r="D1127" t="str">
            <v>X0035HGBD1</v>
          </cell>
          <cell r="J1127" t="str">
            <v>Kerr's 2 packs Gluten Free Wintergreen Mints 200g/7.1 oz. each Bag {Imported from Canada}</v>
          </cell>
          <cell r="Q1127">
            <v>16</v>
          </cell>
        </row>
        <row r="1128">
          <cell r="B1128" t="str">
            <v>U1148</v>
          </cell>
          <cell r="D1128" t="str">
            <v>X0035HI5HB</v>
          </cell>
          <cell r="J1128" t="str">
            <v>Juicy Fruit Sugar-Free Gum, The Original, 12 Count {Imported from Canada}</v>
          </cell>
          <cell r="Q1128">
            <v>0</v>
          </cell>
        </row>
        <row r="1129">
          <cell r="B1129" t="str">
            <v>U1149</v>
          </cell>
          <cell r="D1129" t="str">
            <v>X0035HNU99</v>
          </cell>
          <cell r="J1129" t="str">
            <v>Club House Roasted Garlic and Red Pepper One Step Seasoning 660g - Imported from Canada</v>
          </cell>
          <cell r="Q1129">
            <v>21.1</v>
          </cell>
        </row>
        <row r="1130">
          <cell r="B1130" t="str">
            <v>U1150</v>
          </cell>
          <cell r="D1130" t="str">
            <v>X0035HNV2F</v>
          </cell>
          <cell r="J1130" t="str">
            <v>Club House, Signature Blend, Garlic Plus, 141g/5oz. Seasoning, (Imported from Canada)</v>
          </cell>
          <cell r="Q1130">
            <v>15</v>
          </cell>
        </row>
        <row r="1131">
          <cell r="B1131" t="str">
            <v>U1151</v>
          </cell>
          <cell r="D1131" t="str">
            <v>X0035HO0LV</v>
          </cell>
          <cell r="J1131" t="str">
            <v>Kellogg's All-Bran Buds Cereal, 1050g/2.53 Pounds {Imported from Canada}</v>
          </cell>
          <cell r="Q1131">
            <v>34.99</v>
          </cell>
        </row>
        <row r="1132">
          <cell r="B1132" t="str">
            <v>U1152</v>
          </cell>
          <cell r="D1132" t="str">
            <v>X0035HGCJT</v>
          </cell>
          <cell r="J1132" t="str">
            <v>Club House, Herbs &amp; Spices, Blends, Roasted Garlic &amp; Peppers, 144g/5oz. (Imported from Canada)</v>
          </cell>
          <cell r="Q1132">
            <v>11.22</v>
          </cell>
        </row>
        <row r="1133">
          <cell r="B1133" t="str">
            <v>U1153</v>
          </cell>
          <cell r="D1133" t="str">
            <v>X0035HNZVR</v>
          </cell>
          <cell r="J1133" t="str">
            <v>NESCAFE Taster's Choice Classic, Instant Coffee, 250g/8.8oz. Tin, (Imported from Canada)</v>
          </cell>
          <cell r="Q1133">
            <v>27.83</v>
          </cell>
        </row>
        <row r="1134">
          <cell r="B1134" t="str">
            <v>U1154</v>
          </cell>
          <cell r="D1134" t="str">
            <v>X0035HO9LH</v>
          </cell>
          <cell r="J1134" t="str">
            <v>Orville Redenbacher Popcorn, Microwave Buttery {Imported from Canada}, 3.49 Ounce (Pack of 24)</v>
          </cell>
          <cell r="Q1134">
            <v>31.77</v>
          </cell>
        </row>
        <row r="1135">
          <cell r="B1135" t="str">
            <v>U1155</v>
          </cell>
          <cell r="D1135" t="str">
            <v>X0035II2VJ</v>
          </cell>
          <cell r="J1135" t="str">
            <v>Great Value, Tub of Sour Jujubes Candy, 525g/1.2lbs., {Imported from Canada}</v>
          </cell>
          <cell r="Q1135">
            <v>16.75</v>
          </cell>
        </row>
        <row r="1136">
          <cell r="B1136" t="str">
            <v>U1156</v>
          </cell>
          <cell r="D1136" t="str">
            <v>X0035II32R</v>
          </cell>
          <cell r="J1136" t="str">
            <v>Fiber 1 Delights Bar, Lemon Flavor, 5ct, 125g/4.4oz</v>
          </cell>
          <cell r="Q1136">
            <v>0</v>
          </cell>
        </row>
        <row r="1137">
          <cell r="B1137" t="str">
            <v>U1157</v>
          </cell>
          <cell r="D1137" t="str">
            <v>X0035IKGV3</v>
          </cell>
          <cell r="J1137" t="str">
            <v>Voortman Strawberry Turnover Cookies, 300g/10.6 oz., {Imported from Canada}</v>
          </cell>
          <cell r="Q1137">
            <v>14.99</v>
          </cell>
        </row>
        <row r="1138">
          <cell r="B1138" t="str">
            <v>U1158</v>
          </cell>
          <cell r="D1138" t="str">
            <v>X0035II38B</v>
          </cell>
          <cell r="J1138" t="str">
            <v>(2 pack) Mr. Christie's Arrowroot Biscuit Cookies (2 boxes)</v>
          </cell>
          <cell r="Q1138">
            <v>23.94</v>
          </cell>
        </row>
        <row r="1139">
          <cell r="B1139" t="str">
            <v>U1159</v>
          </cell>
          <cell r="D1139" t="str">
            <v>X0035IMG2F</v>
          </cell>
          <cell r="J1139" t="str">
            <v>Neon Candy Powder Filled Straws, 120 Count (Sour)</v>
          </cell>
          <cell r="Q1139">
            <v>20</v>
          </cell>
        </row>
        <row r="1140">
          <cell r="B1140" t="str">
            <v>U1160</v>
          </cell>
          <cell r="D1140" t="str">
            <v>X0035IKH2V</v>
          </cell>
          <cell r="J1140" t="str">
            <v>Tim Hortons Earl Grey Tea Bags, 20 count, 40g | 1.4oz {Imported from Canada}</v>
          </cell>
          <cell r="Q1140">
            <v>8.8800000000000008</v>
          </cell>
        </row>
        <row r="1141">
          <cell r="B1141" t="str">
            <v>U1161</v>
          </cell>
          <cell r="D1141" t="str">
            <v>X0035IKH4J</v>
          </cell>
          <cell r="J1141" t="str">
            <v>NATURE VALLEY Crunchy Maple Brown Sugar Granola Bars, 10 Count, 210g/7.4 oz., {Imported from Canada}</v>
          </cell>
          <cell r="Q1141">
            <v>15</v>
          </cell>
        </row>
        <row r="1142">
          <cell r="B1142" t="str">
            <v>U1162</v>
          </cell>
          <cell r="D1142" t="str">
            <v>X0035IKH8P</v>
          </cell>
          <cell r="J1142" t="str">
            <v>Tim Horton's French Roast Coffee, 300 Grams</v>
          </cell>
          <cell r="Q1142">
            <v>17.84</v>
          </cell>
        </row>
        <row r="1143">
          <cell r="B1143" t="str">
            <v>U1163</v>
          </cell>
          <cell r="D1143" t="str">
            <v>X0035IMGH5</v>
          </cell>
          <cell r="J1143" t="str">
            <v>Crystal Light singles Strawberry Orange Banana Drink Mix 10x2.7g</v>
          </cell>
          <cell r="Q1143">
            <v>0</v>
          </cell>
        </row>
        <row r="1144">
          <cell r="B1144" t="str">
            <v>U1164</v>
          </cell>
          <cell r="D1144" t="str">
            <v>X0035IRRM9</v>
          </cell>
          <cell r="J1144" t="str">
            <v>Christie Newtons Fig Cookies, 283g/10oz., {Imported from Canada}</v>
          </cell>
          <cell r="Q1144">
            <v>19.989999999999998</v>
          </cell>
        </row>
        <row r="1145">
          <cell r="B1145" t="str">
            <v>U1165</v>
          </cell>
          <cell r="D1145" t="str">
            <v>X0035IRVCP</v>
          </cell>
          <cell r="J1145" t="str">
            <v>Post Honey Shreddies Cereal, 540g/19.04oz Packaging may vary {Imported from Canada}</v>
          </cell>
          <cell r="Q1145">
            <v>0</v>
          </cell>
        </row>
        <row r="1146">
          <cell r="B1146" t="str">
            <v>U1166</v>
          </cell>
          <cell r="D1146" t="str">
            <v>X0035IRVHP</v>
          </cell>
          <cell r="J1146" t="str">
            <v>HP Sauce - Original 400ml/13.5 oz, Imported from Canada}</v>
          </cell>
          <cell r="Q1146">
            <v>14.49</v>
          </cell>
        </row>
        <row r="1147">
          <cell r="B1147" t="str">
            <v>U1167</v>
          </cell>
          <cell r="D1147" t="str">
            <v>X0035IRVKH</v>
          </cell>
          <cell r="J1147" t="str">
            <v>NESCAFE Gold Origins Sumatra Coffee Jar, 95g/3.4 oz {Imported from Canada}</v>
          </cell>
          <cell r="Q1147">
            <v>0</v>
          </cell>
        </row>
        <row r="1148">
          <cell r="B1148" t="str">
            <v>U1168</v>
          </cell>
          <cell r="D1148" t="str">
            <v>X0035IRVOD</v>
          </cell>
          <cell r="J1148" t="str">
            <v>Kraft Peanut Butter (Smooth Light Peanut Butter, 1 KG)</v>
          </cell>
          <cell r="Q1148">
            <v>17.309999999999999</v>
          </cell>
        </row>
        <row r="1149">
          <cell r="B1149" t="str">
            <v>U1169</v>
          </cell>
          <cell r="D1149" t="str">
            <v>X0035II4FD</v>
          </cell>
          <cell r="J1149" t="str">
            <v>NESTLÉ Kitkat Classic Wafer Bar, 120g/4.2oz, 2-Pack {Imported from Canada}</v>
          </cell>
          <cell r="Q1149">
            <v>12.99</v>
          </cell>
        </row>
        <row r="1150">
          <cell r="B1150" t="str">
            <v>U1170</v>
          </cell>
          <cell r="D1150" t="str">
            <v>X0035II4J9</v>
          </cell>
          <cell r="J1150" t="str">
            <v>Scotch Mints Candy - 600 gram resealable bag</v>
          </cell>
          <cell r="Q1150">
            <v>13.5</v>
          </cell>
        </row>
        <row r="1151">
          <cell r="B1151" t="str">
            <v>U1171</v>
          </cell>
          <cell r="D1151" t="str">
            <v>X0035IRSAZ</v>
          </cell>
          <cell r="J1151" t="str">
            <v>Club House, Quality Natural Herbs &amp; Spices, One Step Seasoning, Italiano, 510g (17.99oz), Product of Canada</v>
          </cell>
          <cell r="Q1151">
            <v>27.65</v>
          </cell>
        </row>
        <row r="1152">
          <cell r="B1152" t="str">
            <v>U1172</v>
          </cell>
          <cell r="D1152" t="str">
            <v>X0035IRSDR</v>
          </cell>
          <cell r="J1152" t="str">
            <v>Knorr Bovril Chicken Concentrated Liquid Stock, 250mL, 2-Pack {Imported from Canada}</v>
          </cell>
          <cell r="Q1152">
            <v>26.45</v>
          </cell>
        </row>
        <row r="1153">
          <cell r="B1153" t="str">
            <v>U1173</v>
          </cell>
          <cell r="D1153" t="str">
            <v>X0035II4RV</v>
          </cell>
          <cell r="J1153" t="str">
            <v>Nescafe Sweet &amp; Creamy Instant Mocha Coffee 18 x 22g from Canada</v>
          </cell>
          <cell r="Q1153">
            <v>0</v>
          </cell>
        </row>
        <row r="1154">
          <cell r="B1154" t="str">
            <v>U1174</v>
          </cell>
          <cell r="D1154" t="str">
            <v>X0035IKHJT</v>
          </cell>
          <cell r="J1154" t="str">
            <v>Triscuit Cracked Pepper &amp; Olive Oil, 200g/7.1 oz., Wheat Crackers (Imported from Canada)</v>
          </cell>
          <cell r="Q1154">
            <v>9.9499999999999993</v>
          </cell>
        </row>
        <row r="1155">
          <cell r="B1155" t="str">
            <v>U1175</v>
          </cell>
          <cell r="D1155" t="str">
            <v>X0035IRWD3</v>
          </cell>
          <cell r="J1155" t="str">
            <v>Wrigleys Juicy Fruit Original Sticks - 10x15/150ct</v>
          </cell>
          <cell r="Q1155">
            <v>17.489999999999998</v>
          </cell>
        </row>
        <row r="1156">
          <cell r="B1156" t="str">
            <v>U1176</v>
          </cell>
          <cell r="D1156" t="str">
            <v>X0035II507</v>
          </cell>
          <cell r="J1156" t="str">
            <v>Nestea Lemon Soft Drinks, 341mL/11.5oz., cans, Pack of 12, {Imported from Canada}</v>
          </cell>
          <cell r="Q1156">
            <v>24.93</v>
          </cell>
        </row>
        <row r="1157">
          <cell r="B1157" t="str">
            <v>U1177</v>
          </cell>
          <cell r="D1157" t="e">
            <v>#N/A</v>
          </cell>
          <cell r="J1157" t="e">
            <v>#N/A</v>
          </cell>
          <cell r="Q1157" t="e">
            <v>#N/A</v>
          </cell>
        </row>
        <row r="1158">
          <cell r="B1158" t="str">
            <v>U1178</v>
          </cell>
          <cell r="D1158" t="str">
            <v>X0035II56B</v>
          </cell>
          <cell r="J1158" t="str">
            <v>Fry's Premium Baking Cocoa Powder Unsweetened - 227g/8oz</v>
          </cell>
          <cell r="Q1158">
            <v>12.75</v>
          </cell>
        </row>
        <row r="1159">
          <cell r="B1159" t="str">
            <v>U1179</v>
          </cell>
          <cell r="D1159" t="str">
            <v>X0035IKHUD</v>
          </cell>
          <cell r="J1159" t="str">
            <v>Tassimo Nabob 14 T Discs - Breakfast Blend - extra large size (123g / 4.3oz)</v>
          </cell>
          <cell r="Q1159">
            <v>13.99</v>
          </cell>
        </row>
        <row r="1160">
          <cell r="B1160" t="str">
            <v>U1180</v>
          </cell>
          <cell r="D1160" t="str">
            <v>X0035IRWK1</v>
          </cell>
          <cell r="J1160" t="str">
            <v>Nesquik Chocolately Cereal Jumbo, 900g/32 oz., {Imported from Canada}</v>
          </cell>
          <cell r="Q1160">
            <v>24.99</v>
          </cell>
        </row>
        <row r="1161">
          <cell r="B1161" t="str">
            <v>U1181</v>
          </cell>
          <cell r="D1161" t="str">
            <v>X0035PV9OJ</v>
          </cell>
          <cell r="J1161" t="e">
            <v>#N/A</v>
          </cell>
          <cell r="Q1161" t="e">
            <v>#N/A</v>
          </cell>
        </row>
        <row r="1162">
          <cell r="B1162" t="str">
            <v>U1182</v>
          </cell>
          <cell r="D1162" t="str">
            <v>X0035POLSZ</v>
          </cell>
          <cell r="J1162" t="str">
            <v>KIT KAT 4 Finger Dark 70%, 4x41g, Multipack</v>
          </cell>
          <cell r="Q1162">
            <v>10</v>
          </cell>
        </row>
        <row r="1163">
          <cell r="B1163" t="str">
            <v>U1183</v>
          </cell>
          <cell r="D1163" t="str">
            <v>X0035PVC4B</v>
          </cell>
          <cell r="J1163" t="str">
            <v>Nestle Mackintosh Toffee Bar 45 gram - 12 Pack</v>
          </cell>
          <cell r="Q1163">
            <v>0</v>
          </cell>
        </row>
        <row r="1164">
          <cell r="B1164" t="str">
            <v>U1184</v>
          </cell>
          <cell r="D1164" t="str">
            <v>X0035PZNZZ</v>
          </cell>
          <cell r="J1164" t="str">
            <v>Nestle Mackintosh Toffee Bars – 4 Pack of 45 gram Bars | Imported from Canada</v>
          </cell>
          <cell r="Q1164">
            <v>11.95</v>
          </cell>
        </row>
        <row r="1165">
          <cell r="B1165" t="str">
            <v>U1185</v>
          </cell>
          <cell r="D1165" t="str">
            <v>X0035PZOBN</v>
          </cell>
          <cell r="J1165" t="str">
            <v>Lot of 6 Mackintosh Toffee Candies 45 gram Each from Canada by Nestle</v>
          </cell>
          <cell r="Q1165">
            <v>12.78</v>
          </cell>
        </row>
        <row r="1166">
          <cell r="B1166" t="str">
            <v>U1186</v>
          </cell>
          <cell r="D1166" t="str">
            <v>X0035PT4YL</v>
          </cell>
          <cell r="J1166" t="str">
            <v>Lot of 12 Mackintosh Toffee Candies 45 gram Each from Canada by Nestle</v>
          </cell>
          <cell r="Q1166">
            <v>28</v>
          </cell>
        </row>
        <row r="1167">
          <cell r="B1167" t="str">
            <v>U1187</v>
          </cell>
          <cell r="D1167" t="str">
            <v>X0035SVPSV</v>
          </cell>
          <cell r="J1167" t="str">
            <v>Takis Kettlez Fuego Kettle Cooked Chips, 200g/7.1 oz, {Imported from Canada}</v>
          </cell>
          <cell r="Q1167">
            <v>7.75</v>
          </cell>
        </row>
        <row r="1168">
          <cell r="B1168" t="str">
            <v>U1188</v>
          </cell>
          <cell r="D1168" t="str">
            <v>X0035SYDHB</v>
          </cell>
          <cell r="J1168" t="str">
            <v>Takis Kettlez Typhoon Jalapeno Kettle Cooked Chips, 200g/7.1 oz, {Imported from Canada}</v>
          </cell>
          <cell r="Q1168">
            <v>12.92</v>
          </cell>
        </row>
        <row r="1169">
          <cell r="B1169" t="str">
            <v>U1189</v>
          </cell>
          <cell r="D1169" t="str">
            <v>X00362GVQH</v>
          </cell>
          <cell r="J1169" t="str">
            <v>Kraft Cheese Pizza Pie Kit, 450g/15.9oz. (Imported from Canada)</v>
          </cell>
          <cell r="Q1169">
            <v>22.75</v>
          </cell>
        </row>
        <row r="1170">
          <cell r="B1170" t="str">
            <v>U1190</v>
          </cell>
          <cell r="D1170" t="str">
            <v>X00362GWFR</v>
          </cell>
          <cell r="J1170" t="str">
            <v>Dr. Oetker Shirriff Coconut Pudding &amp; Pie Filling 175g/6oz.packs, 3-Pack {Imported from Canada}</v>
          </cell>
          <cell r="Q1170">
            <v>0</v>
          </cell>
        </row>
        <row r="1171">
          <cell r="B1171" t="str">
            <v>U1191</v>
          </cell>
          <cell r="D1171" t="str">
            <v>X00362H4JZ</v>
          </cell>
          <cell r="J1171" t="e">
            <v>#N/A</v>
          </cell>
          <cell r="Q1171" t="e">
            <v>#N/A</v>
          </cell>
        </row>
        <row r="1172">
          <cell r="B1172" t="str">
            <v>U1192</v>
          </cell>
          <cell r="D1172" t="str">
            <v>X00362FRR1</v>
          </cell>
          <cell r="J1172" t="str">
            <v>Christie Bacon Dippers Crackers, Ideal for Dipping, 200g/7.05oz, 6-Pack {Imported from Canada}</v>
          </cell>
          <cell r="Q1172">
            <v>33.380000000000003</v>
          </cell>
        </row>
        <row r="1173">
          <cell r="B1173" t="str">
            <v>U1193</v>
          </cell>
          <cell r="D1173" t="str">
            <v>X00362L6KN</v>
          </cell>
          <cell r="J1173" t="str">
            <v>Hellmann's Mayonnaise, Olive Oil, 750 ml/25.4 fl. oz., {Imported from Canada}</v>
          </cell>
          <cell r="Q1173">
            <v>16.5</v>
          </cell>
        </row>
        <row r="1174">
          <cell r="B1174" t="str">
            <v>U1194</v>
          </cell>
          <cell r="D1174" t="e">
            <v>#N/A</v>
          </cell>
          <cell r="J1174" t="e">
            <v>#N/A</v>
          </cell>
          <cell r="Q1174" t="e">
            <v>#N/A</v>
          </cell>
        </row>
        <row r="1175">
          <cell r="B1175" t="str">
            <v>U1195</v>
          </cell>
          <cell r="D1175" t="str">
            <v>X00362L7RF</v>
          </cell>
          <cell r="J1175" t="str">
            <v>Christie Oreo Mint Chocolate Fudge Covered Cookies, 280g/9.9oz, Bag, (Imported from Canada)</v>
          </cell>
          <cell r="Q1175">
            <v>0</v>
          </cell>
        </row>
        <row r="1176">
          <cell r="B1176" t="str">
            <v>U1196</v>
          </cell>
          <cell r="D1176" t="str">
            <v>X00362L84H</v>
          </cell>
          <cell r="J1176" t="str">
            <v>Pure Protein Bars, Gluten Free, Snack Bar, Birthday Cake, 50g/1.8oz., 6ct, {Imported from Canada}</v>
          </cell>
          <cell r="Q1176">
            <v>16.77</v>
          </cell>
        </row>
        <row r="1177">
          <cell r="B1177" t="str">
            <v>U1197</v>
          </cell>
          <cell r="D1177" t="str">
            <v>X00362DAFR</v>
          </cell>
          <cell r="J1177" t="str">
            <v>Pure Protein Bars, Marshmallow Crispy Treat Flavour, (6 X 50g/1.7 oz.) Bars, {Imported from Canada}</v>
          </cell>
          <cell r="Q1177">
            <v>0</v>
          </cell>
        </row>
        <row r="1178">
          <cell r="B1178" t="str">
            <v>U1198</v>
          </cell>
          <cell r="D1178" t="str">
            <v>X00362D6DD</v>
          </cell>
          <cell r="J1178" t="str">
            <v>Nescafe Sweet &amp; Creamy Instant Coffee, Caramel Flavour, 18x19g sachets {Imported from Canada}</v>
          </cell>
          <cell r="Q1178">
            <v>0</v>
          </cell>
        </row>
        <row r="1179">
          <cell r="B1179" t="str">
            <v>U1199</v>
          </cell>
          <cell r="D1179" t="str">
            <v>X00362LBWB</v>
          </cell>
          <cell r="J1179" t="str">
            <v>Diana Honey Garlic Barbeque Sauce 500ml, 3-Pack {Imported from Canada}</v>
          </cell>
          <cell r="Q1179">
            <v>28.26</v>
          </cell>
        </row>
        <row r="1180">
          <cell r="B1180" t="str">
            <v>U1200</v>
          </cell>
          <cell r="D1180" t="str">
            <v>X00362D86X</v>
          </cell>
          <cell r="J1180" t="str">
            <v>Billy Bee, Pure Natural Honey, Creamed White, Tub, 500g/17.6 oz., {Imported from Canada}</v>
          </cell>
          <cell r="Q1180">
            <v>20.88</v>
          </cell>
        </row>
        <row r="1181">
          <cell r="B1181" t="str">
            <v>U1201</v>
          </cell>
          <cell r="D1181" t="str">
            <v>X00362D8NL</v>
          </cell>
          <cell r="J1181" t="str">
            <v>Crisco All-Vegetable Shortening, 454g/1lb, 2-Pack {Imported from Canada}</v>
          </cell>
          <cell r="Q1181">
            <v>19.260000000000002</v>
          </cell>
        </row>
        <row r="1182">
          <cell r="B1182" t="str">
            <v>U1202</v>
          </cell>
          <cell r="D1182" t="str">
            <v>X00362DEBR</v>
          </cell>
          <cell r="J1182" t="str">
            <v>Dentyne Ice Bubble Gum, Midnight Mint, 12 Count {Imported from Canada}</v>
          </cell>
          <cell r="Q1182">
            <v>26.98</v>
          </cell>
        </row>
        <row r="1183">
          <cell r="B1183" t="str">
            <v>U1203</v>
          </cell>
          <cell r="D1183" t="str">
            <v>X00362BDDD</v>
          </cell>
          <cell r="J1183" t="str">
            <v>Christie Oreo Double Stuf, Family Size Cookies, 523g/18.4oz. (Imported from Canada)</v>
          </cell>
          <cell r="Q1183">
            <v>9.98</v>
          </cell>
        </row>
        <row r="1184">
          <cell r="B1184" t="str">
            <v>U1204</v>
          </cell>
          <cell r="D1184" t="str">
            <v>X00362GOXH</v>
          </cell>
          <cell r="J1184" t="e">
            <v>#N/A</v>
          </cell>
          <cell r="Q1184" t="e">
            <v>#N/A</v>
          </cell>
        </row>
        <row r="1185">
          <cell r="B1185" t="str">
            <v>U1205</v>
          </cell>
          <cell r="D1185" t="str">
            <v>X00362LOOV</v>
          </cell>
          <cell r="J1185" t="str">
            <v>Powder Drink Breakfast</v>
          </cell>
          <cell r="Q1185">
            <v>29.98</v>
          </cell>
        </row>
        <row r="1186">
          <cell r="B1186" t="str">
            <v>U1206</v>
          </cell>
          <cell r="D1186" t="str">
            <v>X00362LK8V</v>
          </cell>
          <cell r="J1186" t="str">
            <v>Kraft Sweet Onion Salad Dressing, 475ml/16oz {Imported from Canada}</v>
          </cell>
          <cell r="Q1186">
            <v>10.99</v>
          </cell>
        </row>
        <row r="1187">
          <cell r="B1187" t="str">
            <v>U1207</v>
          </cell>
          <cell r="D1187" t="str">
            <v>X00362LLIF</v>
          </cell>
          <cell r="J1187" t="str">
            <v>Club House, Quality All Natural Baking, Minute Tapioca, 227g/8oz {Imported from Canada}</v>
          </cell>
          <cell r="Q1187">
            <v>9.99</v>
          </cell>
        </row>
        <row r="1188">
          <cell r="B1188" t="str">
            <v>U1208</v>
          </cell>
          <cell r="D1188" t="str">
            <v>X00362LLXP</v>
          </cell>
          <cell r="J1188" t="str">
            <v>Crown Golden Corn Syrup, 2ct, 500 mL/16.9oz, Bottles</v>
          </cell>
          <cell r="Q1188">
            <v>29.99</v>
          </cell>
        </row>
        <row r="1189">
          <cell r="B1189" t="str">
            <v>U1209</v>
          </cell>
          <cell r="D1189" t="str">
            <v>X00362GQBH</v>
          </cell>
          <cell r="J1189" t="str">
            <v>La Grille, Spicy Montreal Steak Spice Seasoning, 157g/5.5oz, (Imported from Canada)</v>
          </cell>
          <cell r="Q1189">
            <v>9.99</v>
          </cell>
        </row>
        <row r="1190">
          <cell r="B1190" t="str">
            <v>U1210</v>
          </cell>
          <cell r="D1190" t="str">
            <v>X00362BMI9</v>
          </cell>
          <cell r="J1190" t="str">
            <v>Diana Sauce 3 pack - Original, Honey Garlic, Chicken &amp; Rib {Imported from Canada}</v>
          </cell>
          <cell r="Q1190">
            <v>24.08</v>
          </cell>
        </row>
        <row r="1191">
          <cell r="B1191" t="str">
            <v>U1211</v>
          </cell>
          <cell r="D1191" t="str">
            <v>X00362L51D</v>
          </cell>
          <cell r="J1191" t="str">
            <v>Trident Vibes Tropical Beat, 40-Piece Bottle, 6 Count, {Imported from Canada}</v>
          </cell>
          <cell r="Q1191">
            <v>43.15</v>
          </cell>
        </row>
        <row r="1192">
          <cell r="B1192" t="str">
            <v>U1212</v>
          </cell>
          <cell r="D1192" t="str">
            <v>X00362GYNR</v>
          </cell>
          <cell r="J1192" t="str">
            <v>Christie, Oreo Birthday Cake Flavour Cookies, 261g/9.2 oz, Bag {Imported from Canada}</v>
          </cell>
          <cell r="Q1192">
            <v>8.4499999999999993</v>
          </cell>
        </row>
        <row r="1193">
          <cell r="B1193" t="str">
            <v>U1213</v>
          </cell>
          <cell r="D1193" t="str">
            <v>X00362BKD1</v>
          </cell>
          <cell r="J1193" t="str">
            <v>Excel White Sugar-Free Gum, Winterfresh, 12 Count</v>
          </cell>
          <cell r="Q1193">
            <v>23.35</v>
          </cell>
        </row>
        <row r="1194">
          <cell r="B1194" t="str">
            <v>U1214</v>
          </cell>
          <cell r="D1194" t="str">
            <v>X00362SD4F</v>
          </cell>
          <cell r="J1194" t="str">
            <v>Dare RealMint Scotch Spearmint, 730g/26oz., {Imported from Canada}</v>
          </cell>
          <cell r="Q1194">
            <v>14</v>
          </cell>
        </row>
        <row r="1195">
          <cell r="B1195" t="str">
            <v>U1215</v>
          </cell>
          <cell r="D1195" t="str">
            <v>X003624DJT</v>
          </cell>
          <cell r="J1195" t="str">
            <v>KIRKLAND SIGNATURE 100% Colombian Dark Roast - 1.362kg (SYNCHKG123740)</v>
          </cell>
          <cell r="Q1195">
            <v>30.49</v>
          </cell>
        </row>
        <row r="1196">
          <cell r="B1196" t="str">
            <v>U1216</v>
          </cell>
          <cell r="D1196" t="str">
            <v>X003624E5H</v>
          </cell>
          <cell r="J1196" t="str">
            <v>PC Panang Thai Curry Cooking Sauce 400ml/13.5 oz. {Imported from Canada}</v>
          </cell>
          <cell r="Q1196">
            <v>19.95</v>
          </cell>
        </row>
        <row r="1197">
          <cell r="B1197" t="str">
            <v>U1217</v>
          </cell>
          <cell r="D1197" t="str">
            <v>X003624E5R</v>
          </cell>
          <cell r="J1197" t="str">
            <v>BOOST Nutritional Powder Instant Breakfast Drink Mix Chocolate 880g/31oz {Imported from Canada}</v>
          </cell>
          <cell r="Q1197">
            <v>29.7</v>
          </cell>
        </row>
        <row r="1198">
          <cell r="B1198" t="str">
            <v>U1218</v>
          </cell>
          <cell r="D1198" t="str">
            <v>X00362BQXZ</v>
          </cell>
          <cell r="J1198" t="str">
            <v>WRIGLEY'S Excel Sugar-Free Gum, Winterfresh, 12 Count</v>
          </cell>
          <cell r="Q1198">
            <v>19.989999999999998</v>
          </cell>
        </row>
        <row r="1199">
          <cell r="B1199" t="str">
            <v>U1219</v>
          </cell>
          <cell r="D1199" t="str">
            <v>X00362DJ5D</v>
          </cell>
          <cell r="J1199" t="str">
            <v>Kashi Chewy Bars, Jumbo Pack, 20ct, Variety, 700g/24.7oz, {Imported from Canada}</v>
          </cell>
          <cell r="Q1199">
            <v>0</v>
          </cell>
        </row>
        <row r="1200">
          <cell r="B1200" t="str">
            <v>U1220</v>
          </cell>
          <cell r="D1200" t="str">
            <v>X00362BR7P</v>
          </cell>
          <cell r="J1200" t="str">
            <v>Kraft Greek Feta &amp; Oregano Salad Dressing, 475mL/16oz. Bottle (Imported from Canada)</v>
          </cell>
          <cell r="Q1200">
            <v>14.23</v>
          </cell>
        </row>
        <row r="1201">
          <cell r="B1201" t="str">
            <v>U1221</v>
          </cell>
          <cell r="D1201" t="str">
            <v>X00362LEO1</v>
          </cell>
          <cell r="J1201" t="str">
            <v>Kraft Peanut Butter (All Natural Crunchy Peanut butter, 750 G)</v>
          </cell>
          <cell r="Q1201">
            <v>17.25</v>
          </cell>
        </row>
        <row r="1202">
          <cell r="B1202" t="str">
            <v>U1222</v>
          </cell>
          <cell r="D1202" t="str">
            <v>X00362STIF</v>
          </cell>
          <cell r="J1202" t="e">
            <v>#N/A</v>
          </cell>
          <cell r="Q1202" t="e">
            <v>#N/A</v>
          </cell>
        </row>
        <row r="1203">
          <cell r="B1203" t="str">
            <v>U1223</v>
          </cell>
          <cell r="D1203" t="str">
            <v>X00362LEZF</v>
          </cell>
          <cell r="J1203" t="str">
            <v>Habitant Garden Style Vegetable Soup 796ml/28 fl. oz. 6-Pack {Imported from Canada}</v>
          </cell>
          <cell r="Q1203">
            <v>75.98</v>
          </cell>
        </row>
        <row r="1204">
          <cell r="B1204" t="str">
            <v>U1224</v>
          </cell>
          <cell r="D1204" t="str">
            <v>X003624GIH</v>
          </cell>
          <cell r="J1204" t="str">
            <v>Zavida Coffee 100% Colombian Whole Bean 907 Grams 2 Pounds 1 Bag</v>
          </cell>
          <cell r="Q1204">
            <v>29.99</v>
          </cell>
        </row>
        <row r="1205">
          <cell r="B1205" t="str">
            <v>U1225</v>
          </cell>
          <cell r="D1205" t="str">
            <v>X00362TUKB</v>
          </cell>
          <cell r="J1205" t="str">
            <v>KERNELS Popcorn Ketchup Salt and Vinegar All dressed Seasoning variety Canadian Eh!</v>
          </cell>
          <cell r="Q1205">
            <v>28.27</v>
          </cell>
        </row>
        <row r="1206">
          <cell r="B1206" t="str">
            <v>U1226</v>
          </cell>
          <cell r="D1206" t="str">
            <v>X00362M55X</v>
          </cell>
          <cell r="J1206" t="str">
            <v>PRANA Kilimanjaro Organic Deluxe Chocolate Trail Mix</v>
          </cell>
          <cell r="Q1206">
            <v>23</v>
          </cell>
        </row>
        <row r="1207">
          <cell r="B1207" t="str">
            <v>U1227</v>
          </cell>
          <cell r="D1207" t="str">
            <v>X00362TUUV</v>
          </cell>
          <cell r="J1207" t="str">
            <v>Pillsbury Chocolate Fudge Brownies Bars, 150g/5.3 oz. {Imported from Canada}</v>
          </cell>
          <cell r="Q1207">
            <v>15</v>
          </cell>
        </row>
        <row r="1208">
          <cell r="B1208" t="str">
            <v>U1228</v>
          </cell>
          <cell r="D1208" t="str">
            <v>X00362TWEF</v>
          </cell>
          <cell r="J1208" t="str">
            <v>Club House La Grille Maple Bacon Seasoning 152g/5.3oz (Imported from Canada)</v>
          </cell>
          <cell r="Q1208">
            <v>0</v>
          </cell>
        </row>
        <row r="1209">
          <cell r="B1209" t="str">
            <v>U1229</v>
          </cell>
          <cell r="D1209" t="str">
            <v>X003697X5X</v>
          </cell>
          <cell r="J1209" t="str">
            <v>Quaker Instant Oats Maple and Brown Sugar Oatmeal, 8ct, 344g/12.1oz., {Imported from Canada}</v>
          </cell>
          <cell r="Q1209">
            <v>6.05</v>
          </cell>
        </row>
        <row r="1210">
          <cell r="B1210" t="str">
            <v>U1230</v>
          </cell>
          <cell r="D1210" t="str">
            <v>X0036DKHA7</v>
          </cell>
          <cell r="J1210" t="str">
            <v>EXCELLENCE Raspberry Bar</v>
          </cell>
          <cell r="Q1210">
            <v>17.87</v>
          </cell>
        </row>
        <row r="1211">
          <cell r="B1211" t="str">
            <v>U1231</v>
          </cell>
          <cell r="D1211" t="str">
            <v>X0036DT4FL</v>
          </cell>
          <cell r="J1211" t="str">
            <v>Nestle Mackintosh Toffee Bars – Box of 24 x 45gram Bars | Imported from Canada</v>
          </cell>
          <cell r="Q1211">
            <v>45</v>
          </cell>
        </row>
        <row r="1212">
          <cell r="B1212" t="str">
            <v>U1232</v>
          </cell>
          <cell r="D1212" t="str">
            <v>X0036DT4UL</v>
          </cell>
          <cell r="J1212" t="str">
            <v>Lot of 20 Mackintosh Toffee Candies 45 gram Each from Canada by Nestle</v>
          </cell>
          <cell r="Q1212">
            <v>64.989999999999995</v>
          </cell>
        </row>
        <row r="1213">
          <cell r="B1213" t="str">
            <v>U1233</v>
          </cell>
          <cell r="D1213" t="str">
            <v>X0036ETMRP</v>
          </cell>
          <cell r="J1213" t="str">
            <v>Pure Protein, Strawberry with Greek Yogurt Coating 6ct x 50g/1.8oz., {Imported from Canada}</v>
          </cell>
          <cell r="Q1213">
            <v>18.91</v>
          </cell>
        </row>
        <row r="1214">
          <cell r="B1214" t="str">
            <v>U1234</v>
          </cell>
          <cell r="D1214" t="str">
            <v>X0036ENXZ7</v>
          </cell>
          <cell r="J1214" t="str">
            <v>Great Value Plum Sauce Dipping Sauce squeezable bottle - 750 ml</v>
          </cell>
          <cell r="Q1214">
            <v>14.98</v>
          </cell>
        </row>
        <row r="1215">
          <cell r="B1215" t="str">
            <v>U1235</v>
          </cell>
          <cell r="D1215" t="str">
            <v>X0036F2DWF</v>
          </cell>
          <cell r="J1215" t="str">
            <v>NESCAFÉ Gold Medium Roast Instant Coffee, 100g Jar</v>
          </cell>
          <cell r="Q1215">
            <v>11.98</v>
          </cell>
        </row>
        <row r="1216">
          <cell r="B1216" t="str">
            <v>U1236</v>
          </cell>
          <cell r="D1216" t="str">
            <v>X0036FBSO9</v>
          </cell>
          <cell r="J1216" t="str">
            <v>Penaten Cream Daily Protection</v>
          </cell>
          <cell r="Q1216">
            <v>13.5</v>
          </cell>
        </row>
        <row r="1217">
          <cell r="B1217" t="str">
            <v>U1237</v>
          </cell>
          <cell r="D1217" t="str">
            <v>X0036IG5L7</v>
          </cell>
          <cell r="J1217" t="str">
            <v>Schneiders Hot Rod Sausage Snacks, Original Flavour, (20pk) 8g/0.3 oz., {Imported from Canada}</v>
          </cell>
          <cell r="Q1217">
            <v>18.899999999999999</v>
          </cell>
        </row>
        <row r="1218">
          <cell r="B1218" t="str">
            <v>U1238</v>
          </cell>
          <cell r="D1218" t="str">
            <v>X0036ID3TT</v>
          </cell>
          <cell r="J1218" t="str">
            <v>NESCAFE Sweet &amp; Creamy Caramel, Instant Coffee Sachets, 18x19g {Imported from Canada}</v>
          </cell>
          <cell r="Q1218">
            <v>0</v>
          </cell>
        </row>
        <row r="1219">
          <cell r="B1219" t="str">
            <v>U1239</v>
          </cell>
          <cell r="D1219" t="str">
            <v>X0036IG4WH</v>
          </cell>
          <cell r="J1219" t="str">
            <v>Trident Sugar Free Tropical Twist Gum Superpak, 12 Pack (14 Pieces Each) {Imported from Canada}</v>
          </cell>
          <cell r="Q1219">
            <v>18.96</v>
          </cell>
        </row>
        <row r="1220">
          <cell r="B1220" t="str">
            <v>U1240</v>
          </cell>
          <cell r="D1220" t="str">
            <v>X0036ID4CZ</v>
          </cell>
          <cell r="J1220" t="str">
            <v>Heinz Tomato Ketchup, 750mL/25oz., Bottle, {Imported from Canada}</v>
          </cell>
          <cell r="Q1220">
            <v>19.989999999999998</v>
          </cell>
        </row>
        <row r="1221">
          <cell r="B1221" t="str">
            <v>U1241</v>
          </cell>
          <cell r="D1221" t="str">
            <v>X0036IG55X</v>
          </cell>
          <cell r="J1221" t="e">
            <v>#N/A</v>
          </cell>
          <cell r="Q1221" t="e">
            <v>#N/A</v>
          </cell>
        </row>
        <row r="1222">
          <cell r="B1222" t="str">
            <v>U1242</v>
          </cell>
          <cell r="D1222" t="str">
            <v>X0036ID62N</v>
          </cell>
          <cell r="J1222" t="str">
            <v>Kraft Hazelnut Spread with Cocoa, 725g/25.6 oz., {Imported from Canada}</v>
          </cell>
          <cell r="Q1222">
            <v>24.99</v>
          </cell>
        </row>
        <row r="1223">
          <cell r="B1223" t="str">
            <v>U1243</v>
          </cell>
          <cell r="D1223" t="str">
            <v>X0036IDBVJ</v>
          </cell>
          <cell r="J1223" t="str">
            <v>Nestle Coffee Crisp Double Double Chocolate Bars, (12ct), 50g/1.8 oz., {Imported from Canada}</v>
          </cell>
          <cell r="Q1223">
            <v>22.98</v>
          </cell>
        </row>
        <row r="1224">
          <cell r="B1224" t="str">
            <v>U1244</v>
          </cell>
          <cell r="D1224" t="str">
            <v>X0036IG8AZ</v>
          </cell>
          <cell r="J1224" t="str">
            <v>Lawry's Wing Seasoning, Lemon Pepper, 650g/22.9 oz., {Imported from Canada}</v>
          </cell>
          <cell r="Q1224">
            <v>0</v>
          </cell>
        </row>
        <row r="1225">
          <cell r="B1225" t="str">
            <v>U1245</v>
          </cell>
          <cell r="D1225" t="str">
            <v>X0036IDAZV</v>
          </cell>
          <cell r="J1225" t="str">
            <v>Kraft All Natural Smooth Peanut Butter 750g from Canada</v>
          </cell>
          <cell r="Q1225">
            <v>14.95</v>
          </cell>
        </row>
        <row r="1226">
          <cell r="B1226" t="str">
            <v>U1246</v>
          </cell>
          <cell r="D1226" t="str">
            <v>X0036ID94N</v>
          </cell>
          <cell r="J1226" t="str">
            <v>Carnation Hot Chocolate, Aero S'mores (7ct x 25g) sachets, Imported from Canada)</v>
          </cell>
          <cell r="Q1226">
            <v>10.45</v>
          </cell>
        </row>
        <row r="1227">
          <cell r="B1227" t="str">
            <v>U1247</v>
          </cell>
          <cell r="D1227" t="str">
            <v>X0036I7NIV</v>
          </cell>
          <cell r="J1227" t="str">
            <v>Kellogg's Vector Meal Replacement Cereal, Jumbo Size, 850g/30oz (Imported from Canada)</v>
          </cell>
          <cell r="Q1227">
            <v>21.54</v>
          </cell>
        </row>
        <row r="1228">
          <cell r="B1228" t="str">
            <v>U1248</v>
          </cell>
          <cell r="D1228" t="str">
            <v>X0036IAXJ7</v>
          </cell>
          <cell r="J1228" t="str">
            <v>Post Honeycomb Cereal 400g (14.1oz) {Imported from Canada}</v>
          </cell>
          <cell r="Q1228">
            <v>12.99</v>
          </cell>
        </row>
        <row r="1229">
          <cell r="B1229" t="str">
            <v>U1249</v>
          </cell>
          <cell r="D1229" t="str">
            <v>X0036IGBDT</v>
          </cell>
          <cell r="J1229" t="str">
            <v>Crystal Light Singles Tangerine Grapefruit 40G 10 Servings Imported From Canada</v>
          </cell>
          <cell r="Q1229">
            <v>11.92</v>
          </cell>
        </row>
        <row r="1230">
          <cell r="B1230" t="str">
            <v>U1250</v>
          </cell>
          <cell r="D1230" t="str">
            <v>X0036IGBL1</v>
          </cell>
          <cell r="J1230" t="str">
            <v>Jif Creamy Peanut Butter 1kg/35oz. (Imported from Canada)</v>
          </cell>
          <cell r="Q1230">
            <v>0</v>
          </cell>
        </row>
        <row r="1231">
          <cell r="B1231" t="str">
            <v>U1251</v>
          </cell>
          <cell r="D1231" t="str">
            <v>X0036IAXX3</v>
          </cell>
          <cell r="J1231" t="str">
            <v>Allan Sour Ju Jubes Gummies, 2.5kg/5.5lb., Bag, {Imported from Canada}</v>
          </cell>
          <cell r="Q1231">
            <v>0</v>
          </cell>
        </row>
        <row r="1232">
          <cell r="B1232" t="str">
            <v>U1252</v>
          </cell>
          <cell r="D1232" t="str">
            <v>X0036IGBRP</v>
          </cell>
          <cell r="J1232" t="str">
            <v>Quaker Muffin Mix Oatmeal 900g/31.7 oz, Makes 24 muffins - (Imported from Canada)</v>
          </cell>
          <cell r="Q1232">
            <v>17.38</v>
          </cell>
        </row>
        <row r="1233">
          <cell r="B1233" t="str">
            <v>U1253</v>
          </cell>
          <cell r="D1233" t="str">
            <v>X0036IDFT7</v>
          </cell>
          <cell r="J1233" t="str">
            <v>Christie Maple Leaf Maple Flavour Cookies 300g / 10.58oz {Imported from Canada}</v>
          </cell>
          <cell r="Q1233">
            <v>11.88</v>
          </cell>
        </row>
        <row r="1234">
          <cell r="B1234" t="str">
            <v>U1254</v>
          </cell>
          <cell r="D1234" t="str">
            <v>X0036IG2LZ</v>
          </cell>
          <cell r="J1234" t="e">
            <v>#N/A</v>
          </cell>
          <cell r="Q1234" t="e">
            <v>#N/A</v>
          </cell>
        </row>
        <row r="1235">
          <cell r="B1235" t="str">
            <v>U1255</v>
          </cell>
          <cell r="D1235" t="str">
            <v>X0036IAZEZ</v>
          </cell>
          <cell r="J1235" t="str">
            <v>Crush Cream Soda Soft Drink 2 Bottles, 2 Litres / 67.6 Fluid Ounces each {Imported from Canada} (2 Bottles)</v>
          </cell>
          <cell r="Q1235">
            <v>28.34</v>
          </cell>
        </row>
        <row r="1236">
          <cell r="B1236" t="str">
            <v>U1256</v>
          </cell>
          <cell r="D1236" t="str">
            <v>X0036IAZOP</v>
          </cell>
          <cell r="J1236" t="str">
            <v>Ice Breakers Sours, Mints, Strawberry, Berry Splash, Cherry, 6ct, (Imported from Canada)</v>
          </cell>
          <cell r="Q1236">
            <v>18.989999999999998</v>
          </cell>
        </row>
        <row r="1237">
          <cell r="B1237" t="str">
            <v>U1257</v>
          </cell>
          <cell r="D1237" t="str">
            <v>X0036IG34L</v>
          </cell>
          <cell r="J1237" t="str">
            <v>NESCAFÉ Gold Dark Roast Instant And Roast &amp; Ground Coffee, 100 g Jar {Imported from Canada}</v>
          </cell>
          <cell r="Q1237">
            <v>14.16</v>
          </cell>
        </row>
        <row r="1238">
          <cell r="B1238" t="str">
            <v>U1258</v>
          </cell>
          <cell r="D1238" t="str">
            <v>X0036ITFTB</v>
          </cell>
          <cell r="J1238" t="str">
            <v>Nestle Mackintosh Mack Toffee Candy 246g/8.7oz, 2-Pack {Imported from Canada}</v>
          </cell>
          <cell r="Q1238">
            <v>0</v>
          </cell>
        </row>
        <row r="1239">
          <cell r="B1239" t="str">
            <v>U1259</v>
          </cell>
          <cell r="D1239" t="str">
            <v>X0036IVRCT</v>
          </cell>
          <cell r="J1239" t="str">
            <v>Kellogg's Vector Meal Replacement Cereal, 400g/14.1oz, 2-Pack (Imported from Canada)</v>
          </cell>
          <cell r="Q1239">
            <v>26.99</v>
          </cell>
        </row>
        <row r="1240">
          <cell r="B1240" t="str">
            <v>U1260</v>
          </cell>
          <cell r="D1240" t="str">
            <v>X0036NU30V</v>
          </cell>
          <cell r="J1240" t="str">
            <v>Arnott's Tim Tam Tim Tam Cookies Arnotts | Australian Classics Sampler Chocolate (Dark, Chewy Caramel, Original) | 3 Pack Full Size</v>
          </cell>
          <cell r="Q1240">
            <v>24.25</v>
          </cell>
        </row>
        <row r="1241">
          <cell r="B1241" t="str">
            <v>U1261</v>
          </cell>
          <cell r="D1241" t="str">
            <v>X0036O9TOB</v>
          </cell>
          <cell r="J1241" t="str">
            <v>Arnott's Tim Tam Chewy Caramel (4 Pack) - Australian Chocolate Biscuits, Box Packaging for Protection, Imported from Australia</v>
          </cell>
          <cell r="Q1241">
            <v>26.76</v>
          </cell>
        </row>
        <row r="1242">
          <cell r="B1242" t="str">
            <v>U1262</v>
          </cell>
          <cell r="D1242" t="str">
            <v>X0036RZBS1</v>
          </cell>
          <cell r="J1242" t="str">
            <v>St Hubert Poutine Gravy Mix - Pack of 3</v>
          </cell>
          <cell r="Q1242">
            <v>10.039999999999999</v>
          </cell>
        </row>
        <row r="1243">
          <cell r="B1243" t="str">
            <v>U1263</v>
          </cell>
          <cell r="D1243" t="str">
            <v>X0036RZA3H</v>
          </cell>
          <cell r="J1243" t="str">
            <v>Christie Crispers Ketchup Crackers, 145g/5.1 Ounce, Bag, Imported from Canada}</v>
          </cell>
          <cell r="Q1243">
            <v>8.98</v>
          </cell>
        </row>
        <row r="1244">
          <cell r="B1244" t="str">
            <v>U1264</v>
          </cell>
          <cell r="D1244" t="str">
            <v>X0036RSXRH</v>
          </cell>
          <cell r="J1244" t="str">
            <v>Nestle Big Turk - Turkish Delight 4-pack of 60g chocolate bar, international candy bar, Canada Chocolate</v>
          </cell>
          <cell r="Q1244">
            <v>9.99</v>
          </cell>
        </row>
        <row r="1245">
          <cell r="B1245" t="str">
            <v>U1265</v>
          </cell>
          <cell r="D1245" t="str">
            <v>X0036RSXVD</v>
          </cell>
          <cell r="J1245" t="str">
            <v>McCormick Gourmet, Sauce Mix, Green Peppercorn, 38g/1.3oz, (Imported from Canada)</v>
          </cell>
          <cell r="Q1245">
            <v>9.94</v>
          </cell>
        </row>
        <row r="1246">
          <cell r="B1246" t="str">
            <v>U1266</v>
          </cell>
          <cell r="D1246" t="str">
            <v>X0036S2ZNJ</v>
          </cell>
          <cell r="J1246" t="str">
            <v>NATURE VALLEY Biscuits Peanut Butter, 5ct, 190g/7.8oz, Imported from Canada}</v>
          </cell>
          <cell r="Q1246">
            <v>14.99</v>
          </cell>
        </row>
        <row r="1247">
          <cell r="B1247" t="str">
            <v>U1267</v>
          </cell>
          <cell r="D1247" t="str">
            <v>X0036S2ZTN</v>
          </cell>
          <cell r="J1247" t="str">
            <v>Excel Sugar-Free Gum, Spearmint, 6x60ct, 360 Pieces {Imported from Canada}</v>
          </cell>
          <cell r="Q1247">
            <v>34.99</v>
          </cell>
        </row>
        <row r="1248">
          <cell r="B1248" t="str">
            <v>U1268</v>
          </cell>
          <cell r="D1248" t="str">
            <v>X0036RZAI7</v>
          </cell>
          <cell r="J1248" t="str">
            <v>The Keg Steakhouse Steak Seasoning Gluten Free No MSG Added - 1.1kg | 38.8oz {Imported from Canada}</v>
          </cell>
          <cell r="Q1248">
            <v>18.510000000000002</v>
          </cell>
        </row>
        <row r="1249">
          <cell r="B1249" t="str">
            <v>U1269</v>
          </cell>
          <cell r="D1249" t="str">
            <v>X0036RZCHL</v>
          </cell>
          <cell r="J1249" t="str">
            <v>Post - Raisin Bran Cereal - Jumbo box 50 ounce (1.42kg)</v>
          </cell>
          <cell r="Q1249">
            <v>29.7</v>
          </cell>
        </row>
        <row r="1250">
          <cell r="B1250" t="str">
            <v>U1270</v>
          </cell>
          <cell r="D1250" t="str">
            <v>X0036RZCIZ</v>
          </cell>
          <cell r="J1250" t="str">
            <v>Mcdonalds McCafe Premium Roast Decaffeinated Coffee Tassimo 14 T-discs {Imported from Canada}</v>
          </cell>
          <cell r="Q1250">
            <v>27.99</v>
          </cell>
        </row>
        <row r="1251">
          <cell r="B1251" t="str">
            <v>U1271</v>
          </cell>
          <cell r="D1251" t="str">
            <v>X0036S3015</v>
          </cell>
          <cell r="J1251" t="e">
            <v>#N/A</v>
          </cell>
          <cell r="Q1251" t="e">
            <v>#N/A</v>
          </cell>
        </row>
        <row r="1252">
          <cell r="B1252" t="str">
            <v>U1272</v>
          </cell>
          <cell r="D1252" t="str">
            <v>X0036S305L</v>
          </cell>
          <cell r="J1252" t="str">
            <v>Knorr Classic Sauce Mix, Hollandaise, 26g/.9 oz., {Imported from Canada}</v>
          </cell>
          <cell r="Q1252">
            <v>10.99</v>
          </cell>
        </row>
        <row r="1253">
          <cell r="B1253" t="str">
            <v>U1273</v>
          </cell>
          <cell r="D1253" t="str">
            <v>X0036S328V</v>
          </cell>
          <cell r="J1253" t="str">
            <v>Bits &amp; Bites Cheddar Baked 175g Snack Mix</v>
          </cell>
          <cell r="Q1253">
            <v>10.94</v>
          </cell>
        </row>
        <row r="1254">
          <cell r="B1254" t="str">
            <v>U1274</v>
          </cell>
          <cell r="D1254" t="str">
            <v>X0036S30EH</v>
          </cell>
          <cell r="J1254" t="str">
            <v>Oreo Chocolate Peanut Butter Pie, 303g (10.6oz), imported by Canada</v>
          </cell>
          <cell r="Q1254">
            <v>12.68</v>
          </cell>
        </row>
        <row r="1255">
          <cell r="B1255" t="str">
            <v>U1275</v>
          </cell>
          <cell r="D1255" t="str">
            <v>X0036RSYRB</v>
          </cell>
          <cell r="J1255" t="str">
            <v>Club House Poutine Gravy Mix 42g (3 Pack)</v>
          </cell>
          <cell r="Q1255">
            <v>8.67</v>
          </cell>
        </row>
        <row r="1256">
          <cell r="B1256" t="str">
            <v>U1276</v>
          </cell>
          <cell r="D1256" t="str">
            <v>X0036S32JZ</v>
          </cell>
          <cell r="J1256" t="str">
            <v>Nestle Turtles Original King Size (Case), 67g/2.4oz, 24-Pack {Imported from Canada}</v>
          </cell>
          <cell r="Q1256">
            <v>59.11</v>
          </cell>
        </row>
        <row r="1257">
          <cell r="B1257" t="str">
            <v>U1277</v>
          </cell>
          <cell r="D1257" t="e">
            <v>#N/A</v>
          </cell>
          <cell r="J1257" t="e">
            <v>#N/A</v>
          </cell>
          <cell r="Q1257" t="e">
            <v>#N/A</v>
          </cell>
        </row>
        <row r="1258">
          <cell r="B1258" t="str">
            <v>U1278</v>
          </cell>
          <cell r="D1258" t="str">
            <v>X0036RSZEN</v>
          </cell>
          <cell r="J1258" t="str">
            <v>President's Choice Plum Sauce, 750 Mililiters/25.4 Ounces</v>
          </cell>
          <cell r="Q1258">
            <v>14.89</v>
          </cell>
        </row>
        <row r="1259">
          <cell r="B1259" t="str">
            <v>U1279</v>
          </cell>
          <cell r="D1259" t="str">
            <v>X0036S3C1X</v>
          </cell>
          <cell r="J1259" t="e">
            <v>#N/A</v>
          </cell>
          <cell r="Q1259" t="e">
            <v>#N/A</v>
          </cell>
        </row>
        <row r="1260">
          <cell r="B1260" t="str">
            <v>U1280</v>
          </cell>
          <cell r="D1260" t="str">
            <v>X0036S3367</v>
          </cell>
          <cell r="J1260" t="str">
            <v>Kerr's Deluxe Assortment Candies (Caramels, Bonbons, Mints, Nougats, Hard Candies), 425g {Imported from Canada}</v>
          </cell>
          <cell r="Q1260">
            <v>13.99</v>
          </cell>
        </row>
        <row r="1261">
          <cell r="B1261" t="str">
            <v>U1281</v>
          </cell>
          <cell r="D1261" t="str">
            <v>X0036RSZO3</v>
          </cell>
          <cell r="J1261" t="str">
            <v>Kerr's Fruit Drops with 7 Different Flavors of Blue Raspberry, Orange, Lemon, Lime, Cherry, Grape, and Licorice {Proudly Made in Canada} (1 - Bag)</v>
          </cell>
          <cell r="Q1261">
            <v>12.99</v>
          </cell>
        </row>
        <row r="1262">
          <cell r="B1262" t="str">
            <v>U1282</v>
          </cell>
          <cell r="D1262" t="str">
            <v>X0036RZEAL</v>
          </cell>
          <cell r="J1262" t="str">
            <v>Kraft Peanut Butter (Whipped Peanut Butter, 750g/26.5 oz {Imported from Canada})</v>
          </cell>
          <cell r="Q1262">
            <v>0</v>
          </cell>
        </row>
        <row r="1263">
          <cell r="B1263" t="str">
            <v>U1283</v>
          </cell>
          <cell r="D1263" t="str">
            <v>X0036RZEDD</v>
          </cell>
          <cell r="J1263" t="e">
            <v>#N/A</v>
          </cell>
          <cell r="Q1263" t="e">
            <v>#N/A</v>
          </cell>
        </row>
        <row r="1264">
          <cell r="B1264" t="str">
            <v>U1284</v>
          </cell>
          <cell r="D1264" t="str">
            <v>X0036S33J9</v>
          </cell>
          <cell r="J1264" t="str">
            <v>Swiss Chalet Dipping Sauce 36g/ 6 Pack Imported from Canada</v>
          </cell>
          <cell r="Q1264">
            <v>19.93</v>
          </cell>
        </row>
        <row r="1265">
          <cell r="B1265" t="str">
            <v>U1285</v>
          </cell>
          <cell r="D1265" t="str">
            <v>X0036RSZWZ</v>
          </cell>
          <cell r="J1265" t="str">
            <v>Hawkins, Cheezies Corn Snacks, 36pk x 36g (1.3 oz) {Imported from Canada}</v>
          </cell>
          <cell r="Q1265">
            <v>54.99</v>
          </cell>
        </row>
        <row r="1266">
          <cell r="B1266" t="str">
            <v>U1286</v>
          </cell>
          <cell r="D1266" t="str">
            <v>X0036S33MV</v>
          </cell>
          <cell r="J1266" t="str">
            <v>Tim Hortons Maple Coffee, Fine Grind, Medium Roast, 300g/10.6oz., (Imported from Canada)</v>
          </cell>
          <cell r="Q1266">
            <v>12.99</v>
          </cell>
        </row>
        <row r="1267">
          <cell r="B1267" t="str">
            <v>U1287</v>
          </cell>
          <cell r="D1267" t="str">
            <v>X0036RZENN</v>
          </cell>
          <cell r="J1267" t="str">
            <v>Knorr Classic Sauce Mix, Green Peppercorn, 42 Grams/1.5 Ounces</v>
          </cell>
          <cell r="Q1267">
            <v>9</v>
          </cell>
        </row>
        <row r="1268">
          <cell r="B1268" t="str">
            <v>U1288</v>
          </cell>
          <cell r="D1268" t="str">
            <v>X0036S3CV3</v>
          </cell>
          <cell r="J1268" t="str">
            <v>4 Bottles of China Lily Soy Sauce 483ml</v>
          </cell>
          <cell r="Q1268">
            <v>34.99</v>
          </cell>
        </row>
        <row r="1269">
          <cell r="B1269" t="str">
            <v>U1289</v>
          </cell>
          <cell r="D1269" t="str">
            <v>X0036S33U3</v>
          </cell>
          <cell r="J1269" t="str">
            <v>Christie Bits &amp; Bites BBQ Barbecue 175g</v>
          </cell>
          <cell r="Q1269">
            <v>12</v>
          </cell>
        </row>
        <row r="1270">
          <cell r="B1270" t="str">
            <v>U1290</v>
          </cell>
          <cell r="D1270" t="str">
            <v>X0036RT0BF</v>
          </cell>
          <cell r="J1270" t="str">
            <v>Magic Baking Powder 450 Gram</v>
          </cell>
          <cell r="Q1270">
            <v>15.88</v>
          </cell>
        </row>
        <row r="1271">
          <cell r="B1271" t="str">
            <v>U1291</v>
          </cell>
          <cell r="D1271" t="str">
            <v>X0036S0T0P</v>
          </cell>
          <cell r="J1271" t="str">
            <v>3 Tim Hortons Hot Chocolate Rich and Delicious 17.6oz (500g) each Canada</v>
          </cell>
          <cell r="Q1271">
            <v>0</v>
          </cell>
        </row>
        <row r="1272">
          <cell r="B1272" t="str">
            <v>U1292</v>
          </cell>
          <cell r="D1272" t="e">
            <v>#N/A</v>
          </cell>
          <cell r="J1272" t="e">
            <v>#N/A</v>
          </cell>
          <cell r="Q1272" t="e">
            <v>#N/A</v>
          </cell>
        </row>
        <row r="1273">
          <cell r="B1273" t="str">
            <v>U1293</v>
          </cell>
          <cell r="D1273" t="str">
            <v>X0036S3DDF</v>
          </cell>
          <cell r="J1273" t="str">
            <v>Swiss Chalet Dipping Sauce Mix 36g - Contains 25% less salt</v>
          </cell>
          <cell r="Q1273">
            <v>9.99</v>
          </cell>
        </row>
        <row r="1274">
          <cell r="B1274" t="str">
            <v>U1294</v>
          </cell>
          <cell r="D1274" t="str">
            <v>X0036S0T8R</v>
          </cell>
          <cell r="J1274" t="str">
            <v>Christie Swiss Cheese Crackers, 200g/7.1oz., 6ct, {Imported from Canada}</v>
          </cell>
          <cell r="Q1274">
            <v>32.6</v>
          </cell>
        </row>
        <row r="1275">
          <cell r="B1275" t="str">
            <v>U1295</v>
          </cell>
          <cell r="D1275" t="str">
            <v>X0036S3141</v>
          </cell>
          <cell r="J1275" t="str">
            <v>2 Pack Oreo Baking Crumbs 400 Gram/14.10 Ounces {Imported from Canada}</v>
          </cell>
          <cell r="Q1275">
            <v>21.76</v>
          </cell>
        </row>
        <row r="1276">
          <cell r="B1276" t="str">
            <v>U1296</v>
          </cell>
          <cell r="D1276" t="str">
            <v>X0036S3EC5</v>
          </cell>
          <cell r="J1276" t="str">
            <v>Swiss Chalet Dipping Sauce Gravy Mix, 14-oz (400g) Jar</v>
          </cell>
          <cell r="Q1276">
            <v>22.16</v>
          </cell>
        </row>
        <row r="1277">
          <cell r="B1277" t="str">
            <v>U1297</v>
          </cell>
          <cell r="D1277" t="str">
            <v>X0036X1F4T</v>
          </cell>
          <cell r="J1277" t="str">
            <v>Habitant Pea Soup with Smoked Ham 796ml/28 fl. oz. 6-Pack {Imported from Canada}</v>
          </cell>
          <cell r="Q1277">
            <v>37.880000000000003</v>
          </cell>
        </row>
        <row r="1278">
          <cell r="B1278" t="str">
            <v>U1298</v>
          </cell>
          <cell r="D1278" t="str">
            <v>X0036X8UDD</v>
          </cell>
          <cell r="J1278" t="str">
            <v>Kellogg's All Bran Buds Cereal 500g/17.6oz, 2-Pack (Imported from Canada)</v>
          </cell>
          <cell r="Q1278">
            <v>27.22</v>
          </cell>
        </row>
        <row r="1279">
          <cell r="B1279" t="str">
            <v>U1299</v>
          </cell>
          <cell r="D1279" t="str">
            <v>X0036XC85T</v>
          </cell>
          <cell r="J1279" t="str">
            <v>Kirkland Jelly Belly 44 Flavours</v>
          </cell>
          <cell r="Q1279">
            <v>34.99</v>
          </cell>
        </row>
        <row r="1280">
          <cell r="B1280" t="str">
            <v>U1300</v>
          </cell>
          <cell r="D1280" t="str">
            <v>X0036YC2YF</v>
          </cell>
          <cell r="J1280" t="str">
            <v>Kraft Dinner, Original Macaroni &amp; Cheese 225g/7.6oz, 12ct, Imported from Canada}</v>
          </cell>
          <cell r="Q1280">
            <v>32.29</v>
          </cell>
        </row>
        <row r="1281">
          <cell r="B1281" t="str">
            <v>U1301</v>
          </cell>
          <cell r="D1281" t="str">
            <v>X003708BGB</v>
          </cell>
          <cell r="J1281" t="str">
            <v>Nestle Mackintosh Toffee Bars – 12 Pack of 45 gram Bars | Imported from Canada</v>
          </cell>
          <cell r="Q1281">
            <v>29.99</v>
          </cell>
        </row>
        <row r="1282">
          <cell r="B1282" t="str">
            <v>U1302</v>
          </cell>
          <cell r="D1282" t="str">
            <v>X00370GZBT</v>
          </cell>
          <cell r="J1282" t="str">
            <v>Lot of 40 Mackintosh Toffee Candies 45 gram Each from Canada by Nestle</v>
          </cell>
          <cell r="Q1282">
            <v>65</v>
          </cell>
        </row>
        <row r="1283">
          <cell r="B1283" t="str">
            <v>U1303</v>
          </cell>
          <cell r="D1283" t="str">
            <v>X00370HMHZ</v>
          </cell>
          <cell r="J1283" t="str">
            <v>Dentyne Ice, Avalanche, Sugar Free Pellet Gum - 12x12/144ct</v>
          </cell>
          <cell r="Q1283">
            <v>19.97</v>
          </cell>
        </row>
        <row r="1284">
          <cell r="B1284" t="str">
            <v>U1304</v>
          </cell>
          <cell r="D1284" t="str">
            <v>X00370K98T</v>
          </cell>
          <cell r="J1284" t="str">
            <v>Dentyne Ice Gum, Intense, 12 Count {Imported from Canada</v>
          </cell>
          <cell r="Q1284">
            <v>22</v>
          </cell>
        </row>
        <row r="1285">
          <cell r="B1285" t="str">
            <v>U1305</v>
          </cell>
          <cell r="D1285" t="str">
            <v>X00373T18P</v>
          </cell>
          <cell r="J1285" t="str">
            <v>Bee Maid Creamed Honey - 2kg, 2 Kilograms/4.4 Pounds</v>
          </cell>
          <cell r="Q1285">
            <v>40.98</v>
          </cell>
        </row>
        <row r="1286">
          <cell r="B1286" t="str">
            <v>U1306</v>
          </cell>
          <cell r="D1286" t="e">
            <v>#N/A</v>
          </cell>
          <cell r="J1286" t="e">
            <v>#N/A</v>
          </cell>
          <cell r="Q1286" t="e">
            <v>#N/A</v>
          </cell>
        </row>
        <row r="1287">
          <cell r="B1287" t="str">
            <v>U1307</v>
          </cell>
          <cell r="D1287" t="str">
            <v>X00379P10L</v>
          </cell>
          <cell r="J1287" t="str">
            <v>Excel Mints Fresh Mint, 12gm, 12 Count</v>
          </cell>
          <cell r="Q1287">
            <v>22.99</v>
          </cell>
        </row>
        <row r="1288">
          <cell r="B1288" t="str">
            <v>U1308</v>
          </cell>
          <cell r="D1288" t="str">
            <v>X00379OXNH</v>
          </cell>
          <cell r="J1288" t="str">
            <v>Ice Breakers Sour Fruits, 43g/1.5oz Pucks, (6ct) {Imported from Canada}</v>
          </cell>
          <cell r="Q1288">
            <v>11.75</v>
          </cell>
        </row>
        <row r="1289">
          <cell r="B1289" t="str">
            <v>U1309</v>
          </cell>
          <cell r="D1289" t="str">
            <v>X00379XUS1</v>
          </cell>
          <cell r="J1289" t="str">
            <v>Quaker Muffin Mix Low Fat Carrot, 900g/31.7 oz., {Imported from Canada}</v>
          </cell>
          <cell r="Q1289">
            <v>0</v>
          </cell>
        </row>
        <row r="1290">
          <cell r="B1290" t="str">
            <v>U1310</v>
          </cell>
          <cell r="D1290" t="str">
            <v>X0037A08IZ</v>
          </cell>
          <cell r="J1290" t="str">
            <v>Juicy Fruit Mixies Chewing Gum, 6x40 Piece {Imported from Canada}</v>
          </cell>
          <cell r="Q1290">
            <v>58.02</v>
          </cell>
        </row>
        <row r="1291">
          <cell r="B1291" t="str">
            <v>U1311</v>
          </cell>
          <cell r="D1291" t="str">
            <v>X00379SLTJ</v>
          </cell>
          <cell r="J1291" t="str">
            <v>Lipton Summer Fruits Herbal Tea Bags 20 ct {Imported from Canada}</v>
          </cell>
          <cell r="Q1291">
            <v>11</v>
          </cell>
        </row>
        <row r="1292">
          <cell r="B1292" t="str">
            <v>U1312</v>
          </cell>
          <cell r="D1292" t="str">
            <v>X0037KPC4P</v>
          </cell>
          <cell r="J1292" t="str">
            <v>Frank's RedHot, Hot Sauce, Stingin' Honey Garlic, 354ml (Imported from Canada)</v>
          </cell>
          <cell r="Q1292">
            <v>17.760000000000002</v>
          </cell>
        </row>
        <row r="1293">
          <cell r="B1293" t="str">
            <v>U1313</v>
          </cell>
          <cell r="D1293" t="str">
            <v>X0037KKS53</v>
          </cell>
          <cell r="J1293" t="e">
            <v>#N/A</v>
          </cell>
          <cell r="Q1293" t="e">
            <v>#N/A</v>
          </cell>
        </row>
        <row r="1294">
          <cell r="B1294" t="str">
            <v>U1314</v>
          </cell>
          <cell r="D1294" t="str">
            <v>X0037KLTSD</v>
          </cell>
          <cell r="J1294" t="str">
            <v>Heinz Tomato Ketchup - 2x1.25L</v>
          </cell>
          <cell r="Q1294">
            <v>0</v>
          </cell>
        </row>
        <row r="1295">
          <cell r="B1295" t="str">
            <v>U1315</v>
          </cell>
          <cell r="D1295" t="str">
            <v>X0037KSV75</v>
          </cell>
          <cell r="J1295" t="str">
            <v>Mr. Maple Maple Flavoured Creme Cookies 325g - {Imported from Canada}</v>
          </cell>
          <cell r="Q1295">
            <v>9.85</v>
          </cell>
        </row>
        <row r="1296">
          <cell r="B1296" t="str">
            <v>U1316</v>
          </cell>
          <cell r="D1296" t="str">
            <v>X0037KU8C1</v>
          </cell>
          <cell r="J1296" t="str">
            <v>Pack of 2 -Mr. Maple Maple Flavoured Creme Cookies 325g - {Imported from Canada}</v>
          </cell>
          <cell r="Q1296">
            <v>15.99</v>
          </cell>
        </row>
        <row r="1297">
          <cell r="B1297" t="str">
            <v>U1317</v>
          </cell>
          <cell r="D1297" t="str">
            <v>X0037KMLCB</v>
          </cell>
          <cell r="J1297" t="str">
            <v>3 PACK Dream Whip Dessert Topping Mix 170G 6OZ Add sweet flavor and creamy texture to all your favorite desserts {Imported from Canada}</v>
          </cell>
          <cell r="Q1297">
            <v>21.56</v>
          </cell>
        </row>
        <row r="1298">
          <cell r="B1298" t="str">
            <v>U1318</v>
          </cell>
          <cell r="D1298" t="str">
            <v>X0037KPZXN</v>
          </cell>
          <cell r="J1298" t="str">
            <v>Kashi Cocoa 7 Grain Soft Baked Cereal Bars, (5x35 g), 175g/6.2 oz., Box, {Imported from Canada}</v>
          </cell>
          <cell r="Q1298">
            <v>8.75</v>
          </cell>
        </row>
        <row r="1299">
          <cell r="B1299" t="str">
            <v>U1319</v>
          </cell>
          <cell r="D1299" t="str">
            <v>X0037KTV51</v>
          </cell>
          <cell r="J1299" t="str">
            <v>Dare Bear Paws Chocolate Chip Cookies, 36packs, 1.44kg/3.2lbs</v>
          </cell>
          <cell r="Q1299">
            <v>28.93</v>
          </cell>
        </row>
        <row r="1300">
          <cell r="B1300" t="str">
            <v>U1320</v>
          </cell>
          <cell r="D1300" t="str">
            <v>X0037KSZ3P</v>
          </cell>
          <cell r="J1300" t="e">
            <v>#N/A</v>
          </cell>
          <cell r="Q1300" t="e">
            <v>#N/A</v>
          </cell>
        </row>
        <row r="1301">
          <cell r="B1301" t="str">
            <v>U1321</v>
          </cell>
          <cell r="D1301" t="str">
            <v>X0037KMLK3</v>
          </cell>
          <cell r="J1301" t="str">
            <v>Quaker Chewy Apple Fruit Crumble, 960g/33.9 oz., (40 Count) {Imported from Canada}</v>
          </cell>
          <cell r="Q1301">
            <v>18.989999999999998</v>
          </cell>
        </row>
        <row r="1302">
          <cell r="B1302" t="str">
            <v>U1322</v>
          </cell>
          <cell r="D1302" t="str">
            <v>X0037KQ02N</v>
          </cell>
          <cell r="J1302" t="str">
            <v>18ct Maynard's Sour Cherry Blasters (64g / 2.2oz)</v>
          </cell>
          <cell r="Q1302">
            <v>36.99</v>
          </cell>
        </row>
        <row r="1303">
          <cell r="B1303" t="str">
            <v>U1323</v>
          </cell>
          <cell r="D1303" t="str">
            <v>X0037KQ0AZ</v>
          </cell>
          <cell r="J1303" t="str">
            <v>Nutella and Go Snack Packs, Chocolate Hazelnut Spread with Breadsticks, 10ct, 52g/1.8 oz per pack, Imported from Canada}</v>
          </cell>
          <cell r="Q1303">
            <v>16.23</v>
          </cell>
        </row>
        <row r="1304">
          <cell r="B1304" t="str">
            <v>U1324</v>
          </cell>
          <cell r="D1304" t="str">
            <v>X0037KQ0BT</v>
          </cell>
          <cell r="J1304" t="str">
            <v>Robin Hood All Purpose Unbleached Flour 5kg bag {Imported from Canada}</v>
          </cell>
          <cell r="Q1304">
            <v>34.86</v>
          </cell>
        </row>
        <row r="1305">
          <cell r="B1305" t="str">
            <v>U1325</v>
          </cell>
          <cell r="D1305" t="str">
            <v>X0037KTVI3</v>
          </cell>
          <cell r="J1305" t="str">
            <v>Christie Cheese Nips Cheddar Baked Snack Crackers, 200g/7.05oz, 2-Box {Imported from Canada}</v>
          </cell>
          <cell r="Q1305">
            <v>16.88</v>
          </cell>
        </row>
        <row r="1306">
          <cell r="B1306" t="str">
            <v>U1326</v>
          </cell>
          <cell r="D1306" t="str">
            <v>X0037KRHEN</v>
          </cell>
          <cell r="J1306" t="str">
            <v>PC MEMORIES OF Montego Bay Fiery Jerk Sauce 350ml/11.8 oz. {Imported from Canada}</v>
          </cell>
          <cell r="Q1306">
            <v>21</v>
          </cell>
        </row>
        <row r="1307">
          <cell r="B1307" t="str">
            <v>U1327</v>
          </cell>
          <cell r="D1307" t="e">
            <v>#N/A</v>
          </cell>
          <cell r="J1307" t="e">
            <v>#N/A</v>
          </cell>
          <cell r="Q1307" t="e">
            <v>#N/A</v>
          </cell>
        </row>
        <row r="1308">
          <cell r="B1308" t="str">
            <v>U1328</v>
          </cell>
          <cell r="D1308" t="str">
            <v>X0037KRHHF</v>
          </cell>
          <cell r="J1308" t="str">
            <v>Tim Hortons Maple Coffee, Recyclable Single Serve Keurig K-Cup Pods, Flavoured Medium Roast, 12 Count</v>
          </cell>
          <cell r="Q1308">
            <v>11.99</v>
          </cell>
        </row>
        <row r="1309">
          <cell r="B1309" t="str">
            <v>U1329</v>
          </cell>
          <cell r="D1309" t="str">
            <v>X0037KTVR9</v>
          </cell>
          <cell r="J1309" t="str">
            <v>Mott's Clamato Juice - Original - 1.89L {Imported from Canada}</v>
          </cell>
          <cell r="Q1309">
            <v>0</v>
          </cell>
        </row>
        <row r="1310">
          <cell r="B1310" t="str">
            <v>U1330</v>
          </cell>
          <cell r="D1310" t="str">
            <v>X00369IST3</v>
          </cell>
          <cell r="J1310" t="str">
            <v>CAF LIB ORGANIC Coffee Substitute, 150 GR</v>
          </cell>
          <cell r="Q1310">
            <v>0</v>
          </cell>
        </row>
        <row r="1311">
          <cell r="B1311" t="str">
            <v>U1331</v>
          </cell>
          <cell r="D1311" t="str">
            <v>X00369HVEV</v>
          </cell>
          <cell r="J1311" t="str">
            <v>Country Time Liquid Drink Mix, Lemonade, 48mL (Pack of 12)</v>
          </cell>
          <cell r="Q1311">
            <v>50.25</v>
          </cell>
        </row>
        <row r="1312">
          <cell r="B1312" t="str">
            <v>U1332</v>
          </cell>
          <cell r="D1312" t="str">
            <v>X00369IT3D</v>
          </cell>
          <cell r="J1312" t="str">
            <v>Coffee Substitute Soluble Dark Roast</v>
          </cell>
          <cell r="Q1312">
            <v>15.99</v>
          </cell>
        </row>
        <row r="1313">
          <cell r="B1313" t="str">
            <v>U1333</v>
          </cell>
          <cell r="D1313" t="str">
            <v>X00369HVIR</v>
          </cell>
          <cell r="J1313" t="str">
            <v>Our Finest Wine Gums - 400g resealable package</v>
          </cell>
          <cell r="Q1313">
            <v>9</v>
          </cell>
        </row>
        <row r="1314">
          <cell r="B1314" t="str">
            <v>U1334</v>
          </cell>
          <cell r="D1314" t="str">
            <v>X003697XLH</v>
          </cell>
          <cell r="J1314" t="str">
            <v>Great Value Ketchup Flavoured Chips 1 Large Bag -{Imported From Canada}</v>
          </cell>
          <cell r="Q1314">
            <v>11.88</v>
          </cell>
        </row>
        <row r="1315">
          <cell r="B1315" t="str">
            <v>U1335</v>
          </cell>
          <cell r="D1315" t="str">
            <v>X003697XOJ</v>
          </cell>
          <cell r="J1315" t="str">
            <v>Berthelet Poutine Mix Sauce, 1kg/2.2lbs, Imported from Canada)</v>
          </cell>
          <cell r="Q1315">
            <v>32.99</v>
          </cell>
        </row>
        <row r="1316">
          <cell r="B1316" t="str">
            <v>U1336</v>
          </cell>
          <cell r="D1316" t="str">
            <v>X003697XRB</v>
          </cell>
          <cell r="J1316" t="e">
            <v>#N/A</v>
          </cell>
          <cell r="Q1316" t="e">
            <v>#N/A</v>
          </cell>
        </row>
        <row r="1317">
          <cell r="B1317" t="str">
            <v>U1337</v>
          </cell>
          <cell r="D1317" t="str">
            <v>X00369E8PL</v>
          </cell>
          <cell r="J1317" t="str">
            <v>Club House Gravy Mix, 4 Peppercorn, 31g/1.1oz {Imported from Canada}</v>
          </cell>
          <cell r="Q1317">
            <v>10.99</v>
          </cell>
        </row>
        <row r="1318">
          <cell r="B1318" t="str">
            <v>U1338</v>
          </cell>
          <cell r="D1318" t="str">
            <v>X003697V37</v>
          </cell>
          <cell r="J1318" t="str">
            <v>Club House Gravy Mix, 4 Peppercorn, 31g/1.1oz {Imported from Canada}</v>
          </cell>
          <cell r="Q1318">
            <v>10.99</v>
          </cell>
        </row>
        <row r="1319">
          <cell r="B1319" t="str">
            <v>U1339</v>
          </cell>
          <cell r="D1319" t="str">
            <v>X00369IQ0J</v>
          </cell>
          <cell r="J1319" t="str">
            <v>President's Choice, The Great Canadian Maple Flavoured Ground Coffee (250g/8.8 oz.) (Imported from Canada)</v>
          </cell>
          <cell r="Q1319">
            <v>17</v>
          </cell>
        </row>
        <row r="1320">
          <cell r="B1320" t="str">
            <v>U1340</v>
          </cell>
          <cell r="D1320" t="str">
            <v>X00369IQ27</v>
          </cell>
          <cell r="J1320" t="str">
            <v>CAF LIB Instant Coffee Substitute, 150 GR</v>
          </cell>
          <cell r="Q1320">
            <v>24</v>
          </cell>
        </row>
        <row r="1321">
          <cell r="B1321" t="str">
            <v>U1341</v>
          </cell>
          <cell r="D1321" t="str">
            <v>X003697V9B</v>
          </cell>
          <cell r="J1321" t="str">
            <v>Betty Crocker, Gluten Free,Gushin Grape/Tropical, 6ct, 138g/4.9oz., {Imported from Canada}</v>
          </cell>
          <cell r="Q1321">
            <v>10.99</v>
          </cell>
        </row>
        <row r="1322">
          <cell r="B1322" t="str">
            <v>U1342</v>
          </cell>
          <cell r="D1322" t="str">
            <v>X00369IQ7H</v>
          </cell>
          <cell r="J1322" t="str">
            <v>China Lily Soy Sauce 483ml/16.3 fl. oz, (2pk) {Imported from Canada}</v>
          </cell>
          <cell r="Q1322">
            <v>24.99</v>
          </cell>
        </row>
        <row r="1323">
          <cell r="B1323" t="str">
            <v>U1343</v>
          </cell>
          <cell r="D1323" t="str">
            <v>X003697VGT</v>
          </cell>
          <cell r="J1323" t="str">
            <v>Sunkist Gluten Free Fruit Snacks Assorted Flavour (792g/28 oz) {Imported from Canada}</v>
          </cell>
          <cell r="Q1323">
            <v>24.88</v>
          </cell>
        </row>
        <row r="1324">
          <cell r="B1324" t="str">
            <v>U1344</v>
          </cell>
          <cell r="D1324" t="str">
            <v>X003697Y7P</v>
          </cell>
          <cell r="J1324" t="str">
            <v>Neon Tropical Candy Powder Filled Straws</v>
          </cell>
          <cell r="Q1324">
            <v>19.23</v>
          </cell>
        </row>
        <row r="1325">
          <cell r="B1325" t="str">
            <v>U1345</v>
          </cell>
          <cell r="D1325" t="str">
            <v>X00369HWLD</v>
          </cell>
          <cell r="J1325" t="str">
            <v>Post Shreddies Granola Brown Sugar Cereal 495g/17.5 oz., {Imported from Canada}</v>
          </cell>
          <cell r="Q1325">
            <v>20.99</v>
          </cell>
        </row>
        <row r="1326">
          <cell r="B1326" t="str">
            <v>U1346</v>
          </cell>
          <cell r="D1326" t="str">
            <v>X00369HWMR</v>
          </cell>
          <cell r="J1326" t="str">
            <v>President's Choice The Decadent Chocolate Chip Cookie Flavor Hot Chocolate, 500g</v>
          </cell>
          <cell r="Q1326">
            <v>12.88</v>
          </cell>
        </row>
        <row r="1327">
          <cell r="B1327" t="str">
            <v>U1347</v>
          </cell>
          <cell r="D1327" t="str">
            <v>X00369HWOF</v>
          </cell>
          <cell r="J1327" t="str">
            <v>Heinz Mayoracha Sauce, Hot Sauce, 490ml/16.6 fl. oz, Imported from Canada)</v>
          </cell>
          <cell r="Q1327">
            <v>21</v>
          </cell>
        </row>
        <row r="1328">
          <cell r="B1328" t="str">
            <v>U1348</v>
          </cell>
          <cell r="D1328" t="str">
            <v>X00369IQS1</v>
          </cell>
          <cell r="J1328" t="str">
            <v>Jolly Rancher Misfits Gummies Candy, 60g/2.1oz. Per Pack, (18 Pack) {Imported from Canada}</v>
          </cell>
          <cell r="Q1328">
            <v>56</v>
          </cell>
        </row>
        <row r="1329">
          <cell r="B1329" t="str">
            <v>U1349</v>
          </cell>
          <cell r="D1329" t="str">
            <v>X003697YNJ</v>
          </cell>
          <cell r="J1329" t="str">
            <v>Jack Link's Pepperoni Sausage Wrapped Sticks 20-22g Packages (Hot)</v>
          </cell>
          <cell r="Q1329">
            <v>50.98</v>
          </cell>
        </row>
        <row r="1330">
          <cell r="B1330" t="str">
            <v>U1350</v>
          </cell>
          <cell r="D1330" t="str">
            <v>X0037KRHLV</v>
          </cell>
          <cell r="J1330" t="str">
            <v>2 Pack MOTTS Clamato Rimmer The Original 200 Grams {Imported From Canada}</v>
          </cell>
          <cell r="Q1330">
            <v>19.98</v>
          </cell>
        </row>
        <row r="1331">
          <cell r="B1331" t="str">
            <v>U1351</v>
          </cell>
          <cell r="D1331" t="str">
            <v>X0037KUQE1</v>
          </cell>
          <cell r="J1331" t="str">
            <v>Christie Cheese Bits Snacking Crackers 200g/7oz, 2-Pack {Imported from Canada}</v>
          </cell>
          <cell r="Q1331">
            <v>14.84</v>
          </cell>
        </row>
        <row r="1332">
          <cell r="B1332" t="str">
            <v>U1352</v>
          </cell>
          <cell r="D1332" t="str">
            <v>X0037KTVW9</v>
          </cell>
          <cell r="J1332" t="str">
            <v>Kellogg's Rice Krispies Gluten Free Cereal, Whole Grain Brown Rice</v>
          </cell>
          <cell r="Q1332">
            <v>19.989999999999998</v>
          </cell>
        </row>
        <row r="1333">
          <cell r="B1333" t="str">
            <v>U1353</v>
          </cell>
          <cell r="D1333" t="str">
            <v>X0037KTVZ1</v>
          </cell>
          <cell r="J1333" t="str">
            <v>NESCAFE Sweet &amp; Creamy French Vanilla, Instant Coffee Sachets, 18x19g {Imported from Canada}</v>
          </cell>
          <cell r="Q1333">
            <v>16.53</v>
          </cell>
        </row>
        <row r="1334">
          <cell r="B1334" t="str">
            <v>U1354</v>
          </cell>
          <cell r="D1334" t="str">
            <v>X0037LP1UT</v>
          </cell>
          <cell r="J1334" t="str">
            <v>Tim Horton's Decaf, Ground Coffee, 640g {Imported from Canada}</v>
          </cell>
          <cell r="Q1334">
            <v>37.99</v>
          </cell>
        </row>
        <row r="1335">
          <cell r="B1335" t="str">
            <v>U1355</v>
          </cell>
          <cell r="D1335" t="str">
            <v>X0037LR27J</v>
          </cell>
          <cell r="J1335" t="e">
            <v>#N/A</v>
          </cell>
          <cell r="Q1335" t="e">
            <v>#N/A</v>
          </cell>
        </row>
        <row r="1336">
          <cell r="B1336" t="str">
            <v>U1356</v>
          </cell>
          <cell r="D1336" t="e">
            <v>#N/A</v>
          </cell>
          <cell r="J1336" t="e">
            <v>#N/A</v>
          </cell>
          <cell r="Q1336" t="e">
            <v>#N/A</v>
          </cell>
        </row>
        <row r="1337">
          <cell r="B1337" t="str">
            <v>U1357</v>
          </cell>
          <cell r="D1337" t="str">
            <v>X0037LR283</v>
          </cell>
          <cell r="J1337" t="str">
            <v>Tim Hortons Chai Tea Bags, 20 count, 54g | 1.9oz {Imported from Canada}</v>
          </cell>
          <cell r="Q1337">
            <v>9.8699999999999992</v>
          </cell>
        </row>
        <row r="1338">
          <cell r="B1338" t="str">
            <v>U1358</v>
          </cell>
          <cell r="D1338" t="str">
            <v>X0037LP1WH</v>
          </cell>
          <cell r="J1338" t="str">
            <v>VH Sweet &amp; Sour Dipping Sauce, 341mL/11.5oz, Jar, {Imported from Canada}</v>
          </cell>
          <cell r="Q1338">
            <v>16.989999999999998</v>
          </cell>
        </row>
        <row r="1339">
          <cell r="B1339" t="str">
            <v>U1359</v>
          </cell>
          <cell r="D1339" t="str">
            <v>X0037LR28X</v>
          </cell>
          <cell r="J1339" t="str">
            <v>Kellogg's Mini-Wheats Blueberry Breakfast Cereal439g/ 15.5 oz {Imported from Canada}</v>
          </cell>
          <cell r="Q1339">
            <v>23.99</v>
          </cell>
        </row>
        <row r="1340">
          <cell r="B1340" t="str">
            <v>U1360</v>
          </cell>
          <cell r="D1340" t="str">
            <v>X0037LP1Y5</v>
          </cell>
          <cell r="J1340" t="str">
            <v>Tassimo Nabob Coffee French Vanilla, 14 T-Discs (2 Pack) {Imported from Canada}</v>
          </cell>
          <cell r="Q1340">
            <v>39.33</v>
          </cell>
        </row>
        <row r="1341">
          <cell r="B1341" t="str">
            <v>U1361</v>
          </cell>
          <cell r="D1341" t="str">
            <v>X0037LP203</v>
          </cell>
          <cell r="J1341" t="str">
            <v>Nestle Nesquik Chocolate Milk Mix, Canister, 1.36 Kg/3lbs, Imported from Canada}</v>
          </cell>
          <cell r="Q1341">
            <v>22.85</v>
          </cell>
        </row>
        <row r="1342">
          <cell r="B1342" t="str">
            <v>U1362</v>
          </cell>
          <cell r="D1342" t="str">
            <v>X0037LP20D</v>
          </cell>
          <cell r="J1342" t="str">
            <v>Magic Baking Powder 450g/15.9oz, 2-Pack {Imported from Canada}</v>
          </cell>
          <cell r="Q1342">
            <v>24.87</v>
          </cell>
        </row>
        <row r="1343">
          <cell r="B1343" t="str">
            <v>U1363</v>
          </cell>
          <cell r="D1343" t="e">
            <v>#N/A</v>
          </cell>
          <cell r="J1343" t="str">
            <v>Great Value Blue Raspberry Liquid Water Enhancer, 48ml/1.62oz, (Imported from Canada)</v>
          </cell>
          <cell r="Q1343">
            <v>5.29</v>
          </cell>
        </row>
        <row r="1344">
          <cell r="B1344" t="str">
            <v>U1364</v>
          </cell>
          <cell r="D1344" t="str">
            <v>X0037LP221</v>
          </cell>
          <cell r="J1344" t="str">
            <v>Ice Breakers Duo Raspberry Mints, 1.5oz. 36g(Pack of 6){Imported from Canada}</v>
          </cell>
          <cell r="Q1344">
            <v>21.99</v>
          </cell>
        </row>
        <row r="1345">
          <cell r="B1345" t="str">
            <v>U1365</v>
          </cell>
          <cell r="D1345" t="str">
            <v>X0037LR2FB</v>
          </cell>
          <cell r="J1345" t="str">
            <v>VH Medium Garlic Marinade Cooking Sauce, 341mL/11.5oz, 6 Jars {Imported from Canada}</v>
          </cell>
          <cell r="Q1345">
            <v>42.86</v>
          </cell>
        </row>
        <row r="1346">
          <cell r="B1346" t="str">
            <v>U1366</v>
          </cell>
          <cell r="D1346" t="str">
            <v>X0037LQYZP</v>
          </cell>
          <cell r="J1346" t="str">
            <v>President's Choice Not-So-Secret Spread and Dip, 300ml/10.1 fl. oz, Imported from Canada}</v>
          </cell>
          <cell r="Q1346">
            <v>12</v>
          </cell>
        </row>
        <row r="1347">
          <cell r="B1347" t="str">
            <v>U1367</v>
          </cell>
          <cell r="D1347" t="str">
            <v>X0037LN2JB</v>
          </cell>
          <cell r="J1347" t="str">
            <v>Chex Special Edition Gluten Free Peanut Butter Cereal, 340g/12 oz, Imported from Canada}</v>
          </cell>
          <cell r="Q1347">
            <v>0</v>
          </cell>
        </row>
        <row r="1348">
          <cell r="B1348" t="str">
            <v>U1368</v>
          </cell>
          <cell r="D1348" t="str">
            <v>X0037LQZ27</v>
          </cell>
          <cell r="J1348" t="str">
            <v>KASHI Seven Grain with Quinoa Bars, 40 Count</v>
          </cell>
          <cell r="Q1348">
            <v>24.2</v>
          </cell>
        </row>
        <row r="1349">
          <cell r="B1349" t="str">
            <v>U1369</v>
          </cell>
          <cell r="D1349" t="e">
            <v>#N/A</v>
          </cell>
          <cell r="J1349" t="str">
            <v>Great Value Blue Raspberry Liquid Water Enhancer, 48ml/1.62oz, (Imported from Canada)</v>
          </cell>
          <cell r="Q1349">
            <v>5.29</v>
          </cell>
        </row>
        <row r="1350">
          <cell r="B1350" t="str">
            <v>U1370</v>
          </cell>
          <cell r="D1350" t="e">
            <v>#N/A</v>
          </cell>
          <cell r="J1350" t="str">
            <v>Pearl River Bridge Superior Dark Soy Sauce, 16.9-Ounce Glass Bottles (Pack of 2)</v>
          </cell>
          <cell r="Q1350">
            <v>29.98</v>
          </cell>
        </row>
        <row r="1351">
          <cell r="B1351" t="str">
            <v>U1371</v>
          </cell>
          <cell r="D1351" t="str">
            <v>X0037VXJSP</v>
          </cell>
          <cell r="J1351" t="str">
            <v>Club House Shepherd's Pie Seasoning Mix, 47g/1.7oz., {Imported from Canada}</v>
          </cell>
          <cell r="Q1351">
            <v>10.99</v>
          </cell>
        </row>
        <row r="1352">
          <cell r="B1352" t="str">
            <v>U1372</v>
          </cell>
          <cell r="D1352" t="str">
            <v>X0037V1Z4F</v>
          </cell>
          <cell r="J1352" t="str">
            <v>Kellogg's Frosted Flakes Cereal Jumbo, 1.06 kg/37.4oz, (Imported from Canada)</v>
          </cell>
          <cell r="Q1352">
            <v>0</v>
          </cell>
        </row>
        <row r="1353">
          <cell r="B1353" t="str">
            <v>U1373</v>
          </cell>
          <cell r="D1353" t="str">
            <v>X0037VNDNV</v>
          </cell>
          <cell r="J1353" t="str">
            <v>Tim Hortons Double Double Coffee, Recyclable Single Serve Keurig K-Cup Pods, 180g/6.3 oz. (Imported from Canada)</v>
          </cell>
          <cell r="Q1353">
            <v>19.989999999999998</v>
          </cell>
        </row>
        <row r="1354">
          <cell r="B1354" t="str">
            <v>U1374</v>
          </cell>
          <cell r="D1354" t="str">
            <v>X0037W16CF</v>
          </cell>
          <cell r="J1354" t="str">
            <v>Tim Hortons French Vanilla, Fine Grind Coffee, Medium Roast, 300g/10.6oz, 2-Pack {Imported from Canada}</v>
          </cell>
          <cell r="Q1354">
            <v>24.18</v>
          </cell>
        </row>
        <row r="1355">
          <cell r="B1355" t="str">
            <v>U1375</v>
          </cell>
          <cell r="D1355" t="str">
            <v>X0037W16VB</v>
          </cell>
          <cell r="J1355" t="str">
            <v>Kashi Strawberry 7 Grain Soft Baked Cereal Bars, 5x35g, 175g/6.2 oz., {Imported from Canada}</v>
          </cell>
          <cell r="Q1355">
            <v>8.6999999999999993</v>
          </cell>
        </row>
        <row r="1356">
          <cell r="B1356" t="str">
            <v>U1376</v>
          </cell>
          <cell r="D1356" t="str">
            <v>X0037VRTGD</v>
          </cell>
          <cell r="J1356" t="str">
            <v>Quaker Chewy Apple Fruit Crumble, 960g/33.9 oz., (40 Count) {Imported from Canada}</v>
          </cell>
          <cell r="Q1356">
            <v>18.989999999999998</v>
          </cell>
        </row>
        <row r="1357">
          <cell r="B1357" t="str">
            <v>U1377</v>
          </cell>
          <cell r="D1357" t="str">
            <v>X0037VNFBB</v>
          </cell>
          <cell r="J1357" t="str">
            <v>KRAFT Caesar with Bacon Dressing 475ML {Imported from Canada}</v>
          </cell>
          <cell r="Q1357">
            <v>19.97</v>
          </cell>
        </row>
        <row r="1358">
          <cell r="B1358" t="str">
            <v>U1378</v>
          </cell>
          <cell r="D1358" t="str">
            <v>X0037VNFWF</v>
          </cell>
          <cell r="J1358" t="str">
            <v>Christie Vegetable Thins, 40% Less Fat, Crackers, 200g/7oz, Imported from Canada)</v>
          </cell>
          <cell r="Q1358">
            <v>9.8800000000000008</v>
          </cell>
        </row>
        <row r="1359">
          <cell r="B1359" t="str">
            <v>U1379</v>
          </cell>
          <cell r="D1359" t="str">
            <v>X0037VXFU7</v>
          </cell>
          <cell r="J1359" t="str">
            <v>Nestle Chocolate Smarties Pantry Size 1kg/2.2lb Bag, {Imported from Canada}</v>
          </cell>
          <cell r="Q1359">
            <v>27.45</v>
          </cell>
        </row>
        <row r="1360">
          <cell r="B1360" t="str">
            <v>U1380</v>
          </cell>
          <cell r="D1360" t="str">
            <v>X0037VB4DR</v>
          </cell>
          <cell r="J1360" t="str">
            <v>Mr. Freeze Jumbo Ice Pops 27x150ml Freezies {Imported from Canada}</v>
          </cell>
          <cell r="Q1360">
            <v>45.99</v>
          </cell>
        </row>
        <row r="1361">
          <cell r="B1361" t="str">
            <v>U1381</v>
          </cell>
          <cell r="D1361" t="str">
            <v>X0037VNGD3</v>
          </cell>
          <cell r="J1361" t="str">
            <v>Kellogg's Vector Meal Replacement Cereal, 1.13 Kg/2.5lbs (Imported from Canada)</v>
          </cell>
          <cell r="Q1361">
            <v>24.98</v>
          </cell>
        </row>
        <row r="1362">
          <cell r="B1362" t="str">
            <v>U1382</v>
          </cell>
          <cell r="D1362" t="str">
            <v>X0038EKIN5</v>
          </cell>
          <cell r="J1362" t="str">
            <v>VH Sweet &amp; Sour Dipping Sauce, 341mL/11.5oz, Jar, {Imported from Canada}</v>
          </cell>
          <cell r="Q1362">
            <v>16.989999999999998</v>
          </cell>
        </row>
        <row r="1363">
          <cell r="B1363" t="str">
            <v>U1383</v>
          </cell>
          <cell r="D1363" t="str">
            <v>X0038F4JCP</v>
          </cell>
          <cell r="J1363" t="str">
            <v>Tassimo Nabob 100% Columbian Coffee Single Serve T-Discs 28 T-Discs Imported from Canada</v>
          </cell>
          <cell r="Q1363">
            <v>29.98</v>
          </cell>
        </row>
        <row r="1364">
          <cell r="B1364" t="str">
            <v>U1384</v>
          </cell>
          <cell r="D1364" t="e">
            <v>#N/A</v>
          </cell>
          <cell r="J1364" t="str">
            <v>REESE Outrageous! Candy Bar- 41g/1.4oz., Per Bar, (18 Pack) {Imported from Canada}</v>
          </cell>
          <cell r="Q1364">
            <v>0</v>
          </cell>
        </row>
        <row r="1365">
          <cell r="B1365" t="str">
            <v>U1385</v>
          </cell>
          <cell r="D1365" t="str">
            <v>X0038LVMX3</v>
          </cell>
          <cell r="J1365" t="str">
            <v>KD Kraft Dinner Original Macaroni and Cheese, 900g/31.74 Ounces {Imported from Canada}</v>
          </cell>
          <cell r="Q1365">
            <v>17.86</v>
          </cell>
        </row>
        <row r="1366">
          <cell r="B1366" t="str">
            <v>U1386</v>
          </cell>
          <cell r="D1366" t="str">
            <v>X0038LVN1T</v>
          </cell>
          <cell r="J1366" t="str">
            <v>Kraft Peanut Butter Crunchy &amp; Smooth, 2kg/4.4lbs, 2-Jars {Imported from Canada}</v>
          </cell>
          <cell r="Q1366">
            <v>34.979999999999997</v>
          </cell>
        </row>
        <row r="1367">
          <cell r="B1367" t="str">
            <v>U1387</v>
          </cell>
          <cell r="D1367" t="str">
            <v>X0038M9211</v>
          </cell>
          <cell r="J1367" t="str">
            <v>Hy's Seasoning Salt - 450 gram {Imported from Canada}</v>
          </cell>
          <cell r="Q1367">
            <v>16.97</v>
          </cell>
        </row>
        <row r="1368">
          <cell r="B1368" t="str">
            <v>U1388</v>
          </cell>
          <cell r="D1368" t="str">
            <v>X0038M0OY5</v>
          </cell>
          <cell r="J1368" t="str">
            <v>10 X 45 Gram Nestle Mackintosh Toffee Bars | Imported From Canada</v>
          </cell>
          <cell r="Q1368">
            <v>21.99</v>
          </cell>
        </row>
        <row r="1369">
          <cell r="B1369" t="str">
            <v>U1389</v>
          </cell>
          <cell r="D1369" t="str">
            <v>X0038QUOKP</v>
          </cell>
          <cell r="J1369" t="str">
            <v>Hy's Seasoned Salt No Msg 1 Kilogram Imported From Canada</v>
          </cell>
          <cell r="Q1369">
            <v>20.98</v>
          </cell>
        </row>
        <row r="1370">
          <cell r="B1370" t="str">
            <v>U1390</v>
          </cell>
          <cell r="D1370" t="str">
            <v>X0038QS2IV</v>
          </cell>
          <cell r="J1370" t="e">
            <v>#N/A</v>
          </cell>
          <cell r="Q1370" t="e">
            <v>#N/A</v>
          </cell>
        </row>
        <row r="1371">
          <cell r="B1371" t="str">
            <v>U1391</v>
          </cell>
          <cell r="D1371" t="e">
            <v>#N/A</v>
          </cell>
          <cell r="J1371" t="str">
            <v>12- Pack of Aero Wrapped Chocolate Bars From Canada Your Canuck Expat Superstore</v>
          </cell>
          <cell r="Q1371">
            <v>16.98</v>
          </cell>
        </row>
        <row r="1372">
          <cell r="B1372" t="str">
            <v>U1392</v>
          </cell>
          <cell r="D1372" t="e">
            <v>#N/A</v>
          </cell>
          <cell r="J1372" t="str">
            <v>Dare Bear Paws Chocolate Chip Cookies, 36packs, 1.44kg/3.2lbs</v>
          </cell>
          <cell r="Q1372">
            <v>28.93</v>
          </cell>
        </row>
        <row r="1373">
          <cell r="B1373" t="str">
            <v>U1393</v>
          </cell>
          <cell r="D1373" t="e">
            <v>#N/A</v>
          </cell>
          <cell r="J1373" t="e">
            <v>#N/A</v>
          </cell>
          <cell r="Q1373" t="e">
            <v>#N/A</v>
          </cell>
        </row>
        <row r="1374">
          <cell r="B1374" t="str">
            <v>U1394</v>
          </cell>
          <cell r="D1374" t="e">
            <v>#N/A</v>
          </cell>
          <cell r="J1374" t="str">
            <v>Cheetos Crunchy Flamin' Hot Cheese Snacks, 285g/10oz {Imported from Canada}</v>
          </cell>
          <cell r="Q1374">
            <v>12</v>
          </cell>
        </row>
        <row r="1375">
          <cell r="B1375" t="str">
            <v>U1395</v>
          </cell>
          <cell r="D1375" t="e">
            <v>#N/A</v>
          </cell>
          <cell r="J1375" t="str">
            <v>Maynards Swedish Berries 355g (12.5oz)</v>
          </cell>
          <cell r="Q1375">
            <v>8.99</v>
          </cell>
        </row>
        <row r="1376">
          <cell r="B1376" t="str">
            <v>U1396</v>
          </cell>
          <cell r="D1376" t="e">
            <v>#N/A</v>
          </cell>
          <cell r="J1376" t="str">
            <v>President's Choice Loads of Ketchup Chips [200g/7.1 oz.] {Imported from Canada}</v>
          </cell>
          <cell r="Q1376">
            <v>11.88</v>
          </cell>
        </row>
        <row r="1377">
          <cell r="B1377" t="str">
            <v>U1397</v>
          </cell>
          <cell r="D1377" t="str">
            <v>X00390XHIL</v>
          </cell>
          <cell r="J1377" t="str">
            <v>Nestle Kit Kat Snack Size Halloween Version Imported from Canada - 30ct/375g</v>
          </cell>
          <cell r="Q1377">
            <v>0</v>
          </cell>
        </row>
        <row r="1378">
          <cell r="B1378" t="str">
            <v>U1398</v>
          </cell>
          <cell r="D1378" t="str">
            <v>X00393EVOH</v>
          </cell>
          <cell r="J1378" t="str">
            <v>VH Honey Garlic Marinade Cooking Sauce, 341mL/11.5oz, 6 Jars {Imported from Canada}</v>
          </cell>
          <cell r="Q1378">
            <v>44.88</v>
          </cell>
        </row>
        <row r="1379">
          <cell r="B1379" t="str">
            <v>U1399</v>
          </cell>
          <cell r="D1379" t="str">
            <v>X00393GWNP</v>
          </cell>
          <cell r="J1379" t="str">
            <v>Canadian Candy 4 Coffee Crisp Chocolate Bars and 4 Mars Bars Chocolate Bars Bundle</v>
          </cell>
          <cell r="Q1379">
            <v>13.98</v>
          </cell>
        </row>
        <row r="1380">
          <cell r="B1380" t="str">
            <v>U1400</v>
          </cell>
          <cell r="D1380" t="str">
            <v>X00393GXBB</v>
          </cell>
          <cell r="J1380" t="str">
            <v>The Keg Chicken &amp; Ribs Seasoning - 750 Gram Reusable Container, Product of Canada</v>
          </cell>
          <cell r="Q1380">
            <v>28.99</v>
          </cell>
        </row>
        <row r="1381">
          <cell r="B1381" t="str">
            <v>U1401</v>
          </cell>
          <cell r="D1381" t="str">
            <v>X00393GYDN</v>
          </cell>
          <cell r="J1381" t="str">
            <v>Post Spoon Size Shredded Wheat Original Cereal 525g</v>
          </cell>
          <cell r="Q1381">
            <v>13.09</v>
          </cell>
        </row>
        <row r="1382">
          <cell r="B1382" t="str">
            <v>U1402</v>
          </cell>
          <cell r="D1382" t="e">
            <v>#N/A</v>
          </cell>
          <cell r="J1382" t="str">
            <v>Nestle scAero Aero Halloween Version 30x7.3g Snack Size Bars - Imported From Canada</v>
          </cell>
          <cell r="Q1382">
            <v>18.86</v>
          </cell>
        </row>
        <row r="1383">
          <cell r="B1383" t="str">
            <v>U1403</v>
          </cell>
          <cell r="D1383" t="e">
            <v>#N/A</v>
          </cell>
          <cell r="J1383" t="str">
            <v>Voortman Strawberry Turnover Cookies, 300g/10.6 oz., {Imported from Canada}</v>
          </cell>
          <cell r="Q1383">
            <v>14.99</v>
          </cell>
        </row>
        <row r="1384">
          <cell r="B1384" t="str">
            <v>U1404</v>
          </cell>
          <cell r="D1384" t="str">
            <v>X003A4Q8GJ</v>
          </cell>
          <cell r="J1384" t="str">
            <v>Mr. Freeze Jumbo Ice Pops, 150ml/5oz., 60 Pack, {Imported from Canada}</v>
          </cell>
          <cell r="Q1384">
            <v>47</v>
          </cell>
        </row>
        <row r="1385">
          <cell r="B1385" t="str">
            <v>U1405</v>
          </cell>
          <cell r="D1385" t="e">
            <v>#N/A</v>
          </cell>
          <cell r="J1385" t="str">
            <v>Old Dutch Variety Pack, Ketchup, BBQ, Onion &amp; Garlic Chips, 220g/7.8 oz., Box of each, {Imported from Canada}</v>
          </cell>
          <cell r="Q1385">
            <v>56.68</v>
          </cell>
        </row>
        <row r="1386">
          <cell r="B1386" t="str">
            <v>U1406</v>
          </cell>
          <cell r="D1386" t="e">
            <v>#N/A</v>
          </cell>
          <cell r="J1386" t="str">
            <v>Nestle Coffin Crisp Coffee Crisp 30x12g Snack Size Bars - Imported From Canada</v>
          </cell>
          <cell r="Q1386">
            <v>25.83</v>
          </cell>
        </row>
        <row r="1387">
          <cell r="B1387" t="str">
            <v>U1407</v>
          </cell>
          <cell r="D1387" t="e">
            <v>#N/A</v>
          </cell>
          <cell r="J1387" t="str">
            <v>Brookside Dark Chocolate Noir Variety Pack, 800g/28oz., {Imported from Canada}</v>
          </cell>
          <cell r="Q1387">
            <v>25</v>
          </cell>
        </row>
        <row r="1388">
          <cell r="B1388" t="str">
            <v>U1408</v>
          </cell>
          <cell r="D1388" t="str">
            <v>X003AWSDBJ</v>
          </cell>
          <cell r="J1388" t="str">
            <v>Brookside Dark Chocolate Noir Variety Pack, 800g/28oz., {Imported from Canada}</v>
          </cell>
          <cell r="Q1388">
            <v>25</v>
          </cell>
        </row>
        <row r="1389">
          <cell r="B1389" t="str">
            <v>U1409</v>
          </cell>
          <cell r="D1389" t="str">
            <v>X003AWP38F</v>
          </cell>
          <cell r="J1389" t="str">
            <v>Ritz Low Sodium Crackers 0 Trans Fat 200g/7.05oz, 2-Pack {Imported from Canada}</v>
          </cell>
          <cell r="Q1389">
            <v>23.72</v>
          </cell>
        </row>
        <row r="1390">
          <cell r="B1390" t="str">
            <v>U1410</v>
          </cell>
          <cell r="D1390" t="str">
            <v>X003B3OUOL</v>
          </cell>
          <cell r="J1390" t="str">
            <v>REESE'S PIECES with Caramel flavoured chocolate Candy</v>
          </cell>
          <cell r="Q1390">
            <v>10.99</v>
          </cell>
        </row>
        <row r="1391">
          <cell r="B1391" t="str">
            <v>U1411</v>
          </cell>
          <cell r="D1391" t="e">
            <v>#N/A</v>
          </cell>
          <cell r="J1391" t="str">
            <v>REESE'S PIECES with Milk Chocolate Candy</v>
          </cell>
          <cell r="Q1391">
            <v>11.99</v>
          </cell>
        </row>
        <row r="1392">
          <cell r="B1392" t="str">
            <v>U1412</v>
          </cell>
          <cell r="D1392" t="str">
            <v>X003B3OVRR</v>
          </cell>
          <cell r="J1392" t="str">
            <v>REESE'S PIECES with Pretzel Candy</v>
          </cell>
          <cell r="Q1392">
            <v>9.99</v>
          </cell>
        </row>
        <row r="1393">
          <cell r="B1393" t="str">
            <v>U1413</v>
          </cell>
          <cell r="D1393" t="str">
            <v>X003B3P4OB</v>
          </cell>
          <cell r="J1393" t="str">
            <v>REESE'S PIECES with Chocolate Cookie Candy</v>
          </cell>
          <cell r="Q1393">
            <v>17.989999999999998</v>
          </cell>
        </row>
        <row r="1394">
          <cell r="B1394" t="str">
            <v>U1414</v>
          </cell>
          <cell r="D1394" t="str">
            <v>X003B3P1AD</v>
          </cell>
          <cell r="J1394" t="str">
            <v>Old Spice High Endurance Arctic Force Scent Men's Deodorant 3 Oz (Pack of 4)</v>
          </cell>
          <cell r="Q1394">
            <v>55.05</v>
          </cell>
        </row>
        <row r="1395">
          <cell r="B1395" t="str">
            <v>U1415</v>
          </cell>
          <cell r="D1395" t="str">
            <v>X003B3P1VH</v>
          </cell>
          <cell r="J1395" t="str">
            <v>Quaker Instant Oatmeal Cookies 'N Creme in 8 individual packs, 304g total</v>
          </cell>
          <cell r="Q1395">
            <v>10.49</v>
          </cell>
        </row>
        <row r="1396">
          <cell r="B1396" t="str">
            <v>U1416</v>
          </cell>
          <cell r="D1396" t="str">
            <v>X003B6E1XX</v>
          </cell>
          <cell r="J1396" t="str">
            <v>Hubba Bubba Bubble Gum Original Bubble Gum, 2 Ounce (Pack of 12)</v>
          </cell>
          <cell r="Q1396">
            <v>23.43</v>
          </cell>
        </row>
        <row r="1397">
          <cell r="B1397" t="str">
            <v>U1417</v>
          </cell>
          <cell r="D1397" t="str">
            <v>X003B6EL15</v>
          </cell>
          <cell r="J1397" t="str">
            <v>Dare Bear Paws Brownie Cookies, 6 Pouches per Box - 240g/8.5 oz., Box {Imported from Canada}</v>
          </cell>
          <cell r="Q1397">
            <v>11.85</v>
          </cell>
        </row>
        <row r="1398">
          <cell r="B1398" t="str">
            <v>U1418</v>
          </cell>
          <cell r="D1398" t="str">
            <v>X003B6W5D1</v>
          </cell>
          <cell r="J1398" t="str">
            <v>Pringles, Pizza Chips, 156g/5.50oz, (Imported from Canada)</v>
          </cell>
          <cell r="Q1398">
            <v>7</v>
          </cell>
        </row>
        <row r="1399">
          <cell r="B1399" t="str">
            <v>U1419</v>
          </cell>
          <cell r="D1399" t="str">
            <v>X003B6W5NB</v>
          </cell>
          <cell r="J1399" t="e">
            <v>#N/A</v>
          </cell>
          <cell r="Q1399" t="e">
            <v>#N/A</v>
          </cell>
        </row>
        <row r="1400">
          <cell r="B1400" t="str">
            <v>U1420</v>
          </cell>
          <cell r="D1400" t="str">
            <v>X003B6WC75</v>
          </cell>
          <cell r="J1400" t="str">
            <v>McCormicks Ocean Gummies, Bulk Candy, 1kg/35.3 oz, Bag, Imported from Canada)</v>
          </cell>
          <cell r="Q1400">
            <v>24.99</v>
          </cell>
        </row>
        <row r="1401">
          <cell r="B1401" t="str">
            <v>U1421</v>
          </cell>
          <cell r="D1401" t="str">
            <v>X003B6VBV3</v>
          </cell>
          <cell r="J1401" t="str">
            <v>Chips Ahoy! Original, Bag of Mini Chocolate Chip Cookies, 1 Pack, 225g/7.9oz, (Imported from Canada)</v>
          </cell>
          <cell r="Q1401">
            <v>9.98</v>
          </cell>
        </row>
        <row r="1402">
          <cell r="B1402" t="str">
            <v>U1422</v>
          </cell>
          <cell r="D1402" t="str">
            <v>X003B6W6DP</v>
          </cell>
          <cell r="J1402" t="str">
            <v>COYOTE Pancake Mix, 900 GR</v>
          </cell>
          <cell r="Q1402">
            <v>25.99</v>
          </cell>
        </row>
        <row r="1403">
          <cell r="B1403" t="str">
            <v>U1423</v>
          </cell>
          <cell r="D1403" t="str">
            <v>X003B6VCCV</v>
          </cell>
          <cell r="J1403" t="str">
            <v>COYOTE Buttermilk Pancake Mix, 900 GR</v>
          </cell>
          <cell r="Q1403">
            <v>24.99</v>
          </cell>
        </row>
        <row r="1404">
          <cell r="B1404" t="str">
            <v>U1424</v>
          </cell>
          <cell r="D1404" t="str">
            <v>X003B6VCM1</v>
          </cell>
          <cell r="J1404" t="str">
            <v>NATURE VALLEY Crunchy Peanut Butter Granola Bars, 10-Count, 230g/8.1 oz., {Imported from Canada}</v>
          </cell>
          <cell r="Q1404">
            <v>10.99</v>
          </cell>
        </row>
        <row r="1405">
          <cell r="B1405" t="str">
            <v>U1425</v>
          </cell>
          <cell r="D1405" t="str">
            <v>X003B6VCUN</v>
          </cell>
          <cell r="J1405" t="str">
            <v>Kernels All Dressed Popcorn Seasoning</v>
          </cell>
          <cell r="Q1405">
            <v>0</v>
          </cell>
        </row>
        <row r="1406">
          <cell r="B1406" t="str">
            <v>U1426</v>
          </cell>
          <cell r="D1406" t="str">
            <v>X003B6VD1V</v>
          </cell>
          <cell r="J1406" t="str">
            <v>Old El Paso, Burrito Seasoning Mix, 24g/0.8oz., {Imported from Canada}</v>
          </cell>
          <cell r="Q1406">
            <v>7.94</v>
          </cell>
        </row>
        <row r="1407">
          <cell r="B1407" t="str">
            <v>U1427</v>
          </cell>
          <cell r="D1407" t="str">
            <v>X003B6WDWT</v>
          </cell>
          <cell r="J1407" t="str">
            <v>Kashi Seven Grain with Quinoa bars, Chocolate Chip Chia Non-GMO, 200g/7.1oz, box {Imported from Canada}</v>
          </cell>
          <cell r="Q1407">
            <v>14.88</v>
          </cell>
        </row>
        <row r="1408">
          <cell r="B1408" t="str">
            <v>U1428</v>
          </cell>
          <cell r="D1408" t="str">
            <v>X003B6VDDJ</v>
          </cell>
          <cell r="J1408" t="e">
            <v>#N/A</v>
          </cell>
          <cell r="Q1408" t="e">
            <v>#N/A</v>
          </cell>
        </row>
        <row r="1409">
          <cell r="B1409" t="str">
            <v>U1429</v>
          </cell>
          <cell r="D1409" t="str">
            <v>X003B6PYRP</v>
          </cell>
          <cell r="J1409" t="str">
            <v>TRISCUIT Crackers, Original Flavour, 1 Box (200g/7.1 oz) {Imported from Canada}</v>
          </cell>
          <cell r="Q1409">
            <v>14.33</v>
          </cell>
        </row>
        <row r="1410">
          <cell r="B1410" t="str">
            <v>U1430</v>
          </cell>
          <cell r="D1410" t="str">
            <v>X003B6W7Z7</v>
          </cell>
          <cell r="J1410" t="e">
            <v>#N/A</v>
          </cell>
          <cell r="Q1410" t="e">
            <v>#N/A</v>
          </cell>
        </row>
        <row r="1411">
          <cell r="B1411" t="str">
            <v>U1431</v>
          </cell>
          <cell r="D1411" t="str">
            <v>X003B6PZ15</v>
          </cell>
          <cell r="J1411" t="str">
            <v>Christie Ritz Bacon Dippers Crackers, 200g/7.1 oz {Imported from Canada}</v>
          </cell>
          <cell r="Q1411">
            <v>8.25</v>
          </cell>
        </row>
        <row r="1412">
          <cell r="B1412" t="str">
            <v>U1432</v>
          </cell>
          <cell r="D1412" t="str">
            <v>X003B6PZE7</v>
          </cell>
          <cell r="J1412" t="str">
            <v>Gourmet du Village Tzatziki dip mix, 0.6 oz</v>
          </cell>
          <cell r="Q1412">
            <v>11.95</v>
          </cell>
        </row>
        <row r="1413">
          <cell r="B1413" t="str">
            <v>U1433</v>
          </cell>
          <cell r="D1413" t="str">
            <v>X003B6PZKL</v>
          </cell>
          <cell r="J1413" t="str">
            <v>Pepperidge Farm Goldfish Vanilla Cupcake Grahams, 180g/6.3 oz. {Canadian}</v>
          </cell>
          <cell r="Q1413">
            <v>9.39</v>
          </cell>
        </row>
        <row r="1414">
          <cell r="B1414" t="str">
            <v>U1434</v>
          </cell>
          <cell r="D1414" t="e">
            <v>#N/A</v>
          </cell>
          <cell r="J1414" t="e">
            <v>#N/A</v>
          </cell>
          <cell r="Q1414" t="e">
            <v>#N/A</v>
          </cell>
        </row>
        <row r="1415">
          <cell r="B1415" t="str">
            <v>U1435</v>
          </cell>
          <cell r="D1415" t="str">
            <v>X003B6VEKL</v>
          </cell>
          <cell r="J1415" t="str">
            <v>Pepperidge Farm Goldfish, Veggies &amp; Fruits Crackers, 180g/6.1oz, Imported from Canada)</v>
          </cell>
          <cell r="Q1415">
            <v>9.99</v>
          </cell>
        </row>
        <row r="1416">
          <cell r="B1416" t="str">
            <v>U1436</v>
          </cell>
          <cell r="D1416" t="str">
            <v>X003B6WJ05</v>
          </cell>
          <cell r="J1416" t="str">
            <v>Pepperidge Farm Goldfish Flavour Blasted Xplosive Pizza</v>
          </cell>
          <cell r="Q1416">
            <v>8.19</v>
          </cell>
        </row>
        <row r="1417">
          <cell r="B1417" t="str">
            <v>U1437</v>
          </cell>
          <cell r="D1417" t="str">
            <v>X003B6Q0OL</v>
          </cell>
          <cell r="J1417" t="str">
            <v>Tim Hortons Cafe Mocha Flavoured Cereal, 340g(12oz) Imported by Canada</v>
          </cell>
          <cell r="Q1417">
            <v>14.99</v>
          </cell>
        </row>
        <row r="1418">
          <cell r="B1418" t="str">
            <v>U1438</v>
          </cell>
          <cell r="D1418" t="str">
            <v>X003B6WKV3</v>
          </cell>
          <cell r="J1418" t="str">
            <v>Christie Fudgeeo, Double Stuf, Cookies, 303g/10.68oz {Imported from Canada}</v>
          </cell>
          <cell r="Q1418">
            <v>8.8800000000000008</v>
          </cell>
        </row>
        <row r="1419">
          <cell r="B1419" t="str">
            <v>U1439</v>
          </cell>
          <cell r="D1419" t="str">
            <v>X003B6VGZT</v>
          </cell>
          <cell r="J1419" t="str">
            <v>Diana Rib &amp; Chicken BBQ Sauce 3.78 L {Imported from Canada}</v>
          </cell>
          <cell r="Q1419">
            <v>49.99</v>
          </cell>
        </row>
        <row r="1420">
          <cell r="B1420" t="str">
            <v>U1440</v>
          </cell>
          <cell r="D1420" t="str">
            <v>X003B6WA1N</v>
          </cell>
          <cell r="J1420" t="str">
            <v>Chips Ahoy! Snak Paks Mini 180g/6.3oz. (4pk) (Imported from Canada)</v>
          </cell>
          <cell r="Q1420">
            <v>23.99</v>
          </cell>
        </row>
        <row r="1421">
          <cell r="B1421" t="str">
            <v>U1441</v>
          </cell>
          <cell r="D1421" t="str">
            <v>X003B6VIAR</v>
          </cell>
          <cell r="J1421" t="e">
            <v>#N/A</v>
          </cell>
          <cell r="Q1421" t="e">
            <v>#N/A</v>
          </cell>
        </row>
        <row r="1422">
          <cell r="B1422" t="str">
            <v>U1442</v>
          </cell>
          <cell r="D1422" t="str">
            <v>X003B6VILL</v>
          </cell>
          <cell r="J1422" t="e">
            <v>#N/A</v>
          </cell>
          <cell r="Q1422" t="e">
            <v>#N/A</v>
          </cell>
        </row>
        <row r="1423">
          <cell r="B1423" t="str">
            <v>U1443</v>
          </cell>
          <cell r="D1423" t="str">
            <v>X003B6WMVV</v>
          </cell>
          <cell r="J1423" t="str">
            <v>Christie Nutter Butter Fudge Cookies, 223g/7.9 oz (Imported from Canada)</v>
          </cell>
          <cell r="Q1423">
            <v>9.06</v>
          </cell>
        </row>
        <row r="1424">
          <cell r="B1424" t="str">
            <v>U1444</v>
          </cell>
          <cell r="D1424" t="str">
            <v>X003B6WBGH</v>
          </cell>
          <cell r="J1424" t="str">
            <v>LB Maple Treat Hard Leaf Shaped Pure Sugar Candy / Flavored Candies Made With Real Maple Syrup 140 Gram 5 Ounce</v>
          </cell>
          <cell r="Q1424">
            <v>20</v>
          </cell>
        </row>
        <row r="1425">
          <cell r="B1425" t="str">
            <v>U1445</v>
          </cell>
          <cell r="D1425" t="str">
            <v>X003B6YAJX</v>
          </cell>
          <cell r="J1425" t="e">
            <v>#N/A</v>
          </cell>
          <cell r="Q1425" t="e">
            <v>#N/A</v>
          </cell>
        </row>
        <row r="1426">
          <cell r="B1426" t="str">
            <v>U1446</v>
          </cell>
          <cell r="D1426" t="e">
            <v>#N/A</v>
          </cell>
          <cell r="J1426" t="e">
            <v>#N/A</v>
          </cell>
          <cell r="Q1426" t="e">
            <v>#N/A</v>
          </cell>
        </row>
        <row r="1427">
          <cell r="B1427" t="str">
            <v>U1447</v>
          </cell>
          <cell r="D1427" t="str">
            <v>X003B6ZRQX</v>
          </cell>
          <cell r="J1427" t="str">
            <v>La Grille, Spicy Pepper Medley Seasoning, 150g/5.3oz, Imported from Canada}</v>
          </cell>
          <cell r="Q1427">
            <v>12.99</v>
          </cell>
        </row>
        <row r="1428">
          <cell r="B1428" t="str">
            <v>U1448</v>
          </cell>
          <cell r="D1428" t="str">
            <v>X003B6WQR1</v>
          </cell>
          <cell r="J1428" t="str">
            <v>Chex Gluten Free Rice Cereal, 365g/12.8oz, (Imported from Canada)</v>
          </cell>
          <cell r="Q1428">
            <v>15</v>
          </cell>
        </row>
        <row r="1429">
          <cell r="B1429" t="str">
            <v>U1449</v>
          </cell>
          <cell r="D1429" t="str">
            <v>X003B6ZOFH</v>
          </cell>
          <cell r="J1429" t="str">
            <v>Nesquick Original Chocolate Syrup - 700ml</v>
          </cell>
          <cell r="Q1429">
            <v>14.3</v>
          </cell>
        </row>
        <row r="1430">
          <cell r="B1430" t="str">
            <v>U1450</v>
          </cell>
          <cell r="D1430" t="str">
            <v>X003B6Q46Z</v>
          </cell>
          <cell r="J1430" t="str">
            <v>Skittles Crazy Sours Pouch 174g - Pack of 2</v>
          </cell>
          <cell r="Q1430">
            <v>22.53</v>
          </cell>
        </row>
        <row r="1431">
          <cell r="B1431" t="str">
            <v>U1451</v>
          </cell>
          <cell r="D1431" t="str">
            <v>X003B83MVN</v>
          </cell>
          <cell r="J1431" t="e">
            <v>#N/A</v>
          </cell>
          <cell r="Q1431" t="e">
            <v>#N/A</v>
          </cell>
        </row>
        <row r="1432">
          <cell r="B1432" t="str">
            <v>U1452</v>
          </cell>
          <cell r="D1432" t="str">
            <v>X003BOD6OP</v>
          </cell>
          <cell r="J1432" t="str">
            <v>Annie's Homegrown Organic Cheddar Bunnies Baked Snack Crackers, 213g/7.5oz.,{Imported from Canada}</v>
          </cell>
          <cell r="Q1432">
            <v>0</v>
          </cell>
        </row>
        <row r="1433">
          <cell r="B1433" t="str">
            <v>U1453</v>
          </cell>
          <cell r="D1433" t="str">
            <v>X003BOD771</v>
          </cell>
          <cell r="J1433" t="str">
            <v>Betty Crocker Fruit Snacks Scooby Doo, 10ct, 226g/8oz. (Imported from Canada)</v>
          </cell>
          <cell r="Q1433">
            <v>7.99</v>
          </cell>
        </row>
        <row r="1434">
          <cell r="B1434" t="str">
            <v>U1454</v>
          </cell>
          <cell r="D1434" t="str">
            <v>X003BO7IRB</v>
          </cell>
          <cell r="J1434" t="str">
            <v>Good Thins, Gluten-Free, Corn Crackers, Sea Salt, 100g/3.5oz, (Imported from Canada)</v>
          </cell>
          <cell r="Q1434">
            <v>0</v>
          </cell>
        </row>
        <row r="1435">
          <cell r="B1435" t="str">
            <v>U1455</v>
          </cell>
          <cell r="D1435" t="str">
            <v>X003BO7JD9</v>
          </cell>
          <cell r="J1435" t="str">
            <v>Pringles Dill Pickle Chips, 156 Grams {Imported from Canada}</v>
          </cell>
          <cell r="Q1435">
            <v>11.1</v>
          </cell>
        </row>
        <row r="1436">
          <cell r="B1436" t="str">
            <v>U1456</v>
          </cell>
          <cell r="D1436" t="str">
            <v>X003BOKX1T</v>
          </cell>
          <cell r="J1436" t="str">
            <v>Pringles Jalapeno Chips, 156g/5.5oz., {Imported from Canada}</v>
          </cell>
          <cell r="Q1436">
            <v>14.99</v>
          </cell>
        </row>
        <row r="1437">
          <cell r="B1437" t="str">
            <v>U1457</v>
          </cell>
          <cell r="D1437" t="str">
            <v>X003BOKXCN</v>
          </cell>
          <cell r="J1437" t="str">
            <v>Loacker Wafer Quadratini espresso, 7.76 Ounce</v>
          </cell>
          <cell r="Q1437">
            <v>9.09</v>
          </cell>
        </row>
        <row r="1438">
          <cell r="B1438" t="str">
            <v>U1458</v>
          </cell>
          <cell r="D1438" t="str">
            <v>X003BO6LO7</v>
          </cell>
          <cell r="J1438" t="str">
            <v>Old El Paso Tortilla Bowl, 8 Counts, 189g/6.7oz., {Imported from Canada}</v>
          </cell>
          <cell r="Q1438">
            <v>10.97</v>
          </cell>
        </row>
        <row r="1439">
          <cell r="B1439" t="str">
            <v>U1459</v>
          </cell>
          <cell r="D1439" t="str">
            <v>X003BOD9NX</v>
          </cell>
          <cell r="J1439" t="str">
            <v>LIVIVA Organic Shirataki Penne with Oat Fiber, Low-Calorie Pasta made from Konjac Root, Non-GMO, Gluten Free and Keto Certified (Pack of 1)</v>
          </cell>
          <cell r="Q1439">
            <v>11.47</v>
          </cell>
        </row>
        <row r="1440">
          <cell r="B1440" t="str">
            <v>U1460</v>
          </cell>
          <cell r="D1440" t="e">
            <v>#N/A</v>
          </cell>
          <cell r="J1440" t="str">
            <v>Heinz Wasabioli Sauce (Wasabi &amp; Garlic Aioli) 362ml/12 fl. oz, (Imported from Canada)</v>
          </cell>
          <cell r="Q1440">
            <v>21.95</v>
          </cell>
        </row>
        <row r="1441">
          <cell r="B1441" t="str">
            <v>U1461</v>
          </cell>
          <cell r="D1441" t="str">
            <v>X003BQX9ZJ</v>
          </cell>
          <cell r="J1441" t="str">
            <v>QUAKER CHEWY Chocolate Chip Granola Bars, 960g/33.9 oz., (40 Count) {Imported from Canada}</v>
          </cell>
          <cell r="Q1441">
            <v>16.07</v>
          </cell>
        </row>
        <row r="1442">
          <cell r="B1442" t="str">
            <v>U1462</v>
          </cell>
          <cell r="D1442" t="str">
            <v>X003BQQ861</v>
          </cell>
          <cell r="J1442" t="str">
            <v>Ritz Bits Sandwiches Peanut Butter Flavour 180g/6.35oz {From Canada}</v>
          </cell>
          <cell r="Q1442">
            <v>9.99</v>
          </cell>
        </row>
        <row r="1443">
          <cell r="B1443" t="str">
            <v>U1463</v>
          </cell>
          <cell r="D1443" t="str">
            <v>X003BQK1YL</v>
          </cell>
          <cell r="J1443" t="str">
            <v>Nestlé KIT KAT 2 Finger Orange Chocolate 6x21g, 126g/4.4oz 2-Pack {Imported from Canada}</v>
          </cell>
          <cell r="Q1443">
            <v>12.6</v>
          </cell>
        </row>
        <row r="1444">
          <cell r="B1444" t="str">
            <v>U1464</v>
          </cell>
          <cell r="D1444" t="str">
            <v>X003BR18D3</v>
          </cell>
          <cell r="J1444" t="str">
            <v>bin bin rice crackers (original flavor) - 5.2oz</v>
          </cell>
          <cell r="Q1444">
            <v>11.99</v>
          </cell>
        </row>
        <row r="1445">
          <cell r="B1445" t="str">
            <v>U1465</v>
          </cell>
          <cell r="D1445" t="str">
            <v>X003BWWMZV</v>
          </cell>
          <cell r="J1445" t="str">
            <v>Maynards Swedish Berries Candy Family Size 816g/28.7oz {Imported from Canada}</v>
          </cell>
          <cell r="Q1445">
            <v>16.84</v>
          </cell>
        </row>
        <row r="1446">
          <cell r="B1446" t="str">
            <v>U1466</v>
          </cell>
          <cell r="D1446" t="str">
            <v>X003BWTBMX</v>
          </cell>
          <cell r="J1446" t="e">
            <v>#N/A</v>
          </cell>
          <cell r="Q1446" t="e">
            <v>#N/A</v>
          </cell>
        </row>
        <row r="1447">
          <cell r="B1447" t="str">
            <v>U1467</v>
          </cell>
          <cell r="D1447" t="str">
            <v>X003BWZYRT</v>
          </cell>
          <cell r="J1447" t="str">
            <v>Mayacamas Mix Gf Gravy Savory</v>
          </cell>
          <cell r="Q1447">
            <v>9.6199999999999992</v>
          </cell>
        </row>
        <row r="1448">
          <cell r="B1448" t="str">
            <v>U1468</v>
          </cell>
          <cell r="D1448" t="str">
            <v>X003BWZZ2X</v>
          </cell>
          <cell r="J1448" t="e">
            <v>#N/A</v>
          </cell>
          <cell r="Q1448" t="e">
            <v>#N/A</v>
          </cell>
        </row>
        <row r="1449">
          <cell r="B1449" t="str">
            <v>U1469</v>
          </cell>
          <cell r="D1449" t="str">
            <v>X003BWTD03</v>
          </cell>
          <cell r="J1449" t="str">
            <v>Grace Festival Mix, makes 26 festivals 9.52OZ (270g)</v>
          </cell>
          <cell r="Q1449">
            <v>8.84</v>
          </cell>
        </row>
        <row r="1450">
          <cell r="B1450" t="str">
            <v>U1470</v>
          </cell>
          <cell r="D1450" t="str">
            <v>X003BZMCY9</v>
          </cell>
          <cell r="J1450" t="str">
            <v>Dare Bear Paws Chocolate Sandwich Cookies, 168g/5.9oz, (Imported from Canada)</v>
          </cell>
          <cell r="Q1450">
            <v>16.329999999999998</v>
          </cell>
        </row>
        <row r="1451">
          <cell r="B1451" t="str">
            <v>U1471</v>
          </cell>
          <cell r="D1451" t="str">
            <v>X003BZRT0B</v>
          </cell>
          <cell r="J1451" t="e">
            <v>#N/A</v>
          </cell>
          <cell r="Q1451" t="e">
            <v>#N/A</v>
          </cell>
        </row>
        <row r="1452">
          <cell r="B1452" t="str">
            <v>U1472</v>
          </cell>
          <cell r="D1452" t="str">
            <v>X003BZWSPR</v>
          </cell>
          <cell r="J1452" t="str">
            <v>Instant Quaker Oats Quaker Gluten-Free Quick Oats, 511g - Imported from Canada</v>
          </cell>
          <cell r="Q1452">
            <v>25.63</v>
          </cell>
        </row>
        <row r="1453">
          <cell r="B1453" t="str">
            <v>U1473</v>
          </cell>
          <cell r="D1453" t="str">
            <v>X003BZPORL</v>
          </cell>
          <cell r="J1453" t="str">
            <v>KASHI Whole Grain Bar, Chocolate Peanut Butter, 175g/6.2 oz, 5 bars, Imported from Canada)</v>
          </cell>
          <cell r="Q1453">
            <v>8.8699999999999992</v>
          </cell>
        </row>
        <row r="1454">
          <cell r="B1454" t="str">
            <v>U1474</v>
          </cell>
          <cell r="D1454" t="str">
            <v>X003BZV44D</v>
          </cell>
          <cell r="J1454" t="e">
            <v>#N/A</v>
          </cell>
          <cell r="Q1454" t="e">
            <v>#N/A</v>
          </cell>
        </row>
        <row r="1455">
          <cell r="B1455" t="str">
            <v>U1475</v>
          </cell>
          <cell r="D1455" t="str">
            <v>X003BZV57J</v>
          </cell>
          <cell r="J1455" t="str">
            <v>Russell Stover, Assorted Fruits, No Sugar Added Hard Candies, 150g/5.3oz, Imported from Canada)</v>
          </cell>
          <cell r="Q1455">
            <v>16.25</v>
          </cell>
        </row>
        <row r="1456">
          <cell r="B1456" t="str">
            <v>U1476</v>
          </cell>
          <cell r="D1456" t="str">
            <v>X003BZS3OH</v>
          </cell>
          <cell r="J1456" t="str">
            <v>Celebration Cookies Mint Truffle -Dark Chocolate Butter Cookies - 240g (1 Pack) {Imported from Canada}</v>
          </cell>
          <cell r="Q1456">
            <v>16.84</v>
          </cell>
        </row>
        <row r="1457">
          <cell r="B1457" t="str">
            <v>U1477</v>
          </cell>
          <cell r="D1457" t="str">
            <v>X003BZV5SN</v>
          </cell>
          <cell r="J1457" t="str">
            <v>Leclerc Celebration Garaham Cookies Strawberry and Creme Truffle 240g/8.5oz Imported from Canada}</v>
          </cell>
          <cell r="Q1457">
            <v>11.99</v>
          </cell>
        </row>
        <row r="1458">
          <cell r="B1458" t="str">
            <v>U1478</v>
          </cell>
          <cell r="D1458" t="str">
            <v>X003BZV5YR</v>
          </cell>
          <cell r="J1458" t="str">
            <v>Old El Paso Taco Mild Sauce, 243ml/8.2oz {Imported from Canada}</v>
          </cell>
          <cell r="Q1458">
            <v>14.99</v>
          </cell>
        </row>
        <row r="1459">
          <cell r="B1459" t="str">
            <v>U1479</v>
          </cell>
          <cell r="D1459" t="str">
            <v>X003BZX0SL</v>
          </cell>
          <cell r="J1459" t="str">
            <v>QUAKER Dipps Cookies &amp; Cream Granola Bars, 150g/5.3 oz Box (Imported from Canada}</v>
          </cell>
          <cell r="Q1459">
            <v>9.99</v>
          </cell>
        </row>
        <row r="1460">
          <cell r="B1460" t="str">
            <v>U1480</v>
          </cell>
          <cell r="D1460" t="str">
            <v>X003BZX12L</v>
          </cell>
          <cell r="J1460" t="str">
            <v>Kashi, 7 Grain, Honey Oat Flax with Quinoa, 10 bars, 200g/7.1oz, Canadian}</v>
          </cell>
          <cell r="Q1460">
            <v>13.44</v>
          </cell>
        </row>
        <row r="1461">
          <cell r="B1461" t="str">
            <v>U1481</v>
          </cell>
          <cell r="D1461" t="str">
            <v>X003C00XIP</v>
          </cell>
          <cell r="J1461" t="str">
            <v>Celebration Cookies Raspberry Truffle - Milk Chocolate Butter Cookies - 240g (1 Pack) {Imported from Canada}</v>
          </cell>
          <cell r="Q1461">
            <v>8.1</v>
          </cell>
        </row>
        <row r="1462">
          <cell r="B1462" t="str">
            <v>U1482</v>
          </cell>
          <cell r="D1462" t="e">
            <v>#N/A</v>
          </cell>
          <cell r="J1462" t="str">
            <v>TWIZZLERS Licorice Candy, Strawberries N' Creme 2 Pack (2 x 12oz) (Imported from Canada)</v>
          </cell>
          <cell r="Q1462">
            <v>0</v>
          </cell>
        </row>
        <row r="1463">
          <cell r="B1463" t="str">
            <v>U1483</v>
          </cell>
          <cell r="D1463" t="e">
            <v>#N/A</v>
          </cell>
          <cell r="J1463" t="str">
            <v>TWIZZLERS Licorice Candy, Strawberries N' Creme, 343g/12oz (Imported from Canada)</v>
          </cell>
          <cell r="Q1463">
            <v>0</v>
          </cell>
        </row>
        <row r="1464">
          <cell r="B1464" t="str">
            <v>U1484</v>
          </cell>
          <cell r="D1464" t="e">
            <v>#N/A</v>
          </cell>
          <cell r="J1464" t="e">
            <v>#N/A</v>
          </cell>
          <cell r="Q1464" t="e">
            <v>#N/A</v>
          </cell>
        </row>
        <row r="1465">
          <cell r="B1465" t="str">
            <v>U1485</v>
          </cell>
          <cell r="D1465" t="str">
            <v>X003CEVWWR</v>
          </cell>
          <cell r="J1465" t="str">
            <v>NESTLÃ‰ MINIS Assorted Bars - KITKAT, Coffee Crisp, AERO, Smarties - 303g (Pack of 30 Mini Bars)</v>
          </cell>
          <cell r="Q1465">
            <v>16.8</v>
          </cell>
        </row>
        <row r="1466">
          <cell r="B1466" t="str">
            <v>U1486</v>
          </cell>
          <cell r="D1466" t="str">
            <v>X003CKNE5T</v>
          </cell>
          <cell r="J1466" t="str">
            <v>Kellogg's Special K Protein Bars Cashew Caramel Pretzel, 4ct, 144g/5.1 oz {Imported from Canada}</v>
          </cell>
          <cell r="Q1466">
            <v>0</v>
          </cell>
        </row>
        <row r="1467">
          <cell r="B1467" t="str">
            <v>U1487</v>
          </cell>
          <cell r="D1467" t="str">
            <v>X003DGGV0R</v>
          </cell>
          <cell r="J1467" t="str">
            <v>Le Chef Caramel Stroopwafel, 42.4 oz (COST1253037)</v>
          </cell>
          <cell r="Q1467">
            <v>14.39</v>
          </cell>
        </row>
        <row r="1468">
          <cell r="B1468" t="str">
            <v>U1488</v>
          </cell>
          <cell r="D1468" t="e">
            <v>#N/A</v>
          </cell>
          <cell r="J1468" t="str">
            <v>Le Chef Caramel Stroopwafel, 42.4 oz (COST1253037)</v>
          </cell>
          <cell r="Q1468">
            <v>14.39</v>
          </cell>
        </row>
        <row r="1469">
          <cell r="B1469" t="str">
            <v>U1489</v>
          </cell>
          <cell r="D1469" t="e">
            <v>#N/A</v>
          </cell>
          <cell r="J1469" t="str">
            <v>Nestle KitKat Haunted House Kit No baking required 834g/1.8lbs {Imported from Canada}, 28.8 Ounce</v>
          </cell>
          <cell r="Q1469">
            <v>36.979999999999997</v>
          </cell>
        </row>
        <row r="1470">
          <cell r="B1470" t="str">
            <v>U1490</v>
          </cell>
          <cell r="D1470" t="str">
            <v>X003EBBDF9</v>
          </cell>
          <cell r="J1470" t="str">
            <v>Christie Crispers, All Dressed Crackers, 145g/5.1 Ounce, Bag, Imported from Canada)</v>
          </cell>
          <cell r="Q1470">
            <v>7.88</v>
          </cell>
        </row>
        <row r="1471">
          <cell r="B1471" t="str">
            <v>U1491</v>
          </cell>
          <cell r="D1471" t="e">
            <v>#N/A</v>
          </cell>
          <cell r="J1471" t="str">
            <v>Nestlé Kitkat Matcha Green Tea Multipack, (4 Pack X 35g) {Imported from Canada}</v>
          </cell>
          <cell r="Q1471">
            <v>0</v>
          </cell>
        </row>
        <row r="1472">
          <cell r="B1472" t="str">
            <v>U1492</v>
          </cell>
          <cell r="D1472" t="e">
            <v>#N/A</v>
          </cell>
          <cell r="J1472" t="str">
            <v>Mars 50 Fun Size Chocolate Candy Bars, 650g/23oz {Imported from Canada}</v>
          </cell>
          <cell r="Q1472">
            <v>9.99</v>
          </cell>
        </row>
        <row r="1473">
          <cell r="B1473" t="str">
            <v>U1493</v>
          </cell>
          <cell r="D1473" t="str">
            <v>X003EH4KAD</v>
          </cell>
          <cell r="J1473" t="str">
            <v>Mars 50 Fun Size Chocolate Candy Bars, 650g/23oz {Imported from Canada}</v>
          </cell>
          <cell r="Q1473">
            <v>9.99</v>
          </cell>
        </row>
        <row r="1474">
          <cell r="B1474" t="str">
            <v>U1494</v>
          </cell>
          <cell r="D1474" t="e">
            <v>#N/A</v>
          </cell>
          <cell r="J1474" t="str">
            <v>2-Pack -- President's Choice (PC) THE DECADENT Chocolate Chip Cookie by President's Choice (PC)</v>
          </cell>
          <cell r="Q1474">
            <v>39.99</v>
          </cell>
        </row>
        <row r="1475">
          <cell r="B1475" t="str">
            <v>U1495</v>
          </cell>
          <cell r="D1475" t="e">
            <v>#N/A</v>
          </cell>
          <cell r="J1475" t="str">
            <v>Toblerone Milk Chocolate With Honey&amp;Almond Nougat 750g (26.5oz){Canadian}</v>
          </cell>
          <cell r="Q1475">
            <v>14.99</v>
          </cell>
        </row>
        <row r="1476">
          <cell r="B1476" t="str">
            <v>U1496</v>
          </cell>
          <cell r="D1476" t="e">
            <v>#N/A</v>
          </cell>
          <cell r="J1476" t="str">
            <v>Nestle 70 Halloween Mini Chocolate Bar 590g/21oz {Imported from Canada}</v>
          </cell>
          <cell r="Q1476">
            <v>24.95</v>
          </cell>
        </row>
        <row r="1477">
          <cell r="B1477" t="str">
            <v>U1497</v>
          </cell>
          <cell r="D1477" t="e">
            <v>#N/A</v>
          </cell>
          <cell r="J1477" t="str">
            <v>Pure Protein Bars, Gluten Free, Chocolate Deluxe, 50g, 6ct, {Imported from Canada}</v>
          </cell>
          <cell r="Q1477">
            <v>14.38</v>
          </cell>
        </row>
        <row r="1478">
          <cell r="B1478" t="str">
            <v>U1498</v>
          </cell>
          <cell r="D1478" t="str">
            <v>X003ENVXEX</v>
          </cell>
          <cell r="J1478" t="str">
            <v>Neon Lazers Candy Powder Filled Straws</v>
          </cell>
          <cell r="Q1478">
            <v>21.7</v>
          </cell>
        </row>
        <row r="1479">
          <cell r="B1479" t="str">
            <v>U1499</v>
          </cell>
          <cell r="D1479" t="str">
            <v>X003EO6DER</v>
          </cell>
          <cell r="J1479" t="str">
            <v>Pringles BBQ Flavor Potato Chips, 156g, (Imported from Canada)</v>
          </cell>
          <cell r="Q1479">
            <v>7.99</v>
          </cell>
        </row>
        <row r="1480">
          <cell r="B1480" t="str">
            <v>U1500</v>
          </cell>
          <cell r="D1480" t="e">
            <v>#N/A</v>
          </cell>
          <cell r="J1480" t="str">
            <v>Reese's, Hershey, Oh Henry! Halloween Snack Size Bars 50ct 567g</v>
          </cell>
          <cell r="Q1480">
            <v>0</v>
          </cell>
        </row>
        <row r="1481">
          <cell r="B1481" t="str">
            <v>U1501</v>
          </cell>
          <cell r="D1481" t="str">
            <v>X003FR148D</v>
          </cell>
          <cell r="J1481" t="str">
            <v>KITKAT Advent Calendar Chocolate Candy, 270g/9.5oz {Imported from Canada}</v>
          </cell>
          <cell r="Q1481">
            <v>8.8800000000000008</v>
          </cell>
        </row>
        <row r="1482">
          <cell r="B1482" t="str">
            <v>U1502</v>
          </cell>
          <cell r="D1482" t="str">
            <v>X003F0QDCR</v>
          </cell>
          <cell r="J1482" t="str">
            <v>Nestle Kit Kat Christmas Holiday Chocolate Advent Calendar, 208g/7.3 oz. Box {Imported from Canada}</v>
          </cell>
          <cell r="Q1482">
            <v>27.99</v>
          </cell>
        </row>
        <row r="1483">
          <cell r="B1483" t="str">
            <v>U1503</v>
          </cell>
          <cell r="D1483" t="e">
            <v>#N/A</v>
          </cell>
          <cell r="J1483" t="str">
            <v>18 Mars Full Size Candy Bar Variety Pack, 18 count, 916g (32.3oz)</v>
          </cell>
          <cell r="Q1483">
            <v>26.87</v>
          </cell>
        </row>
        <row r="1484">
          <cell r="B1484" t="str">
            <v>U1504</v>
          </cell>
          <cell r="D1484" t="e">
            <v>#N/A</v>
          </cell>
          <cell r="J1484" t="str">
            <v>Hershey's Cookies 'n' Creme Crunchers, 800g/1.7lbs,(Imported from Canada)</v>
          </cell>
          <cell r="Q1484">
            <v>0</v>
          </cell>
        </row>
        <row r="1485">
          <cell r="B1485" t="str">
            <v>U1505</v>
          </cell>
          <cell r="D1485" t="str">
            <v>X003G4LNHH</v>
          </cell>
          <cell r="J1485" t="str">
            <v>Jersey Milk 24pk (45g Per Pack) Made in Canada</v>
          </cell>
          <cell r="Q1485">
            <v>35.97</v>
          </cell>
        </row>
        <row r="1486">
          <cell r="B1486" t="str">
            <v>U1506</v>
          </cell>
          <cell r="D1486" t="str">
            <v>X003GCL2UH</v>
          </cell>
          <cell r="J1486" t="str">
            <v>Voortman Maple Wafer Cookies, 300g/10.6 oz., 6-Pack {Imported from Canada}</v>
          </cell>
          <cell r="Q1486">
            <v>34.880000000000003</v>
          </cell>
        </row>
        <row r="1487">
          <cell r="B1487" t="str">
            <v>U1507</v>
          </cell>
          <cell r="D1487" t="e">
            <v>#N/A</v>
          </cell>
          <cell r="J1487" t="str">
            <v>Reese's Half Pound Milk Chocolate Peanut Butter Cup Candy Holiday Gift Pack (8 Ounce .), 24 Ounce</v>
          </cell>
          <cell r="Q1487">
            <v>8.99</v>
          </cell>
        </row>
        <row r="1488">
          <cell r="B1488" t="str">
            <v>U1508</v>
          </cell>
          <cell r="D1488" t="str">
            <v>X003GQBVKT</v>
          </cell>
          <cell r="J1488" t="str">
            <v>NESTLÉ KITKAT Assorted Holiday Treats Sharing Tray 335g/11.8oz {Imported From Canada}</v>
          </cell>
          <cell r="Q1488">
            <v>14.99</v>
          </cell>
        </row>
        <row r="1489">
          <cell r="B1489" t="str">
            <v>U1509</v>
          </cell>
          <cell r="D1489" t="str">
            <v>X003GPWAPZ</v>
          </cell>
          <cell r="J1489" t="str">
            <v>Hersheys Pot of Gold Milk Chocolate Collection, Chocolate Box, 246g/8.6oz (Shipped from Canada)</v>
          </cell>
          <cell r="Q1489">
            <v>18.88</v>
          </cell>
        </row>
        <row r="1490">
          <cell r="B1490" t="str">
            <v>U1510</v>
          </cell>
          <cell r="D1490" t="str">
            <v>X003GQ39BD</v>
          </cell>
          <cell r="J1490" t="str">
            <v>Nestle Kitkat Festive Friends Christmas Santa Chocolate, 150g/5oz {Imported from Canada}</v>
          </cell>
          <cell r="Q1490">
            <v>0</v>
          </cell>
        </row>
        <row r="1491">
          <cell r="B1491" t="str">
            <v>U1511</v>
          </cell>
          <cell r="D1491" t="str">
            <v>X003GQ39O5</v>
          </cell>
          <cell r="J1491" t="str">
            <v>Nestle scAero Aero Halloween Version 30x7.3g Snack Size Bars - Imported From Canada</v>
          </cell>
          <cell r="Q1491">
            <v>18.86</v>
          </cell>
        </row>
        <row r="1492">
          <cell r="B1492" t="str">
            <v>U1512</v>
          </cell>
          <cell r="D1492" t="str">
            <v>X003GPWH1R</v>
          </cell>
          <cell r="J1492" t="str">
            <v>Ferrero Rocher Chocolate 48 Pieces Net Wt (600 Gram)</v>
          </cell>
          <cell r="Q1492">
            <v>24.99</v>
          </cell>
        </row>
        <row r="1493">
          <cell r="B1493" t="str">
            <v>U1513</v>
          </cell>
          <cell r="D1493" t="str">
            <v>X003J64H0R</v>
          </cell>
          <cell r="J1493" t="str">
            <v>Smarties 25 count - 250g - Imported from Canada</v>
          </cell>
          <cell r="Q1493">
            <v>18.86</v>
          </cell>
        </row>
        <row r="1494">
          <cell r="B1494" t="str">
            <v>U1514</v>
          </cell>
          <cell r="D1494" t="str">
            <v>X003JXW3FB</v>
          </cell>
          <cell r="J1494" t="str">
            <v>Orville Redenbacher's Poppycock Original, 10.5 Ounce (Pack of 2)</v>
          </cell>
          <cell r="Q1494">
            <v>23</v>
          </cell>
        </row>
        <row r="1495">
          <cell r="B1495" t="str">
            <v>U1515</v>
          </cell>
          <cell r="D1495" t="str">
            <v>X003JXRXO7</v>
          </cell>
          <cell r="J1495" t="str">
            <v>Orville Redenbacher's Poppycock Original, 10.5 oz</v>
          </cell>
          <cell r="Q1495">
            <v>20.99</v>
          </cell>
        </row>
        <row r="1496">
          <cell r="B1496" t="str">
            <v>U1516</v>
          </cell>
          <cell r="D1496" t="str">
            <v>X003JXRXRT</v>
          </cell>
          <cell r="J1496" t="str">
            <v>Poppycock Original &amp; Cashew Lovers 10.5oz (2-PACK)</v>
          </cell>
          <cell r="Q1496">
            <v>0</v>
          </cell>
        </row>
        <row r="1497">
          <cell r="B1497" t="str">
            <v>B1517</v>
          </cell>
          <cell r="D1497" t="str">
            <v>X003JWW9WT</v>
          </cell>
          <cell r="J1497" t="str">
            <v>Whippet sticks - Original, Black Forest and Coconut (Pack of 3)</v>
          </cell>
          <cell r="Q1497">
            <v>0</v>
          </cell>
        </row>
        <row r="1498">
          <cell r="B1498" t="str">
            <v>U1518</v>
          </cell>
          <cell r="D1498" t="str">
            <v>X003JXO9O9</v>
          </cell>
          <cell r="J1498" t="str">
            <v>Reese thins (milk, dark chocolate and white chocolate) - pack of 3</v>
          </cell>
          <cell r="Q1498">
            <v>21</v>
          </cell>
        </row>
        <row r="1499">
          <cell r="B1499" t="str">
            <v>U1519</v>
          </cell>
          <cell r="D1499" t="str">
            <v>X003JXO6AL</v>
          </cell>
          <cell r="J1499" t="str">
            <v>Reese Half Pound peanut butter cups (Pack of 3)</v>
          </cell>
          <cell r="Q1499">
            <v>38</v>
          </cell>
        </row>
        <row r="1500">
          <cell r="B1500" t="str">
            <v>U1520</v>
          </cell>
          <cell r="D1500" t="e">
            <v>#N/A</v>
          </cell>
          <cell r="J1500" t="str">
            <v>Ruffles All Dressed Potato Chips 220g (2-Pack)</v>
          </cell>
          <cell r="Q1500">
            <v>16.88</v>
          </cell>
        </row>
        <row r="1501">
          <cell r="B1501" t="str">
            <v>U1521</v>
          </cell>
          <cell r="D1501" t="e">
            <v>#N/A</v>
          </cell>
          <cell r="J1501" t="str">
            <v>Canadian Lays Ketchup Flavour Chips [4 Large Bags]</v>
          </cell>
          <cell r="Q1501">
            <v>27.87</v>
          </cell>
        </row>
        <row r="1502">
          <cell r="B1502" t="str">
            <v>U1522</v>
          </cell>
          <cell r="D1502" t="e">
            <v>#N/A</v>
          </cell>
          <cell r="J1502" t="str">
            <v>Canadian Lays Ketchup Flavour Chips [5 Large Bags] by Lay's</v>
          </cell>
          <cell r="Q1502">
            <v>30.88</v>
          </cell>
        </row>
        <row r="1503">
          <cell r="B1503" t="str">
            <v>U1523</v>
          </cell>
          <cell r="D1503" t="e">
            <v>#N/A</v>
          </cell>
          <cell r="J1503" t="str">
            <v>Lay's Ruffles All Dressed Party Size 350g/12.3 oz. {Imported from Canada}</v>
          </cell>
          <cell r="Q1503">
            <v>12.87</v>
          </cell>
        </row>
        <row r="1504">
          <cell r="B1504" t="str">
            <v>U1524</v>
          </cell>
          <cell r="D1504" t="e">
            <v>#N/A</v>
          </cell>
          <cell r="J1504" t="str">
            <v>Ruffles All Dressed Potato Chips 60g/2.1oz, 36 Count {Imported from Canada}</v>
          </cell>
          <cell r="Q1504">
            <v>54.99</v>
          </cell>
        </row>
        <row r="1505">
          <cell r="B1505" t="str">
            <v>U1525</v>
          </cell>
          <cell r="D1505" t="str">
            <v>X003Q188ZZ</v>
          </cell>
          <cell r="J1505" t="str">
            <v>Kernals Seasoning - Ketchup 125g</v>
          </cell>
          <cell r="Q1505">
            <v>7.3</v>
          </cell>
        </row>
        <row r="1506">
          <cell r="B1506" t="str">
            <v>U1526</v>
          </cell>
          <cell r="D1506" t="e">
            <v>#N/A</v>
          </cell>
          <cell r="J1506" t="str">
            <v>Canadian Old Dutch Potato Chips, Ketchup, Large Family size - 3 Pack</v>
          </cell>
          <cell r="Q1506">
            <v>25.02</v>
          </cell>
        </row>
        <row r="1507">
          <cell r="B1507" t="str">
            <v>U1527</v>
          </cell>
          <cell r="D1507" t="e">
            <v>#N/A</v>
          </cell>
          <cell r="J1507" t="str">
            <v>AZPantry Box Canadian Old Dutch Ketchup Chips - 1x - 255g Size Bag - And 1x - 255g All Dressed - Comes in a Crush proof box Imported from Canada Family Size Chips Bundle Pack Amazing Canadian Snacks</v>
          </cell>
          <cell r="Q1507">
            <v>21.88</v>
          </cell>
        </row>
        <row r="1508">
          <cell r="B1508" t="str">
            <v>U1528</v>
          </cell>
          <cell r="D1508" t="e">
            <v>#N/A</v>
          </cell>
          <cell r="J1508" t="str">
            <v>Old Dutch All Dressed Potato Chips (2-Pack)</v>
          </cell>
          <cell r="Q1508">
            <v>21.72</v>
          </cell>
        </row>
        <row r="1509">
          <cell r="B1509" t="str">
            <v>U1529</v>
          </cell>
          <cell r="D1509" t="e">
            <v>#N/A</v>
          </cell>
          <cell r="J1509" t="str">
            <v>Old Dutch Original Potato Chips 255g/8.9oz, 2-Pack {Imported From Canada}</v>
          </cell>
          <cell r="Q1509">
            <v>19.98</v>
          </cell>
        </row>
        <row r="1510">
          <cell r="B1510" t="str">
            <v>U1530</v>
          </cell>
          <cell r="D1510" t="e">
            <v>#N/A</v>
          </cell>
          <cell r="J1510" t="str">
            <v>AZPantry Box Canadian Old Dutch Ketchup Chips - 2x - 255g Size Bag - Comes in a Crush proof box Imported from Canada Family Size Chips Bundle Pack Amazing Canadian Snacks</v>
          </cell>
          <cell r="Q1510">
            <v>22.06</v>
          </cell>
        </row>
        <row r="1511">
          <cell r="B1511" t="str">
            <v>U1531</v>
          </cell>
          <cell r="D1511" t="e">
            <v>#N/A</v>
          </cell>
          <cell r="J1511" t="str">
            <v>Lays Smokey Bacon Potato Chips, 235g/ 8.3oz, 2-Pack {Imported from Canada}</v>
          </cell>
          <cell r="Q1511">
            <v>18.36</v>
          </cell>
        </row>
        <row r="1512">
          <cell r="B1512" t="str">
            <v>U1532</v>
          </cell>
          <cell r="D1512" t="e">
            <v>#N/A</v>
          </cell>
          <cell r="J1512" t="str">
            <v>AZPantry Box Canadian Lays Ketchup Chips Comes in a Crush proof box Imported from Canada Family Size Chips Bundle Pack Amazing Canadian Snacks (2x-Pack)</v>
          </cell>
          <cell r="Q1512">
            <v>20.88</v>
          </cell>
        </row>
        <row r="1513">
          <cell r="B1513" t="str">
            <v>U1533</v>
          </cell>
          <cell r="D1513" t="e">
            <v>#N/A</v>
          </cell>
          <cell r="J1513" t="str">
            <v>Lays Dill Pickle Potato Chips, 235g/8.3 oz., per Bag, (3 Pack), {Imported From Canada}</v>
          </cell>
          <cell r="Q1513">
            <v>24.87</v>
          </cell>
        </row>
        <row r="1514">
          <cell r="B1514" t="str">
            <v>U1534</v>
          </cell>
          <cell r="D1514" t="e">
            <v>#N/A</v>
          </cell>
          <cell r="J1514" t="str">
            <v>Lay's Potato Chips - Ketchup, 235g/8.3 oz., (4pk) {Imported from Canada}</v>
          </cell>
          <cell r="Q1514">
            <v>26.87</v>
          </cell>
        </row>
        <row r="1515">
          <cell r="B1515" t="str">
            <v>U1535</v>
          </cell>
          <cell r="D1515" t="e">
            <v>#N/A</v>
          </cell>
          <cell r="J1515" t="str">
            <v>TURTLES Original Chocolates, 800g/1.8lbs., Box, {Imported from Canada}</v>
          </cell>
          <cell r="Q1515">
            <v>30</v>
          </cell>
        </row>
        <row r="1516">
          <cell r="B1516" t="str">
            <v>U1536</v>
          </cell>
          <cell r="D1516" t="e">
            <v>#N/A</v>
          </cell>
          <cell r="J1516" t="e">
            <v>#N/A</v>
          </cell>
          <cell r="Q1516" t="e">
            <v>#N/A</v>
          </cell>
        </row>
        <row r="1517">
          <cell r="B1517" t="str">
            <v>U1537</v>
          </cell>
          <cell r="D1517" t="e">
            <v>#N/A</v>
          </cell>
          <cell r="J1517" t="e">
            <v>#N/A</v>
          </cell>
          <cell r="Q1517" t="e">
            <v>#N/A</v>
          </cell>
        </row>
        <row r="1518">
          <cell r="B1518" t="str">
            <v>U1538</v>
          </cell>
          <cell r="D1518" t="e">
            <v>#N/A</v>
          </cell>
          <cell r="J1518" t="e">
            <v>#N/A</v>
          </cell>
          <cell r="Q1518" t="e">
            <v>#N/A</v>
          </cell>
        </row>
        <row r="1519">
          <cell r="B1519" t="str">
            <v>U1539</v>
          </cell>
          <cell r="D1519" t="e">
            <v>#N/A</v>
          </cell>
          <cell r="J1519" t="e">
            <v>#N/A</v>
          </cell>
          <cell r="Q1519" t="e">
            <v>#N/A</v>
          </cell>
        </row>
        <row r="1520">
          <cell r="B1520" t="str">
            <v>U1540</v>
          </cell>
          <cell r="D1520" t="e">
            <v>#N/A</v>
          </cell>
          <cell r="J1520" t="e">
            <v>#N/A</v>
          </cell>
          <cell r="Q1520" t="e">
            <v>#N/A</v>
          </cell>
        </row>
        <row r="1521">
          <cell r="B1521" t="str">
            <v>U1541</v>
          </cell>
          <cell r="D1521" t="e">
            <v>#N/A</v>
          </cell>
          <cell r="J1521" t="e">
            <v>#N/A</v>
          </cell>
          <cell r="Q1521" t="e">
            <v>#N/A</v>
          </cell>
        </row>
        <row r="1522">
          <cell r="B1522" t="str">
            <v>U1542</v>
          </cell>
          <cell r="D1522" t="e">
            <v>#N/A</v>
          </cell>
          <cell r="J1522" t="e">
            <v>#N/A</v>
          </cell>
          <cell r="Q1522" t="e">
            <v>#N/A</v>
          </cell>
        </row>
        <row r="1523">
          <cell r="B1523" t="str">
            <v>U1543</v>
          </cell>
          <cell r="D1523" t="e">
            <v>#N/A</v>
          </cell>
          <cell r="J1523" t="e">
            <v>#N/A</v>
          </cell>
          <cell r="Q1523" t="e">
            <v>#N/A</v>
          </cell>
        </row>
        <row r="1524">
          <cell r="B1524" t="str">
            <v>U1544</v>
          </cell>
          <cell r="D1524" t="e">
            <v>#N/A</v>
          </cell>
          <cell r="J1524" t="e">
            <v>#N/A</v>
          </cell>
          <cell r="Q1524" t="e">
            <v>#N/A</v>
          </cell>
        </row>
        <row r="1525">
          <cell r="B1525" t="str">
            <v>U1545</v>
          </cell>
          <cell r="D1525" t="e">
            <v>#N/A</v>
          </cell>
          <cell r="J1525" t="e">
            <v>#N/A</v>
          </cell>
          <cell r="Q1525" t="e">
            <v>#N/A</v>
          </cell>
        </row>
        <row r="1526">
          <cell r="B1526" t="str">
            <v>U1546</v>
          </cell>
          <cell r="D1526" t="e">
            <v>#N/A</v>
          </cell>
          <cell r="J1526" t="e">
            <v>#N/A</v>
          </cell>
          <cell r="Q1526" t="e">
            <v>#N/A</v>
          </cell>
        </row>
        <row r="1527">
          <cell r="B1527" t="str">
            <v>U1547</v>
          </cell>
          <cell r="D1527" t="e">
            <v>#N/A</v>
          </cell>
          <cell r="J1527" t="e">
            <v>#N/A</v>
          </cell>
          <cell r="Q1527" t="e">
            <v>#N/A</v>
          </cell>
        </row>
        <row r="1528">
          <cell r="B1528" t="str">
            <v>U1548</v>
          </cell>
          <cell r="D1528" t="e">
            <v>#N/A</v>
          </cell>
          <cell r="J1528" t="e">
            <v>#N/A</v>
          </cell>
          <cell r="Q1528" t="e">
            <v>#N/A</v>
          </cell>
        </row>
        <row r="1529">
          <cell r="B1529" t="str">
            <v>U1549</v>
          </cell>
          <cell r="D1529" t="e">
            <v>#N/A</v>
          </cell>
          <cell r="J1529" t="e">
            <v>#N/A</v>
          </cell>
          <cell r="Q1529" t="e">
            <v>#N/A</v>
          </cell>
        </row>
        <row r="1530">
          <cell r="B1530" t="str">
            <v>U1550</v>
          </cell>
          <cell r="D1530" t="e">
            <v>#N/A</v>
          </cell>
          <cell r="J1530" t="e">
            <v>#N/A</v>
          </cell>
          <cell r="Q1530" t="e">
            <v>#N/A</v>
          </cell>
        </row>
        <row r="1531">
          <cell r="B1531" t="str">
            <v>U1551</v>
          </cell>
          <cell r="D1531" t="e">
            <v>#N/A</v>
          </cell>
          <cell r="J1531" t="e">
            <v>#N/A</v>
          </cell>
          <cell r="Q1531" t="e">
            <v>#N/A</v>
          </cell>
        </row>
        <row r="1532">
          <cell r="B1532" t="str">
            <v>U1552</v>
          </cell>
          <cell r="D1532" t="e">
            <v>#N/A</v>
          </cell>
          <cell r="J1532" t="e">
            <v>#N/A</v>
          </cell>
          <cell r="Q1532" t="e">
            <v>#N/A</v>
          </cell>
        </row>
        <row r="1533">
          <cell r="B1533" t="str">
            <v>U1553</v>
          </cell>
          <cell r="D1533" t="e">
            <v>#N/A</v>
          </cell>
          <cell r="J1533" t="e">
            <v>#N/A</v>
          </cell>
          <cell r="Q1533" t="e">
            <v>#N/A</v>
          </cell>
        </row>
        <row r="1534">
          <cell r="B1534" t="str">
            <v>U1554</v>
          </cell>
          <cell r="D1534" t="e">
            <v>#N/A</v>
          </cell>
          <cell r="J1534" t="e">
            <v>#N/A</v>
          </cell>
          <cell r="Q1534" t="e">
            <v>#N/A</v>
          </cell>
        </row>
        <row r="1535">
          <cell r="B1535" t="str">
            <v>U1555</v>
          </cell>
          <cell r="D1535" t="e">
            <v>#N/A</v>
          </cell>
          <cell r="J1535" t="e">
            <v>#N/A</v>
          </cell>
          <cell r="Q1535" t="e">
            <v>#N/A</v>
          </cell>
        </row>
        <row r="1536">
          <cell r="B1536" t="str">
            <v>U1556</v>
          </cell>
          <cell r="D1536" t="e">
            <v>#N/A</v>
          </cell>
          <cell r="J1536" t="e">
            <v>#N/A</v>
          </cell>
          <cell r="Q1536" t="e">
            <v>#N/A</v>
          </cell>
        </row>
        <row r="1537">
          <cell r="B1537" t="str">
            <v>U1557</v>
          </cell>
          <cell r="D1537" t="e">
            <v>#N/A</v>
          </cell>
          <cell r="J1537" t="e">
            <v>#N/A</v>
          </cell>
          <cell r="Q1537" t="e">
            <v>#N/A</v>
          </cell>
        </row>
        <row r="1538">
          <cell r="B1538" t="str">
            <v>U1558</v>
          </cell>
          <cell r="D1538" t="e">
            <v>#N/A</v>
          </cell>
          <cell r="J1538" t="e">
            <v>#N/A</v>
          </cell>
          <cell r="Q1538" t="e">
            <v>#N/A</v>
          </cell>
        </row>
        <row r="1539">
          <cell r="B1539" t="str">
            <v>U1559</v>
          </cell>
          <cell r="D1539" t="e">
            <v>#N/A</v>
          </cell>
          <cell r="J1539" t="e">
            <v>#N/A</v>
          </cell>
          <cell r="Q1539" t="e">
            <v>#N/A</v>
          </cell>
        </row>
        <row r="1540">
          <cell r="B1540" t="str">
            <v>U1560</v>
          </cell>
          <cell r="D1540" t="e">
            <v>#N/A</v>
          </cell>
          <cell r="J1540" t="e">
            <v>#N/A</v>
          </cell>
          <cell r="Q1540" t="e">
            <v>#N/A</v>
          </cell>
        </row>
        <row r="1541">
          <cell r="B1541" t="str">
            <v>U1561</v>
          </cell>
          <cell r="D1541" t="e">
            <v>#N/A</v>
          </cell>
          <cell r="J1541" t="e">
            <v>#N/A</v>
          </cell>
          <cell r="Q1541" t="e">
            <v>#N/A</v>
          </cell>
        </row>
        <row r="1542">
          <cell r="B1542" t="str">
            <v>U1562</v>
          </cell>
          <cell r="D1542" t="e">
            <v>#N/A</v>
          </cell>
          <cell r="J1542" t="e">
            <v>#N/A</v>
          </cell>
          <cell r="Q1542" t="e">
            <v>#N/A</v>
          </cell>
        </row>
        <row r="1543">
          <cell r="B1543" t="str">
            <v>U1563</v>
          </cell>
          <cell r="D1543" t="e">
            <v>#N/A</v>
          </cell>
          <cell r="J1543" t="e">
            <v>#N/A</v>
          </cell>
          <cell r="Q1543" t="e">
            <v>#N/A</v>
          </cell>
        </row>
        <row r="1544">
          <cell r="B1544" t="str">
            <v>U1564</v>
          </cell>
          <cell r="D1544" t="e">
            <v>#N/A</v>
          </cell>
          <cell r="J1544" t="e">
            <v>#N/A</v>
          </cell>
          <cell r="Q1544" t="e">
            <v>#N/A</v>
          </cell>
        </row>
        <row r="1545">
          <cell r="B1545" t="str">
            <v>U1565</v>
          </cell>
          <cell r="D1545" t="e">
            <v>#N/A</v>
          </cell>
          <cell r="J1545" t="e">
            <v>#N/A</v>
          </cell>
          <cell r="Q1545" t="e">
            <v>#N/A</v>
          </cell>
        </row>
        <row r="1546">
          <cell r="B1546" t="str">
            <v>U1566</v>
          </cell>
          <cell r="D1546" t="e">
            <v>#N/A</v>
          </cell>
          <cell r="J1546" t="e">
            <v>#N/A</v>
          </cell>
          <cell r="Q1546" t="e">
            <v>#N/A</v>
          </cell>
        </row>
        <row r="1547">
          <cell r="B1547" t="str">
            <v>U1567</v>
          </cell>
          <cell r="D1547" t="e">
            <v>#N/A</v>
          </cell>
          <cell r="J1547" t="e">
            <v>#N/A</v>
          </cell>
          <cell r="Q1547" t="e">
            <v>#N/A</v>
          </cell>
        </row>
        <row r="1548">
          <cell r="B1548" t="str">
            <v>U1568</v>
          </cell>
          <cell r="D1548" t="e">
            <v>#N/A</v>
          </cell>
          <cell r="J1548" t="e">
            <v>#N/A</v>
          </cell>
          <cell r="Q1548" t="e">
            <v>#N/A</v>
          </cell>
        </row>
        <row r="1549">
          <cell r="B1549" t="str">
            <v>U1569</v>
          </cell>
          <cell r="D1549" t="e">
            <v>#N/A</v>
          </cell>
          <cell r="J1549" t="e">
            <v>#N/A</v>
          </cell>
          <cell r="Q1549" t="e">
            <v>#N/A</v>
          </cell>
        </row>
        <row r="1550">
          <cell r="B1550" t="str">
            <v>U1570</v>
          </cell>
          <cell r="D1550" t="e">
            <v>#N/A</v>
          </cell>
          <cell r="J1550" t="e">
            <v>#N/A</v>
          </cell>
          <cell r="Q1550" t="e">
            <v>#N/A</v>
          </cell>
        </row>
        <row r="1551">
          <cell r="B1551" t="str">
            <v>U1571</v>
          </cell>
          <cell r="D1551" t="e">
            <v>#N/A</v>
          </cell>
          <cell r="J1551" t="e">
            <v>#N/A</v>
          </cell>
          <cell r="Q1551" t="e">
            <v>#N/A</v>
          </cell>
        </row>
        <row r="1552">
          <cell r="B1552" t="str">
            <v>U1572</v>
          </cell>
          <cell r="D1552" t="e">
            <v>#N/A</v>
          </cell>
          <cell r="J1552" t="e">
            <v>#N/A</v>
          </cell>
          <cell r="Q1552" t="e">
            <v>#N/A</v>
          </cell>
        </row>
        <row r="1553">
          <cell r="B1553" t="str">
            <v>U1573</v>
          </cell>
          <cell r="D1553" t="e">
            <v>#N/A</v>
          </cell>
          <cell r="J1553" t="e">
            <v>#N/A</v>
          </cell>
          <cell r="Q1553" t="e">
            <v>#N/A</v>
          </cell>
        </row>
        <row r="1554">
          <cell r="B1554" t="str">
            <v>U1574</v>
          </cell>
          <cell r="D1554" t="e">
            <v>#N/A</v>
          </cell>
          <cell r="J1554" t="e">
            <v>#N/A</v>
          </cell>
          <cell r="Q1554" t="e">
            <v>#N/A</v>
          </cell>
        </row>
        <row r="1555">
          <cell r="B1555" t="str">
            <v>U1575</v>
          </cell>
          <cell r="D1555" t="e">
            <v>#N/A</v>
          </cell>
          <cell r="J1555" t="e">
            <v>#N/A</v>
          </cell>
          <cell r="Q1555" t="e">
            <v>#N/A</v>
          </cell>
        </row>
        <row r="1556">
          <cell r="B1556" t="str">
            <v>U1576</v>
          </cell>
          <cell r="D1556" t="e">
            <v>#N/A</v>
          </cell>
          <cell r="J1556" t="e">
            <v>#N/A</v>
          </cell>
          <cell r="Q1556" t="e">
            <v>#N/A</v>
          </cell>
        </row>
        <row r="1557">
          <cell r="B1557" t="str">
            <v>U1577</v>
          </cell>
          <cell r="D1557" t="e">
            <v>#N/A</v>
          </cell>
          <cell r="J1557" t="e">
            <v>#N/A</v>
          </cell>
          <cell r="Q1557" t="e">
            <v>#N/A</v>
          </cell>
        </row>
        <row r="1558">
          <cell r="B1558" t="str">
            <v>U1578</v>
          </cell>
          <cell r="D1558" t="e">
            <v>#N/A</v>
          </cell>
          <cell r="J1558" t="e">
            <v>#N/A</v>
          </cell>
          <cell r="Q1558" t="e">
            <v>#N/A</v>
          </cell>
        </row>
        <row r="1559">
          <cell r="B1559" t="str">
            <v>U1579</v>
          </cell>
          <cell r="D1559" t="e">
            <v>#N/A</v>
          </cell>
          <cell r="J1559" t="e">
            <v>#N/A</v>
          </cell>
          <cell r="Q1559" t="e">
            <v>#N/A</v>
          </cell>
        </row>
        <row r="1560">
          <cell r="B1560" t="str">
            <v>U1580</v>
          </cell>
          <cell r="D1560" t="e">
            <v>#N/A</v>
          </cell>
          <cell r="J1560" t="e">
            <v>#N/A</v>
          </cell>
          <cell r="Q1560" t="e">
            <v>#N/A</v>
          </cell>
        </row>
        <row r="1561">
          <cell r="B1561" t="str">
            <v>U1581</v>
          </cell>
          <cell r="D1561" t="e">
            <v>#N/A</v>
          </cell>
          <cell r="J1561" t="e">
            <v>#N/A</v>
          </cell>
          <cell r="Q1561" t="e">
            <v>#N/A</v>
          </cell>
        </row>
        <row r="1562">
          <cell r="B1562" t="str">
            <v>U1582</v>
          </cell>
          <cell r="D1562" t="e">
            <v>#N/A</v>
          </cell>
          <cell r="J1562" t="e">
            <v>#N/A</v>
          </cell>
          <cell r="Q1562" t="e">
            <v>#N/A</v>
          </cell>
        </row>
        <row r="1563">
          <cell r="B1563" t="str">
            <v>U1583</v>
          </cell>
          <cell r="D1563" t="e">
            <v>#N/A</v>
          </cell>
          <cell r="J1563" t="e">
            <v>#N/A</v>
          </cell>
          <cell r="Q1563" t="e">
            <v>#N/A</v>
          </cell>
        </row>
        <row r="1564">
          <cell r="B1564" t="str">
            <v>U1584</v>
          </cell>
          <cell r="D1564" t="e">
            <v>#N/A</v>
          </cell>
          <cell r="J1564" t="e">
            <v>#N/A</v>
          </cell>
          <cell r="Q1564" t="e">
            <v>#N/A</v>
          </cell>
        </row>
        <row r="1565">
          <cell r="B1565" t="str">
            <v>U1585</v>
          </cell>
          <cell r="D1565" t="e">
            <v>#N/A</v>
          </cell>
          <cell r="J1565" t="e">
            <v>#N/A</v>
          </cell>
          <cell r="Q1565" t="e">
            <v>#N/A</v>
          </cell>
        </row>
        <row r="1566">
          <cell r="B1566" t="str">
            <v>U1586</v>
          </cell>
          <cell r="D1566" t="e">
            <v>#N/A</v>
          </cell>
          <cell r="J1566" t="e">
            <v>#N/A</v>
          </cell>
          <cell r="Q1566" t="e">
            <v>#N/A</v>
          </cell>
        </row>
        <row r="1567">
          <cell r="B1567" t="str">
            <v>U1587</v>
          </cell>
          <cell r="D1567" t="e">
            <v>#N/A</v>
          </cell>
          <cell r="J1567" t="e">
            <v>#N/A</v>
          </cell>
          <cell r="Q1567" t="e">
            <v>#N/A</v>
          </cell>
        </row>
        <row r="1568">
          <cell r="B1568" t="str">
            <v>U1588</v>
          </cell>
          <cell r="D1568" t="e">
            <v>#N/A</v>
          </cell>
          <cell r="J1568" t="e">
            <v>#N/A</v>
          </cell>
          <cell r="Q1568" t="e">
            <v>#N/A</v>
          </cell>
        </row>
        <row r="1569">
          <cell r="B1569" t="str">
            <v>U1589</v>
          </cell>
          <cell r="D1569" t="e">
            <v>#N/A</v>
          </cell>
          <cell r="J1569" t="e">
            <v>#N/A</v>
          </cell>
          <cell r="Q1569" t="e">
            <v>#N/A</v>
          </cell>
        </row>
        <row r="1570">
          <cell r="B1570" t="str">
            <v>U1590</v>
          </cell>
          <cell r="D1570" t="e">
            <v>#N/A</v>
          </cell>
          <cell r="J1570" t="e">
            <v>#N/A</v>
          </cell>
          <cell r="Q1570" t="e">
            <v>#N/A</v>
          </cell>
        </row>
        <row r="1571">
          <cell r="B1571" t="str">
            <v>U1591</v>
          </cell>
          <cell r="D1571" t="e">
            <v>#N/A</v>
          </cell>
          <cell r="J1571" t="e">
            <v>#N/A</v>
          </cell>
          <cell r="Q1571" t="e">
            <v>#N/A</v>
          </cell>
        </row>
        <row r="1572">
          <cell r="B1572" t="str">
            <v>U1592</v>
          </cell>
          <cell r="D1572" t="e">
            <v>#N/A</v>
          </cell>
          <cell r="J1572" t="e">
            <v>#N/A</v>
          </cell>
          <cell r="Q1572" t="e">
            <v>#N/A</v>
          </cell>
        </row>
        <row r="1573">
          <cell r="B1573" t="str">
            <v>U1593</v>
          </cell>
          <cell r="D1573" t="e">
            <v>#N/A</v>
          </cell>
          <cell r="J1573" t="e">
            <v>#N/A</v>
          </cell>
          <cell r="Q1573" t="e">
            <v>#N/A</v>
          </cell>
        </row>
        <row r="1574">
          <cell r="B1574" t="str">
            <v>U1594</v>
          </cell>
          <cell r="D1574" t="e">
            <v>#N/A</v>
          </cell>
          <cell r="J1574" t="e">
            <v>#N/A</v>
          </cell>
          <cell r="Q1574" t="e">
            <v>#N/A</v>
          </cell>
        </row>
        <row r="1575">
          <cell r="B1575" t="str">
            <v>U1595</v>
          </cell>
          <cell r="D1575" t="e">
            <v>#N/A</v>
          </cell>
          <cell r="J1575" t="e">
            <v>#N/A</v>
          </cell>
          <cell r="Q1575" t="e">
            <v>#N/A</v>
          </cell>
        </row>
        <row r="1576">
          <cell r="B1576" t="str">
            <v>U1596</v>
          </cell>
          <cell r="D1576" t="e">
            <v>#N/A</v>
          </cell>
          <cell r="J1576" t="e">
            <v>#N/A</v>
          </cell>
          <cell r="Q1576" t="e">
            <v>#N/A</v>
          </cell>
        </row>
        <row r="1577">
          <cell r="B1577" t="str">
            <v>U1597</v>
          </cell>
          <cell r="D1577" t="e">
            <v>#N/A</v>
          </cell>
          <cell r="J1577" t="e">
            <v>#N/A</v>
          </cell>
          <cell r="Q1577" t="e">
            <v>#N/A</v>
          </cell>
        </row>
        <row r="1578">
          <cell r="B1578" t="str">
            <v>U1598</v>
          </cell>
          <cell r="D1578" t="e">
            <v>#N/A</v>
          </cell>
          <cell r="J1578" t="e">
            <v>#N/A</v>
          </cell>
          <cell r="Q1578" t="e">
            <v>#N/A</v>
          </cell>
        </row>
        <row r="1579">
          <cell r="B1579" t="str">
            <v>U1599</v>
          </cell>
          <cell r="D1579" t="e">
            <v>#N/A</v>
          </cell>
          <cell r="J1579" t="e">
            <v>#N/A</v>
          </cell>
          <cell r="Q1579" t="e">
            <v>#N/A</v>
          </cell>
        </row>
        <row r="1580">
          <cell r="B1580" t="str">
            <v>U1600</v>
          </cell>
          <cell r="D1580" t="e">
            <v>#N/A</v>
          </cell>
          <cell r="J1580" t="e">
            <v>#N/A</v>
          </cell>
          <cell r="Q1580" t="e">
            <v>#N/A</v>
          </cell>
        </row>
        <row r="1581">
          <cell r="B1581" t="str">
            <v>U1601</v>
          </cell>
          <cell r="D1581" t="e">
            <v>#N/A</v>
          </cell>
          <cell r="J1581" t="e">
            <v>#N/A</v>
          </cell>
          <cell r="Q1581" t="e">
            <v>#N/A</v>
          </cell>
        </row>
        <row r="1582">
          <cell r="B1582" t="str">
            <v>U1602</v>
          </cell>
          <cell r="D1582" t="e">
            <v>#N/A</v>
          </cell>
          <cell r="J1582" t="e">
            <v>#N/A</v>
          </cell>
          <cell r="Q1582" t="e">
            <v>#N/A</v>
          </cell>
        </row>
        <row r="1583">
          <cell r="B1583" t="str">
            <v>U1603</v>
          </cell>
          <cell r="D1583" t="e">
            <v>#N/A</v>
          </cell>
          <cell r="J1583" t="e">
            <v>#N/A</v>
          </cell>
          <cell r="Q1583" t="e">
            <v>#N/A</v>
          </cell>
        </row>
        <row r="1584">
          <cell r="B1584" t="str">
            <v>U1604</v>
          </cell>
          <cell r="D1584" t="e">
            <v>#N/A</v>
          </cell>
          <cell r="J1584" t="e">
            <v>#N/A</v>
          </cell>
          <cell r="Q1584" t="e">
            <v>#N/A</v>
          </cell>
        </row>
        <row r="1585">
          <cell r="B1585" t="str">
            <v>U1605</v>
          </cell>
          <cell r="D1585" t="e">
            <v>#N/A</v>
          </cell>
          <cell r="J1585" t="e">
            <v>#N/A</v>
          </cell>
          <cell r="Q1585" t="e">
            <v>#N/A</v>
          </cell>
        </row>
        <row r="1586">
          <cell r="B1586" t="str">
            <v>U1606</v>
          </cell>
          <cell r="D1586" t="e">
            <v>#N/A</v>
          </cell>
          <cell r="J1586" t="e">
            <v>#N/A</v>
          </cell>
          <cell r="Q1586" t="e">
            <v>#N/A</v>
          </cell>
        </row>
        <row r="1587">
          <cell r="B1587" t="str">
            <v>U1607</v>
          </cell>
          <cell r="D1587" t="e">
            <v>#N/A</v>
          </cell>
          <cell r="J1587" t="e">
            <v>#N/A</v>
          </cell>
          <cell r="Q1587" t="e">
            <v>#N/A</v>
          </cell>
        </row>
        <row r="1588">
          <cell r="B1588" t="str">
            <v>U1608</v>
          </cell>
          <cell r="D1588" t="e">
            <v>#N/A</v>
          </cell>
          <cell r="J1588" t="e">
            <v>#N/A</v>
          </cell>
          <cell r="Q1588" t="e">
            <v>#N/A</v>
          </cell>
        </row>
        <row r="1589">
          <cell r="B1589" t="str">
            <v>U1609</v>
          </cell>
          <cell r="D1589" t="e">
            <v>#N/A</v>
          </cell>
          <cell r="J1589" t="e">
            <v>#N/A</v>
          </cell>
          <cell r="Q1589" t="e">
            <v>#N/A</v>
          </cell>
        </row>
        <row r="1590">
          <cell r="B1590" t="str">
            <v>U1610</v>
          </cell>
          <cell r="D1590" t="e">
            <v>#N/A</v>
          </cell>
          <cell r="J1590" t="e">
            <v>#N/A</v>
          </cell>
          <cell r="Q1590" t="e">
            <v>#N/A</v>
          </cell>
        </row>
        <row r="1591">
          <cell r="B1591" t="str">
            <v>U1611</v>
          </cell>
          <cell r="D1591" t="e">
            <v>#N/A</v>
          </cell>
          <cell r="J1591" t="e">
            <v>#N/A</v>
          </cell>
          <cell r="Q1591" t="e">
            <v>#N/A</v>
          </cell>
        </row>
        <row r="1592">
          <cell r="B1592" t="str">
            <v>U1612</v>
          </cell>
          <cell r="D1592" t="e">
            <v>#N/A</v>
          </cell>
          <cell r="J1592" t="e">
            <v>#N/A</v>
          </cell>
          <cell r="Q1592" t="e">
            <v>#N/A</v>
          </cell>
        </row>
        <row r="1593">
          <cell r="B1593" t="str">
            <v>U1613</v>
          </cell>
          <cell r="D1593" t="e">
            <v>#N/A</v>
          </cell>
          <cell r="J1593" t="e">
            <v>#N/A</v>
          </cell>
          <cell r="Q1593" t="e">
            <v>#N/A</v>
          </cell>
        </row>
        <row r="1594">
          <cell r="B1594" t="str">
            <v>U1614</v>
          </cell>
          <cell r="D1594" t="e">
            <v>#N/A</v>
          </cell>
          <cell r="J1594" t="e">
            <v>#N/A</v>
          </cell>
          <cell r="Q1594" t="e">
            <v>#N/A</v>
          </cell>
        </row>
        <row r="1595">
          <cell r="B1595" t="str">
            <v>U1615</v>
          </cell>
          <cell r="D1595" t="e">
            <v>#N/A</v>
          </cell>
          <cell r="J1595" t="e">
            <v>#N/A</v>
          </cell>
          <cell r="Q1595" t="e">
            <v>#N/A</v>
          </cell>
        </row>
        <row r="1596">
          <cell r="B1596" t="str">
            <v>U1616</v>
          </cell>
          <cell r="D1596" t="e">
            <v>#N/A</v>
          </cell>
          <cell r="J1596" t="e">
            <v>#N/A</v>
          </cell>
          <cell r="Q1596" t="e">
            <v>#N/A</v>
          </cell>
        </row>
        <row r="1597">
          <cell r="B1597" t="str">
            <v>U1617</v>
          </cell>
          <cell r="D1597" t="e">
            <v>#N/A</v>
          </cell>
          <cell r="J1597" t="e">
            <v>#N/A</v>
          </cell>
          <cell r="Q1597" t="e">
            <v>#N/A</v>
          </cell>
        </row>
        <row r="1598">
          <cell r="B1598" t="str">
            <v>U1618</v>
          </cell>
          <cell r="D1598" t="e">
            <v>#N/A</v>
          </cell>
          <cell r="J1598" t="e">
            <v>#N/A</v>
          </cell>
          <cell r="Q1598" t="e">
            <v>#N/A</v>
          </cell>
        </row>
        <row r="1599">
          <cell r="B1599" t="str">
            <v>U1619</v>
          </cell>
          <cell r="D1599" t="e">
            <v>#N/A</v>
          </cell>
          <cell r="J1599" t="e">
            <v>#N/A</v>
          </cell>
          <cell r="Q1599" t="e">
            <v>#N/A</v>
          </cell>
        </row>
        <row r="1600">
          <cell r="B1600" t="str">
            <v>U1620</v>
          </cell>
          <cell r="D1600" t="e">
            <v>#N/A</v>
          </cell>
          <cell r="J1600" t="e">
            <v>#N/A</v>
          </cell>
          <cell r="Q1600" t="e">
            <v>#N/A</v>
          </cell>
        </row>
        <row r="1601">
          <cell r="B1601" t="str">
            <v>U1621</v>
          </cell>
          <cell r="D1601" t="e">
            <v>#N/A</v>
          </cell>
          <cell r="J1601" t="e">
            <v>#N/A</v>
          </cell>
          <cell r="Q1601" t="e">
            <v>#N/A</v>
          </cell>
        </row>
        <row r="1602">
          <cell r="B1602" t="str">
            <v>U1622</v>
          </cell>
          <cell r="D1602" t="e">
            <v>#N/A</v>
          </cell>
          <cell r="J1602" t="e">
            <v>#N/A</v>
          </cell>
          <cell r="Q1602" t="e">
            <v>#N/A</v>
          </cell>
        </row>
        <row r="1603">
          <cell r="B1603" t="str">
            <v>U1623</v>
          </cell>
          <cell r="D1603" t="e">
            <v>#N/A</v>
          </cell>
          <cell r="J1603" t="e">
            <v>#N/A</v>
          </cell>
          <cell r="Q1603" t="e">
            <v>#N/A</v>
          </cell>
        </row>
        <row r="1604">
          <cell r="B1604" t="str">
            <v>U1624</v>
          </cell>
          <cell r="D1604" t="e">
            <v>#N/A</v>
          </cell>
          <cell r="J1604" t="e">
            <v>#N/A</v>
          </cell>
          <cell r="Q1604" t="e">
            <v>#N/A</v>
          </cell>
        </row>
        <row r="1605">
          <cell r="B1605" t="str">
            <v>U1625</v>
          </cell>
          <cell r="D1605" t="e">
            <v>#N/A</v>
          </cell>
          <cell r="J1605" t="e">
            <v>#N/A</v>
          </cell>
          <cell r="Q1605" t="e">
            <v>#N/A</v>
          </cell>
        </row>
        <row r="1606">
          <cell r="B1606" t="str">
            <v>U1626</v>
          </cell>
          <cell r="D1606" t="e">
            <v>#N/A</v>
          </cell>
          <cell r="J1606" t="e">
            <v>#N/A</v>
          </cell>
          <cell r="Q1606" t="e">
            <v>#N/A</v>
          </cell>
        </row>
        <row r="1607">
          <cell r="B1607" t="str">
            <v>U1627</v>
          </cell>
          <cell r="D1607" t="e">
            <v>#N/A</v>
          </cell>
          <cell r="J1607" t="e">
            <v>#N/A</v>
          </cell>
          <cell r="Q1607" t="e">
            <v>#N/A</v>
          </cell>
        </row>
        <row r="1608">
          <cell r="B1608" t="str">
            <v>U1628</v>
          </cell>
          <cell r="D1608" t="e">
            <v>#N/A</v>
          </cell>
          <cell r="J1608" t="e">
            <v>#N/A</v>
          </cell>
          <cell r="Q1608" t="e">
            <v>#N/A</v>
          </cell>
        </row>
        <row r="1609">
          <cell r="B1609" t="str">
            <v>U1629</v>
          </cell>
          <cell r="D1609" t="e">
            <v>#N/A</v>
          </cell>
          <cell r="J1609" t="e">
            <v>#N/A</v>
          </cell>
          <cell r="Q1609" t="e">
            <v>#N/A</v>
          </cell>
        </row>
        <row r="1610">
          <cell r="B1610" t="str">
            <v>U1630</v>
          </cell>
          <cell r="D1610" t="e">
            <v>#N/A</v>
          </cell>
          <cell r="J1610" t="e">
            <v>#N/A</v>
          </cell>
          <cell r="Q1610" t="e">
            <v>#N/A</v>
          </cell>
        </row>
        <row r="1611">
          <cell r="B1611" t="str">
            <v>U1631</v>
          </cell>
          <cell r="D1611" t="e">
            <v>#N/A</v>
          </cell>
          <cell r="J1611" t="e">
            <v>#N/A</v>
          </cell>
          <cell r="Q1611" t="e">
            <v>#N/A</v>
          </cell>
        </row>
        <row r="1612">
          <cell r="B1612" t="str">
            <v>U1632</v>
          </cell>
          <cell r="D1612" t="e">
            <v>#N/A</v>
          </cell>
          <cell r="J1612" t="e">
            <v>#N/A</v>
          </cell>
          <cell r="Q1612" t="e">
            <v>#N/A</v>
          </cell>
        </row>
        <row r="1613">
          <cell r="B1613" t="str">
            <v>U1633</v>
          </cell>
          <cell r="D1613" t="e">
            <v>#N/A</v>
          </cell>
          <cell r="J1613" t="e">
            <v>#N/A</v>
          </cell>
          <cell r="Q1613" t="e">
            <v>#N/A</v>
          </cell>
        </row>
        <row r="1614">
          <cell r="B1614" t="str">
            <v>U1634</v>
          </cell>
          <cell r="D1614" t="e">
            <v>#N/A</v>
          </cell>
          <cell r="J1614" t="e">
            <v>#N/A</v>
          </cell>
          <cell r="Q1614" t="e">
            <v>#N/A</v>
          </cell>
        </row>
        <row r="1615">
          <cell r="B1615" t="str">
            <v>U1635</v>
          </cell>
          <cell r="D1615" t="e">
            <v>#N/A</v>
          </cell>
          <cell r="J1615" t="e">
            <v>#N/A</v>
          </cell>
          <cell r="Q1615" t="e">
            <v>#N/A</v>
          </cell>
        </row>
        <row r="1616">
          <cell r="B1616" t="str">
            <v>U1636</v>
          </cell>
          <cell r="D1616" t="e">
            <v>#N/A</v>
          </cell>
          <cell r="J1616" t="e">
            <v>#N/A</v>
          </cell>
          <cell r="Q1616" t="e">
            <v>#N/A</v>
          </cell>
        </row>
        <row r="1617">
          <cell r="B1617" t="str">
            <v>U1637</v>
          </cell>
          <cell r="D1617" t="e">
            <v>#N/A</v>
          </cell>
          <cell r="J1617" t="e">
            <v>#N/A</v>
          </cell>
          <cell r="Q1617" t="e">
            <v>#N/A</v>
          </cell>
        </row>
        <row r="1618">
          <cell r="B1618" t="str">
            <v>U1638</v>
          </cell>
          <cell r="D1618" t="e">
            <v>#N/A</v>
          </cell>
          <cell r="J1618" t="e">
            <v>#N/A</v>
          </cell>
          <cell r="Q1618" t="e">
            <v>#N/A</v>
          </cell>
        </row>
        <row r="1619">
          <cell r="B1619" t="str">
            <v>U1639</v>
          </cell>
          <cell r="D1619" t="e">
            <v>#N/A</v>
          </cell>
          <cell r="J1619" t="e">
            <v>#N/A</v>
          </cell>
          <cell r="Q1619" t="e">
            <v>#N/A</v>
          </cell>
        </row>
        <row r="1620">
          <cell r="B1620" t="str">
            <v>U1640</v>
          </cell>
          <cell r="D1620" t="e">
            <v>#N/A</v>
          </cell>
          <cell r="J1620" t="e">
            <v>#N/A</v>
          </cell>
          <cell r="Q1620" t="e">
            <v>#N/A</v>
          </cell>
        </row>
        <row r="1621">
          <cell r="B1621" t="str">
            <v>U1641</v>
          </cell>
          <cell r="D1621" t="e">
            <v>#N/A</v>
          </cell>
          <cell r="J1621" t="e">
            <v>#N/A</v>
          </cell>
          <cell r="Q1621" t="e">
            <v>#N/A</v>
          </cell>
        </row>
        <row r="1622">
          <cell r="B1622" t="str">
            <v>U1642</v>
          </cell>
          <cell r="D1622" t="e">
            <v>#N/A</v>
          </cell>
          <cell r="J1622" t="e">
            <v>#N/A</v>
          </cell>
          <cell r="Q1622" t="e">
            <v>#N/A</v>
          </cell>
        </row>
        <row r="1623">
          <cell r="B1623" t="str">
            <v>U1643</v>
          </cell>
          <cell r="D1623" t="e">
            <v>#N/A</v>
          </cell>
          <cell r="J1623" t="e">
            <v>#N/A</v>
          </cell>
          <cell r="Q1623" t="e">
            <v>#N/A</v>
          </cell>
        </row>
        <row r="1624">
          <cell r="B1624" t="str">
            <v>U1644</v>
          </cell>
          <cell r="D1624" t="e">
            <v>#N/A</v>
          </cell>
          <cell r="J1624" t="e">
            <v>#N/A</v>
          </cell>
          <cell r="Q1624" t="e">
            <v>#N/A</v>
          </cell>
        </row>
        <row r="1625">
          <cell r="B1625" t="str">
            <v>U1645</v>
          </cell>
          <cell r="D1625" t="e">
            <v>#N/A</v>
          </cell>
          <cell r="J1625" t="e">
            <v>#N/A</v>
          </cell>
          <cell r="Q1625" t="e">
            <v>#N/A</v>
          </cell>
        </row>
        <row r="1626">
          <cell r="B1626" t="str">
            <v>U1646</v>
          </cell>
          <cell r="D1626" t="e">
            <v>#N/A</v>
          </cell>
          <cell r="J1626" t="e">
            <v>#N/A</v>
          </cell>
          <cell r="Q1626" t="e">
            <v>#N/A</v>
          </cell>
        </row>
        <row r="1627">
          <cell r="B1627" t="str">
            <v>U1647</v>
          </cell>
          <cell r="D1627" t="e">
            <v>#N/A</v>
          </cell>
          <cell r="J1627" t="e">
            <v>#N/A</v>
          </cell>
          <cell r="Q1627" t="e">
            <v>#N/A</v>
          </cell>
        </row>
        <row r="1628">
          <cell r="B1628" t="str">
            <v>U1648</v>
          </cell>
          <cell r="D1628" t="e">
            <v>#N/A</v>
          </cell>
          <cell r="J1628" t="e">
            <v>#N/A</v>
          </cell>
          <cell r="Q1628" t="e">
            <v>#N/A</v>
          </cell>
        </row>
        <row r="1629">
          <cell r="B1629" t="str">
            <v>U1649</v>
          </cell>
          <cell r="D1629" t="e">
            <v>#N/A</v>
          </cell>
          <cell r="J1629" t="e">
            <v>#N/A</v>
          </cell>
          <cell r="Q1629" t="e">
            <v>#N/A</v>
          </cell>
        </row>
        <row r="1630">
          <cell r="B1630" t="str">
            <v>U1650</v>
          </cell>
          <cell r="D1630" t="e">
            <v>#N/A</v>
          </cell>
          <cell r="J1630" t="e">
            <v>#N/A</v>
          </cell>
          <cell r="Q1630" t="e">
            <v>#N/A</v>
          </cell>
        </row>
        <row r="1631">
          <cell r="B1631" t="str">
            <v>U1651</v>
          </cell>
          <cell r="D1631" t="e">
            <v>#N/A</v>
          </cell>
          <cell r="J1631" t="e">
            <v>#N/A</v>
          </cell>
          <cell r="Q1631" t="e">
            <v>#N/A</v>
          </cell>
        </row>
        <row r="1632">
          <cell r="B1632" t="str">
            <v>U1652</v>
          </cell>
          <cell r="D1632" t="e">
            <v>#N/A</v>
          </cell>
          <cell r="J1632" t="e">
            <v>#N/A</v>
          </cell>
          <cell r="Q1632" t="e">
            <v>#N/A</v>
          </cell>
        </row>
        <row r="1633">
          <cell r="B1633" t="str">
            <v>U1653</v>
          </cell>
          <cell r="D1633" t="e">
            <v>#N/A</v>
          </cell>
          <cell r="J1633" t="e">
            <v>#N/A</v>
          </cell>
          <cell r="Q1633" t="e">
            <v>#N/A</v>
          </cell>
        </row>
        <row r="1634">
          <cell r="B1634" t="str">
            <v>U1654</v>
          </cell>
          <cell r="D1634" t="e">
            <v>#N/A</v>
          </cell>
          <cell r="J1634" t="e">
            <v>#N/A</v>
          </cell>
          <cell r="Q1634" t="e">
            <v>#N/A</v>
          </cell>
        </row>
        <row r="1635">
          <cell r="B1635" t="str">
            <v>U1655</v>
          </cell>
          <cell r="D1635" t="e">
            <v>#N/A</v>
          </cell>
          <cell r="J1635" t="e">
            <v>#N/A</v>
          </cell>
          <cell r="Q1635" t="e">
            <v>#N/A</v>
          </cell>
        </row>
        <row r="1636">
          <cell r="B1636" t="str">
            <v>U1656</v>
          </cell>
          <cell r="D1636" t="e">
            <v>#N/A</v>
          </cell>
          <cell r="J1636" t="e">
            <v>#N/A</v>
          </cell>
          <cell r="Q1636" t="e">
            <v>#N/A</v>
          </cell>
        </row>
        <row r="1637">
          <cell r="B1637" t="str">
            <v>U1657</v>
          </cell>
          <cell r="D1637" t="e">
            <v>#N/A</v>
          </cell>
          <cell r="J1637" t="e">
            <v>#N/A</v>
          </cell>
          <cell r="Q1637" t="e">
            <v>#N/A</v>
          </cell>
        </row>
        <row r="1638">
          <cell r="B1638" t="str">
            <v>U1658</v>
          </cell>
          <cell r="D1638" t="e">
            <v>#N/A</v>
          </cell>
          <cell r="J1638" t="e">
            <v>#N/A</v>
          </cell>
          <cell r="Q1638" t="e">
            <v>#N/A</v>
          </cell>
        </row>
        <row r="1639">
          <cell r="B1639" t="str">
            <v>U1659</v>
          </cell>
          <cell r="D1639" t="e">
            <v>#N/A</v>
          </cell>
          <cell r="J1639" t="e">
            <v>#N/A</v>
          </cell>
          <cell r="Q1639" t="e">
            <v>#N/A</v>
          </cell>
        </row>
        <row r="1640">
          <cell r="B1640" t="str">
            <v>U1660</v>
          </cell>
          <cell r="D1640" t="e">
            <v>#N/A</v>
          </cell>
          <cell r="J1640" t="e">
            <v>#N/A</v>
          </cell>
          <cell r="Q1640" t="e">
            <v>#N/A</v>
          </cell>
        </row>
        <row r="1641">
          <cell r="B1641" t="str">
            <v>U1661</v>
          </cell>
          <cell r="D1641" t="e">
            <v>#N/A</v>
          </cell>
          <cell r="J1641" t="e">
            <v>#N/A</v>
          </cell>
          <cell r="Q1641" t="e">
            <v>#N/A</v>
          </cell>
        </row>
        <row r="1642">
          <cell r="B1642" t="str">
            <v>U1662</v>
          </cell>
          <cell r="D1642" t="e">
            <v>#N/A</v>
          </cell>
          <cell r="J1642" t="e">
            <v>#N/A</v>
          </cell>
          <cell r="Q1642" t="e">
            <v>#N/A</v>
          </cell>
        </row>
        <row r="1643">
          <cell r="B1643" t="str">
            <v>U1663</v>
          </cell>
          <cell r="D1643" t="e">
            <v>#N/A</v>
          </cell>
          <cell r="J1643" t="e">
            <v>#N/A</v>
          </cell>
          <cell r="Q1643" t="e">
            <v>#N/A</v>
          </cell>
        </row>
        <row r="1644">
          <cell r="B1644" t="str">
            <v>U1664</v>
          </cell>
          <cell r="D1644" t="e">
            <v>#N/A</v>
          </cell>
          <cell r="J1644" t="e">
            <v>#N/A</v>
          </cell>
          <cell r="Q1644" t="e">
            <v>#N/A</v>
          </cell>
        </row>
        <row r="1645">
          <cell r="B1645" t="str">
            <v>U1665</v>
          </cell>
          <cell r="D1645" t="e">
            <v>#N/A</v>
          </cell>
          <cell r="J1645" t="e">
            <v>#N/A</v>
          </cell>
          <cell r="Q1645" t="e">
            <v>#N/A</v>
          </cell>
        </row>
        <row r="1646">
          <cell r="B1646" t="str">
            <v>U1666</v>
          </cell>
          <cell r="D1646" t="e">
            <v>#N/A</v>
          </cell>
          <cell r="J1646" t="e">
            <v>#N/A</v>
          </cell>
          <cell r="Q1646" t="e">
            <v>#N/A</v>
          </cell>
        </row>
        <row r="1647">
          <cell r="B1647" t="str">
            <v>U1667</v>
          </cell>
          <cell r="D1647" t="e">
            <v>#N/A</v>
          </cell>
          <cell r="J1647" t="e">
            <v>#N/A</v>
          </cell>
          <cell r="Q1647" t="e">
            <v>#N/A</v>
          </cell>
        </row>
        <row r="1648">
          <cell r="B1648" t="str">
            <v>U1668</v>
          </cell>
          <cell r="D1648" t="e">
            <v>#N/A</v>
          </cell>
          <cell r="J1648" t="e">
            <v>#N/A</v>
          </cell>
          <cell r="Q1648" t="e">
            <v>#N/A</v>
          </cell>
        </row>
        <row r="1649">
          <cell r="B1649" t="str">
            <v>U1669</v>
          </cell>
          <cell r="D1649" t="e">
            <v>#N/A</v>
          </cell>
          <cell r="J1649" t="e">
            <v>#N/A</v>
          </cell>
          <cell r="Q1649" t="e">
            <v>#N/A</v>
          </cell>
        </row>
        <row r="1650">
          <cell r="B1650" t="str">
            <v>U1670</v>
          </cell>
          <cell r="D1650" t="e">
            <v>#N/A</v>
          </cell>
          <cell r="J1650" t="e">
            <v>#N/A</v>
          </cell>
          <cell r="Q1650" t="e">
            <v>#N/A</v>
          </cell>
        </row>
        <row r="1651">
          <cell r="B1651" t="str">
            <v>U1671</v>
          </cell>
          <cell r="D1651" t="e">
            <v>#N/A</v>
          </cell>
          <cell r="J1651" t="e">
            <v>#N/A</v>
          </cell>
          <cell r="Q1651" t="e">
            <v>#N/A</v>
          </cell>
        </row>
        <row r="1652">
          <cell r="B1652" t="str">
            <v>U1672</v>
          </cell>
          <cell r="D1652" t="e">
            <v>#N/A</v>
          </cell>
          <cell r="J1652" t="e">
            <v>#N/A</v>
          </cell>
          <cell r="Q1652" t="e">
            <v>#N/A</v>
          </cell>
        </row>
        <row r="1653">
          <cell r="B1653" t="str">
            <v>U1673</v>
          </cell>
          <cell r="D1653" t="e">
            <v>#N/A</v>
          </cell>
          <cell r="J1653" t="e">
            <v>#N/A</v>
          </cell>
          <cell r="Q1653" t="e">
            <v>#N/A</v>
          </cell>
        </row>
        <row r="1654">
          <cell r="B1654" t="str">
            <v>U1674</v>
          </cell>
          <cell r="D1654" t="e">
            <v>#N/A</v>
          </cell>
          <cell r="J1654" t="e">
            <v>#N/A</v>
          </cell>
          <cell r="Q1654" t="e">
            <v>#N/A</v>
          </cell>
        </row>
        <row r="1655">
          <cell r="B1655" t="str">
            <v>U1675</v>
          </cell>
          <cell r="D1655" t="e">
            <v>#N/A</v>
          </cell>
          <cell r="J1655" t="e">
            <v>#N/A</v>
          </cell>
          <cell r="Q1655" t="e">
            <v>#N/A</v>
          </cell>
        </row>
        <row r="1656">
          <cell r="B1656" t="str">
            <v>U1676</v>
          </cell>
          <cell r="D1656" t="e">
            <v>#N/A</v>
          </cell>
          <cell r="J1656" t="e">
            <v>#N/A</v>
          </cell>
          <cell r="Q1656" t="e">
            <v>#N/A</v>
          </cell>
        </row>
        <row r="1657">
          <cell r="B1657" t="str">
            <v>U1677</v>
          </cell>
          <cell r="D1657" t="e">
            <v>#N/A</v>
          </cell>
          <cell r="J1657" t="e">
            <v>#N/A</v>
          </cell>
          <cell r="Q1657" t="e">
            <v>#N/A</v>
          </cell>
        </row>
        <row r="1658">
          <cell r="B1658" t="str">
            <v>U1678</v>
          </cell>
          <cell r="D1658" t="e">
            <v>#N/A</v>
          </cell>
          <cell r="J1658" t="e">
            <v>#N/A</v>
          </cell>
          <cell r="Q1658" t="e">
            <v>#N/A</v>
          </cell>
        </row>
        <row r="1659">
          <cell r="B1659" t="str">
            <v>U1679</v>
          </cell>
          <cell r="D1659" t="e">
            <v>#N/A</v>
          </cell>
          <cell r="J1659" t="e">
            <v>#N/A</v>
          </cell>
          <cell r="Q1659" t="e">
            <v>#N/A</v>
          </cell>
        </row>
        <row r="1660">
          <cell r="B1660" t="str">
            <v>U1680</v>
          </cell>
          <cell r="D1660" t="e">
            <v>#N/A</v>
          </cell>
          <cell r="J1660" t="e">
            <v>#N/A</v>
          </cell>
          <cell r="Q1660" t="e">
            <v>#N/A</v>
          </cell>
        </row>
        <row r="1661">
          <cell r="B1661" t="str">
            <v>U1681</v>
          </cell>
          <cell r="D1661" t="e">
            <v>#N/A</v>
          </cell>
          <cell r="J1661" t="e">
            <v>#N/A</v>
          </cell>
          <cell r="Q1661" t="e">
            <v>#N/A</v>
          </cell>
        </row>
        <row r="1662">
          <cell r="B1662" t="str">
            <v>U1682</v>
          </cell>
          <cell r="D1662" t="e">
            <v>#N/A</v>
          </cell>
          <cell r="J1662" t="e">
            <v>#N/A</v>
          </cell>
          <cell r="Q1662" t="e">
            <v>#N/A</v>
          </cell>
        </row>
        <row r="1663">
          <cell r="B1663" t="str">
            <v>U1683</v>
          </cell>
          <cell r="D1663" t="e">
            <v>#N/A</v>
          </cell>
          <cell r="J1663" t="e">
            <v>#N/A</v>
          </cell>
          <cell r="Q1663" t="e">
            <v>#N/A</v>
          </cell>
        </row>
        <row r="1664">
          <cell r="B1664" t="str">
            <v>U1684</v>
          </cell>
          <cell r="D1664" t="e">
            <v>#N/A</v>
          </cell>
          <cell r="J1664" t="e">
            <v>#N/A</v>
          </cell>
          <cell r="Q1664" t="e">
            <v>#N/A</v>
          </cell>
        </row>
        <row r="1665">
          <cell r="B1665" t="str">
            <v>U1685</v>
          </cell>
          <cell r="D1665" t="e">
            <v>#N/A</v>
          </cell>
          <cell r="J1665" t="e">
            <v>#N/A</v>
          </cell>
          <cell r="Q1665" t="e">
            <v>#N/A</v>
          </cell>
        </row>
        <row r="1666">
          <cell r="B1666" t="str">
            <v>U1686</v>
          </cell>
          <cell r="D1666" t="e">
            <v>#N/A</v>
          </cell>
          <cell r="J1666" t="e">
            <v>#N/A</v>
          </cell>
          <cell r="Q1666" t="e">
            <v>#N/A</v>
          </cell>
        </row>
        <row r="1667">
          <cell r="B1667" t="str">
            <v>U1687</v>
          </cell>
          <cell r="D1667" t="e">
            <v>#N/A</v>
          </cell>
          <cell r="J1667" t="e">
            <v>#N/A</v>
          </cell>
          <cell r="Q1667" t="e">
            <v>#N/A</v>
          </cell>
        </row>
        <row r="1668">
          <cell r="B1668" t="str">
            <v>U1688</v>
          </cell>
          <cell r="D1668" t="e">
            <v>#N/A</v>
          </cell>
          <cell r="J1668" t="e">
            <v>#N/A</v>
          </cell>
          <cell r="Q1668" t="e">
            <v>#N/A</v>
          </cell>
        </row>
        <row r="1669">
          <cell r="B1669" t="str">
            <v>U1689</v>
          </cell>
          <cell r="D1669" t="e">
            <v>#N/A</v>
          </cell>
          <cell r="J1669" t="e">
            <v>#N/A</v>
          </cell>
          <cell r="Q1669" t="e">
            <v>#N/A</v>
          </cell>
        </row>
        <row r="1670">
          <cell r="B1670" t="str">
            <v>U1690</v>
          </cell>
          <cell r="D1670" t="e">
            <v>#N/A</v>
          </cell>
          <cell r="J1670" t="e">
            <v>#N/A</v>
          </cell>
          <cell r="Q1670" t="e">
            <v>#N/A</v>
          </cell>
        </row>
        <row r="1671">
          <cell r="B1671" t="str">
            <v>U1691</v>
          </cell>
          <cell r="D1671" t="e">
            <v>#N/A</v>
          </cell>
          <cell r="J1671" t="e">
            <v>#N/A</v>
          </cell>
          <cell r="Q1671" t="e">
            <v>#N/A</v>
          </cell>
        </row>
        <row r="1672">
          <cell r="B1672" t="str">
            <v>U1692</v>
          </cell>
          <cell r="D1672" t="e">
            <v>#N/A</v>
          </cell>
          <cell r="J1672" t="e">
            <v>#N/A</v>
          </cell>
          <cell r="Q1672" t="e">
            <v>#N/A</v>
          </cell>
        </row>
        <row r="1673">
          <cell r="B1673" t="str">
            <v>U1693</v>
          </cell>
          <cell r="D1673" t="e">
            <v>#N/A</v>
          </cell>
          <cell r="J1673" t="e">
            <v>#N/A</v>
          </cell>
          <cell r="Q1673" t="e">
            <v>#N/A</v>
          </cell>
        </row>
        <row r="1674">
          <cell r="B1674" t="str">
            <v>U1694</v>
          </cell>
          <cell r="D1674" t="e">
            <v>#N/A</v>
          </cell>
          <cell r="J1674" t="e">
            <v>#N/A</v>
          </cell>
          <cell r="Q1674" t="e">
            <v>#N/A</v>
          </cell>
        </row>
        <row r="1675">
          <cell r="B1675" t="str">
            <v>U1695</v>
          </cell>
          <cell r="D1675" t="e">
            <v>#N/A</v>
          </cell>
          <cell r="J1675" t="e">
            <v>#N/A</v>
          </cell>
          <cell r="Q1675" t="e">
            <v>#N/A</v>
          </cell>
        </row>
        <row r="1676">
          <cell r="B1676" t="str">
            <v>U1696</v>
          </cell>
          <cell r="D1676" t="e">
            <v>#N/A</v>
          </cell>
          <cell r="J1676" t="e">
            <v>#N/A</v>
          </cell>
          <cell r="Q1676" t="e">
            <v>#N/A</v>
          </cell>
        </row>
        <row r="1677">
          <cell r="B1677" t="str">
            <v>U1697</v>
          </cell>
          <cell r="D1677" t="e">
            <v>#N/A</v>
          </cell>
          <cell r="J1677" t="e">
            <v>#N/A</v>
          </cell>
          <cell r="Q1677" t="e">
            <v>#N/A</v>
          </cell>
        </row>
        <row r="1678">
          <cell r="B1678" t="str">
            <v>U1698</v>
          </cell>
          <cell r="D1678" t="e">
            <v>#N/A</v>
          </cell>
          <cell r="J1678" t="e">
            <v>#N/A</v>
          </cell>
          <cell r="Q1678" t="e">
            <v>#N/A</v>
          </cell>
        </row>
        <row r="1679">
          <cell r="B1679" t="str">
            <v>U1699</v>
          </cell>
          <cell r="D1679" t="e">
            <v>#N/A</v>
          </cell>
          <cell r="J1679" t="e">
            <v>#N/A</v>
          </cell>
          <cell r="Q1679" t="e">
            <v>#N/A</v>
          </cell>
        </row>
        <row r="1680">
          <cell r="B1680" t="str">
            <v>U1700</v>
          </cell>
          <cell r="D1680" t="e">
            <v>#N/A</v>
          </cell>
          <cell r="J1680" t="e">
            <v>#N/A</v>
          </cell>
          <cell r="Q1680" t="e">
            <v>#N/A</v>
          </cell>
        </row>
        <row r="1681">
          <cell r="B1681" t="str">
            <v>U1701</v>
          </cell>
          <cell r="D1681" t="e">
            <v>#N/A</v>
          </cell>
          <cell r="J1681" t="e">
            <v>#N/A</v>
          </cell>
          <cell r="Q1681" t="e">
            <v>#N/A</v>
          </cell>
        </row>
        <row r="1682">
          <cell r="B1682" t="str">
            <v>U1702</v>
          </cell>
          <cell r="D1682" t="e">
            <v>#N/A</v>
          </cell>
          <cell r="J1682" t="e">
            <v>#N/A</v>
          </cell>
          <cell r="Q1682" t="e">
            <v>#N/A</v>
          </cell>
        </row>
        <row r="1683">
          <cell r="B1683" t="str">
            <v>U1703</v>
          </cell>
          <cell r="D1683" t="e">
            <v>#N/A</v>
          </cell>
          <cell r="J1683" t="e">
            <v>#N/A</v>
          </cell>
          <cell r="Q1683" t="e">
            <v>#N/A</v>
          </cell>
        </row>
        <row r="1684">
          <cell r="B1684" t="str">
            <v>U1704</v>
          </cell>
          <cell r="D1684" t="e">
            <v>#N/A</v>
          </cell>
          <cell r="J1684" t="e">
            <v>#N/A</v>
          </cell>
          <cell r="Q1684" t="e">
            <v>#N/A</v>
          </cell>
        </row>
        <row r="1685">
          <cell r="B1685" t="str">
            <v>U1705</v>
          </cell>
          <cell r="D1685" t="e">
            <v>#N/A</v>
          </cell>
          <cell r="J1685" t="e">
            <v>#N/A</v>
          </cell>
          <cell r="Q1685" t="e">
            <v>#N/A</v>
          </cell>
        </row>
        <row r="1686">
          <cell r="B1686" t="str">
            <v>U1706</v>
          </cell>
          <cell r="D1686" t="e">
            <v>#N/A</v>
          </cell>
          <cell r="J1686" t="e">
            <v>#N/A</v>
          </cell>
          <cell r="Q1686" t="e">
            <v>#N/A</v>
          </cell>
        </row>
        <row r="1687">
          <cell r="B1687" t="str">
            <v>U1707</v>
          </cell>
          <cell r="D1687" t="e">
            <v>#N/A</v>
          </cell>
          <cell r="J1687" t="e">
            <v>#N/A</v>
          </cell>
          <cell r="Q1687" t="e">
            <v>#N/A</v>
          </cell>
        </row>
        <row r="1688">
          <cell r="B1688" t="str">
            <v>U1708</v>
          </cell>
          <cell r="D1688" t="e">
            <v>#N/A</v>
          </cell>
          <cell r="J1688" t="e">
            <v>#N/A</v>
          </cell>
          <cell r="Q1688" t="e">
            <v>#N/A</v>
          </cell>
        </row>
        <row r="1689">
          <cell r="B1689" t="str">
            <v>U1709</v>
          </cell>
          <cell r="D1689" t="e">
            <v>#N/A</v>
          </cell>
          <cell r="J1689" t="e">
            <v>#N/A</v>
          </cell>
          <cell r="Q1689" t="e">
            <v>#N/A</v>
          </cell>
        </row>
        <row r="1690">
          <cell r="B1690" t="str">
            <v>U1710</v>
          </cell>
          <cell r="D1690" t="e">
            <v>#N/A</v>
          </cell>
          <cell r="J1690" t="e">
            <v>#N/A</v>
          </cell>
          <cell r="Q1690" t="e">
            <v>#N/A</v>
          </cell>
        </row>
        <row r="1691">
          <cell r="B1691" t="str">
            <v>U1711</v>
          </cell>
          <cell r="D1691" t="e">
            <v>#N/A</v>
          </cell>
          <cell r="J1691" t="e">
            <v>#N/A</v>
          </cell>
          <cell r="Q1691" t="e">
            <v>#N/A</v>
          </cell>
        </row>
        <row r="1692">
          <cell r="B1692" t="str">
            <v>U1712</v>
          </cell>
          <cell r="D1692" t="e">
            <v>#N/A</v>
          </cell>
          <cell r="J1692" t="e">
            <v>#N/A</v>
          </cell>
          <cell r="Q1692" t="e">
            <v>#N/A</v>
          </cell>
        </row>
        <row r="1693">
          <cell r="B1693" t="str">
            <v>U1713</v>
          </cell>
          <cell r="D1693" t="e">
            <v>#N/A</v>
          </cell>
          <cell r="J1693" t="e">
            <v>#N/A</v>
          </cell>
          <cell r="Q1693" t="e">
            <v>#N/A</v>
          </cell>
        </row>
        <row r="1694">
          <cell r="B1694" t="str">
            <v>U1714</v>
          </cell>
          <cell r="D1694" t="e">
            <v>#N/A</v>
          </cell>
          <cell r="J1694" t="e">
            <v>#N/A</v>
          </cell>
          <cell r="Q1694" t="e">
            <v>#N/A</v>
          </cell>
        </row>
        <row r="1695">
          <cell r="B1695" t="str">
            <v>U1715</v>
          </cell>
          <cell r="D1695" t="e">
            <v>#N/A</v>
          </cell>
          <cell r="J1695" t="e">
            <v>#N/A</v>
          </cell>
          <cell r="Q1695" t="e">
            <v>#N/A</v>
          </cell>
        </row>
        <row r="1696">
          <cell r="B1696" t="str">
            <v>U1716</v>
          </cell>
          <cell r="D1696" t="e">
            <v>#N/A</v>
          </cell>
          <cell r="J1696" t="e">
            <v>#N/A</v>
          </cell>
          <cell r="Q1696" t="e">
            <v>#N/A</v>
          </cell>
        </row>
        <row r="1697">
          <cell r="B1697" t="str">
            <v>U1717</v>
          </cell>
          <cell r="D1697" t="e">
            <v>#N/A</v>
          </cell>
          <cell r="J1697" t="e">
            <v>#N/A</v>
          </cell>
          <cell r="Q1697" t="e">
            <v>#N/A</v>
          </cell>
        </row>
        <row r="1698">
          <cell r="B1698" t="str">
            <v>U1718</v>
          </cell>
          <cell r="D1698" t="e">
            <v>#N/A</v>
          </cell>
          <cell r="J1698" t="e">
            <v>#N/A</v>
          </cell>
          <cell r="Q1698" t="e">
            <v>#N/A</v>
          </cell>
        </row>
        <row r="1699">
          <cell r="B1699" t="str">
            <v>U1719</v>
          </cell>
          <cell r="D1699" t="e">
            <v>#N/A</v>
          </cell>
          <cell r="J1699" t="e">
            <v>#N/A</v>
          </cell>
          <cell r="Q1699" t="e">
            <v>#N/A</v>
          </cell>
        </row>
        <row r="1700">
          <cell r="B1700" t="str">
            <v>U1720</v>
          </cell>
          <cell r="D1700" t="e">
            <v>#N/A</v>
          </cell>
          <cell r="J1700" t="e">
            <v>#N/A</v>
          </cell>
          <cell r="Q1700" t="e">
            <v>#N/A</v>
          </cell>
        </row>
        <row r="1701">
          <cell r="B1701" t="str">
            <v>U1721</v>
          </cell>
          <cell r="D1701" t="e">
            <v>#N/A</v>
          </cell>
          <cell r="J1701" t="e">
            <v>#N/A</v>
          </cell>
          <cell r="Q1701" t="e">
            <v>#N/A</v>
          </cell>
        </row>
        <row r="1702">
          <cell r="B1702" t="str">
            <v>U1722</v>
          </cell>
          <cell r="D1702" t="e">
            <v>#N/A</v>
          </cell>
          <cell r="J1702" t="e">
            <v>#N/A</v>
          </cell>
          <cell r="Q1702" t="e">
            <v>#N/A</v>
          </cell>
        </row>
        <row r="1703">
          <cell r="B1703" t="str">
            <v>U1723</v>
          </cell>
          <cell r="D1703" t="e">
            <v>#N/A</v>
          </cell>
          <cell r="J1703" t="e">
            <v>#N/A</v>
          </cell>
          <cell r="Q1703" t="e">
            <v>#N/A</v>
          </cell>
        </row>
        <row r="1704">
          <cell r="B1704" t="str">
            <v>U1724</v>
          </cell>
          <cell r="D1704" t="e">
            <v>#N/A</v>
          </cell>
          <cell r="J1704" t="e">
            <v>#N/A</v>
          </cell>
          <cell r="Q1704" t="e">
            <v>#N/A</v>
          </cell>
        </row>
        <row r="1705">
          <cell r="B1705" t="str">
            <v>U1725</v>
          </cell>
          <cell r="D1705" t="e">
            <v>#N/A</v>
          </cell>
          <cell r="J1705" t="e">
            <v>#N/A</v>
          </cell>
          <cell r="Q1705" t="e">
            <v>#N/A</v>
          </cell>
        </row>
        <row r="1706">
          <cell r="B1706" t="str">
            <v>U1726</v>
          </cell>
          <cell r="D1706" t="e">
            <v>#N/A</v>
          </cell>
          <cell r="J1706" t="e">
            <v>#N/A</v>
          </cell>
          <cell r="Q1706" t="e">
            <v>#N/A</v>
          </cell>
        </row>
        <row r="1707">
          <cell r="B1707" t="str">
            <v>U1727</v>
          </cell>
          <cell r="D1707" t="e">
            <v>#N/A</v>
          </cell>
          <cell r="J1707" t="e">
            <v>#N/A</v>
          </cell>
          <cell r="Q1707" t="e">
            <v>#N/A</v>
          </cell>
        </row>
        <row r="1708">
          <cell r="B1708" t="str">
            <v>U1728</v>
          </cell>
          <cell r="D1708" t="e">
            <v>#N/A</v>
          </cell>
          <cell r="J1708" t="e">
            <v>#N/A</v>
          </cell>
          <cell r="Q1708" t="e">
            <v>#N/A</v>
          </cell>
        </row>
        <row r="1709">
          <cell r="B1709" t="str">
            <v>U1729</v>
          </cell>
          <cell r="D1709" t="e">
            <v>#N/A</v>
          </cell>
          <cell r="J1709" t="e">
            <v>#N/A</v>
          </cell>
          <cell r="Q1709" t="e">
            <v>#N/A</v>
          </cell>
        </row>
        <row r="1710">
          <cell r="B1710" t="str">
            <v>U1730</v>
          </cell>
          <cell r="D1710" t="e">
            <v>#N/A</v>
          </cell>
          <cell r="J1710" t="e">
            <v>#N/A</v>
          </cell>
          <cell r="Q1710" t="e">
            <v>#N/A</v>
          </cell>
        </row>
        <row r="1711">
          <cell r="B1711" t="str">
            <v>U1731</v>
          </cell>
          <cell r="D1711" t="e">
            <v>#N/A</v>
          </cell>
          <cell r="J1711" t="e">
            <v>#N/A</v>
          </cell>
          <cell r="Q1711" t="e">
            <v>#N/A</v>
          </cell>
        </row>
        <row r="1712">
          <cell r="B1712" t="str">
            <v>U1732</v>
          </cell>
          <cell r="D1712" t="e">
            <v>#N/A</v>
          </cell>
          <cell r="J1712" t="e">
            <v>#N/A</v>
          </cell>
          <cell r="Q1712" t="e">
            <v>#N/A</v>
          </cell>
        </row>
        <row r="1713">
          <cell r="B1713" t="str">
            <v>U1733</v>
          </cell>
          <cell r="D1713" t="e">
            <v>#N/A</v>
          </cell>
          <cell r="J1713" t="e">
            <v>#N/A</v>
          </cell>
          <cell r="Q1713" t="e">
            <v>#N/A</v>
          </cell>
        </row>
        <row r="1714">
          <cell r="B1714" t="str">
            <v>U1734</v>
          </cell>
          <cell r="D1714" t="e">
            <v>#N/A</v>
          </cell>
          <cell r="J1714" t="e">
            <v>#N/A</v>
          </cell>
          <cell r="Q1714" t="e">
            <v>#N/A</v>
          </cell>
        </row>
        <row r="1715">
          <cell r="B1715" t="str">
            <v>U1735</v>
          </cell>
          <cell r="D1715" t="e">
            <v>#N/A</v>
          </cell>
          <cell r="J1715" t="e">
            <v>#N/A</v>
          </cell>
          <cell r="Q1715" t="e">
            <v>#N/A</v>
          </cell>
        </row>
        <row r="1716">
          <cell r="B1716" t="str">
            <v>U1736</v>
          </cell>
          <cell r="D1716" t="e">
            <v>#N/A</v>
          </cell>
          <cell r="J1716" t="e">
            <v>#N/A</v>
          </cell>
          <cell r="Q1716" t="e">
            <v>#N/A</v>
          </cell>
        </row>
        <row r="1717">
          <cell r="B1717" t="str">
            <v>U1737</v>
          </cell>
          <cell r="D1717" t="e">
            <v>#N/A</v>
          </cell>
          <cell r="J1717" t="e">
            <v>#N/A</v>
          </cell>
          <cell r="Q1717" t="e">
            <v>#N/A</v>
          </cell>
        </row>
        <row r="1718">
          <cell r="B1718" t="str">
            <v>U1738</v>
          </cell>
          <cell r="D1718" t="e">
            <v>#N/A</v>
          </cell>
          <cell r="J1718" t="e">
            <v>#N/A</v>
          </cell>
          <cell r="Q1718" t="e">
            <v>#N/A</v>
          </cell>
        </row>
        <row r="1719">
          <cell r="B1719" t="str">
            <v>U1739</v>
          </cell>
          <cell r="D1719" t="e">
            <v>#N/A</v>
          </cell>
          <cell r="J1719" t="e">
            <v>#N/A</v>
          </cell>
          <cell r="Q1719" t="e">
            <v>#N/A</v>
          </cell>
        </row>
        <row r="1720">
          <cell r="B1720" t="str">
            <v>U1740</v>
          </cell>
          <cell r="D1720" t="e">
            <v>#N/A</v>
          </cell>
          <cell r="J1720" t="e">
            <v>#N/A</v>
          </cell>
          <cell r="Q1720" t="e">
            <v>#N/A</v>
          </cell>
        </row>
        <row r="1721">
          <cell r="B1721" t="str">
            <v>U1741</v>
          </cell>
          <cell r="D1721" t="e">
            <v>#N/A</v>
          </cell>
          <cell r="J1721" t="e">
            <v>#N/A</v>
          </cell>
          <cell r="Q1721" t="e">
            <v>#N/A</v>
          </cell>
        </row>
        <row r="1722">
          <cell r="B1722" t="str">
            <v>U1742</v>
          </cell>
          <cell r="D1722" t="e">
            <v>#N/A</v>
          </cell>
          <cell r="J1722" t="e">
            <v>#N/A</v>
          </cell>
          <cell r="Q1722" t="e">
            <v>#N/A</v>
          </cell>
        </row>
        <row r="1723">
          <cell r="B1723" t="str">
            <v>U1743</v>
          </cell>
          <cell r="D1723" t="e">
            <v>#N/A</v>
          </cell>
          <cell r="J1723" t="e">
            <v>#N/A</v>
          </cell>
          <cell r="Q1723" t="e">
            <v>#N/A</v>
          </cell>
        </row>
        <row r="1724">
          <cell r="B1724" t="str">
            <v>U1744</v>
          </cell>
          <cell r="D1724" t="e">
            <v>#N/A</v>
          </cell>
          <cell r="J1724" t="e">
            <v>#N/A</v>
          </cell>
          <cell r="Q1724" t="e">
            <v>#N/A</v>
          </cell>
        </row>
        <row r="1725">
          <cell r="B1725" t="str">
            <v>U1745</v>
          </cell>
          <cell r="D1725" t="e">
            <v>#N/A</v>
          </cell>
          <cell r="J1725" t="e">
            <v>#N/A</v>
          </cell>
          <cell r="Q1725" t="e">
            <v>#N/A</v>
          </cell>
        </row>
        <row r="1726">
          <cell r="B1726" t="str">
            <v>U1746</v>
          </cell>
          <cell r="D1726" t="e">
            <v>#N/A</v>
          </cell>
          <cell r="J1726" t="e">
            <v>#N/A</v>
          </cell>
          <cell r="Q1726" t="e">
            <v>#N/A</v>
          </cell>
        </row>
        <row r="1727">
          <cell r="B1727" t="str">
            <v>U1747</v>
          </cell>
          <cell r="D1727" t="e">
            <v>#N/A</v>
          </cell>
          <cell r="J1727" t="e">
            <v>#N/A</v>
          </cell>
          <cell r="Q1727" t="e">
            <v>#N/A</v>
          </cell>
        </row>
        <row r="1728">
          <cell r="B1728" t="str">
            <v>U1748</v>
          </cell>
          <cell r="D1728" t="e">
            <v>#N/A</v>
          </cell>
          <cell r="J1728" t="e">
            <v>#N/A</v>
          </cell>
          <cell r="Q1728" t="e">
            <v>#N/A</v>
          </cell>
        </row>
        <row r="1729">
          <cell r="B1729" t="str">
            <v>U1749</v>
          </cell>
          <cell r="D1729" t="e">
            <v>#N/A</v>
          </cell>
          <cell r="J1729" t="e">
            <v>#N/A</v>
          </cell>
          <cell r="Q1729" t="e">
            <v>#N/A</v>
          </cell>
        </row>
        <row r="1730">
          <cell r="B1730" t="str">
            <v>U1750</v>
          </cell>
          <cell r="D1730" t="e">
            <v>#N/A</v>
          </cell>
          <cell r="J1730" t="e">
            <v>#N/A</v>
          </cell>
          <cell r="Q1730" t="e">
            <v>#N/A</v>
          </cell>
        </row>
        <row r="1731">
          <cell r="B1731" t="str">
            <v>U1751</v>
          </cell>
          <cell r="D1731" t="e">
            <v>#N/A</v>
          </cell>
          <cell r="J1731" t="e">
            <v>#N/A</v>
          </cell>
          <cell r="Q1731" t="e">
            <v>#N/A</v>
          </cell>
        </row>
        <row r="1732">
          <cell r="B1732" t="str">
            <v>U1752</v>
          </cell>
          <cell r="D1732" t="e">
            <v>#N/A</v>
          </cell>
          <cell r="J1732" t="e">
            <v>#N/A</v>
          </cell>
          <cell r="Q1732" t="e">
            <v>#N/A</v>
          </cell>
        </row>
        <row r="1733">
          <cell r="B1733" t="str">
            <v>U1753</v>
          </cell>
          <cell r="D1733" t="e">
            <v>#N/A</v>
          </cell>
          <cell r="J1733" t="e">
            <v>#N/A</v>
          </cell>
          <cell r="Q1733" t="e">
            <v>#N/A</v>
          </cell>
        </row>
        <row r="1734">
          <cell r="B1734" t="str">
            <v>U1754</v>
          </cell>
          <cell r="D1734" t="e">
            <v>#N/A</v>
          </cell>
          <cell r="J1734" t="e">
            <v>#N/A</v>
          </cell>
          <cell r="Q1734" t="e">
            <v>#N/A</v>
          </cell>
        </row>
        <row r="1735">
          <cell r="B1735" t="str">
            <v>U1755</v>
          </cell>
          <cell r="D1735" t="e">
            <v>#N/A</v>
          </cell>
          <cell r="J1735" t="e">
            <v>#N/A</v>
          </cell>
          <cell r="Q1735" t="e">
            <v>#N/A</v>
          </cell>
        </row>
        <row r="1736">
          <cell r="B1736" t="str">
            <v>U1756</v>
          </cell>
          <cell r="D1736" t="e">
            <v>#N/A</v>
          </cell>
          <cell r="J1736" t="e">
            <v>#N/A</v>
          </cell>
          <cell r="Q1736" t="e">
            <v>#N/A</v>
          </cell>
        </row>
        <row r="1737">
          <cell r="B1737" t="str">
            <v>U1757</v>
          </cell>
          <cell r="D1737" t="e">
            <v>#N/A</v>
          </cell>
          <cell r="J1737" t="e">
            <v>#N/A</v>
          </cell>
          <cell r="Q1737" t="e">
            <v>#N/A</v>
          </cell>
        </row>
        <row r="1738">
          <cell r="B1738" t="str">
            <v>U1758</v>
          </cell>
          <cell r="D1738" t="e">
            <v>#N/A</v>
          </cell>
          <cell r="J1738" t="e">
            <v>#N/A</v>
          </cell>
          <cell r="Q1738" t="e">
            <v>#N/A</v>
          </cell>
        </row>
        <row r="1739">
          <cell r="B1739" t="str">
            <v>U1759</v>
          </cell>
          <cell r="D1739" t="e">
            <v>#N/A</v>
          </cell>
          <cell r="J1739" t="e">
            <v>#N/A</v>
          </cell>
          <cell r="Q1739" t="e">
            <v>#N/A</v>
          </cell>
        </row>
        <row r="1740">
          <cell r="B1740" t="str">
            <v>U1760</v>
          </cell>
          <cell r="D1740" t="e">
            <v>#N/A</v>
          </cell>
          <cell r="J1740" t="e">
            <v>#N/A</v>
          </cell>
          <cell r="Q1740" t="e">
            <v>#N/A</v>
          </cell>
        </row>
        <row r="1741">
          <cell r="B1741" t="str">
            <v>U1761</v>
          </cell>
          <cell r="D1741" t="e">
            <v>#N/A</v>
          </cell>
          <cell r="J1741" t="e">
            <v>#N/A</v>
          </cell>
          <cell r="Q1741" t="e">
            <v>#N/A</v>
          </cell>
        </row>
        <row r="1742">
          <cell r="B1742" t="str">
            <v>U1762</v>
          </cell>
          <cell r="D1742" t="e">
            <v>#N/A</v>
          </cell>
          <cell r="J1742" t="e">
            <v>#N/A</v>
          </cell>
          <cell r="Q1742" t="e">
            <v>#N/A</v>
          </cell>
        </row>
        <row r="1743">
          <cell r="B1743" t="str">
            <v>U1763</v>
          </cell>
          <cell r="D1743" t="e">
            <v>#N/A</v>
          </cell>
          <cell r="J1743" t="e">
            <v>#N/A</v>
          </cell>
          <cell r="Q1743" t="e">
            <v>#N/A</v>
          </cell>
        </row>
        <row r="1744">
          <cell r="B1744" t="str">
            <v>U1764</v>
          </cell>
          <cell r="D1744" t="e">
            <v>#N/A</v>
          </cell>
          <cell r="J1744" t="e">
            <v>#N/A</v>
          </cell>
          <cell r="Q1744" t="e">
            <v>#N/A</v>
          </cell>
        </row>
        <row r="1745">
          <cell r="B1745" t="str">
            <v>U1765</v>
          </cell>
          <cell r="D1745" t="e">
            <v>#N/A</v>
          </cell>
          <cell r="J1745" t="e">
            <v>#N/A</v>
          </cell>
          <cell r="Q1745" t="e">
            <v>#N/A</v>
          </cell>
        </row>
        <row r="1746">
          <cell r="B1746" t="str">
            <v>U1766</v>
          </cell>
          <cell r="D1746" t="e">
            <v>#N/A</v>
          </cell>
          <cell r="J1746" t="e">
            <v>#N/A</v>
          </cell>
          <cell r="Q1746" t="e">
            <v>#N/A</v>
          </cell>
        </row>
        <row r="1747">
          <cell r="B1747" t="str">
            <v>U1767</v>
          </cell>
          <cell r="D1747" t="e">
            <v>#N/A</v>
          </cell>
          <cell r="J1747" t="e">
            <v>#N/A</v>
          </cell>
          <cell r="Q1747" t="e">
            <v>#N/A</v>
          </cell>
        </row>
        <row r="1748">
          <cell r="B1748" t="str">
            <v>U1768</v>
          </cell>
          <cell r="D1748" t="e">
            <v>#N/A</v>
          </cell>
          <cell r="J1748" t="e">
            <v>#N/A</v>
          </cell>
          <cell r="Q1748" t="e">
            <v>#N/A</v>
          </cell>
        </row>
        <row r="1749">
          <cell r="B1749" t="str">
            <v>B1</v>
          </cell>
          <cell r="D1749" t="str">
            <v>X002MD30K1</v>
          </cell>
          <cell r="J1749" t="str">
            <v>Canadian Candy | Canadian Candy bars| Canadian Gift Box| Movie theatre large sized candies by Snowbird Sweets</v>
          </cell>
          <cell r="Q1749">
            <v>39.99</v>
          </cell>
        </row>
        <row r="1750">
          <cell r="B1750" t="str">
            <v>B2</v>
          </cell>
          <cell r="D1750" t="str">
            <v>X002MD7S45</v>
          </cell>
          <cell r="J1750" t="e">
            <v>#N/A</v>
          </cell>
          <cell r="Q1750" t="e">
            <v>#N/A</v>
          </cell>
        </row>
        <row r="1751">
          <cell r="B1751" t="str">
            <v>B3</v>
          </cell>
          <cell r="D1751" t="str">
            <v>X0038WD2OJ</v>
          </cell>
          <cell r="J1751" t="str">
            <v>Canadian Candy | Canadian Candy bars| Canadian Gift Box| Movie theatre large sized candies by Snowbird Sweets</v>
          </cell>
          <cell r="Q1751">
            <v>39.99</v>
          </cell>
        </row>
        <row r="1752">
          <cell r="B1752" t="str">
            <v>B4</v>
          </cell>
          <cell r="D1752" t="str">
            <v>X003JXCOSH</v>
          </cell>
          <cell r="J1752" t="str">
            <v>Canadian Gift Box 140pc | Canadian Chocolate bars | Canadian Candy | by Snowbird Sweets</v>
          </cell>
          <cell r="Q1752">
            <v>0</v>
          </cell>
        </row>
        <row r="1753">
          <cell r="B1753" t="str">
            <v>B5</v>
          </cell>
          <cell r="D1753" t="e">
            <v>#N/A</v>
          </cell>
          <cell r="J1753" t="e">
            <v>#N/A</v>
          </cell>
          <cell r="Q1753" t="e">
            <v>#N/A</v>
          </cell>
        </row>
        <row r="1754">
          <cell r="B1754" t="str">
            <v>B6</v>
          </cell>
          <cell r="D1754" t="e">
            <v>#N/A</v>
          </cell>
          <cell r="J1754" t="str">
            <v>Pure Protein 18 Bars (6 Dark Chocolate Coconut, 6 Peppermint Bark &amp; 6 Maple Caramel)</v>
          </cell>
          <cell r="Q1754">
            <v>50</v>
          </cell>
        </row>
        <row r="1755">
          <cell r="B1755" t="str">
            <v>B7</v>
          </cell>
          <cell r="D1755" t="e">
            <v>#N/A</v>
          </cell>
          <cell r="J1755" t="str">
            <v>Vachon variety pack (Passion Flake Apple/three berries, Billot Log, Mille Feuilles) - by Snowbird Sweets</v>
          </cell>
          <cell r="Q1755">
            <v>40</v>
          </cell>
        </row>
        <row r="1756">
          <cell r="B1756" t="str">
            <v>B8</v>
          </cell>
          <cell r="D1756" t="e">
            <v>#N/A</v>
          </cell>
          <cell r="J1756" t="str">
            <v>Over 2lbs of Canadian Ruffles chips (2x All Dressed, 1x BBq, 1x Ketchup, 1x Bacon) by Snowbird Sweets</v>
          </cell>
          <cell r="Q1756">
            <v>40</v>
          </cell>
        </row>
        <row r="1757">
          <cell r="B1757" t="str">
            <v>B9</v>
          </cell>
          <cell r="D1757" t="e">
            <v>#N/A</v>
          </cell>
          <cell r="J1757" t="str">
            <v>Doritos special edition ketchup chips (3 pack) Canadian | Canadian Snacks | Canadian Gift - by Snowbird Sweets</v>
          </cell>
          <cell r="Q1757">
            <v>0</v>
          </cell>
        </row>
        <row r="1758">
          <cell r="B1758" t="str">
            <v>B10</v>
          </cell>
          <cell r="D1758" t="e">
            <v>#N/A</v>
          </cell>
          <cell r="J1758" t="str">
            <v>Canada's favorite Dill Pickle chips (4ct) variety pack | Dill Pickle Canadian | Canadian Snacks | Canadian Gift - by Snowbird Sweets… (Dill Pickle)</v>
          </cell>
          <cell r="Q1758">
            <v>33.5</v>
          </cell>
        </row>
        <row r="1759">
          <cell r="B1759" t="str">
            <v>B11</v>
          </cell>
          <cell r="D1759" t="e">
            <v>#N/A</v>
          </cell>
          <cell r="J1759" t="str">
            <v>All Dressed Potato Chips Variety Pack of 5, Lays, Ruffles, Old Dutch, PC &amp; Great Value (Shipped from Canada) (5 PACK)</v>
          </cell>
          <cell r="Q1759">
            <v>35</v>
          </cell>
        </row>
        <row r="1760">
          <cell r="B1760" t="str">
            <v>B12</v>
          </cell>
          <cell r="D1760" t="e">
            <v>#N/A</v>
          </cell>
          <cell r="J1760" t="e">
            <v>#N/A</v>
          </cell>
          <cell r="Q1760" t="e">
            <v>#N/A</v>
          </cell>
        </row>
        <row r="1761">
          <cell r="B1761" t="str">
            <v>B13</v>
          </cell>
          <cell r="D1761" t="e">
            <v>#N/A</v>
          </cell>
          <cell r="J1761" t="str">
            <v>20 Count of Lay's ketchup chips mini bags (40g) - by Snowbird Sweets</v>
          </cell>
          <cell r="Q1761">
            <v>0</v>
          </cell>
        </row>
        <row r="1762">
          <cell r="B1762" t="str">
            <v>B14</v>
          </cell>
          <cell r="D1762" t="e">
            <v>#N/A</v>
          </cell>
          <cell r="J1762" t="str">
            <v>Doritos special edition ketchup chips (4 pack) Canadian | Canadian Snacks | Canadian Gift - by Snowbird Sweets (4 Count)</v>
          </cell>
          <cell r="Q1762">
            <v>0</v>
          </cell>
        </row>
        <row r="1763">
          <cell r="B1763" t="str">
            <v>B15</v>
          </cell>
          <cell r="D1763" t="e">
            <v>#N/A</v>
          </cell>
          <cell r="J1763" t="str">
            <v>Doritos special edition ketchup chips (5 pack) Canadian | Canadian Snacks | Canadian Gift - by Snowbird Sweets (5 Count)</v>
          </cell>
          <cell r="Q1763">
            <v>0</v>
          </cell>
        </row>
        <row r="1764">
          <cell r="B1764" t="str">
            <v>B16</v>
          </cell>
          <cell r="D1764" t="e">
            <v>#N/A</v>
          </cell>
          <cell r="J1764" t="str">
            <v>Doritos special edition ketchup chips (3 pack) Canadian | Canadian Snacks | Canadian Gift - by Snowbird Sweets</v>
          </cell>
          <cell r="Q1764">
            <v>0</v>
          </cell>
        </row>
        <row r="1765">
          <cell r="B1765" t="str">
            <v>B17</v>
          </cell>
          <cell r="D1765" t="e">
            <v>#N/A</v>
          </cell>
          <cell r="J1765" t="str">
            <v>Doritos special edition ketchup chips (2 pack) Canadian | Canadian Snacks | Canadian Gift - by Snowbird Sweets (2 Count)</v>
          </cell>
          <cell r="Q1765">
            <v>0</v>
          </cell>
        </row>
        <row r="1766">
          <cell r="B1766" t="str">
            <v>B18</v>
          </cell>
          <cell r="D1766" t="e">
            <v>#N/A</v>
          </cell>
          <cell r="J1766" t="str">
            <v>The quintessential Canadian snack package (4 count) - |Canadian Snacks| Canadian chips| by Snowbird Sweets</v>
          </cell>
          <cell r="Q1766">
            <v>36</v>
          </cell>
        </row>
        <row r="1767">
          <cell r="B1767" t="str">
            <v>B19</v>
          </cell>
          <cell r="D1767" t="e">
            <v>#N/A</v>
          </cell>
          <cell r="J1767" t="str">
            <v>Hawkins Cheezies Multipack 30oz (840g) (Pack of 2) - by Snowbird Sweets (2 Count)</v>
          </cell>
          <cell r="Q1767">
            <v>28</v>
          </cell>
        </row>
        <row r="1768">
          <cell r="B1768" t="str">
            <v>B20</v>
          </cell>
          <cell r="D1768" t="e">
            <v>#N/A</v>
          </cell>
          <cell r="J1768" t="str">
            <v>Hawkins Cheezies Multipack 30oz (840g) (Pack of 3) - by Snowbird Sweets (3 Count)</v>
          </cell>
          <cell r="Q1768">
            <v>30</v>
          </cell>
        </row>
        <row r="1769">
          <cell r="B1769" t="str">
            <v>B21</v>
          </cell>
          <cell r="D1769" t="e">
            <v>#N/A</v>
          </cell>
          <cell r="J1769" t="str">
            <v>Hawkins Cheezies Multipack 30oz (1,640g) (Pack of 4) - by Snowbird Sweets (4 Count)</v>
          </cell>
          <cell r="Q1769">
            <v>41</v>
          </cell>
        </row>
        <row r="1770">
          <cell r="B1770" t="str">
            <v>B22</v>
          </cell>
          <cell r="D1770" t="e">
            <v>#N/A</v>
          </cell>
          <cell r="J1770" t="str">
            <v>The Ultimate Maynards Gummy collection (5ct) x (12.5oz) | Canadian Candy| by Snowbird Sweets</v>
          </cell>
          <cell r="Q1770">
            <v>30.04</v>
          </cell>
        </row>
        <row r="1771">
          <cell r="B1771" t="str">
            <v>B23</v>
          </cell>
          <cell r="D1771" t="e">
            <v>#N/A</v>
          </cell>
          <cell r="J1771" t="str">
            <v>Hubba Bubba Tape Gum Rolls (4-Piece regular and 4-Piece Grape Flavor) - by Snowbird Sweets (4 original 4 grape)</v>
          </cell>
          <cell r="Q1771">
            <v>24</v>
          </cell>
        </row>
        <row r="1772">
          <cell r="B1772" t="str">
            <v>B24</v>
          </cell>
          <cell r="D1772" t="e">
            <v>#N/A</v>
          </cell>
          <cell r="J1772" t="str">
            <v>Hubba Bubba Tape Gum Rolls (12-Piece regular and 12-Piece Grape Flavor) - by Snowbird Sweets</v>
          </cell>
          <cell r="Q1772">
            <v>50</v>
          </cell>
        </row>
        <row r="1773">
          <cell r="B1773" t="str">
            <v>B25</v>
          </cell>
          <cell r="D1773" t="str">
            <v>X0039VR5M9</v>
          </cell>
          <cell r="J1773" t="str">
            <v>JUMBO-sized 816g (29oz) Maynards Sour patch kids, Fuzzy Peaches, Swedish Berries (3ct)</v>
          </cell>
          <cell r="Q1773">
            <v>40</v>
          </cell>
        </row>
        <row r="1774">
          <cell r="B1774" t="str">
            <v>B26</v>
          </cell>
          <cell r="D1774" t="e">
            <v>#N/A</v>
          </cell>
          <cell r="J1774" t="str">
            <v>2.6lbs (1,224g) of Jumbo Ruffles All dressed chips - 2 Huge family/club sized bags | best value | Snowbird Sweets (2 Pack) (2 JUMBO Pack)</v>
          </cell>
          <cell r="Q1774">
            <v>38</v>
          </cell>
        </row>
        <row r="1775">
          <cell r="B1775" t="str">
            <v>B27</v>
          </cell>
          <cell r="D1775" t="e">
            <v>#N/A</v>
          </cell>
          <cell r="J1775" t="e">
            <v>#N/A</v>
          </cell>
          <cell r="Q1775" t="e">
            <v>#N/A</v>
          </cell>
        </row>
        <row r="1776">
          <cell r="B1776" t="str">
            <v>B28</v>
          </cell>
          <cell r="D1776" t="e">
            <v>#N/A</v>
          </cell>
          <cell r="J1776" t="str">
            <v>4lbs (1.8kg) of Jumbo Ruffles All dressed chips - 3 Huge family/club sized bags | best value | Snowbird Sweets (3 JUMBO Pack)</v>
          </cell>
          <cell r="Q1776">
            <v>48</v>
          </cell>
        </row>
        <row r="1777">
          <cell r="B1777" t="str">
            <v>B29</v>
          </cell>
          <cell r="D1777" t="e">
            <v>#N/A</v>
          </cell>
          <cell r="J1777" t="e">
            <v>#N/A</v>
          </cell>
          <cell r="Q1777" t="e">
            <v>#N/A</v>
          </cell>
        </row>
        <row r="1778">
          <cell r="B1778" t="str">
            <v>B30</v>
          </cell>
          <cell r="D1778" t="e">
            <v>#N/A</v>
          </cell>
          <cell r="J1778" t="str">
            <v>Hawkins Cheezies Multipack 30oz (840g) (Pack of 2) - by Snowbird Sweets</v>
          </cell>
          <cell r="Q1778">
            <v>30</v>
          </cell>
        </row>
        <row r="1779">
          <cell r="B1779" t="str">
            <v>B31</v>
          </cell>
          <cell r="D1779" t="e">
            <v>#N/A</v>
          </cell>
          <cell r="J1779" t="str">
            <v>Over 3lbs of Canadian Ketchup Chips (7ct) variety pack | Ketchup Chips Canadian | Canadian Snacks | Canadian Gift - by Snowbird Sweets (7 Count)</v>
          </cell>
          <cell r="Q1779">
            <v>63</v>
          </cell>
        </row>
        <row r="1780">
          <cell r="B1780" t="str">
            <v>B32</v>
          </cell>
          <cell r="D1780" t="e">
            <v>#N/A</v>
          </cell>
          <cell r="J1780" t="e">
            <v>#N/A</v>
          </cell>
          <cell r="Q1780" t="e">
            <v>#N/A</v>
          </cell>
        </row>
        <row r="1781">
          <cell r="B1781" t="str">
            <v>B33</v>
          </cell>
          <cell r="D1781" t="e">
            <v>#N/A</v>
          </cell>
          <cell r="J1781" t="str">
            <v>Over 3lbs of Canadian Ketchup Chips (9ct) variety pack | Ketchup Chips Canadian | Canadian Snacks | Canadian Gift - by Snowbird Sweets (9 Piece set)</v>
          </cell>
          <cell r="Q1781">
            <v>70</v>
          </cell>
        </row>
        <row r="1782">
          <cell r="B1782" t="str">
            <v>B34</v>
          </cell>
          <cell r="D1782" t="e">
            <v>#N/A</v>
          </cell>
          <cell r="J1782" t="str">
            <v>Ketchup Chip lovers variety pack (3ct) | Ketchup Chips Canadian | Canadian Snacks | Canadian Gift - by Snowbird Sweets (3 PACK)</v>
          </cell>
          <cell r="Q1782">
            <v>27</v>
          </cell>
        </row>
        <row r="1783">
          <cell r="B1783" t="str">
            <v>B35</v>
          </cell>
          <cell r="D1783" t="e">
            <v>#N/A</v>
          </cell>
          <cell r="J1783" t="str">
            <v>Lays/Old Dutch Ketchup Chips |Snowbird Sweets| (6 PACK)</v>
          </cell>
          <cell r="Q1783">
            <v>45</v>
          </cell>
        </row>
        <row r="1784">
          <cell r="B1784" t="str">
            <v>B36</v>
          </cell>
          <cell r="D1784" t="e">
            <v>#N/A</v>
          </cell>
          <cell r="J1784" t="e">
            <v>#N/A</v>
          </cell>
          <cell r="Q1784" t="e">
            <v>#N/A</v>
          </cell>
        </row>
        <row r="1785">
          <cell r="B1785" t="str">
            <v>B37</v>
          </cell>
          <cell r="D1785" t="e">
            <v>#N/A</v>
          </cell>
          <cell r="J1785" t="str">
            <v>Ruffles 5 pack (All Dressed, BBQ, Jalapeno, Bacon and Ketchup) |Snowbird Sweets| (5 Count)</v>
          </cell>
          <cell r="Q1785">
            <v>40</v>
          </cell>
        </row>
        <row r="1786">
          <cell r="B1786" t="str">
            <v>B38</v>
          </cell>
          <cell r="D1786" t="e">
            <v>#N/A</v>
          </cell>
          <cell r="J1786" t="e">
            <v>#N/A</v>
          </cell>
          <cell r="Q1786" t="e">
            <v>#N/A</v>
          </cell>
        </row>
        <row r="1787">
          <cell r="B1787" t="str">
            <v>B39</v>
          </cell>
          <cell r="D1787" t="str">
            <v>X0039Z7VHJ</v>
          </cell>
          <cell r="J1787" t="str">
            <v>Hubba Bubba Tape Gum Rolls (4-Piece regular and 4-Piece Grape Flavor) - by Snowbird Sweets (4 original 4 grape)</v>
          </cell>
          <cell r="Q1787">
            <v>24</v>
          </cell>
        </row>
        <row r="1788">
          <cell r="B1788" t="str">
            <v>B40</v>
          </cell>
          <cell r="D1788" t="str">
            <v>X0039ZHVQP</v>
          </cell>
          <cell r="J1788" t="str">
            <v>Hubba Bubba Tape Gum Rolls (12-Piece regular and 12-Piece Grape Flavor) - by Snowbird Sweets (12 original 12 grape)</v>
          </cell>
          <cell r="Q1788">
            <v>50</v>
          </cell>
        </row>
        <row r="1789">
          <cell r="B1789" t="str">
            <v>B41</v>
          </cell>
          <cell r="D1789" t="str">
            <v>X0039ZHWIH</v>
          </cell>
          <cell r="J1789" t="str">
            <v>The Ultimate Maynards Gummy collection (5ct) x (12.5oz) | Canadian Candy| by Snowbird Sweets</v>
          </cell>
          <cell r="Q1789">
            <v>30.04</v>
          </cell>
        </row>
        <row r="1790">
          <cell r="B1790" t="str">
            <v>B42</v>
          </cell>
          <cell r="D1790" t="e">
            <v>#N/A</v>
          </cell>
          <cell r="J1790" t="str">
            <v>Pure Protein Red Velvet Gluten Free Bar (6 x 50g Bars) (2 pack)</v>
          </cell>
          <cell r="Q1790">
            <v>39</v>
          </cell>
        </row>
        <row r="1791">
          <cell r="B1791" t="str">
            <v>B43</v>
          </cell>
          <cell r="D1791" t="e">
            <v>#N/A</v>
          </cell>
          <cell r="J1791" t="str">
            <v>Pure Protein Maple Caramel Gluten Free Bar (6 x 50g Bars) (2 Pack)</v>
          </cell>
          <cell r="Q1791">
            <v>35</v>
          </cell>
        </row>
        <row r="1792">
          <cell r="B1792" t="str">
            <v>B44</v>
          </cell>
          <cell r="D1792" t="e">
            <v>#N/A</v>
          </cell>
          <cell r="J1792" t="str">
            <v>Pure Protein Birthday Cake Gluten Free Bar (6 x 50g Bars) (2 Pack)</v>
          </cell>
          <cell r="Q1792">
            <v>38</v>
          </cell>
        </row>
        <row r="1793">
          <cell r="B1793" t="str">
            <v>B45</v>
          </cell>
          <cell r="D1793" t="e">
            <v>#N/A</v>
          </cell>
          <cell r="J1793" t="str">
            <v>Pure Protein Bars, Gluten Free, Peppermint Bark, 50g, 6ct (2 pack)</v>
          </cell>
          <cell r="Q1793">
            <v>39</v>
          </cell>
        </row>
        <row r="1794">
          <cell r="B1794" t="str">
            <v>B46</v>
          </cell>
          <cell r="D1794" t="e">
            <v>#N/A</v>
          </cell>
          <cell r="J1794" t="str">
            <v>Pure Protein Bars, Gluten Free, Dark Chocolate Coconut, 50g/1.8oz., 6ct (2 pack)</v>
          </cell>
          <cell r="Q1794">
            <v>40</v>
          </cell>
        </row>
        <row r="1795">
          <cell r="B1795" t="str">
            <v>B47</v>
          </cell>
          <cell r="D1795" t="e">
            <v>#N/A</v>
          </cell>
          <cell r="J1795" t="str">
            <v>Pure Protein 5 pack (Dark Chocolate Coconut, Peppermint Bark, Strawberry &amp; Maple Caramel &amp; Red Velvet)…</v>
          </cell>
          <cell r="Q1795">
            <v>70</v>
          </cell>
        </row>
        <row r="1796">
          <cell r="B1796" t="str">
            <v>B48</v>
          </cell>
          <cell r="D1796" t="e">
            <v>#N/A</v>
          </cell>
          <cell r="J1796" t="str">
            <v>Swiss Delice White Chocolate and Dark Chocolate combo</v>
          </cell>
          <cell r="Q1796">
            <v>45</v>
          </cell>
        </row>
        <row r="1797">
          <cell r="B1797" t="str">
            <v>B49</v>
          </cell>
          <cell r="D1797" t="e">
            <v>#N/A</v>
          </cell>
          <cell r="J1797" t="e">
            <v>#N/A</v>
          </cell>
          <cell r="Q1797" t="e">
            <v>#N/A</v>
          </cell>
        </row>
        <row r="1798">
          <cell r="B1798" t="str">
            <v>B50</v>
          </cell>
          <cell r="D1798" t="e">
            <v>#N/A</v>
          </cell>
          <cell r="J1798" t="str">
            <v>Canadian Maple cookie 4 pack</v>
          </cell>
          <cell r="Q1798">
            <v>23.87</v>
          </cell>
        </row>
        <row r="1799">
          <cell r="B1799" t="str">
            <v>B51</v>
          </cell>
          <cell r="D1799" t="e">
            <v>#N/A</v>
          </cell>
          <cell r="J1799" t="str">
            <v>Reese's Pieces (Caramel, Pretzel, Chocolate &amp; Cookie Biscuit)(4 pack)</v>
          </cell>
          <cell r="Q1799">
            <v>0</v>
          </cell>
        </row>
        <row r="1800">
          <cell r="B1800" t="str">
            <v>B52</v>
          </cell>
          <cell r="D1800" t="e">
            <v>#N/A</v>
          </cell>
          <cell r="J1800" t="str">
            <v>Leclerc Celebration cookies (Mint Truffle, Caramel Truffle, Raspberry Truffle, Dark Chocolate) (4 Pack)</v>
          </cell>
          <cell r="Q1800">
            <v>25</v>
          </cell>
        </row>
        <row r="1801">
          <cell r="B1801" t="str">
            <v>B53</v>
          </cell>
          <cell r="D1801" t="e">
            <v>#N/A</v>
          </cell>
          <cell r="J1801" t="str">
            <v>Over 2lbs of Canadian Ketchup Chips (5ct) variety pack | Ketchup Chips Canada | Canadian Snacks | Lays ketchup chips | Old Dutch ketchup chips | Canadian Chips |- by Snowbird Sweets [Imported from Canada]</v>
          </cell>
          <cell r="Q1801">
            <v>38</v>
          </cell>
        </row>
        <row r="1802">
          <cell r="B1802" t="str">
            <v>B54</v>
          </cell>
          <cell r="D1802" t="e">
            <v>#N/A</v>
          </cell>
          <cell r="J1802" t="str">
            <v>TURTLES Original Chocolates, 800g/1.8lbs., Box, {Imported from Canada}</v>
          </cell>
          <cell r="Q1802">
            <v>30</v>
          </cell>
        </row>
        <row r="1803">
          <cell r="B1803" t="str">
            <v>B55</v>
          </cell>
          <cell r="D1803" t="str">
            <v>X003ETOO9D</v>
          </cell>
          <cell r="J1803" t="str">
            <v>Pure Protein Maple Caramel Gluten Free Bar (6 x 50g Bars) (2 Pack)</v>
          </cell>
          <cell r="Q1803">
            <v>35</v>
          </cell>
        </row>
        <row r="1804">
          <cell r="B1804" t="str">
            <v>B56</v>
          </cell>
          <cell r="D1804" t="str">
            <v>X003ETOOEN</v>
          </cell>
          <cell r="J1804" t="str">
            <v>Pure Protein Bars, Gluten Free, Dark Chocolate Coconut, 50g/1.8oz., 6ct (2 pack)</v>
          </cell>
          <cell r="Q1804">
            <v>40</v>
          </cell>
        </row>
        <row r="1805">
          <cell r="B1805" t="str">
            <v>B57</v>
          </cell>
          <cell r="D1805" t="str">
            <v>X003ETOOK7</v>
          </cell>
          <cell r="J1805" t="str">
            <v>Pure Protein Red Velvet Gluten Free Bar (6 x 50g Bars) (2 pack)</v>
          </cell>
          <cell r="Q1805">
            <v>39</v>
          </cell>
        </row>
        <row r="1806">
          <cell r="B1806" t="str">
            <v>B58</v>
          </cell>
          <cell r="D1806" t="str">
            <v>X003ETJQNR</v>
          </cell>
          <cell r="J1806" t="str">
            <v>Pure Protein Bars, Gluten Free, Peppermint Bark, 50g, 6ct (2 pack)</v>
          </cell>
          <cell r="Q1806">
            <v>39</v>
          </cell>
        </row>
        <row r="1807">
          <cell r="B1807" t="str">
            <v>B59</v>
          </cell>
          <cell r="D1807" t="str">
            <v>X003ETEX0X</v>
          </cell>
          <cell r="J1807" t="str">
            <v>Pure Protein 5 pack (Dark Chocolate Coconut, Peppermint Bark, Strawberry &amp; Maple Caramel &amp; Red Velvet)…</v>
          </cell>
          <cell r="Q1807">
            <v>70</v>
          </cell>
        </row>
        <row r="1808">
          <cell r="B1808" t="str">
            <v>B60</v>
          </cell>
          <cell r="D1808" t="str">
            <v>X003ETEX6H</v>
          </cell>
          <cell r="J1808" t="str">
            <v>Pure Protein Birthday Cake Gluten Free Bar (6 x 50g Bars) (2 Pack)</v>
          </cell>
          <cell r="Q1808">
            <v>38</v>
          </cell>
        </row>
        <row r="1809">
          <cell r="B1809" t="str">
            <v>B61</v>
          </cell>
          <cell r="D1809" t="str">
            <v>X003ETKFRN</v>
          </cell>
          <cell r="J1809" t="str">
            <v>Hawkins Cheezies Multipack 30oz (840g) (Pack of 2) - by Snowbird Sweets (2 Count)</v>
          </cell>
          <cell r="Q1809">
            <v>28</v>
          </cell>
        </row>
        <row r="1810">
          <cell r="B1810" t="str">
            <v>B62</v>
          </cell>
          <cell r="D1810" t="str">
            <v>X003ETQZ6D</v>
          </cell>
          <cell r="J1810" t="str">
            <v>Hawkins Cheezies Multipack 30oz (840g) (Pack of 3) - by Snowbird Sweets (3 Count)</v>
          </cell>
          <cell r="Q1810">
            <v>30</v>
          </cell>
        </row>
        <row r="1811">
          <cell r="B1811" t="str">
            <v>B63</v>
          </cell>
          <cell r="D1811" t="str">
            <v>X003ETN0N9</v>
          </cell>
          <cell r="J1811" t="str">
            <v>Hawkins Cheezies Multipack 30oz (1,640g) (Pack of 4) - by Snowbird Sweets (4 Count)</v>
          </cell>
          <cell r="Q1811">
            <v>41</v>
          </cell>
        </row>
        <row r="1812">
          <cell r="B1812" t="str">
            <v>B64</v>
          </cell>
          <cell r="D1812" t="str">
            <v>X003EUCF9X</v>
          </cell>
          <cell r="J1812" t="str">
            <v>Swiss Delice White Chocolate and Dark Chocolate combo</v>
          </cell>
          <cell r="Q1812">
            <v>45</v>
          </cell>
        </row>
        <row r="1813">
          <cell r="B1813" t="str">
            <v>B65</v>
          </cell>
          <cell r="D1813" t="str">
            <v>X003EUB4AJ</v>
          </cell>
          <cell r="J1813" t="str">
            <v>Canadian Maple cookie 4 pack</v>
          </cell>
          <cell r="Q1813">
            <v>23.87</v>
          </cell>
        </row>
        <row r="1814">
          <cell r="B1814" t="str">
            <v>B66</v>
          </cell>
          <cell r="D1814" t="str">
            <v>X003ETXPTD</v>
          </cell>
          <cell r="J1814" t="str">
            <v>Reese's Pieces (Caramel, Pretzel, Chocolate &amp; Cookie Biscuit)(4 pack)</v>
          </cell>
          <cell r="Q1814">
            <v>0</v>
          </cell>
        </row>
        <row r="1815">
          <cell r="B1815" t="str">
            <v>B67</v>
          </cell>
          <cell r="D1815" t="str">
            <v>X003ETXPYD</v>
          </cell>
          <cell r="J1815" t="str">
            <v>Leclerc Celebration cookies (Mint Truffle, Caramel Truffle, Raspberry Truffle, Dark Chocolate) (4 Pack)</v>
          </cell>
          <cell r="Q1815">
            <v>25</v>
          </cell>
        </row>
        <row r="1816">
          <cell r="B1816" t="str">
            <v>B68</v>
          </cell>
          <cell r="D1816" t="str">
            <v>X003EUD597</v>
          </cell>
          <cell r="J1816" t="str">
            <v>Vachon variety pack (Passion Flake Apple/three berries, Billot Log, Mille Feuilles) - by Snowbird Sweets</v>
          </cell>
          <cell r="Q1816">
            <v>40</v>
          </cell>
        </row>
        <row r="1817">
          <cell r="B1817" t="str">
            <v>B69</v>
          </cell>
          <cell r="D1817" t="str">
            <v>X003EUDOBV</v>
          </cell>
          <cell r="J1817" t="str">
            <v>All Dressed Potato Chips Variety Pack of 5, Lays, Ruffles, Old Dutch, PC &amp; Great Value (Shipped from Canada) (5 PACK)</v>
          </cell>
          <cell r="Q1817">
            <v>35</v>
          </cell>
        </row>
        <row r="1818">
          <cell r="B1818" t="str">
            <v>B70</v>
          </cell>
          <cell r="D1818" t="str">
            <v>X003EUBBBB</v>
          </cell>
          <cell r="J1818" t="str">
            <v>Doritos special edition ketchup chips (4 pack) Canadian | Canadian Snacks | Canadian Gift - by Snowbird Sweets (4 Count)</v>
          </cell>
          <cell r="Q1818">
            <v>0</v>
          </cell>
        </row>
        <row r="1819">
          <cell r="B1819" t="str">
            <v>B71</v>
          </cell>
          <cell r="D1819" t="str">
            <v>X003EUBDLT</v>
          </cell>
          <cell r="J1819" t="str">
            <v>Over 3lbs of Canadian Ketchup Chips (7ct) variety pack | Ketchup Chips Canadian | Canadian Snacks | Canadian Gift - by Snowbird Sweets (7 Count)</v>
          </cell>
          <cell r="Q1819">
            <v>63</v>
          </cell>
        </row>
        <row r="1820">
          <cell r="B1820" t="str">
            <v>B72</v>
          </cell>
          <cell r="D1820" t="str">
            <v>X003EUBDRD</v>
          </cell>
          <cell r="J1820" t="str">
            <v>Over 3lbs of Canadian Ketchup Chips (9ct) variety pack | Ketchup Chips Canadian | Canadian Snacks | Canadian Gift - by Snowbird Sweets (9 Piece set)</v>
          </cell>
          <cell r="Q1820">
            <v>70</v>
          </cell>
        </row>
        <row r="1821">
          <cell r="B1821" t="str">
            <v>B73</v>
          </cell>
          <cell r="D1821" t="str">
            <v>X003EUBDY1</v>
          </cell>
          <cell r="J1821" t="e">
            <v>#N/A</v>
          </cell>
          <cell r="Q1821" t="e">
            <v>#N/A</v>
          </cell>
        </row>
        <row r="1822">
          <cell r="B1822" t="str">
            <v>B74</v>
          </cell>
          <cell r="D1822" t="str">
            <v>X003EUBC47</v>
          </cell>
          <cell r="J1822" t="str">
            <v>Lays/Old Dutch Ketchup Chips |Snowbird Sweets| (4 Count)</v>
          </cell>
          <cell r="Q1822">
            <v>35</v>
          </cell>
        </row>
        <row r="1823">
          <cell r="B1823" t="str">
            <v>B75</v>
          </cell>
          <cell r="D1823" t="str">
            <v>X003EUBEIB</v>
          </cell>
          <cell r="J1823" t="str">
            <v>Over 2lbs of Canadian Ketchup Chips (5ct) variety pack | Ketchup Chips Canada | Canadian Snacks | Lays ketchup chips | Old Dutch ketchup chips | Canadian Chips |- by Snowbird Sweets [Imported from Canada]</v>
          </cell>
          <cell r="Q1823">
            <v>38</v>
          </cell>
        </row>
        <row r="1824">
          <cell r="B1824" t="str">
            <v>B76</v>
          </cell>
          <cell r="D1824" t="str">
            <v>X003EU8SZX</v>
          </cell>
          <cell r="J1824" t="str">
            <v>Pure Protein Salted Caramel Gluten Free Bar (6 x 50g Bars) (2 Pack)</v>
          </cell>
          <cell r="Q1824">
            <v>38</v>
          </cell>
        </row>
        <row r="1825">
          <cell r="B1825" t="str">
            <v>B77</v>
          </cell>
          <cell r="D1825" t="str">
            <v>X003EU5TM3</v>
          </cell>
          <cell r="J1825" t="str">
            <v>Pure Protein Bars, Gluten Free, Strawberry, 50g/1.8oz., 6ct (2 pack)</v>
          </cell>
          <cell r="Q1825">
            <v>0</v>
          </cell>
        </row>
        <row r="1826">
          <cell r="B1826" t="str">
            <v>B78</v>
          </cell>
          <cell r="D1826" t="str">
            <v>X003EUEPFF</v>
          </cell>
          <cell r="J1826" t="str">
            <v>Snowbird Sweets Ruffles and Lays Bacon Chips (4 Count) Brown</v>
          </cell>
          <cell r="Q1826">
            <v>35</v>
          </cell>
        </row>
        <row r="1827">
          <cell r="B1827" t="str">
            <v>B79</v>
          </cell>
          <cell r="D1827" t="str">
            <v>X003EU96DB</v>
          </cell>
          <cell r="J1827" t="str">
            <v>Nestle Kit Kat Snack Size Imported from Canada - 25ct/312g (Pack of 2) - by Snowbird Sweets</v>
          </cell>
          <cell r="Q1827">
            <v>0</v>
          </cell>
        </row>
        <row r="1828">
          <cell r="B1828" t="str">
            <v>B80</v>
          </cell>
          <cell r="D1828" t="str">
            <v>X003F6YDMN</v>
          </cell>
          <cell r="J1828" t="str">
            <v>Pure Protein 18 Bars (6 Dark Chocolate Coconut, 6 Peppermint Bark &amp; 6 Maple Caramel)</v>
          </cell>
          <cell r="Q1828">
            <v>50</v>
          </cell>
        </row>
        <row r="1829">
          <cell r="B1829" t="str">
            <v>B81</v>
          </cell>
          <cell r="D1829" t="str">
            <v>X003FD275B</v>
          </cell>
          <cell r="J1829" t="str">
            <v>Nestle Coffee Crisp Snack Size Imported from Canada - 25ct/312g (Pack of 2) - by Snowbird Sweets</v>
          </cell>
          <cell r="Q1829">
            <v>0</v>
          </cell>
        </row>
        <row r="1830">
          <cell r="B1830" t="str">
            <v>B82</v>
          </cell>
          <cell r="D1830" t="str">
            <v>X003FD5L09</v>
          </cell>
          <cell r="J1830" t="str">
            <v>Nestle Smarties Snack Size Imported from Canada - 25ct/250g (Pack of 2) - by Snowbird Sweets</v>
          </cell>
          <cell r="Q1830">
            <v>0</v>
          </cell>
        </row>
        <row r="1831">
          <cell r="B1831" t="str">
            <v>B83</v>
          </cell>
          <cell r="D1831" t="str">
            <v>X003I0V1SZ</v>
          </cell>
          <cell r="J1831" t="str">
            <v>After Eight Straws (Pack of 2)</v>
          </cell>
          <cell r="Q1831">
            <v>0</v>
          </cell>
        </row>
        <row r="1832">
          <cell r="B1832" t="str">
            <v>B84</v>
          </cell>
          <cell r="D1832" t="e">
            <v>#N/A</v>
          </cell>
          <cell r="J1832" t="str">
            <v>3lbs of chips - 1 JUMBO All Dressed Chips (612g/22oz) + 3 Lays Ketchup chips (700g/25oz)</v>
          </cell>
          <cell r="Q1832">
            <v>43</v>
          </cell>
        </row>
        <row r="1833">
          <cell r="B1833" t="str">
            <v>B85</v>
          </cell>
          <cell r="D1833" t="e">
            <v>#N/A</v>
          </cell>
          <cell r="J1833" t="str">
            <v>Nestle Coffee Crisp Snack Size Imported from Canada - 25ct/312g (Pack of 2) - by Snowbird Sweets</v>
          </cell>
          <cell r="Q1833">
            <v>0</v>
          </cell>
        </row>
        <row r="1834">
          <cell r="B1834" t="str">
            <v>B86</v>
          </cell>
          <cell r="D1834" t="e">
            <v>#N/A</v>
          </cell>
          <cell r="J1834" t="str">
            <v>Nestle Smarties Snack Size Imported from Canada - 25ct/250g (Pack of 2) - by Snowbird Sweets</v>
          </cell>
          <cell r="Q1834">
            <v>0</v>
          </cell>
        </row>
        <row r="1835">
          <cell r="B1835" t="str">
            <v>B87</v>
          </cell>
          <cell r="D1835" t="str">
            <v>X003FFCH3B</v>
          </cell>
          <cell r="J1835" t="str">
            <v>Nestle Coffin Crisp Coffee Crisp 30x12g Snack Size Bars - Imported From Canada</v>
          </cell>
          <cell r="Q1835">
            <v>25.83</v>
          </cell>
        </row>
        <row r="1836">
          <cell r="B1836" t="str">
            <v>B88</v>
          </cell>
          <cell r="D1836" t="str">
            <v>X003JXVOND</v>
          </cell>
          <cell r="J1836" t="str">
            <v>Canada's favorite chip flavors (9ct) variety pack | 66g or 2.25oz each bag | Canadian chips | Canadian Gift - by Snowbird Sweets</v>
          </cell>
          <cell r="Q1836">
            <v>40</v>
          </cell>
        </row>
        <row r="1837">
          <cell r="B1837" t="str">
            <v>B89</v>
          </cell>
          <cell r="D1837" t="e">
            <v>#N/A</v>
          </cell>
          <cell r="J1837" t="str">
            <v>2 JUMBO sized Old Dutch Popcorn Twists (440g/15.5oz x 2 pack)</v>
          </cell>
          <cell r="Q1837">
            <v>0</v>
          </cell>
        </row>
        <row r="1838">
          <cell r="B1838" t="str">
            <v>B90</v>
          </cell>
          <cell r="D1838" t="str">
            <v>X003KZCMT5</v>
          </cell>
          <cell r="J1838" t="str">
            <v>Neon Straws (sour and tropical)</v>
          </cell>
          <cell r="Q1838">
            <v>30</v>
          </cell>
        </row>
        <row r="1839">
          <cell r="B1839" t="str">
            <v>B91</v>
          </cell>
          <cell r="D1839" t="e">
            <v>#N/A</v>
          </cell>
          <cell r="J1839" t="str">
            <v>Christie's Cookies 4 pack (Mint, Cinnamon Bun, Carrot Cake, Birthday cake) (Imported from Canada)</v>
          </cell>
          <cell r="Q1839">
            <v>0</v>
          </cell>
        </row>
        <row r="1840">
          <cell r="B1840" t="str">
            <v>B92</v>
          </cell>
          <cell r="D1840" t="e">
            <v>#N/A</v>
          </cell>
          <cell r="J1840" t="str">
            <v>Pringles 4 Pack (Dill Pickle, Ketchup, Jalapeno, Cheddar Cheese)</v>
          </cell>
          <cell r="Q1840">
            <v>33</v>
          </cell>
        </row>
        <row r="1841">
          <cell r="B1841" t="str">
            <v>B93</v>
          </cell>
          <cell r="D1841" t="e">
            <v>#N/A</v>
          </cell>
          <cell r="J1841" t="str">
            <v>Snowbird Sweets Canada's favorite All Dressed chips (3 pack) (Old Dutch All Dressed, Ruffles All Dressed, and Great Value All Dressed) [Imported from Canada]</v>
          </cell>
          <cell r="Q1841">
            <v>26</v>
          </cell>
        </row>
        <row r="1842">
          <cell r="B1842" t="str">
            <v>B94</v>
          </cell>
          <cell r="D1842" t="e">
            <v>#N/A</v>
          </cell>
          <cell r="J1842" t="str">
            <v>Chewy Chocolate Chip Gluten Free Bar (6 x 50g Bars) (2 Pack)</v>
          </cell>
          <cell r="Q1842">
            <v>40</v>
          </cell>
        </row>
        <row r="1843">
          <cell r="B1843" t="str">
            <v>B95</v>
          </cell>
          <cell r="D1843" t="e">
            <v>#N/A</v>
          </cell>
          <cell r="J1843" t="str">
            <v>Over 2lbs of Canadian Salt and vinegar chips (5ct) variety pack | Salt and Vinegar Chips Canadian | Canadian Snacks | Canadian Gift - by Snowbird Sweets…</v>
          </cell>
          <cell r="Q1843">
            <v>42</v>
          </cell>
        </row>
        <row r="1844">
          <cell r="B1844" t="str">
            <v>B96</v>
          </cell>
          <cell r="D1844" t="e">
            <v>#N/A</v>
          </cell>
          <cell r="J1844" t="str">
            <v>Over 2lbs of Old Dutch Chips (5ct) variety pack | Ketchup, Dill, All Dressed, Rip-L and Salt and Vinegar | Canadian Gift - by Snowbird Sweets (5 PACK) (5 PACK)</v>
          </cell>
          <cell r="Q1844">
            <v>35</v>
          </cell>
        </row>
        <row r="1845">
          <cell r="B1845" t="str">
            <v>B97</v>
          </cell>
          <cell r="D1845" t="e">
            <v>#N/A</v>
          </cell>
          <cell r="J1845" t="str">
            <v>Coffee Crisp Lovers Package (24 Regular sized bars + 30 mini bars)</v>
          </cell>
          <cell r="Q1845">
            <v>49.99</v>
          </cell>
        </row>
        <row r="1846">
          <cell r="B1846" t="str">
            <v>B98</v>
          </cell>
          <cell r="D1846" t="e">
            <v>#N/A</v>
          </cell>
          <cell r="J1846" t="str">
            <v>16 Coffee Crisp (Regular) + 8 Coffee Crisp Double Double</v>
          </cell>
          <cell r="Q1846">
            <v>32.01</v>
          </cell>
        </row>
        <row r="1847">
          <cell r="B1847" t="str">
            <v>B99</v>
          </cell>
          <cell r="D1847" t="e">
            <v>#N/A</v>
          </cell>
          <cell r="J1847" t="str">
            <v>16 Oh Henry (Regular) + 8 Oh Henry (Level up version)</v>
          </cell>
          <cell r="Q1847">
            <v>42</v>
          </cell>
        </row>
        <row r="1848">
          <cell r="B1848" t="str">
            <v>B100</v>
          </cell>
          <cell r="D1848" t="e">
            <v>#N/A</v>
          </cell>
          <cell r="J1848" t="str">
            <v>Over 2lbs of Old Dutch All Dressed Chips (5ct) multi-pack | All dressed Chips Canadian | Canadian Snacks | Canadian Gift - by Snowbird Sweets</v>
          </cell>
          <cell r="Q1848">
            <v>43.82</v>
          </cell>
        </row>
        <row r="1849">
          <cell r="B1849" t="str">
            <v>B101</v>
          </cell>
          <cell r="D1849" t="e">
            <v>#N/A</v>
          </cell>
          <cell r="J1849" t="str">
            <v>Over 2lbs of Old Dutch Ketchup chips (5ct)| Ketchup Chips Canadian | Canadian Snacks | Canadian Gift - by Snowbird Sweets</v>
          </cell>
          <cell r="Q1849">
            <v>43.99</v>
          </cell>
        </row>
        <row r="1850">
          <cell r="B1850" t="str">
            <v>B102</v>
          </cell>
          <cell r="D1850" t="e">
            <v>#N/A</v>
          </cell>
          <cell r="J1850" t="str">
            <v>Over 2lbs of Lays Ketchup chips (5ct)| Ketchup Chips Canadian | Canadian Snacks | Canadian Gift - by Snowbird Sweets</v>
          </cell>
          <cell r="Q1850">
            <v>34</v>
          </cell>
        </row>
        <row r="1851">
          <cell r="B1851" t="str">
            <v>B103</v>
          </cell>
          <cell r="D1851" t="e">
            <v>#N/A</v>
          </cell>
          <cell r="J1851" t="str">
            <v>Over 2.5 Pounds of Werthers (Variety pack - Caramel, Chewy Caramel, Soft Creme Caramel, Creamy Caramel Filled)</v>
          </cell>
          <cell r="Q1851">
            <v>47</v>
          </cell>
        </row>
        <row r="1852">
          <cell r="B1852" t="str">
            <v>B104</v>
          </cell>
          <cell r="D1852" t="e">
            <v>#N/A</v>
          </cell>
          <cell r="J1852" t="str">
            <v>1.5 Pounds of Werthers (Variety pack - Original, Chewy Caramel, Creamy Caramel filled, Soft Eclair Caramels, Caramel Coffee, Soft Creme Caramels)</v>
          </cell>
          <cell r="Q1852">
            <v>29</v>
          </cell>
        </row>
        <row r="1853">
          <cell r="B1853" t="str">
            <v>B105</v>
          </cell>
          <cell r="D1853" t="e">
            <v>#N/A</v>
          </cell>
          <cell r="J1853" t="str">
            <v>Snowbird Sweets Old Dutch Potato Chips (7ct) Variety Pack | Ketchup, Sour Cream and Onion, Sour Cream and Gren Onion, Lighlty Salted, Rip-L and Salt and Vinegar | Canadian Snacks (7 Pack)</v>
          </cell>
          <cell r="Q1853">
            <v>52</v>
          </cell>
        </row>
        <row r="1854">
          <cell r="B1854" t="str">
            <v>B106</v>
          </cell>
          <cell r="D1854" t="e">
            <v>#N/A</v>
          </cell>
          <cell r="J1854" t="str">
            <v>Over 2lbs of Old Dutch Chips (5ct) variety pack | Ketchup, Dill, All Dressed, Rip-L and Salt and Vinegar | Canadian Gift - by Snowbird Sweets (5 PACK) (30 PACK MINIS)</v>
          </cell>
          <cell r="Q1854">
            <v>37.5</v>
          </cell>
        </row>
        <row r="1855">
          <cell r="B1855" t="str">
            <v>B107</v>
          </cell>
          <cell r="D1855" t="e">
            <v>#N/A</v>
          </cell>
          <cell r="J1855" t="str">
            <v>Over 2lbs of Miss Vickies Chips (5ct) variety pack - Imported From Canada | Ketchup, Jalapeno, Dill Pickle, Sea Salt, and BBQ | Canadian Gift - by Snowbird Sweets</v>
          </cell>
          <cell r="Q1855">
            <v>44.99</v>
          </cell>
        </row>
        <row r="1856">
          <cell r="B1856" t="str">
            <v>B108</v>
          </cell>
          <cell r="D1856" t="e">
            <v>#N/A</v>
          </cell>
          <cell r="J1856" t="str">
            <v>Over 2lbs of Lays Chips (5ct) variety pack - Imported From Canada | Ketchup, All Dressed, Salt and Vinegar, BBQ and Dill Pickle | Canadian Gift - by Snowbird Sweets</v>
          </cell>
          <cell r="Q1856">
            <v>44.99</v>
          </cell>
        </row>
        <row r="1857">
          <cell r="B1857" t="str">
            <v>B109</v>
          </cell>
          <cell r="D1857" t="e">
            <v>#N/A</v>
          </cell>
          <cell r="J1857" t="str">
            <v>Almost 2lbs (28oz) of Terra exotic Vegetable Chips (5ct) variety pack - Imported From Canada | Sweet Potato, Sweets and Beets, Sour Creme and Onion, Blue Potato and Plantains | Canadian Gift - by Snowbird Sweets</v>
          </cell>
          <cell r="Q1857">
            <v>46</v>
          </cell>
        </row>
        <row r="1858">
          <cell r="B1858" t="str">
            <v>B110</v>
          </cell>
          <cell r="D1858" t="e">
            <v>#N/A</v>
          </cell>
          <cell r="J1858" t="str">
            <v>Ruffles Flaming Hot Cheddar and Sour Creme - Snowbird Sweets</v>
          </cell>
          <cell r="Q1858">
            <v>28.7</v>
          </cell>
        </row>
        <row r="1859">
          <cell r="B1859" t="str">
            <v>B111</v>
          </cell>
          <cell r="D1859" t="e">
            <v>#N/A</v>
          </cell>
          <cell r="J1859" t="str">
            <v>Over 3lbs of Canadian All Dressed Chips (7ct) variety pack | All dressed Chips Canadian | Canadian Snacks | - by Snowbird Sweets [Imported from Canada] (7 PACK)</v>
          </cell>
          <cell r="Q1859">
            <v>50</v>
          </cell>
        </row>
        <row r="1860">
          <cell r="B1860" t="str">
            <v>B112</v>
          </cell>
          <cell r="D1860" t="e">
            <v>#N/A</v>
          </cell>
          <cell r="J1860" t="str">
            <v>Ruffles Flaming Hot Cheddar and Sour Creme - Snowbird Sweets</v>
          </cell>
          <cell r="Q1860">
            <v>26.88</v>
          </cell>
        </row>
        <row r="1861">
          <cell r="B1861" t="str">
            <v>B113</v>
          </cell>
          <cell r="D1861" t="e">
            <v>#N/A</v>
          </cell>
          <cell r="J1861" t="str">
            <v>Vachon 9 pack variety pack - Passion Flake, Jos Louis, and Ah Caramel - by Snowbird Sweets</v>
          </cell>
          <cell r="Q1861">
            <v>55</v>
          </cell>
        </row>
        <row r="1862">
          <cell r="B1862" t="str">
            <v>B114</v>
          </cell>
          <cell r="D1862" t="e">
            <v>#N/A</v>
          </cell>
          <cell r="J1862" t="str">
            <v>Over 2lbs of Canadian Bacon Chips (5ct) variety pack | Bacon chips Canada | Canadian Snacks | Canadian Chips |- by Snowbird Sweets</v>
          </cell>
          <cell r="Q1862">
            <v>44</v>
          </cell>
        </row>
        <row r="1863">
          <cell r="B1863" t="str">
            <v>B115</v>
          </cell>
          <cell r="D1863" t="e">
            <v>#N/A</v>
          </cell>
          <cell r="J1863" t="str">
            <v>JUMBO/FAMILY SIZE bags of Ketchup chips (3.3lbs total) (2 Count) - Family/Club sized</v>
          </cell>
          <cell r="Q1863">
            <v>41</v>
          </cell>
        </row>
        <row r="1864">
          <cell r="B1864" t="str">
            <v>B116</v>
          </cell>
          <cell r="D1864" t="e">
            <v>#N/A</v>
          </cell>
          <cell r="J1864" t="str">
            <v>Over 2.5lbs of Canadian Ketchup Chips (6ct) variety pack | Ketchup Chips Canadian | Canadian Snacks | Canadian Gift - by Snowbird Sweets (5 Piece set)</v>
          </cell>
          <cell r="Q1864">
            <v>45</v>
          </cell>
        </row>
        <row r="1865">
          <cell r="B1865" t="str">
            <v>B117</v>
          </cell>
          <cell r="D1865" t="str">
            <v>X003OGXBIL</v>
          </cell>
          <cell r="J1865" t="str">
            <v>Ketchup Chip lovers variety pack (5ct) | Ketchup Chips Canadian | Canadian Snacks | Canadian Gift - by Snowbird Sweets (5 Piece set) (5 PACK)</v>
          </cell>
          <cell r="Q1865">
            <v>34</v>
          </cell>
        </row>
        <row r="1866">
          <cell r="B1866" t="str">
            <v>B118</v>
          </cell>
          <cell r="D1866" t="str">
            <v>X003OYKQQ3</v>
          </cell>
          <cell r="J1866" t="str">
            <v>Bear Paws (Original/Birthday Cake/Brownies) Pack of 6 (2 of each)</v>
          </cell>
          <cell r="Q1866">
            <v>30</v>
          </cell>
        </row>
        <row r="1867">
          <cell r="B1867" t="str">
            <v>B119</v>
          </cell>
          <cell r="D1867" t="str">
            <v>X003OZA6CB</v>
          </cell>
          <cell r="J1867" t="str">
            <v>Bits and bites (cheddar/original/bbq) 3 pack</v>
          </cell>
          <cell r="Q1867">
            <v>25</v>
          </cell>
        </row>
        <row r="1868">
          <cell r="B1868" t="str">
            <v>B120</v>
          </cell>
          <cell r="D1868" t="str">
            <v>X003OYXDQN</v>
          </cell>
          <cell r="J1868" t="str">
            <v>Christie Swiss Cheese crackers (6 pack)</v>
          </cell>
          <cell r="Q1868">
            <v>30</v>
          </cell>
        </row>
        <row r="1869">
          <cell r="B1869" t="str">
            <v>B121</v>
          </cell>
          <cell r="D1869" t="str">
            <v>X003OZ5EL9</v>
          </cell>
          <cell r="J1869" t="str">
            <v>Dare Wagon Wheels (18 Regular + 18 Original)</v>
          </cell>
          <cell r="Q1869">
            <v>30</v>
          </cell>
        </row>
        <row r="1870">
          <cell r="B1870" t="str">
            <v>B122</v>
          </cell>
          <cell r="D1870" t="str">
            <v>X003OZ5F31</v>
          </cell>
          <cell r="J1870" t="str">
            <v>Peak Freans fruit creme (6 pack)</v>
          </cell>
          <cell r="Q1870">
            <v>30</v>
          </cell>
        </row>
        <row r="1871">
          <cell r="B1871" t="str">
            <v>B123</v>
          </cell>
          <cell r="D1871" t="str">
            <v>X003OZ5LEJ</v>
          </cell>
          <cell r="J1871" t="str">
            <v>Livewires (Strawberry and Blue Raspberry) (2 pack)</v>
          </cell>
          <cell r="Q1871">
            <v>48</v>
          </cell>
        </row>
        <row r="1872">
          <cell r="B1872" t="str">
            <v>B124</v>
          </cell>
          <cell r="D1872" t="str">
            <v>X003Q1B5PP</v>
          </cell>
          <cell r="J1872" t="str">
            <v>Over 2.5 Pounds of Werthers (Variety pack - Caramel, Chewy Caramel, Soft Creme Caramel, Creamy Caramel Filled)</v>
          </cell>
          <cell r="Q1872">
            <v>47</v>
          </cell>
        </row>
        <row r="1873">
          <cell r="B1873" t="str">
            <v>B125</v>
          </cell>
          <cell r="D1873" t="str">
            <v>X003QHT24Z</v>
          </cell>
          <cell r="J1873" t="str">
            <v>Sunrype 100% Fruit Source bars - 6 apple cherry/6 apple strawberry - 12 bars (444g)</v>
          </cell>
          <cell r="Q1873">
            <v>0</v>
          </cell>
        </row>
        <row r="1874">
          <cell r="B1874" t="str">
            <v>B126</v>
          </cell>
          <cell r="D1874" t="e">
            <v>#N/A</v>
          </cell>
          <cell r="J1874" t="str">
            <v>Bear Paws (Original/Birthday Cake/Brownies) Pack of 6 (2 of each)</v>
          </cell>
          <cell r="Q1874">
            <v>30</v>
          </cell>
        </row>
        <row r="1875">
          <cell r="B1875" t="str">
            <v>B127</v>
          </cell>
          <cell r="D1875" t="e">
            <v>#N/A</v>
          </cell>
          <cell r="J1875" t="str">
            <v>Bits and bites (cheddar/original/bbq) 3 pack</v>
          </cell>
          <cell r="Q1875">
            <v>25</v>
          </cell>
        </row>
        <row r="1876">
          <cell r="B1876" t="str">
            <v>B128</v>
          </cell>
          <cell r="D1876" t="e">
            <v>#N/A</v>
          </cell>
          <cell r="J1876" t="str">
            <v>Christie Swiss Cheese crackers (6 pack)</v>
          </cell>
          <cell r="Q1876">
            <v>30</v>
          </cell>
        </row>
        <row r="1877">
          <cell r="B1877" t="str">
            <v>B129</v>
          </cell>
          <cell r="D1877" t="e">
            <v>#N/A</v>
          </cell>
          <cell r="J1877" t="str">
            <v>Dare Wagon Wheels (18 Regular + 18 Original)</v>
          </cell>
          <cell r="Q1877">
            <v>30</v>
          </cell>
        </row>
        <row r="1878">
          <cell r="B1878" t="str">
            <v>B130</v>
          </cell>
          <cell r="D1878" t="e">
            <v>#N/A</v>
          </cell>
          <cell r="J1878" t="str">
            <v>Peak Freans fruit creme (6 pack)</v>
          </cell>
          <cell r="Q1878">
            <v>30</v>
          </cell>
        </row>
        <row r="1879">
          <cell r="B1879" t="str">
            <v>B131</v>
          </cell>
          <cell r="D1879" t="e">
            <v>#N/A</v>
          </cell>
          <cell r="J1879" t="str">
            <v>Livewires (Strawberry and Blue Raspberry) (2 pack)</v>
          </cell>
          <cell r="Q1879">
            <v>48</v>
          </cell>
        </row>
        <row r="1880">
          <cell r="B1880" t="str">
            <v>B132</v>
          </cell>
          <cell r="D1880" t="str">
            <v>X003QYUJ3L</v>
          </cell>
          <cell r="J1880" t="str">
            <v>Sunrype 100% Fruit Source bars - 6 apple cherry/6 apple strawberry - 12 bars (444g)</v>
          </cell>
          <cell r="Q1880">
            <v>0</v>
          </cell>
        </row>
        <row r="1881">
          <cell r="B1881" t="str">
            <v>B133</v>
          </cell>
          <cell r="D1881" t="e">
            <v>#N/A</v>
          </cell>
          <cell r="J1881" t="str">
            <v>After Eight Straws (Pack of 2)</v>
          </cell>
          <cell r="Q1881">
            <v>0</v>
          </cell>
        </row>
        <row r="1882">
          <cell r="B1882" t="str">
            <v>B134</v>
          </cell>
          <cell r="D1882" t="str">
            <v>X003QYUTXL</v>
          </cell>
          <cell r="J1882" t="str">
            <v>Nestle the Original Turtles 100% Pecan 350g/12.34oz Box (Imported from Canada) - Pack of 2</v>
          </cell>
          <cell r="Q1882">
            <v>30</v>
          </cell>
        </row>
        <row r="1883">
          <cell r="B1883" t="str">
            <v>B135</v>
          </cell>
          <cell r="D1883" t="e">
            <v>#N/A</v>
          </cell>
          <cell r="J1883" t="e">
            <v>#N/A</v>
          </cell>
          <cell r="Q1883" t="e">
            <v>#N/A</v>
          </cell>
        </row>
        <row r="1884">
          <cell r="B1884" t="str">
            <v>B136</v>
          </cell>
          <cell r="D1884" t="e">
            <v>#N/A</v>
          </cell>
          <cell r="J1884" t="e">
            <v>#N/A</v>
          </cell>
          <cell r="Q1884" t="e">
            <v>#N/A</v>
          </cell>
        </row>
        <row r="1885">
          <cell r="B1885" t="str">
            <v>B137</v>
          </cell>
          <cell r="D1885" t="e">
            <v>#N/A</v>
          </cell>
          <cell r="J1885" t="e">
            <v>#N/A</v>
          </cell>
          <cell r="Q1885" t="e">
            <v>#N/A</v>
          </cell>
        </row>
        <row r="1886">
          <cell r="B1886" t="str">
            <v>B138</v>
          </cell>
          <cell r="D1886" t="e">
            <v>#N/A</v>
          </cell>
          <cell r="J1886" t="e">
            <v>#N/A</v>
          </cell>
          <cell r="Q1886" t="e">
            <v>#N/A</v>
          </cell>
        </row>
        <row r="1887">
          <cell r="B1887" t="str">
            <v>B139</v>
          </cell>
          <cell r="D1887" t="e">
            <v>#N/A</v>
          </cell>
          <cell r="J1887" t="e">
            <v>#N/A</v>
          </cell>
          <cell r="Q1887" t="e">
            <v>#N/A</v>
          </cell>
        </row>
        <row r="1888">
          <cell r="B1888" t="str">
            <v>B140</v>
          </cell>
          <cell r="D1888" t="e">
            <v>#N/A</v>
          </cell>
          <cell r="J1888" t="e">
            <v>#N/A</v>
          </cell>
          <cell r="Q1888" t="e">
            <v>#N/A</v>
          </cell>
        </row>
        <row r="1889">
          <cell r="B1889" t="str">
            <v>B141</v>
          </cell>
          <cell r="D1889" t="e">
            <v>#N/A</v>
          </cell>
          <cell r="J1889" t="e">
            <v>#N/A</v>
          </cell>
          <cell r="Q1889" t="e">
            <v>#N/A</v>
          </cell>
        </row>
        <row r="1890">
          <cell r="B1890" t="str">
            <v>B142</v>
          </cell>
          <cell r="D1890" t="e">
            <v>#N/A</v>
          </cell>
          <cell r="J1890" t="e">
            <v>#N/A</v>
          </cell>
          <cell r="Q1890" t="e">
            <v>#N/A</v>
          </cell>
        </row>
        <row r="1891">
          <cell r="B1891" t="str">
            <v>B143</v>
          </cell>
          <cell r="D1891" t="e">
            <v>#N/A</v>
          </cell>
          <cell r="J1891" t="e">
            <v>#N/A</v>
          </cell>
          <cell r="Q1891" t="e">
            <v>#N/A</v>
          </cell>
        </row>
        <row r="1892">
          <cell r="B1892" t="str">
            <v>B144</v>
          </cell>
          <cell r="D1892" t="e">
            <v>#N/A</v>
          </cell>
          <cell r="J1892" t="str">
            <v>Canadian Maple cookie 4 pack</v>
          </cell>
          <cell r="Q1892">
            <v>23.87</v>
          </cell>
        </row>
        <row r="1893">
          <cell r="B1893" t="str">
            <v>B145</v>
          </cell>
          <cell r="D1893" t="e">
            <v>#N/A</v>
          </cell>
          <cell r="J1893" t="e">
            <v>#N/A</v>
          </cell>
          <cell r="Q1893" t="e">
            <v>#N/A</v>
          </cell>
        </row>
        <row r="1894">
          <cell r="B1894" t="str">
            <v>B146</v>
          </cell>
          <cell r="D1894" t="e">
            <v>#N/A</v>
          </cell>
          <cell r="J1894" t="e">
            <v>#N/A</v>
          </cell>
          <cell r="Q1894" t="e">
            <v>#N/A</v>
          </cell>
        </row>
        <row r="1895">
          <cell r="B1895" t="str">
            <v>B147</v>
          </cell>
          <cell r="D1895" t="e">
            <v>#N/A</v>
          </cell>
          <cell r="J1895" t="e">
            <v>#N/A</v>
          </cell>
          <cell r="Q1895" t="e">
            <v>#N/A</v>
          </cell>
        </row>
        <row r="1896">
          <cell r="B1896" t="str">
            <v>B148</v>
          </cell>
          <cell r="D1896" t="e">
            <v>#N/A</v>
          </cell>
          <cell r="J1896" t="e">
            <v>#N/A</v>
          </cell>
          <cell r="Q1896" t="e">
            <v>#N/A</v>
          </cell>
        </row>
        <row r="1897">
          <cell r="B1897" t="str">
            <v>B149</v>
          </cell>
          <cell r="D1897" t="e">
            <v>#N/A</v>
          </cell>
          <cell r="J1897" t="e">
            <v>#N/A</v>
          </cell>
          <cell r="Q1897" t="e">
            <v>#N/A</v>
          </cell>
        </row>
        <row r="1898">
          <cell r="B1898" t="str">
            <v>B150</v>
          </cell>
          <cell r="D1898" t="e">
            <v>#N/A</v>
          </cell>
          <cell r="J1898" t="e">
            <v>#N/A</v>
          </cell>
          <cell r="Q1898" t="e">
            <v>#N/A</v>
          </cell>
        </row>
        <row r="1899">
          <cell r="B1899" t="str">
            <v>B151</v>
          </cell>
          <cell r="D1899" t="e">
            <v>#N/A</v>
          </cell>
          <cell r="J1899" t="e">
            <v>#N/A</v>
          </cell>
          <cell r="Q1899" t="e">
            <v>#N/A</v>
          </cell>
        </row>
        <row r="1900">
          <cell r="B1900" t="str">
            <v>B152</v>
          </cell>
          <cell r="D1900" t="e">
            <v>#N/A</v>
          </cell>
          <cell r="J1900" t="e">
            <v>#N/A</v>
          </cell>
          <cell r="Q1900" t="e">
            <v>#N/A</v>
          </cell>
        </row>
        <row r="1901">
          <cell r="B1901" t="str">
            <v>B153</v>
          </cell>
          <cell r="D1901" t="e">
            <v>#N/A</v>
          </cell>
          <cell r="J1901" t="e">
            <v>#N/A</v>
          </cell>
          <cell r="Q1901" t="e">
            <v>#N/A</v>
          </cell>
        </row>
        <row r="1902">
          <cell r="B1902" t="str">
            <v>B154</v>
          </cell>
          <cell r="D1902" t="e">
            <v>#N/A</v>
          </cell>
          <cell r="J1902" t="e">
            <v>#N/A</v>
          </cell>
          <cell r="Q1902" t="e">
            <v>#N/A</v>
          </cell>
        </row>
        <row r="1903">
          <cell r="B1903" t="str">
            <v>B155</v>
          </cell>
          <cell r="D1903" t="e">
            <v>#N/A</v>
          </cell>
          <cell r="J1903" t="e">
            <v>#N/A</v>
          </cell>
          <cell r="Q1903" t="e">
            <v>#N/A</v>
          </cell>
        </row>
        <row r="1904">
          <cell r="B1904" t="str">
            <v>B156</v>
          </cell>
          <cell r="D1904" t="e">
            <v>#N/A</v>
          </cell>
          <cell r="J1904" t="e">
            <v>#N/A</v>
          </cell>
          <cell r="Q1904" t="e">
            <v>#N/A</v>
          </cell>
        </row>
        <row r="1905">
          <cell r="B1905" t="str">
            <v>B157</v>
          </cell>
          <cell r="D1905" t="e">
            <v>#N/A</v>
          </cell>
          <cell r="J1905" t="e">
            <v>#N/A</v>
          </cell>
          <cell r="Q1905" t="e">
            <v>#N/A</v>
          </cell>
        </row>
        <row r="1906">
          <cell r="B1906" t="str">
            <v>B158</v>
          </cell>
          <cell r="D1906" t="e">
            <v>#N/A</v>
          </cell>
          <cell r="J1906" t="e">
            <v>#N/A</v>
          </cell>
          <cell r="Q1906" t="e">
            <v>#N/A</v>
          </cell>
        </row>
        <row r="1907">
          <cell r="B1907" t="str">
            <v>B159</v>
          </cell>
          <cell r="D1907" t="e">
            <v>#N/A</v>
          </cell>
          <cell r="J1907" t="e">
            <v>#N/A</v>
          </cell>
          <cell r="Q1907" t="e">
            <v>#N/A</v>
          </cell>
        </row>
        <row r="1908">
          <cell r="B1908" t="str">
            <v>B160</v>
          </cell>
          <cell r="D1908" t="e">
            <v>#N/A</v>
          </cell>
          <cell r="J1908" t="e">
            <v>#N/A</v>
          </cell>
          <cell r="Q1908" t="e">
            <v>#N/A</v>
          </cell>
        </row>
        <row r="1909">
          <cell r="B1909" t="str">
            <v>B161</v>
          </cell>
          <cell r="D1909" t="e">
            <v>#N/A</v>
          </cell>
          <cell r="J1909" t="e">
            <v>#N/A</v>
          </cell>
          <cell r="Q1909" t="e">
            <v>#N/A</v>
          </cell>
        </row>
        <row r="1910">
          <cell r="B1910" t="str">
            <v>B162</v>
          </cell>
          <cell r="D1910" t="e">
            <v>#N/A</v>
          </cell>
          <cell r="J1910" t="e">
            <v>#N/A</v>
          </cell>
          <cell r="Q1910" t="e">
            <v>#N/A</v>
          </cell>
        </row>
        <row r="1911">
          <cell r="B1911" t="str">
            <v>B163</v>
          </cell>
          <cell r="D1911" t="e">
            <v>#N/A</v>
          </cell>
          <cell r="J1911" t="e">
            <v>#N/A</v>
          </cell>
          <cell r="Q1911" t="e">
            <v>#N/A</v>
          </cell>
        </row>
        <row r="1912">
          <cell r="B1912" t="str">
            <v>B164</v>
          </cell>
          <cell r="D1912" t="e">
            <v>#N/A</v>
          </cell>
          <cell r="J1912" t="e">
            <v>#N/A</v>
          </cell>
          <cell r="Q1912" t="e">
            <v>#N/A</v>
          </cell>
        </row>
        <row r="1913">
          <cell r="B1913" t="str">
            <v>B165</v>
          </cell>
          <cell r="D1913" t="e">
            <v>#N/A</v>
          </cell>
          <cell r="J1913" t="e">
            <v>#N/A</v>
          </cell>
          <cell r="Q1913" t="e">
            <v>#N/A</v>
          </cell>
        </row>
        <row r="1914">
          <cell r="B1914" t="str">
            <v>B166</v>
          </cell>
          <cell r="D1914" t="e">
            <v>#N/A</v>
          </cell>
          <cell r="J1914" t="e">
            <v>#N/A</v>
          </cell>
          <cell r="Q1914" t="e">
            <v>#N/A</v>
          </cell>
        </row>
        <row r="1915">
          <cell r="B1915" t="str">
            <v>B167</v>
          </cell>
          <cell r="D1915" t="e">
            <v>#N/A</v>
          </cell>
          <cell r="J1915" t="e">
            <v>#N/A</v>
          </cell>
          <cell r="Q1915" t="e">
            <v>#N/A</v>
          </cell>
        </row>
        <row r="1916">
          <cell r="B1916" t="str">
            <v>B168</v>
          </cell>
          <cell r="D1916" t="e">
            <v>#N/A</v>
          </cell>
          <cell r="J1916" t="e">
            <v>#N/A</v>
          </cell>
          <cell r="Q1916" t="e">
            <v>#N/A</v>
          </cell>
        </row>
        <row r="1917">
          <cell r="B1917" t="str">
            <v>B169</v>
          </cell>
          <cell r="D1917" t="e">
            <v>#N/A</v>
          </cell>
          <cell r="J1917" t="e">
            <v>#N/A</v>
          </cell>
          <cell r="Q1917" t="e">
            <v>#N/A</v>
          </cell>
        </row>
        <row r="1918">
          <cell r="B1918" t="str">
            <v>B170</v>
          </cell>
          <cell r="D1918" t="e">
            <v>#N/A</v>
          </cell>
          <cell r="J1918" t="e">
            <v>#N/A</v>
          </cell>
          <cell r="Q1918" t="e">
            <v>#N/A</v>
          </cell>
        </row>
        <row r="1919">
          <cell r="B1919" t="str">
            <v>B171</v>
          </cell>
          <cell r="D1919" t="e">
            <v>#N/A</v>
          </cell>
          <cell r="J1919" t="e">
            <v>#N/A</v>
          </cell>
          <cell r="Q1919" t="e">
            <v>#N/A</v>
          </cell>
        </row>
        <row r="1920">
          <cell r="B1920" t="str">
            <v>B172</v>
          </cell>
          <cell r="D1920" t="e">
            <v>#N/A</v>
          </cell>
          <cell r="J1920" t="e">
            <v>#N/A</v>
          </cell>
          <cell r="Q1920" t="e">
            <v>#N/A</v>
          </cell>
        </row>
        <row r="1921">
          <cell r="B1921" t="str">
            <v>B173</v>
          </cell>
          <cell r="D1921" t="e">
            <v>#N/A</v>
          </cell>
          <cell r="J1921" t="e">
            <v>#N/A</v>
          </cell>
          <cell r="Q1921" t="e">
            <v>#N/A</v>
          </cell>
        </row>
        <row r="1922">
          <cell r="B1922" t="str">
            <v>B174</v>
          </cell>
          <cell r="D1922" t="e">
            <v>#N/A</v>
          </cell>
          <cell r="J1922" t="e">
            <v>#N/A</v>
          </cell>
          <cell r="Q1922" t="e">
            <v>#N/A</v>
          </cell>
        </row>
        <row r="1923">
          <cell r="B1923" t="str">
            <v>B175</v>
          </cell>
          <cell r="D1923" t="e">
            <v>#N/A</v>
          </cell>
          <cell r="J1923" t="e">
            <v>#N/A</v>
          </cell>
          <cell r="Q1923" t="e">
            <v>#N/A</v>
          </cell>
        </row>
        <row r="1924">
          <cell r="B1924" t="str">
            <v>B176</v>
          </cell>
          <cell r="D1924" t="e">
            <v>#N/A</v>
          </cell>
          <cell r="J1924" t="e">
            <v>#N/A</v>
          </cell>
          <cell r="Q1924" t="e">
            <v>#N/A</v>
          </cell>
        </row>
        <row r="1925">
          <cell r="B1925" t="str">
            <v>B177</v>
          </cell>
          <cell r="D1925" t="e">
            <v>#N/A</v>
          </cell>
          <cell r="J1925" t="e">
            <v>#N/A</v>
          </cell>
          <cell r="Q1925" t="e">
            <v>#N/A</v>
          </cell>
        </row>
        <row r="1926">
          <cell r="B1926" t="str">
            <v>B178</v>
          </cell>
          <cell r="D1926" t="e">
            <v>#N/A</v>
          </cell>
          <cell r="J1926" t="e">
            <v>#N/A</v>
          </cell>
          <cell r="Q1926" t="e">
            <v>#N/A</v>
          </cell>
        </row>
        <row r="1927">
          <cell r="B1927" t="str">
            <v>B179</v>
          </cell>
          <cell r="D1927" t="e">
            <v>#N/A</v>
          </cell>
          <cell r="J1927" t="e">
            <v>#N/A</v>
          </cell>
          <cell r="Q1927" t="e">
            <v>#N/A</v>
          </cell>
        </row>
        <row r="1928">
          <cell r="B1928" t="str">
            <v>B180</v>
          </cell>
          <cell r="D1928" t="e">
            <v>#N/A</v>
          </cell>
          <cell r="J1928" t="e">
            <v>#N/A</v>
          </cell>
          <cell r="Q1928" t="e">
            <v>#N/A</v>
          </cell>
        </row>
        <row r="1929">
          <cell r="B1929" t="str">
            <v>B181</v>
          </cell>
          <cell r="D1929" t="e">
            <v>#N/A</v>
          </cell>
          <cell r="J1929" t="e">
            <v>#N/A</v>
          </cell>
          <cell r="Q1929" t="e">
            <v>#N/A</v>
          </cell>
        </row>
        <row r="1930">
          <cell r="B1930" t="str">
            <v>B182</v>
          </cell>
          <cell r="D1930" t="e">
            <v>#N/A</v>
          </cell>
          <cell r="J1930" t="e">
            <v>#N/A</v>
          </cell>
          <cell r="Q1930" t="e">
            <v>#N/A</v>
          </cell>
        </row>
        <row r="1931">
          <cell r="B1931" t="str">
            <v>B183</v>
          </cell>
          <cell r="D1931" t="e">
            <v>#N/A</v>
          </cell>
          <cell r="J1931" t="e">
            <v>#N/A</v>
          </cell>
          <cell r="Q1931" t="e">
            <v>#N/A</v>
          </cell>
        </row>
        <row r="1932">
          <cell r="B1932" t="str">
            <v>B184</v>
          </cell>
          <cell r="D1932" t="e">
            <v>#N/A</v>
          </cell>
          <cell r="J1932" t="e">
            <v>#N/A</v>
          </cell>
          <cell r="Q1932" t="e">
            <v>#N/A</v>
          </cell>
        </row>
        <row r="1933">
          <cell r="B1933" t="str">
            <v>B185</v>
          </cell>
          <cell r="D1933" t="e">
            <v>#N/A</v>
          </cell>
          <cell r="J1933" t="e">
            <v>#N/A</v>
          </cell>
          <cell r="Q1933" t="e">
            <v>#N/A</v>
          </cell>
        </row>
        <row r="1934">
          <cell r="B1934" t="str">
            <v>B186</v>
          </cell>
          <cell r="D1934" t="e">
            <v>#N/A</v>
          </cell>
          <cell r="J1934" t="e">
            <v>#N/A</v>
          </cell>
          <cell r="Q1934" t="e">
            <v>#N/A</v>
          </cell>
        </row>
        <row r="1935">
          <cell r="B1935" t="str">
            <v>B187</v>
          </cell>
          <cell r="D1935" t="e">
            <v>#N/A</v>
          </cell>
          <cell r="J1935" t="e">
            <v>#N/A</v>
          </cell>
          <cell r="Q1935" t="e">
            <v>#N/A</v>
          </cell>
        </row>
        <row r="1936">
          <cell r="B1936" t="str">
            <v>B188</v>
          </cell>
          <cell r="D1936" t="e">
            <v>#N/A</v>
          </cell>
          <cell r="J1936" t="e">
            <v>#N/A</v>
          </cell>
          <cell r="Q1936" t="e">
            <v>#N/A</v>
          </cell>
        </row>
        <row r="1937">
          <cell r="B1937" t="str">
            <v>B189</v>
          </cell>
          <cell r="D1937" t="e">
            <v>#N/A</v>
          </cell>
          <cell r="J1937" t="e">
            <v>#N/A</v>
          </cell>
          <cell r="Q1937" t="e">
            <v>#N/A</v>
          </cell>
        </row>
        <row r="1938">
          <cell r="B1938" t="str">
            <v>B190</v>
          </cell>
          <cell r="D1938" t="e">
            <v>#N/A</v>
          </cell>
          <cell r="J1938" t="e">
            <v>#N/A</v>
          </cell>
          <cell r="Q1938" t="e">
            <v>#N/A</v>
          </cell>
        </row>
        <row r="1939">
          <cell r="B1939" t="str">
            <v>B191</v>
          </cell>
          <cell r="D1939" t="e">
            <v>#N/A</v>
          </cell>
          <cell r="J1939" t="e">
            <v>#N/A</v>
          </cell>
          <cell r="Q1939" t="e">
            <v>#N/A</v>
          </cell>
        </row>
        <row r="1940">
          <cell r="B1940" t="str">
            <v>B192</v>
          </cell>
          <cell r="D1940" t="e">
            <v>#N/A</v>
          </cell>
          <cell r="J1940" t="e">
            <v>#N/A</v>
          </cell>
          <cell r="Q1940" t="e">
            <v>#N/A</v>
          </cell>
        </row>
        <row r="1941">
          <cell r="B1941" t="str">
            <v>B193</v>
          </cell>
          <cell r="D1941" t="e">
            <v>#N/A</v>
          </cell>
          <cell r="J1941" t="e">
            <v>#N/A</v>
          </cell>
          <cell r="Q1941" t="e">
            <v>#N/A</v>
          </cell>
        </row>
        <row r="1942">
          <cell r="B1942" t="str">
            <v>B194</v>
          </cell>
          <cell r="D1942" t="e">
            <v>#N/A</v>
          </cell>
          <cell r="J1942" t="e">
            <v>#N/A</v>
          </cell>
          <cell r="Q1942" t="e">
            <v>#N/A</v>
          </cell>
        </row>
        <row r="1943">
          <cell r="B1943" t="str">
            <v>B195</v>
          </cell>
          <cell r="D1943" t="e">
            <v>#N/A</v>
          </cell>
          <cell r="J1943" t="e">
            <v>#N/A</v>
          </cell>
          <cell r="Q1943" t="e">
            <v>#N/A</v>
          </cell>
        </row>
        <row r="1944">
          <cell r="B1944" t="str">
            <v>B196</v>
          </cell>
          <cell r="D1944" t="e">
            <v>#N/A</v>
          </cell>
          <cell r="J1944" t="e">
            <v>#N/A</v>
          </cell>
          <cell r="Q1944" t="e">
            <v>#N/A</v>
          </cell>
        </row>
        <row r="1945">
          <cell r="B1945" t="str">
            <v>B197</v>
          </cell>
          <cell r="D1945" t="e">
            <v>#N/A</v>
          </cell>
          <cell r="J1945" t="e">
            <v>#N/A</v>
          </cell>
          <cell r="Q1945" t="e">
            <v>#N/A</v>
          </cell>
        </row>
        <row r="1946">
          <cell r="B1946" t="str">
            <v>B198</v>
          </cell>
          <cell r="D1946" t="e">
            <v>#N/A</v>
          </cell>
          <cell r="J1946" t="e">
            <v>#N/A</v>
          </cell>
          <cell r="Q1946" t="e">
            <v>#N/A</v>
          </cell>
        </row>
        <row r="1947">
          <cell r="B1947" t="str">
            <v>B199</v>
          </cell>
          <cell r="D1947" t="e">
            <v>#N/A</v>
          </cell>
          <cell r="J1947" t="e">
            <v>#N/A</v>
          </cell>
          <cell r="Q1947" t="e">
            <v>#N/A</v>
          </cell>
        </row>
        <row r="1948">
          <cell r="B1948" t="str">
            <v>B200</v>
          </cell>
          <cell r="D1948" t="e">
            <v>#N/A</v>
          </cell>
          <cell r="J1948" t="e">
            <v>#N/A</v>
          </cell>
          <cell r="Q1948" t="e">
            <v>#N/A</v>
          </cell>
        </row>
        <row r="1949">
          <cell r="B1949" t="str">
            <v>B201</v>
          </cell>
          <cell r="D1949" t="e">
            <v>#N/A</v>
          </cell>
          <cell r="J1949" t="e">
            <v>#N/A</v>
          </cell>
          <cell r="Q1949" t="e">
            <v>#N/A</v>
          </cell>
        </row>
        <row r="1950">
          <cell r="B1950" t="str">
            <v>B202</v>
          </cell>
          <cell r="D1950" t="e">
            <v>#N/A</v>
          </cell>
          <cell r="J1950" t="e">
            <v>#N/A</v>
          </cell>
          <cell r="Q1950" t="e">
            <v>#N/A</v>
          </cell>
        </row>
        <row r="1951">
          <cell r="B1951" t="str">
            <v>B203</v>
          </cell>
          <cell r="D1951" t="e">
            <v>#N/A</v>
          </cell>
          <cell r="J1951" t="e">
            <v>#N/A</v>
          </cell>
          <cell r="Q1951" t="e">
            <v>#N/A</v>
          </cell>
        </row>
        <row r="1952">
          <cell r="B1952" t="str">
            <v>B204</v>
          </cell>
          <cell r="D1952" t="e">
            <v>#N/A</v>
          </cell>
          <cell r="J1952" t="e">
            <v>#N/A</v>
          </cell>
          <cell r="Q1952" t="e">
            <v>#N/A</v>
          </cell>
        </row>
        <row r="1953">
          <cell r="B1953" t="str">
            <v>B205</v>
          </cell>
          <cell r="D1953" t="e">
            <v>#N/A</v>
          </cell>
          <cell r="J1953" t="e">
            <v>#N/A</v>
          </cell>
          <cell r="Q1953" t="e">
            <v>#N/A</v>
          </cell>
        </row>
        <row r="1954">
          <cell r="B1954" t="str">
            <v>T7</v>
          </cell>
          <cell r="D1954" t="str">
            <v>X0039LOCD9</v>
          </cell>
          <cell r="J1954" t="str">
            <v>Nestle Kit Kat Snack Size Imported from Canada - 25ct/312g (Pack of 2) - by Snowbird Sweets</v>
          </cell>
          <cell r="Q1954">
            <v>0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user" refreshedDate="45013.90918460648" createdVersion="7" refreshedVersion="8" minRefreshableVersion="3" recordCount="102" r:id="rId1">
  <cacheSource type="worksheet">
    <worksheetSource ref="A1:P1048576" sheet="dyk_manifest_template3"/>
  </cacheSource>
  <cacheFields count="16">
    <cacheField name="Ship to name" uniqueList="1" numFmtId="0" sqlType="0" hierarchy="0" level="0" databaseField="1">
      <sharedItems count="78" containsBlank="1">
        <s v="TEB9"/>
        <s v="GYR3"/>
        <s v="SCK4"/>
        <s v="MEM1"/>
        <s v="ABE8"/>
        <s v="CLT2"/>
        <s v="MDW2"/>
        <s v="IND9"/>
        <s v="LAS1"/>
        <s v="FWA4"/>
        <m/>
        <s v="BFI4" u="1"/>
        <s v="MQJ1" u="1"/>
        <s v="CHA2" u="1"/>
        <s v="JVL1" u="1"/>
        <s v="DFW7" u="1"/>
        <s v="DAL3" u="1"/>
        <s v="SMF1" u="1"/>
        <s v="FOE1" u="1"/>
        <s v="LGB3" u="1"/>
        <s v="RIC2" u="1"/>
        <s v="BWI2" u="1"/>
        <s v="SAT2" u="1"/>
        <s v="BDL3" u="1"/>
        <s v="MCO1" u="1"/>
        <s v="MIA1" u="1"/>
        <s v="SLC1" u="1"/>
        <s v="STL8" u="1"/>
        <s v="ACY1" u="1"/>
        <s v="FAT1" u="1"/>
        <s v="FTW6" u="1"/>
        <s v="GSP1" u="1"/>
        <s v="BOI2" u="1"/>
        <s v="GEG1" u="1"/>
        <s v="TPA1" u="1"/>
        <s v="DCA1" u="1"/>
        <s v="PHX5" u="1"/>
        <s v="OKC1" u="1"/>
        <s v="GYR1" u="1"/>
        <s v="STL3" u="1"/>
        <s v="SMF3" u="1"/>
        <s v="FTW1" u="1"/>
        <s v="ACY2" u="1"/>
        <s v="BWI4" u="1"/>
        <s v="JAX2" u="1"/>
        <s v="OAK4" u="1"/>
        <s v="GRR1" u="1"/>
        <s v="CLE2" u="1"/>
        <s v="DEN3" u="1"/>
        <s v="BFL1" u="1"/>
        <s v="GEG2" u="1"/>
        <s v="TPA2" u="1"/>
        <s v="PHX6" u="1"/>
        <s v="GYR2" u="1"/>
        <s v="JAX3" u="1"/>
        <s v="PDX9" u="1"/>
        <s v="RDG1" u="1"/>
        <s v="MEM6" u="1"/>
        <s v="PHX7" u="1"/>
        <s v="SBD1" u="1"/>
        <s v="EWR4" u="1"/>
        <s v="MKC6" u="1"/>
        <s v="IGQ2" u="1"/>
        <s v="MSP1" u="1"/>
        <s v="LAS7" u="1"/>
        <s v="RDU1" u="1"/>
        <s v="ILG1" u="1"/>
        <s v="ALB1" u="1"/>
        <s v="ATL2" u="1"/>
        <s v="BFI3" u="1"/>
        <s v="HOU2" u="1"/>
        <s v="MGE3" u="1"/>
        <s v="TUS2" u="1"/>
        <s v="U273" u="1"/>
        <s v="MKE1" u="1"/>
        <s v="LAS2" u="1"/>
        <s v="SAT1" u="1"/>
        <s v="BDL2" u="1"/>
      </sharedItems>
    </cacheField>
    <cacheField name="ship to address_1" uniqueList="1" numFmtId="0" sqlType="0" hierarchy="0" level="0" databaseField="1">
      <sharedItems count="0" containsBlank="1"/>
    </cacheField>
    <cacheField name="address_2" uniqueList="1" numFmtId="0" sqlType="0" hierarchy="0" level="0" databaseField="1">
      <sharedItems count="0" containsBlank="1" containsNonDate="0" containsString="0"/>
    </cacheField>
    <cacheField name="address_3" uniqueList="1" numFmtId="0" sqlType="0" hierarchy="0" level="0" databaseField="1">
      <sharedItems count="0" containsBlank="1" containsNonDate="0" containsString="0"/>
    </cacheField>
    <cacheField name="ship to city" uniqueList="1" numFmtId="0" sqlType="0" hierarchy="0" level="0" databaseField="1">
      <sharedItems count="0" containsBlank="1"/>
    </cacheField>
    <cacheField name="ship to state (2 letter code)" uniqueList="1" numFmtId="0" sqlType="0" hierarchy="0" level="0" databaseField="1">
      <sharedItems count="0" containsBlank="1"/>
    </cacheField>
    <cacheField name="ship to zip_code" uniqueList="1" numFmtId="0" sqlType="0" hierarchy="0" level="0" databaseField="1">
      <sharedItems count="0" containsBlank="1" containsInteger="1" containsMixedTypes="1" containsNumber="1" minValue="873" maxValue="95215"/>
    </cacheField>
    <cacheField name="ship to country (2 letter code)" uniqueList="1" numFmtId="0" sqlType="0" hierarchy="0" level="0" databaseField="1">
      <sharedItems count="0" containsBlank="1"/>
    </cacheField>
    <cacheField name="item description" uniqueList="1" numFmtId="0" sqlType="0" hierarchy="0" level="0" databaseField="1">
      <sharedItems count="0" containsBlank="1" longText="1"/>
    </cacheField>
    <cacheField name="Item Country of origin (2 Letter code)" uniqueList="1" numFmtId="0" sqlType="0" hierarchy="0" level="0" databaseField="1">
      <sharedItems count="0" containsBlank="1"/>
    </cacheField>
    <cacheField name="weight lb" uniqueList="1" numFmtId="0" sqlType="0" hierarchy="0" level="0" databaseField="1">
      <sharedItems count="0" containsBlank="1" containsInteger="1" containsNumber="1" containsString="0" minValue="25" maxValue="49"/>
    </cacheField>
    <cacheField name="price USD" uniqueList="1" numFmtId="0" sqlType="0" hierarchy="0" level="0" databaseField="1">
      <sharedItems count="0" containsBlank="1" containsNumber="1" containsString="0" minValue="157.2384" maxValue="715.5060000000001"/>
    </cacheField>
    <cacheField name="Tracking number" uniqueList="1" numFmtId="0" sqlType="0" hierarchy="0" level="0" databaseField="1">
      <sharedItems count="0" containsBlank="1" containsNonDate="0" containsString="0"/>
    </cacheField>
    <cacheField name="a" uniqueList="1" numFmtId="0" sqlType="0" hierarchy="0" level="0" databaseField="1">
      <sharedItems count="0" containsBlank="1" containsNonDate="0" containsString="0"/>
    </cacheField>
    <cacheField name="Box" uniqueList="1" numFmtId="0" sqlType="0" hierarchy="0" level="0" databaseField="1">
      <sharedItems count="0" containsBlank="1"/>
    </cacheField>
    <cacheField name="Company" uniqueList="1" numFmtId="0" sqlType="0" hierarchy="0" level="0" databaseField="1">
      <sharedItems count="5" containsBlank="1">
        <s v="DMT Distributors (102 Central Avenue)"/>
        <s v="Douglas Tsang (102 Central Avenue)"/>
        <s v="DRCR (102 Central Avenue)"/>
        <m/>
        <s v="1993162 Alberta Ltd. " u="1"/>
      </sharedItems>
    </cacheField>
  </cacheFields>
</pivotCacheDefinition>
</file>

<file path=xl/pivotCache/pivotCacheRecords1.xml><?xml version="1.0" encoding="utf-8"?>
<pivotCacheRecords xmlns="http://schemas.openxmlformats.org/spreadsheetml/2006/main" count="102">
  <r>
    <x v="0"/>
    <s v="601 Randolph Road"/>
    <m/>
    <m/>
    <s v="Somerset"/>
    <s v="NJ"/>
    <n v="873"/>
    <s v="US"/>
    <s v="13x Planters, Smooth Peanut Butter, 1kg/35.3 oz., {Imported from Canada} &amp; 20x Crystal Light Singles Tangerine Grapefruit 40G 10 Servings Imported From Canada"/>
    <s v="CA"/>
    <n v="35"/>
    <n v="401.445"/>
    <m/>
    <m/>
    <s v="Box 1"/>
    <x v="0"/>
  </r>
  <r>
    <x v="1"/>
    <s v="8181 W ROOSEVELT ST"/>
    <m/>
    <m/>
    <s v="PHOENIX"/>
    <s v="AZ"/>
    <s v="85043-2356"/>
    <s v="US"/>
    <s v="7x Lot of 40 Mackintosh Toffee Candies 45 gram Each from Canada by Nestle &amp; 9x Christies Bits &amp; Bites Original 175g {Imported from Canada}"/>
    <s v="CA"/>
    <n v="34"/>
    <n v="358.8684"/>
    <m/>
    <m/>
    <s v="Box 2"/>
    <x v="1"/>
  </r>
  <r>
    <x v="2"/>
    <s v="6001 S Austin Rd"/>
    <m/>
    <m/>
    <s v="STOCKTON"/>
    <s v="CA"/>
    <n v="95215"/>
    <s v="US"/>
    <s v="8x Lot of 40 Mackintosh Toffee Candies 45 gram Each from Canada by Nestle &amp; 5x Christies Bits &amp; Bites Original 175g {Imported from Canada}"/>
    <s v="CA"/>
    <n v="37"/>
    <n v="375.738"/>
    <m/>
    <m/>
    <s v="Box 3"/>
    <x v="2"/>
  </r>
  <r>
    <x v="1"/>
    <s v="8181 W ROOSEVELT ST"/>
    <m/>
    <m/>
    <s v="PHOENIX"/>
    <s v="AZ"/>
    <s v="85043-2356"/>
    <s v="US"/>
    <s v="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"/>
    <s v="CA"/>
    <n v="41"/>
    <n v="715.5060000000001"/>
    <m/>
    <m/>
    <s v="Box 4"/>
    <x v="0"/>
  </r>
  <r>
    <x v="3"/>
    <s v="3292 E Holmes Rd"/>
    <m/>
    <m/>
    <s v="Memphis"/>
    <s v="TN"/>
    <n v="38118"/>
    <s v="US"/>
    <s v="4x Pure Protein 5 pack (Dark Chocolate Coconut, Peppermint Bark, Strawberry &amp; Maple Caramel &amp; Red Velvet)… &amp; 5x Quaker Chewy Chocolate Chip Granola Bars, Peanut Free 40-Count {Imported from Canada}"/>
    <s v="CA"/>
    <n v="30"/>
    <n v="293.667"/>
    <m/>
    <m/>
    <s v="Box 5"/>
    <x v="1"/>
  </r>
  <r>
    <x v="4"/>
    <s v="401 Independence Road"/>
    <m/>
    <m/>
    <s v="Florence"/>
    <s v="NJ"/>
    <n v="8518"/>
    <s v="US"/>
    <s v="16x President's Choice Plum Sauce, 750 Mililiters/25.4 Ounces"/>
    <s v="CA"/>
    <n v="36"/>
    <n v="157.2384"/>
    <m/>
    <m/>
    <s v="Box 6"/>
    <x v="0"/>
  </r>
  <r>
    <x v="5"/>
    <s v="10240 Old Dowd Rd"/>
    <m/>
    <m/>
    <s v="Charlotte"/>
    <s v="NC"/>
    <n v="28214"/>
    <s v="US"/>
    <s v="10x McCormicks Blue Whales Gummy Candy, 300 Count (Imported from Canada)"/>
    <s v="CA"/>
    <n v="41"/>
    <n v="165"/>
    <m/>
    <m/>
    <s v="Box 7"/>
    <x v="0"/>
  </r>
  <r>
    <x v="5"/>
    <s v="10240 Old Dowd Rd"/>
    <m/>
    <m/>
    <s v="Charlotte"/>
    <s v="NC"/>
    <n v="28214"/>
    <s v="US"/>
    <s v="10x McCormicks Blue Whales Gummy Candy, 300 Count (Imported from Canada)"/>
    <s v="CA"/>
    <n v="41"/>
    <n v="165"/>
    <m/>
    <m/>
    <s v="Box 8"/>
    <x v="0"/>
  </r>
  <r>
    <x v="6"/>
    <s v="250 Emerald Drive"/>
    <m/>
    <m/>
    <s v="Joliet"/>
    <s v="IL"/>
    <n v="60433"/>
    <s v="US"/>
    <s v="12x Livewires Cream Cables, 300 Count, Blue Raspberry"/>
    <s v="CA"/>
    <n v="38"/>
    <n v="237.5208"/>
    <m/>
    <m/>
    <s v="Box 9"/>
    <x v="0"/>
  </r>
  <r>
    <x v="5"/>
    <s v="10240 Old Dowd Rd"/>
    <m/>
    <m/>
    <s v="Charlotte"/>
    <s v="NC"/>
    <n v="28214"/>
    <s v="US"/>
    <s v="11x Kellogg's Fun Pak 210 Gram {Imported from Canada} &amp; 20x Neon Tropical Candy Powder Filled Straws &amp; 5x Dare Raspberry Wagon Wheels Cookies 9ct, (2-pack){Imported from Canada} &amp; 7x Ritz Snackwich Crackers Cheese Flavour (8x38g) 304g/10.7oz {Imported from Canada}"/>
    <s v="CA"/>
    <n v="48"/>
    <n v="502.6626"/>
    <m/>
    <m/>
    <s v="Box 10"/>
    <x v="1"/>
  </r>
  <r>
    <x v="7"/>
    <s v="1151 S GRAHAM RD"/>
    <m/>
    <m/>
    <s v="GREENWOOD"/>
    <s v="IN"/>
    <s v="46143-7830"/>
    <s v="US"/>
    <s v="25x Thrills Chewing Gum, 10 Count - 20 Pack {Imported from Canada} &amp; 8x Schneiders Hot Rod Sausage Snacks, Original Flavour, (20pk) 8g/0.3 oz., {Imported from Canada} &amp; 17x Pringles Dill Pickle Chips, 156 Grams {Imported from Canada}"/>
    <s v="CA"/>
    <n v="35"/>
    <n v="609.9390000000001"/>
    <m/>
    <m/>
    <s v="Box 11"/>
    <x v="1"/>
  </r>
  <r>
    <x v="5"/>
    <s v="10240 Old Dowd Rd"/>
    <m/>
    <m/>
    <s v="Charlotte"/>
    <s v="NC"/>
    <n v="28214"/>
    <s v="US"/>
    <s v="16x Canadian Candy | Canadian Candy bars| Canadian Gift Box| Movie theatre large sized candies by Snowbird Sweets &amp; 2x Livewires Cream Cables, 300 Count, Blue Raspberry"/>
    <s v="CA"/>
    <n v="40"/>
    <n v="461.8812"/>
    <m/>
    <m/>
    <s v="Box 12"/>
    <x v="1"/>
  </r>
  <r>
    <x v="0"/>
    <s v="601 Randolph Road"/>
    <m/>
    <m/>
    <s v="Somerset"/>
    <s v="NJ"/>
    <n v="873"/>
    <s v="US"/>
    <s v="16x Canadian Candy | Canadian Candy bars| Canadian Gift Box| Movie theatre large sized candies by Snowbird Sweets &amp; 2x Livewires Cream Cables, 300 Count, Blue Raspberry"/>
    <s v="CA"/>
    <n v="40"/>
    <n v="461.8812"/>
    <m/>
    <m/>
    <s v="Box 13"/>
    <x v="1"/>
  </r>
  <r>
    <x v="2"/>
    <s v="6001 S Austin Rd"/>
    <m/>
    <m/>
    <s v="STOCKTON"/>
    <s v="CA"/>
    <n v="95215"/>
    <s v="US"/>
    <s v="6x Orville Redenbacher Popcorn, Microwave Buttery {Imported from Canada}, 3.49 Ounce (Pack of 24) &amp; 14x LOWNEY Chocolate Candy Bridge Mixture, 290 Gram"/>
    <s v="CA"/>
    <n v="49"/>
    <n v="208.5996"/>
    <m/>
    <m/>
    <s v="Box 14"/>
    <x v="1"/>
  </r>
  <r>
    <x v="2"/>
    <s v="6001 S Austin Rd"/>
    <m/>
    <m/>
    <s v="STOCKTON"/>
    <s v="CA"/>
    <n v="95215"/>
    <s v="US"/>
    <s v="6x Orville Redenbacher Popcorn, Microwave Buttery {Imported from Canada}, 3.49 Ounce (Pack of 24) &amp; 15x Waterbridge Jelly Babies Pouch 200g"/>
    <s v="CA"/>
    <n v="47"/>
    <n v="237.1842"/>
    <m/>
    <m/>
    <s v="Box 15"/>
    <x v="1"/>
  </r>
  <r>
    <x v="8"/>
    <s v="12300 Bermuda Road"/>
    <m/>
    <m/>
    <s v="Henderson"/>
    <s v="NV"/>
    <n v="89044"/>
    <s v="US"/>
    <s v="6x Orville Redenbacher Popcorn, Microwave Buttery {Imported from Canada}, 3.49 Ounce (Pack of 24) &amp; 20x Waterbridge Wine Gum Pouch 200g/7.1 oz, Imported from Canada}"/>
    <s v="CA"/>
    <n v="49"/>
    <n v="304.0092"/>
    <m/>
    <m/>
    <s v="Box 16"/>
    <x v="1"/>
  </r>
  <r>
    <x v="0"/>
    <s v="601 Randolph Road"/>
    <m/>
    <m/>
    <s v="Somerset"/>
    <s v="NJ"/>
    <n v="873"/>
    <s v="US"/>
    <s v="10x Whippet sticks - Original, Black Forest and Coconut (Pack of 3) &amp; 2x Orville Redenbacher Popcorn, Microwave Buttery {Imported from Canada}, 3.49 Ounce (Pack of 24) &amp; 2x Good Host Iced Tea, Original, 2.35kg/5.2lbs. {Imported from Canada}"/>
    <s v="CA"/>
    <n v="49"/>
    <n v="250.4832"/>
    <m/>
    <m/>
    <s v="Box 17"/>
    <x v="1"/>
  </r>
  <r>
    <x v="3"/>
    <s v="3292 E Holmes Rd"/>
    <m/>
    <m/>
    <s v="Memphis"/>
    <s v="TN"/>
    <n v="38118"/>
    <s v="US"/>
    <s v="10x Dare Original Wagon Wheels Chocolate Marshmallow Cookies, Megapack, 40ct, 1.4 Kg, Imported from Canada &amp; 7x 2 Pack MOTTS Clamato Rimmer The Original 200 Grams {Imported From Canada}"/>
    <s v="CA"/>
    <n v="47"/>
    <n v="281.7936"/>
    <m/>
    <m/>
    <s v="Box 18"/>
    <x v="1"/>
  </r>
  <r>
    <x v="8"/>
    <s v="12300 Bermuda Road"/>
    <m/>
    <m/>
    <s v="Henderson"/>
    <s v="NV"/>
    <n v="89044"/>
    <s v="US"/>
    <s v="10x Dare Original Wagon Wheels Chocolate Marshmallow Cookies, Megapack, 40ct, 1.4 Kg, Imported from Canada &amp; 7x 2 Pack MOTTS Clamato Rimmer The Original 200 Grams {Imported From Canada}"/>
    <s v="CA"/>
    <n v="47"/>
    <n v="281.7936"/>
    <m/>
    <m/>
    <s v="Box 19"/>
    <x v="1"/>
  </r>
  <r>
    <x v="3"/>
    <s v="3292 E Holmes Rd"/>
    <m/>
    <m/>
    <s v="Memphis"/>
    <s v="TN"/>
    <n v="38118"/>
    <s v="US"/>
    <s v="17x Quaker Chewy Chocolate Chip Granola Bars, Peanut Free 40-Count {Imported from Canada}"/>
    <s v="CA"/>
    <n v="47"/>
    <n v="370.1478"/>
    <m/>
    <m/>
    <s v="Box 20"/>
    <x v="0"/>
  </r>
  <r>
    <x v="5"/>
    <s v="10240 Old Dowd Rd"/>
    <m/>
    <m/>
    <s v="Charlotte"/>
    <s v="NC"/>
    <n v="28214"/>
    <s v="US"/>
    <s v="25x Arnott's Tim Tam Tim Tam Cookies Arnotts | Australian Classics Sampler Chocolate (Dark, Chewy Caramel, Original) | 3 Pack Full Size &amp; 12x Ritz Snackwich Crackers Cheese Flavour (8x38g) 304g/10.7oz {Imported from Canada}"/>
    <s v="CA"/>
    <n v="45"/>
    <n v="542.1306"/>
    <m/>
    <m/>
    <s v="Box 21"/>
    <x v="0"/>
  </r>
  <r>
    <x v="8"/>
    <s v="12300 Bermuda Road"/>
    <m/>
    <m/>
    <s v="Henderson"/>
    <s v="NV"/>
    <n v="89044"/>
    <s v="US"/>
    <s v="24x Pure Protein Birthday Cake Gluten Free Bar (6 x 50g Bars) (2 Pack)"/>
    <s v="CA"/>
    <n v="36"/>
    <n v="601.92"/>
    <m/>
    <m/>
    <s v="Box 22"/>
    <x v="0"/>
  </r>
  <r>
    <x v="9"/>
    <s v="9798 SMITH RD"/>
    <m/>
    <m/>
    <s v="FORT WAYNE"/>
    <s v="IN"/>
    <s v="46809-9771"/>
    <s v="US"/>
    <s v="7x Pure Protein Birthday Cake Gluten Free Bar (6 x 50g Bars) (2 Pack) &amp; 13x The Keg Steakhouse + Bar, Steak, 725g (25.6oz), product of Canada"/>
    <s v="CA"/>
    <n v="35"/>
    <n v="382.338"/>
    <m/>
    <m/>
    <s v="Box 23"/>
    <x v="0"/>
  </r>
  <r>
    <x v="3"/>
    <s v="3292 E Holmes Rd"/>
    <m/>
    <m/>
    <s v="Memphis"/>
    <s v="TN"/>
    <n v="38118"/>
    <s v="US"/>
    <s v="16x MOTTS CLAMATO CEASER SEASONING SALT COMBO PACK"/>
    <s v="CA"/>
    <n v="25"/>
    <n v="361.0464"/>
    <m/>
    <m/>
    <s v="Box 24"/>
    <x v="0"/>
  </r>
  <r>
    <x v="5"/>
    <s v="10240 Old Dowd Rd"/>
    <m/>
    <m/>
    <s v="Charlotte"/>
    <s v="NC"/>
    <n v="28214"/>
    <s v="US"/>
    <s v="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"/>
    <s v="CA"/>
    <n v="25"/>
    <n v="243.3552"/>
    <m/>
    <m/>
    <s v="Box 25"/>
    <x v="1"/>
  </r>
  <r>
    <x v="5"/>
    <s v="10240 Old Dowd Rd"/>
    <m/>
    <m/>
    <s v="Charlotte"/>
    <s v="NC"/>
    <n v="28214"/>
    <s v="US"/>
    <s v="8x Good Host Iced Tea, Original, 2.35kg/5.2lbs. {Imported from Canada}"/>
    <s v="CA"/>
    <n v="46"/>
    <n v="174.1872"/>
    <m/>
    <m/>
    <s v="Box 26"/>
    <x v="0"/>
  </r>
  <r>
    <x v="5"/>
    <s v="10240 Old Dowd Rd"/>
    <m/>
    <m/>
    <s v="Charlotte"/>
    <s v="NC"/>
    <n v="28214"/>
    <s v="US"/>
    <s v="8x Good Host Iced Tea, Original, 2.35kg/5.2lbs. {Imported from Canada}"/>
    <s v="CA"/>
    <n v="46"/>
    <n v="174.1872"/>
    <m/>
    <m/>
    <s v="Box 27"/>
    <x v="0"/>
  </r>
  <r>
    <x v="10"/>
    <m/>
    <m/>
    <m/>
    <m/>
    <m/>
    <m/>
    <m/>
    <m/>
    <m/>
    <m/>
    <m/>
    <m/>
    <m/>
    <s v="Box 28"/>
    <x v="3"/>
  </r>
  <r>
    <x v="10"/>
    <m/>
    <m/>
    <m/>
    <m/>
    <m/>
    <m/>
    <m/>
    <m/>
    <m/>
    <m/>
    <m/>
    <m/>
    <m/>
    <s v="Box 29"/>
    <x v="3"/>
  </r>
  <r>
    <x v="10"/>
    <m/>
    <m/>
    <m/>
    <m/>
    <m/>
    <m/>
    <m/>
    <m/>
    <m/>
    <m/>
    <m/>
    <m/>
    <m/>
    <s v="Box 30"/>
    <x v="3"/>
  </r>
  <r>
    <x v="10"/>
    <m/>
    <m/>
    <m/>
    <m/>
    <m/>
    <m/>
    <m/>
    <m/>
    <m/>
    <m/>
    <m/>
    <m/>
    <m/>
    <s v="Box 31"/>
    <x v="3"/>
  </r>
  <r>
    <x v="10"/>
    <m/>
    <m/>
    <m/>
    <m/>
    <m/>
    <m/>
    <m/>
    <m/>
    <m/>
    <m/>
    <m/>
    <m/>
    <m/>
    <s v="Box 32"/>
    <x v="3"/>
  </r>
  <r>
    <x v="10"/>
    <m/>
    <m/>
    <m/>
    <m/>
    <m/>
    <m/>
    <m/>
    <m/>
    <m/>
    <m/>
    <m/>
    <m/>
    <m/>
    <s v="Box 33"/>
    <x v="3"/>
  </r>
  <r>
    <x v="10"/>
    <m/>
    <m/>
    <m/>
    <m/>
    <m/>
    <m/>
    <m/>
    <m/>
    <m/>
    <m/>
    <m/>
    <m/>
    <m/>
    <s v="Box 34"/>
    <x v="3"/>
  </r>
  <r>
    <x v="10"/>
    <m/>
    <m/>
    <m/>
    <m/>
    <m/>
    <m/>
    <m/>
    <m/>
    <m/>
    <m/>
    <m/>
    <m/>
    <m/>
    <s v="Box 35"/>
    <x v="3"/>
  </r>
  <r>
    <x v="10"/>
    <m/>
    <m/>
    <m/>
    <m/>
    <m/>
    <m/>
    <m/>
    <m/>
    <m/>
    <m/>
    <m/>
    <m/>
    <m/>
    <s v="Box 36"/>
    <x v="3"/>
  </r>
  <r>
    <x v="10"/>
    <m/>
    <m/>
    <m/>
    <m/>
    <m/>
    <m/>
    <m/>
    <m/>
    <m/>
    <m/>
    <m/>
    <m/>
    <m/>
    <s v="Box 37"/>
    <x v="3"/>
  </r>
  <r>
    <x v="10"/>
    <m/>
    <m/>
    <m/>
    <m/>
    <m/>
    <m/>
    <m/>
    <m/>
    <m/>
    <m/>
    <m/>
    <m/>
    <m/>
    <s v="Box 38"/>
    <x v="3"/>
  </r>
  <r>
    <x v="10"/>
    <m/>
    <m/>
    <m/>
    <m/>
    <m/>
    <m/>
    <m/>
    <m/>
    <m/>
    <m/>
    <m/>
    <m/>
    <m/>
    <s v="Box 39"/>
    <x v="3"/>
  </r>
  <r>
    <x v="10"/>
    <m/>
    <m/>
    <m/>
    <m/>
    <m/>
    <m/>
    <m/>
    <m/>
    <m/>
    <m/>
    <m/>
    <m/>
    <m/>
    <s v="Box 40"/>
    <x v="3"/>
  </r>
  <r>
    <x v="10"/>
    <m/>
    <m/>
    <m/>
    <m/>
    <m/>
    <m/>
    <m/>
    <m/>
    <m/>
    <m/>
    <m/>
    <m/>
    <m/>
    <s v="Box 41"/>
    <x v="3"/>
  </r>
  <r>
    <x v="10"/>
    <m/>
    <m/>
    <m/>
    <m/>
    <m/>
    <m/>
    <m/>
    <m/>
    <m/>
    <m/>
    <m/>
    <m/>
    <m/>
    <s v="Box 42"/>
    <x v="3"/>
  </r>
  <r>
    <x v="10"/>
    <m/>
    <m/>
    <m/>
    <m/>
    <m/>
    <m/>
    <m/>
    <m/>
    <m/>
    <m/>
    <m/>
    <m/>
    <m/>
    <s v="Box 43"/>
    <x v="3"/>
  </r>
  <r>
    <x v="10"/>
    <m/>
    <m/>
    <m/>
    <m/>
    <m/>
    <m/>
    <m/>
    <m/>
    <m/>
    <m/>
    <m/>
    <m/>
    <m/>
    <s v="Box 44"/>
    <x v="3"/>
  </r>
  <r>
    <x v="10"/>
    <m/>
    <m/>
    <m/>
    <m/>
    <m/>
    <m/>
    <m/>
    <m/>
    <m/>
    <m/>
    <m/>
    <m/>
    <m/>
    <s v="Box 45"/>
    <x v="3"/>
  </r>
  <r>
    <x v="10"/>
    <m/>
    <m/>
    <m/>
    <m/>
    <m/>
    <m/>
    <m/>
    <m/>
    <m/>
    <m/>
    <m/>
    <m/>
    <m/>
    <s v="Box 46"/>
    <x v="3"/>
  </r>
  <r>
    <x v="10"/>
    <m/>
    <m/>
    <m/>
    <m/>
    <m/>
    <m/>
    <m/>
    <m/>
    <m/>
    <m/>
    <m/>
    <m/>
    <m/>
    <s v="Box 47"/>
    <x v="3"/>
  </r>
  <r>
    <x v="10"/>
    <m/>
    <m/>
    <m/>
    <m/>
    <m/>
    <m/>
    <m/>
    <m/>
    <m/>
    <m/>
    <m/>
    <m/>
    <m/>
    <s v="Box 48"/>
    <x v="3"/>
  </r>
  <r>
    <x v="10"/>
    <m/>
    <m/>
    <m/>
    <m/>
    <m/>
    <m/>
    <m/>
    <m/>
    <m/>
    <m/>
    <m/>
    <m/>
    <m/>
    <s v="Box 49"/>
    <x v="3"/>
  </r>
  <r>
    <x v="10"/>
    <m/>
    <m/>
    <m/>
    <m/>
    <m/>
    <m/>
    <m/>
    <m/>
    <m/>
    <m/>
    <m/>
    <m/>
    <m/>
    <s v="Box 50"/>
    <x v="3"/>
  </r>
  <r>
    <x v="10"/>
    <m/>
    <m/>
    <m/>
    <m/>
    <m/>
    <m/>
    <m/>
    <m/>
    <m/>
    <m/>
    <m/>
    <m/>
    <m/>
    <s v="Box 51"/>
    <x v="3"/>
  </r>
  <r>
    <x v="10"/>
    <m/>
    <m/>
    <m/>
    <m/>
    <m/>
    <m/>
    <m/>
    <m/>
    <m/>
    <m/>
    <m/>
    <m/>
    <m/>
    <s v="Box 52"/>
    <x v="3"/>
  </r>
  <r>
    <x v="10"/>
    <m/>
    <m/>
    <m/>
    <m/>
    <m/>
    <m/>
    <m/>
    <m/>
    <m/>
    <m/>
    <m/>
    <m/>
    <m/>
    <s v="Box 53"/>
    <x v="3"/>
  </r>
  <r>
    <x v="10"/>
    <m/>
    <m/>
    <m/>
    <m/>
    <m/>
    <m/>
    <m/>
    <m/>
    <m/>
    <m/>
    <m/>
    <m/>
    <m/>
    <s v="Box 54"/>
    <x v="3"/>
  </r>
  <r>
    <x v="10"/>
    <m/>
    <m/>
    <m/>
    <m/>
    <m/>
    <m/>
    <m/>
    <m/>
    <m/>
    <m/>
    <m/>
    <m/>
    <m/>
    <s v="Box 55"/>
    <x v="3"/>
  </r>
  <r>
    <x v="10"/>
    <m/>
    <m/>
    <m/>
    <m/>
    <m/>
    <m/>
    <m/>
    <m/>
    <m/>
    <m/>
    <m/>
    <m/>
    <m/>
    <s v="Box 56"/>
    <x v="3"/>
  </r>
  <r>
    <x v="10"/>
    <m/>
    <m/>
    <m/>
    <m/>
    <m/>
    <m/>
    <m/>
    <m/>
    <m/>
    <m/>
    <m/>
    <m/>
    <m/>
    <s v="Box 57"/>
    <x v="3"/>
  </r>
  <r>
    <x v="10"/>
    <m/>
    <m/>
    <m/>
    <m/>
    <m/>
    <m/>
    <m/>
    <m/>
    <m/>
    <m/>
    <m/>
    <m/>
    <m/>
    <s v="Box 58"/>
    <x v="3"/>
  </r>
  <r>
    <x v="10"/>
    <m/>
    <m/>
    <m/>
    <m/>
    <m/>
    <m/>
    <m/>
    <m/>
    <m/>
    <m/>
    <m/>
    <m/>
    <m/>
    <s v="Box 59"/>
    <x v="3"/>
  </r>
  <r>
    <x v="10"/>
    <m/>
    <m/>
    <m/>
    <m/>
    <m/>
    <m/>
    <m/>
    <m/>
    <m/>
    <m/>
    <m/>
    <m/>
    <m/>
    <s v="Box 60"/>
    <x v="3"/>
  </r>
  <r>
    <x v="10"/>
    <m/>
    <m/>
    <m/>
    <m/>
    <m/>
    <m/>
    <m/>
    <m/>
    <m/>
    <m/>
    <m/>
    <m/>
    <m/>
    <s v="Box 61"/>
    <x v="3"/>
  </r>
  <r>
    <x v="10"/>
    <m/>
    <m/>
    <m/>
    <m/>
    <m/>
    <m/>
    <m/>
    <m/>
    <m/>
    <m/>
    <m/>
    <m/>
    <m/>
    <s v="Box 62"/>
    <x v="3"/>
  </r>
  <r>
    <x v="10"/>
    <m/>
    <m/>
    <m/>
    <m/>
    <m/>
    <m/>
    <m/>
    <m/>
    <m/>
    <m/>
    <m/>
    <m/>
    <m/>
    <s v="Box 63"/>
    <x v="3"/>
  </r>
  <r>
    <x v="10"/>
    <m/>
    <m/>
    <m/>
    <m/>
    <m/>
    <m/>
    <m/>
    <m/>
    <m/>
    <m/>
    <m/>
    <m/>
    <m/>
    <s v="Box 64"/>
    <x v="3"/>
  </r>
  <r>
    <x v="10"/>
    <m/>
    <m/>
    <m/>
    <m/>
    <m/>
    <m/>
    <m/>
    <m/>
    <m/>
    <m/>
    <m/>
    <m/>
    <m/>
    <s v="Box 65"/>
    <x v="3"/>
  </r>
  <r>
    <x v="10"/>
    <m/>
    <m/>
    <m/>
    <m/>
    <m/>
    <m/>
    <m/>
    <m/>
    <m/>
    <m/>
    <m/>
    <m/>
    <m/>
    <s v="Box 66"/>
    <x v="3"/>
  </r>
  <r>
    <x v="10"/>
    <m/>
    <m/>
    <m/>
    <m/>
    <m/>
    <m/>
    <m/>
    <m/>
    <m/>
    <m/>
    <m/>
    <m/>
    <m/>
    <s v="Box 67"/>
    <x v="3"/>
  </r>
  <r>
    <x v="10"/>
    <m/>
    <m/>
    <m/>
    <m/>
    <m/>
    <m/>
    <m/>
    <m/>
    <m/>
    <m/>
    <m/>
    <m/>
    <m/>
    <s v="Box 68"/>
    <x v="3"/>
  </r>
  <r>
    <x v="10"/>
    <m/>
    <m/>
    <m/>
    <m/>
    <m/>
    <m/>
    <m/>
    <m/>
    <m/>
    <m/>
    <m/>
    <m/>
    <m/>
    <s v="Box 69"/>
    <x v="3"/>
  </r>
  <r>
    <x v="10"/>
    <m/>
    <m/>
    <m/>
    <m/>
    <m/>
    <m/>
    <m/>
    <m/>
    <m/>
    <m/>
    <m/>
    <m/>
    <m/>
    <s v="Box 70"/>
    <x v="3"/>
  </r>
  <r>
    <x v="10"/>
    <m/>
    <m/>
    <m/>
    <m/>
    <m/>
    <m/>
    <m/>
    <m/>
    <m/>
    <m/>
    <m/>
    <m/>
    <m/>
    <s v="Box 71"/>
    <x v="3"/>
  </r>
  <r>
    <x v="10"/>
    <m/>
    <m/>
    <m/>
    <m/>
    <m/>
    <m/>
    <m/>
    <m/>
    <m/>
    <m/>
    <m/>
    <m/>
    <m/>
    <s v="Box 72"/>
    <x v="3"/>
  </r>
  <r>
    <x v="10"/>
    <m/>
    <m/>
    <m/>
    <m/>
    <m/>
    <m/>
    <m/>
    <m/>
    <m/>
    <m/>
    <m/>
    <m/>
    <m/>
    <s v="Box 73"/>
    <x v="3"/>
  </r>
  <r>
    <x v="10"/>
    <m/>
    <m/>
    <m/>
    <m/>
    <m/>
    <m/>
    <m/>
    <m/>
    <m/>
    <m/>
    <m/>
    <m/>
    <m/>
    <s v="Box 74"/>
    <x v="3"/>
  </r>
  <r>
    <x v="10"/>
    <m/>
    <m/>
    <m/>
    <m/>
    <m/>
    <m/>
    <m/>
    <m/>
    <m/>
    <m/>
    <m/>
    <m/>
    <m/>
    <s v="Box 75"/>
    <x v="3"/>
  </r>
  <r>
    <x v="10"/>
    <m/>
    <m/>
    <m/>
    <m/>
    <m/>
    <m/>
    <m/>
    <m/>
    <m/>
    <m/>
    <m/>
    <m/>
    <m/>
    <s v="Box 76"/>
    <x v="3"/>
  </r>
  <r>
    <x v="10"/>
    <m/>
    <m/>
    <m/>
    <m/>
    <m/>
    <m/>
    <m/>
    <m/>
    <m/>
    <m/>
    <m/>
    <m/>
    <m/>
    <s v="Box 77"/>
    <x v="3"/>
  </r>
  <r>
    <x v="10"/>
    <m/>
    <m/>
    <m/>
    <m/>
    <m/>
    <m/>
    <m/>
    <m/>
    <m/>
    <m/>
    <m/>
    <m/>
    <m/>
    <s v="Box 78"/>
    <x v="3"/>
  </r>
  <r>
    <x v="10"/>
    <m/>
    <m/>
    <m/>
    <m/>
    <m/>
    <m/>
    <m/>
    <m/>
    <m/>
    <m/>
    <m/>
    <m/>
    <m/>
    <s v="Box 79"/>
    <x v="3"/>
  </r>
  <r>
    <x v="10"/>
    <m/>
    <m/>
    <m/>
    <m/>
    <m/>
    <m/>
    <m/>
    <m/>
    <m/>
    <m/>
    <m/>
    <m/>
    <m/>
    <s v="Box 80"/>
    <x v="3"/>
  </r>
  <r>
    <x v="10"/>
    <m/>
    <m/>
    <m/>
    <m/>
    <m/>
    <m/>
    <m/>
    <m/>
    <m/>
    <m/>
    <m/>
    <m/>
    <m/>
    <s v="Box 81"/>
    <x v="3"/>
  </r>
  <r>
    <x v="10"/>
    <m/>
    <m/>
    <m/>
    <m/>
    <m/>
    <m/>
    <m/>
    <m/>
    <m/>
    <m/>
    <m/>
    <m/>
    <m/>
    <s v="Box 82"/>
    <x v="3"/>
  </r>
  <r>
    <x v="10"/>
    <m/>
    <m/>
    <m/>
    <m/>
    <m/>
    <m/>
    <m/>
    <m/>
    <m/>
    <m/>
    <m/>
    <m/>
    <m/>
    <s v="Box 83"/>
    <x v="3"/>
  </r>
  <r>
    <x v="10"/>
    <m/>
    <m/>
    <m/>
    <m/>
    <m/>
    <m/>
    <m/>
    <m/>
    <m/>
    <m/>
    <m/>
    <m/>
    <m/>
    <s v="Box 84"/>
    <x v="3"/>
  </r>
  <r>
    <x v="10"/>
    <m/>
    <m/>
    <m/>
    <m/>
    <m/>
    <m/>
    <m/>
    <m/>
    <m/>
    <m/>
    <m/>
    <m/>
    <m/>
    <s v="Box 85"/>
    <x v="3"/>
  </r>
  <r>
    <x v="10"/>
    <m/>
    <m/>
    <m/>
    <m/>
    <m/>
    <m/>
    <m/>
    <m/>
    <m/>
    <m/>
    <m/>
    <m/>
    <m/>
    <s v="Box 86"/>
    <x v="3"/>
  </r>
  <r>
    <x v="10"/>
    <m/>
    <m/>
    <m/>
    <m/>
    <m/>
    <m/>
    <m/>
    <m/>
    <m/>
    <m/>
    <m/>
    <m/>
    <m/>
    <s v="Box 87"/>
    <x v="3"/>
  </r>
  <r>
    <x v="10"/>
    <m/>
    <m/>
    <m/>
    <m/>
    <m/>
    <m/>
    <m/>
    <m/>
    <m/>
    <m/>
    <m/>
    <m/>
    <m/>
    <s v="Box 88"/>
    <x v="3"/>
  </r>
  <r>
    <x v="10"/>
    <m/>
    <m/>
    <m/>
    <m/>
    <m/>
    <m/>
    <m/>
    <m/>
    <m/>
    <m/>
    <m/>
    <m/>
    <m/>
    <s v="Box 89"/>
    <x v="3"/>
  </r>
  <r>
    <x v="10"/>
    <m/>
    <m/>
    <m/>
    <m/>
    <m/>
    <m/>
    <m/>
    <m/>
    <m/>
    <m/>
    <m/>
    <m/>
    <m/>
    <s v="Box 90"/>
    <x v="3"/>
  </r>
  <r>
    <x v="10"/>
    <m/>
    <m/>
    <m/>
    <m/>
    <m/>
    <m/>
    <m/>
    <m/>
    <m/>
    <m/>
    <m/>
    <m/>
    <m/>
    <s v="Box 91"/>
    <x v="3"/>
  </r>
  <r>
    <x v="10"/>
    <m/>
    <m/>
    <m/>
    <m/>
    <m/>
    <m/>
    <m/>
    <m/>
    <m/>
    <m/>
    <m/>
    <m/>
    <m/>
    <s v="Box 92"/>
    <x v="3"/>
  </r>
  <r>
    <x v="10"/>
    <m/>
    <m/>
    <m/>
    <m/>
    <m/>
    <m/>
    <m/>
    <m/>
    <m/>
    <m/>
    <m/>
    <m/>
    <m/>
    <s v="Box 93"/>
    <x v="3"/>
  </r>
  <r>
    <x v="10"/>
    <m/>
    <m/>
    <m/>
    <m/>
    <m/>
    <m/>
    <m/>
    <m/>
    <m/>
    <m/>
    <m/>
    <m/>
    <m/>
    <s v="Box 94"/>
    <x v="3"/>
  </r>
  <r>
    <x v="10"/>
    <m/>
    <m/>
    <m/>
    <m/>
    <m/>
    <m/>
    <m/>
    <m/>
    <m/>
    <m/>
    <m/>
    <m/>
    <m/>
    <s v="Box 95"/>
    <x v="3"/>
  </r>
  <r>
    <x v="10"/>
    <m/>
    <m/>
    <m/>
    <m/>
    <m/>
    <m/>
    <m/>
    <m/>
    <m/>
    <m/>
    <m/>
    <m/>
    <m/>
    <s v="Box 96"/>
    <x v="3"/>
  </r>
  <r>
    <x v="10"/>
    <m/>
    <m/>
    <m/>
    <m/>
    <m/>
    <m/>
    <m/>
    <m/>
    <m/>
    <m/>
    <m/>
    <m/>
    <m/>
    <s v="Box 97"/>
    <x v="3"/>
  </r>
  <r>
    <x v="10"/>
    <m/>
    <m/>
    <m/>
    <m/>
    <m/>
    <m/>
    <m/>
    <m/>
    <m/>
    <m/>
    <m/>
    <m/>
    <m/>
    <s v="Box 98"/>
    <x v="3"/>
  </r>
  <r>
    <x v="10"/>
    <m/>
    <m/>
    <m/>
    <m/>
    <m/>
    <m/>
    <m/>
    <m/>
    <m/>
    <m/>
    <m/>
    <m/>
    <m/>
    <s v="Box 99"/>
    <x v="3"/>
  </r>
  <r>
    <x v="10"/>
    <m/>
    <m/>
    <m/>
    <m/>
    <m/>
    <m/>
    <m/>
    <m/>
    <m/>
    <m/>
    <m/>
    <m/>
    <m/>
    <s v="Box 100"/>
    <x v="3"/>
  </r>
  <r>
    <x v="10"/>
    <m/>
    <m/>
    <m/>
    <m/>
    <m/>
    <m/>
    <m/>
    <m/>
    <m/>
    <m/>
    <m/>
    <m/>
    <m/>
    <m/>
    <x v="3"/>
  </r>
  <r>
    <x v="10"/>
    <m/>
    <m/>
    <m/>
    <m/>
    <m/>
    <m/>
    <m/>
    <m/>
    <m/>
    <m/>
    <m/>
    <m/>
    <m/>
    <m/>
    <x v="3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1" cacheId="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7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1:B30" firstHeaderRow="1" firstDataRow="1" firstDataCol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79">
        <item t="data" sd="1" x="4"/>
        <item t="data" sd="1" m="1" x="28"/>
        <item t="data" sd="1" m="1" x="67"/>
        <item t="data" sd="1" m="1" x="68"/>
        <item t="data" sd="1" m="1" x="69"/>
        <item t="data" sd="1" x="5"/>
        <item t="data" sd="1" m="1" x="41"/>
        <item t="data" sd="1" m="1" x="33"/>
        <item t="data" sd="1" m="1" x="46"/>
        <item t="data" sd="1" m="1" x="53"/>
        <item t="data" sd="1" x="6"/>
        <item t="data" sd="1" x="3"/>
        <item t="data" sd="1" m="1" x="71"/>
        <item t="data" sd="1" m="1" x="26"/>
        <item t="data" sd="1" m="1" x="17"/>
        <item t="data" sd="1" m="1" x="40"/>
        <item t="data" sd="1" m="1" x="72"/>
        <item t="data" sd="1" x="10"/>
        <item t="data" sd="1" m="1" x="60"/>
        <item t="data" sd="1" m="1" x="55"/>
        <item t="data" sd="1" m="1" x="14"/>
        <item t="data" sd="1" m="1" x="36"/>
        <item t="data" sd="1" m="1" x="65"/>
        <item t="data" sd="1" m="1" x="56"/>
        <item t="data" sd="1" m="1" x="25"/>
        <item t="data" sd="1" m="1" x="22"/>
        <item t="data" sd="1" m="1" x="39"/>
        <item t="data" sd="1" m="1" x="31"/>
        <item t="data" sd="1" m="1" x="62"/>
        <item t="data" sd="1" m="1" x="13"/>
        <item t="data" sd="1" m="1" x="48"/>
        <item t="data" sd="1" m="1" x="34"/>
        <item t="data" sd="1" m="1" x="38"/>
        <item t="data" sd="1" m="1" x="63"/>
        <item t="data" sd="1" m="1" x="29"/>
        <item t="data" sd="1" m="1" x="15"/>
        <item t="data" sd="1" m="1" x="23"/>
        <item t="data" sd="1" m="1" x="16"/>
        <item t="data" sd="1" m="1" x="37"/>
        <item t="data" sd="1" x="8"/>
        <item t="data" sd="1" x="0"/>
        <item t="data" sd="1" m="1" x="47"/>
        <item t="data" sd="1" m="1" x="30"/>
        <item t="data" sd="1" m="1" x="32"/>
        <item t="data" sd="1" m="1" x="27"/>
        <item t="data" sd="1" m="1" x="70"/>
        <item t="data" sd="1" m="1" x="59"/>
        <item t="data" sd="1" m="1" x="64"/>
        <item t="data" sd="1" m="1" x="77"/>
        <item t="data" sd="1" m="1" x="61"/>
        <item t="data" sd="1" m="1" x="45"/>
        <item t="data" sd="1" m="1" x="24"/>
        <item t="data" sd="1" m="1" x="44"/>
        <item t="data" sd="1" m="1" x="76"/>
        <item t="data" sd="1" m="1" x="51"/>
        <item t="data" sd="1" m="1" x="42"/>
        <item t="data" sd="1" m="1" x="43"/>
        <item t="data" sd="1" m="1" x="58"/>
        <item t="data" sd="1" m="1" x="54"/>
        <item t="data" sd="1" m="1" x="73"/>
        <item t="data" sd="1" m="1" x="12"/>
        <item t="data" sd="1" m="1" x="52"/>
        <item t="data" sd="1" m="1" x="20"/>
        <item t="data" sd="1" x="2"/>
        <item t="data" sd="1" m="1" x="50"/>
        <item t="data" sd="1" m="1" x="57"/>
        <item t="data" sd="1" m="1" x="18"/>
        <item t="data" sd="1" m="1" x="66"/>
        <item t="data" sd="1" m="1" x="11"/>
        <item t="data" sd="1" m="1" x="49"/>
        <item t="data" sd="1" m="1" x="75"/>
        <item t="data" sd="1" m="1" x="35"/>
        <item t="data" sd="1" m="1" x="19"/>
        <item t="data" sd="1" m="1" x="74"/>
        <item t="data" sd="1" m="1" x="21"/>
        <item t="data" sd="1" x="1"/>
        <item t="data" sd="1" x="7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6">
        <item t="data" sd="1" m="1" x="4"/>
        <item t="data" sd="1" x="0"/>
        <item t="data" sd="1" x="1"/>
        <item t="data" sd="1" x="2"/>
        <item t="data" sd="1" x="3"/>
        <item t="default" sd="1"/>
      </items>
    </pivotField>
  </pivotFields>
  <rowFields count="2">
    <field x="0"/>
    <field x="15"/>
  </rowFields>
  <rowItems count="29">
    <i t="data" r="0" i="0">
      <x v="0"/>
    </i>
    <i t="data" r="1" i="0">
      <x v="1"/>
    </i>
    <i t="data" r="0" i="0">
      <x v="5"/>
    </i>
    <i t="data" r="1" i="0">
      <x v="1"/>
    </i>
    <i t="data" r="1" i="0">
      <x v="2"/>
    </i>
    <i t="data" r="0" i="0">
      <x v="10"/>
    </i>
    <i t="data" r="1" i="0">
      <x v="1"/>
    </i>
    <i t="data" r="0" i="0">
      <x v="11"/>
    </i>
    <i t="data" r="1" i="0">
      <x v="1"/>
    </i>
    <i t="data" r="1" i="0">
      <x v="2"/>
    </i>
    <i t="data" r="0" i="0">
      <x v="17"/>
    </i>
    <i t="data" r="1" i="0">
      <x v="4"/>
    </i>
    <i t="data" r="0" i="0">
      <x v="39"/>
    </i>
    <i t="data" r="1" i="0">
      <x v="1"/>
    </i>
    <i t="data" r="1" i="0">
      <x v="2"/>
    </i>
    <i t="data" r="0" i="0">
      <x v="40"/>
    </i>
    <i t="data" r="1" i="0">
      <x v="1"/>
    </i>
    <i t="data" r="1" i="0">
      <x v="2"/>
    </i>
    <i t="data" r="0" i="0">
      <x v="63"/>
    </i>
    <i t="data" r="1" i="0">
      <x v="2"/>
    </i>
    <i t="data" r="1" i="0">
      <x v="3"/>
    </i>
    <i t="data" r="0" i="0">
      <x v="75"/>
    </i>
    <i t="data" r="1" i="0">
      <x v="1"/>
    </i>
    <i t="data" r="1" i="0">
      <x v="2"/>
    </i>
    <i t="data" r="0" i="0">
      <x v="76"/>
    </i>
    <i t="data" r="1" i="0">
      <x v="2"/>
    </i>
    <i t="data" r="0" i="0">
      <x v="77"/>
    </i>
    <i t="data" r="1" i="0">
      <x v="1"/>
    </i>
    <i t="grand" r="0" i="0">
      <x v="0"/>
    </i>
  </rowItems>
  <colItems count="1">
    <i t="data" r="0" i="0"/>
  </colItems>
  <dataFields count="1">
    <dataField name="Sum of price USD" fld="11" subtotal="sum" showDataAs="normal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FF"/>
        </a:solidFill>
        <a:ln w="3175">
          <a:solidFill>
            <a:sysClr val="windowText" lastClr="000000"/>
          </a:solidFill>
        </a:ln>
      </a:spPr>
      <a:bodyPr vertOverflow="clip" horzOverflow="clip" rtlCol="0" anchor="ctr"/>
      <a:lstStyle>
        <a:defPPr marL="0" marR="0" indent="0" algn="ctr" defTabSz="914400" eaLnBrk="1" fontAlgn="auto" latinLnBrk="0" hangingPunct="1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sz="1100" b="1">
            <a:solidFill>
              <a:schemeClr val="bg1"/>
            </a:solidFill>
            <a:effectLst/>
            <a:latin typeface="+mn-lt"/>
            <a:ea typeface="+mn-ea"/>
            <a:cs typeface="+mn-cs"/>
          </a:defRPr>
        </a:defPPr>
      </a:lstStyle>
      <a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a:style>
    </a:spDef>
  </a:objectDefaults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commentsDrawing2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commentsDrawing3.vml" Id="anysvml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_rels/sheet20.xml.rels><Relationships xmlns="http://schemas.openxmlformats.org/package/2006/relationships"><Relationship Type="http://schemas.openxmlformats.org/officeDocument/2006/relationships/pivotTable" Target="/xl/pivotTables/pivotTable1.xml" Id="rId1"/></Relationships>
</file>

<file path=xl/worksheets/_rels/sheet22.xml.rels><Relationships xmlns="http://schemas.openxmlformats.org/package/2006/relationships"><Relationship Type="http://schemas.openxmlformats.org/officeDocument/2006/relationships/drawing" Target="/xl/drawings/drawing3.xml" Id="rId1"/></Relationships>
</file>

<file path=xl/worksheets/sheet1.xml><?xml version="1.0" encoding="utf-8"?>
<worksheet xmlns="http://schemas.openxmlformats.org/spreadsheetml/2006/main">
  <sheetPr codeName="Sheet11">
    <outlinePr summaryBelow="1" summaryRight="1"/>
    <pageSetUpPr/>
  </sheetPr>
  <dimension ref="A3:H6003"/>
  <sheetViews>
    <sheetView zoomScale="55" zoomScaleNormal="55" workbookViewId="0">
      <selection activeCell="D9" sqref="D8:D9"/>
    </sheetView>
  </sheetViews>
  <sheetFormatPr baseColWidth="8" defaultColWidth="10.28515625" defaultRowHeight="15"/>
  <cols>
    <col width="20" bestFit="1" customWidth="1" style="406" min="1" max="1"/>
    <col width="11.7109375" bestFit="1" customWidth="1" style="406" min="2" max="2"/>
    <col width="9.140625" customWidth="1" style="406" min="3" max="3"/>
    <col width="94.140625" customWidth="1" style="406" min="4" max="4"/>
    <col width="19.42578125" customWidth="1" style="406" min="5" max="5"/>
    <col width="16.42578125" bestFit="1" customWidth="1" style="406" min="6" max="6"/>
    <col width="31.7109375" customWidth="1" style="409" min="7" max="7"/>
    <col width="19" customWidth="1" style="406" min="8" max="8"/>
    <col width="10.28515625" customWidth="1" style="406" min="9" max="16384"/>
  </cols>
  <sheetData>
    <row r="3">
      <c r="C3" s="407" t="inlineStr">
        <is>
          <t>SKU</t>
        </is>
      </c>
      <c r="D3" s="407" t="inlineStr">
        <is>
          <t>Description</t>
        </is>
      </c>
      <c r="E3" s="407" t="inlineStr">
        <is>
          <t>Store</t>
        </is>
      </c>
      <c r="F3" s="407" t="inlineStr">
        <is>
          <t>Code</t>
        </is>
      </c>
      <c r="G3" s="408" t="inlineStr">
        <is>
          <t>Special Instructions</t>
        </is>
      </c>
      <c r="H3" s="407" t="inlineStr">
        <is>
          <t>Store Code</t>
        </is>
      </c>
    </row>
    <row r="4">
      <c r="A4" s="406">
        <f>IFERROR(RANK(B4,$B$4:$B$6000,1),"")</f>
        <v/>
      </c>
      <c r="B4" s="406">
        <f>(IF(F4="","",IFERROR(SEARCH(Search!$C$2,D4)+ROW()/100000,"")))</f>
        <v/>
      </c>
      <c r="C4" s="406" t="inlineStr">
        <is>
          <t>U1</t>
        </is>
      </c>
      <c r="D4" s="406">
        <f>INDEX([1]USA!$J:$J,MATCH(C4,[1]USA!$B:$B,0))</f>
        <v/>
      </c>
      <c r="E4" s="406">
        <f>IFERROR(INDEX([1]Input!$J:$J,MATCH(C4,[1]Input!$A:$A,0)),"")</f>
        <v/>
      </c>
      <c r="F4" s="406">
        <f>IFERROR(INDEX([1]Input!$D:$D,MATCH(C4,[1]Input!$A:$A,0)),"")</f>
        <v/>
      </c>
      <c r="G4" s="409">
        <f>IFERROR(INDEX([1]Input!$N:$N,MATCH(C4,[1]Input!$A:$A,0)),"")</f>
        <v/>
      </c>
    </row>
    <row r="5">
      <c r="A5" s="406">
        <f>IFERROR(RANK(B5,$B$4:$B$6000,1),"")</f>
        <v/>
      </c>
      <c r="B5" s="406">
        <f>(IF(F5="","",IFERROR(SEARCH(Search!$C$2,D5)+ROW()/100000,"")))</f>
        <v/>
      </c>
      <c r="C5" s="406" t="inlineStr">
        <is>
          <t>U2</t>
        </is>
      </c>
      <c r="D5" s="406">
        <f>INDEX([1]USA!$J:$J,MATCH(C5,[1]USA!$B:$B,0))</f>
        <v/>
      </c>
      <c r="E5" s="406">
        <f>IFERROR(INDEX([1]Input!$J:$J,MATCH(C5,[1]Input!$A:$A,0)),"")</f>
        <v/>
      </c>
      <c r="F5" s="406">
        <f>IFERROR(INDEX([1]Input!$D:$D,MATCH(C5,[1]Input!$A:$A,0)),"")</f>
        <v/>
      </c>
      <c r="G5" s="409">
        <f>IFERROR(INDEX([1]Input!$N:$N,MATCH(C5,[1]Input!$A:$A,0)),"")</f>
        <v/>
      </c>
    </row>
    <row r="6">
      <c r="A6" s="406">
        <f>IFERROR(RANK(B6,$B$4:$B$6000,1),"")</f>
        <v/>
      </c>
      <c r="B6" s="406">
        <f>(IF(F6="","",IFERROR(SEARCH(Search!$C$2,D6)+ROW()/100000,"")))</f>
        <v/>
      </c>
      <c r="C6" s="406" t="inlineStr">
        <is>
          <t>U3</t>
        </is>
      </c>
      <c r="D6" s="406">
        <f>INDEX([1]USA!$J:$J,MATCH(C6,[1]USA!$B:$B,0))</f>
        <v/>
      </c>
      <c r="E6" s="406">
        <f>IFERROR(INDEX([1]Input!$J:$J,MATCH(C6,[1]Input!$A:$A,0)),"")</f>
        <v/>
      </c>
      <c r="F6" s="406">
        <f>IFERROR(INDEX([1]Input!$D:$D,MATCH(C6,[1]Input!$A:$A,0)),"")</f>
        <v/>
      </c>
      <c r="G6" s="409">
        <f>IFERROR(INDEX([1]Input!$N:$N,MATCH(C6,[1]Input!$A:$A,0)),"")</f>
        <v/>
      </c>
    </row>
    <row r="7">
      <c r="A7" s="406">
        <f>IFERROR(RANK(B7,$B$4:$B$6000,1),"")</f>
        <v/>
      </c>
      <c r="B7" s="406">
        <f>(IF(F7="","",IFERROR(SEARCH(Search!$C$2,D7)+ROW()/100000,"")))</f>
        <v/>
      </c>
      <c r="C7" s="406" t="inlineStr">
        <is>
          <t>U4</t>
        </is>
      </c>
      <c r="D7" s="406">
        <f>INDEX([1]USA!$J:$J,MATCH(C7,[1]USA!$B:$B,0))</f>
        <v/>
      </c>
      <c r="E7" s="406">
        <f>IFERROR(INDEX([1]Input!$J:$J,MATCH(C7,[1]Input!$A:$A,0)),"")</f>
        <v/>
      </c>
      <c r="F7" s="406">
        <f>IFERROR(INDEX([1]Input!$D:$D,MATCH(C7,[1]Input!$A:$A,0)),"")</f>
        <v/>
      </c>
      <c r="G7" s="409">
        <f>IFERROR(INDEX([1]Input!$N:$N,MATCH(C7,[1]Input!$A:$A,0)),"")</f>
        <v/>
      </c>
    </row>
    <row r="8">
      <c r="A8" s="406">
        <f>IFERROR(RANK(B8,$B$4:$B$6000,1),"")</f>
        <v/>
      </c>
      <c r="B8" s="406">
        <f>(IF(F8="","",IFERROR(SEARCH(Search!$C$2,D8)+ROW()/100000,"")))</f>
        <v/>
      </c>
      <c r="C8" s="406" t="inlineStr">
        <is>
          <t>U5</t>
        </is>
      </c>
      <c r="D8" s="406">
        <f>INDEX([1]USA!$J:$J,MATCH(C8,[1]USA!$B:$B,0))</f>
        <v/>
      </c>
      <c r="E8" s="406">
        <f>IFERROR(INDEX([1]Input!$J:$J,MATCH(C8,[1]Input!$A:$A,0)),"")</f>
        <v/>
      </c>
      <c r="F8" s="406">
        <f>IFERROR(INDEX([1]Input!$D:$D,MATCH(C8,[1]Input!$A:$A,0)),"")</f>
        <v/>
      </c>
      <c r="G8" s="409">
        <f>IFERROR(INDEX([1]Input!$N:$N,MATCH(C8,[1]Input!$A:$A,0)),"")</f>
        <v/>
      </c>
    </row>
    <row r="9">
      <c r="A9" s="406">
        <f>IFERROR(RANK(B9,$B$4:$B$6000,1),"")</f>
        <v/>
      </c>
      <c r="B9" s="406">
        <f>(IF(F9="","",IFERROR(SEARCH(Search!$C$2,D9)+ROW()/100000,"")))</f>
        <v/>
      </c>
      <c r="C9" s="406" t="inlineStr">
        <is>
          <t>U6</t>
        </is>
      </c>
      <c r="D9" s="406">
        <f>INDEX([1]USA!$J:$J,MATCH(C9,[1]USA!$B:$B,0))</f>
        <v/>
      </c>
      <c r="E9" s="406">
        <f>IFERROR(INDEX([1]Input!$J:$J,MATCH(C9,[1]Input!$A:$A,0)),"")</f>
        <v/>
      </c>
      <c r="F9" s="406">
        <f>IFERROR(INDEX([1]Input!$D:$D,MATCH(C9,[1]Input!$A:$A,0)),"")</f>
        <v/>
      </c>
      <c r="G9" s="409">
        <f>IFERROR(INDEX([1]Input!$N:$N,MATCH(C9,[1]Input!$A:$A,0)),"")</f>
        <v/>
      </c>
    </row>
    <row r="10">
      <c r="A10" s="406">
        <f>IFERROR(RANK(B10,$B$4:$B$6000,1),"")</f>
        <v/>
      </c>
      <c r="B10" s="406">
        <f>(IF(F10="","",IFERROR(SEARCH(Search!$C$2,D10)+ROW()/100000,"")))</f>
        <v/>
      </c>
      <c r="C10" s="406" t="inlineStr">
        <is>
          <t>U7</t>
        </is>
      </c>
      <c r="D10" s="406">
        <f>INDEX([1]USA!$J:$J,MATCH(C10,[1]USA!$B:$B,0))</f>
        <v/>
      </c>
      <c r="E10" s="406">
        <f>IFERROR(INDEX([1]Input!$J:$J,MATCH(C10,[1]Input!$A:$A,0)),"")</f>
        <v/>
      </c>
      <c r="F10" s="406">
        <f>IFERROR(INDEX([1]Input!$D:$D,MATCH(C10,[1]Input!$A:$A,0)),"")</f>
        <v/>
      </c>
      <c r="G10" s="409">
        <f>IFERROR(INDEX([1]Input!$N:$N,MATCH(C10,[1]Input!$A:$A,0)),"")</f>
        <v/>
      </c>
    </row>
    <row r="11">
      <c r="A11" s="406">
        <f>IFERROR(RANK(B11,$B$4:$B$6000,1),"")</f>
        <v/>
      </c>
      <c r="B11" s="406">
        <f>(IF(F11="","",IFERROR(SEARCH(Search!$C$2,D11)+ROW()/100000,"")))</f>
        <v/>
      </c>
      <c r="C11" s="406" t="inlineStr">
        <is>
          <t>U8</t>
        </is>
      </c>
      <c r="D11" s="406">
        <f>INDEX([1]USA!$J:$J,MATCH(C11,[1]USA!$B:$B,0))</f>
        <v/>
      </c>
      <c r="E11" s="406">
        <f>IFERROR(INDEX([1]Input!$J:$J,MATCH(C11,[1]Input!$A:$A,0)),"")</f>
        <v/>
      </c>
      <c r="F11" s="406">
        <f>IFERROR(INDEX([1]Input!$D:$D,MATCH(C11,[1]Input!$A:$A,0)),"")</f>
        <v/>
      </c>
      <c r="G11" s="409">
        <f>IFERROR(INDEX([1]Input!$N:$N,MATCH(C11,[1]Input!$A:$A,0)),"")</f>
        <v/>
      </c>
    </row>
    <row r="12">
      <c r="A12" s="406">
        <f>IFERROR(RANK(B12,$B$4:$B$6000,1),"")</f>
        <v/>
      </c>
      <c r="B12" s="406">
        <f>(IF(F12="","",IFERROR(SEARCH(Search!$C$2,D12)+ROW()/100000,"")))</f>
        <v/>
      </c>
      <c r="C12" s="406" t="inlineStr">
        <is>
          <t>U9</t>
        </is>
      </c>
      <c r="D12" s="406">
        <f>INDEX([1]USA!$J:$J,MATCH(C12,[1]USA!$B:$B,0))</f>
        <v/>
      </c>
      <c r="E12" s="406">
        <f>IFERROR(INDEX([1]Input!$J:$J,MATCH(C12,[1]Input!$A:$A,0)),"")</f>
        <v/>
      </c>
      <c r="F12" s="406">
        <f>IFERROR(INDEX([1]Input!$D:$D,MATCH(C12,[1]Input!$A:$A,0)),"")</f>
        <v/>
      </c>
      <c r="G12" s="409">
        <f>IFERROR(INDEX([1]Input!$N:$N,MATCH(C12,[1]Input!$A:$A,0)),"")</f>
        <v/>
      </c>
    </row>
    <row r="13">
      <c r="A13" s="406">
        <f>IFERROR(RANK(B13,$B$4:$B$6000,1),"")</f>
        <v/>
      </c>
      <c r="B13" s="406">
        <f>(IF(F13="","",IFERROR(SEARCH(Search!$C$2,D13)+ROW()/100000,"")))</f>
        <v/>
      </c>
      <c r="C13" s="406" t="inlineStr">
        <is>
          <t>U10</t>
        </is>
      </c>
      <c r="D13" s="406">
        <f>INDEX([1]USA!$J:$J,MATCH(C13,[1]USA!$B:$B,0))</f>
        <v/>
      </c>
      <c r="E13" s="406">
        <f>IFERROR(INDEX([1]Input!$J:$J,MATCH(C13,[1]Input!$A:$A,0)),"")</f>
        <v/>
      </c>
      <c r="F13" s="406">
        <f>IFERROR(INDEX([1]Input!$D:$D,MATCH(C13,[1]Input!$A:$A,0)),"")</f>
        <v/>
      </c>
      <c r="G13" s="409">
        <f>IFERROR(INDEX([1]Input!$N:$N,MATCH(C13,[1]Input!$A:$A,0)),"")</f>
        <v/>
      </c>
    </row>
    <row r="14">
      <c r="A14" s="406">
        <f>IFERROR(RANK(B14,$B$4:$B$6000,1),"")</f>
        <v/>
      </c>
      <c r="B14" s="406">
        <f>(IF(F14="","",IFERROR(SEARCH(Search!$C$2,D14)+ROW()/100000,"")))</f>
        <v/>
      </c>
      <c r="C14" s="406" t="inlineStr">
        <is>
          <t>U11</t>
        </is>
      </c>
      <c r="D14" s="406">
        <f>INDEX([1]USA!$J:$J,MATCH(C14,[1]USA!$B:$B,0))</f>
        <v/>
      </c>
      <c r="E14" s="406">
        <f>IFERROR(INDEX([1]Input!$J:$J,MATCH(C14,[1]Input!$A:$A,0)),"")</f>
        <v/>
      </c>
      <c r="F14" s="406">
        <f>IFERROR(INDEX([1]Input!$D:$D,MATCH(C14,[1]Input!$A:$A,0)),"")</f>
        <v/>
      </c>
      <c r="G14" s="409">
        <f>IFERROR(INDEX([1]Input!$N:$N,MATCH(C14,[1]Input!$A:$A,0)),"")</f>
        <v/>
      </c>
    </row>
    <row r="15">
      <c r="A15" s="406">
        <f>IFERROR(RANK(B15,$B$4:$B$6000,1),"")</f>
        <v/>
      </c>
      <c r="B15" s="406">
        <f>(IF(F15="","",IFERROR(SEARCH(Search!$C$2,D15)+ROW()/100000,"")))</f>
        <v/>
      </c>
      <c r="C15" s="406" t="inlineStr">
        <is>
          <t>U12</t>
        </is>
      </c>
      <c r="D15" s="406">
        <f>INDEX([1]USA!$J:$J,MATCH(C15,[1]USA!$B:$B,0))</f>
        <v/>
      </c>
      <c r="E15" s="406">
        <f>IFERROR(INDEX([1]Input!$J:$J,MATCH(C15,[1]Input!$A:$A,0)),"")</f>
        <v/>
      </c>
      <c r="F15" s="406">
        <f>IFERROR(INDEX([1]Input!$D:$D,MATCH(C15,[1]Input!$A:$A,0)),"")</f>
        <v/>
      </c>
      <c r="G15" s="409">
        <f>IFERROR(INDEX([1]Input!$N:$N,MATCH(C15,[1]Input!$A:$A,0)),"")</f>
        <v/>
      </c>
    </row>
    <row r="16">
      <c r="A16" s="406">
        <f>IFERROR(RANK(B16,$B$4:$B$6000,1),"")</f>
        <v/>
      </c>
      <c r="B16" s="406">
        <f>(IF(F16="","",IFERROR(SEARCH(Search!$C$2,D16)+ROW()/100000,"")))</f>
        <v/>
      </c>
      <c r="C16" s="406" t="inlineStr">
        <is>
          <t>U13</t>
        </is>
      </c>
      <c r="D16" s="406">
        <f>INDEX([1]USA!$J:$J,MATCH(C16,[1]USA!$B:$B,0))</f>
        <v/>
      </c>
      <c r="E16" s="406">
        <f>IFERROR(INDEX([1]Input!$J:$J,MATCH(C16,[1]Input!$A:$A,0)),"")</f>
        <v/>
      </c>
      <c r="F16" s="406">
        <f>IFERROR(INDEX([1]Input!$D:$D,MATCH(C16,[1]Input!$A:$A,0)),"")</f>
        <v/>
      </c>
      <c r="G16" s="409">
        <f>IFERROR(INDEX([1]Input!$N:$N,MATCH(C16,[1]Input!$A:$A,0)),"")</f>
        <v/>
      </c>
    </row>
    <row r="17">
      <c r="A17" s="406">
        <f>IFERROR(RANK(B17,$B$4:$B$6000,1),"")</f>
        <v/>
      </c>
      <c r="B17" s="406">
        <f>(IF(F17="","",IFERROR(SEARCH(Search!$C$2,D17)+ROW()/100000,"")))</f>
        <v/>
      </c>
      <c r="C17" s="406" t="inlineStr">
        <is>
          <t>U14</t>
        </is>
      </c>
      <c r="D17" s="406">
        <f>INDEX([1]USA!$J:$J,MATCH(C17,[1]USA!$B:$B,0))</f>
        <v/>
      </c>
      <c r="E17" s="406">
        <f>IFERROR(INDEX([1]Input!$J:$J,MATCH(C17,[1]Input!$A:$A,0)),"")</f>
        <v/>
      </c>
      <c r="F17" s="406">
        <f>IFERROR(INDEX([1]Input!$D:$D,MATCH(C17,[1]Input!$A:$A,0)),"")</f>
        <v/>
      </c>
      <c r="G17" s="409">
        <f>IFERROR(INDEX([1]Input!$N:$N,MATCH(C17,[1]Input!$A:$A,0)),"")</f>
        <v/>
      </c>
    </row>
    <row r="18">
      <c r="A18" s="406">
        <f>IFERROR(RANK(B18,$B$4:$B$6000,1),"")</f>
        <v/>
      </c>
      <c r="B18" s="406">
        <f>(IF(F18="","",IFERROR(SEARCH(Search!$C$2,D18)+ROW()/100000,"")))</f>
        <v/>
      </c>
      <c r="C18" s="406" t="inlineStr">
        <is>
          <t>U15</t>
        </is>
      </c>
      <c r="D18" s="406">
        <f>INDEX([1]USA!$J:$J,MATCH(C18,[1]USA!$B:$B,0))</f>
        <v/>
      </c>
      <c r="E18" s="406">
        <f>IFERROR(INDEX([1]Input!$J:$J,MATCH(C18,[1]Input!$A:$A,0)),"")</f>
        <v/>
      </c>
      <c r="F18" s="406">
        <f>IFERROR(INDEX([1]Input!$D:$D,MATCH(C18,[1]Input!$A:$A,0)),"")</f>
        <v/>
      </c>
      <c r="G18" s="409">
        <f>IFERROR(INDEX([1]Input!$N:$N,MATCH(C18,[1]Input!$A:$A,0)),"")</f>
        <v/>
      </c>
    </row>
    <row r="19">
      <c r="A19" s="406">
        <f>IFERROR(RANK(B19,$B$4:$B$6000,1),"")</f>
        <v/>
      </c>
      <c r="B19" s="406">
        <f>(IF(F19="","",IFERROR(SEARCH(Search!$C$2,D19)+ROW()/100000,"")))</f>
        <v/>
      </c>
      <c r="C19" s="406" t="inlineStr">
        <is>
          <t>U16</t>
        </is>
      </c>
      <c r="D19" s="406">
        <f>INDEX([1]USA!$J:$J,MATCH(C19,[1]USA!$B:$B,0))</f>
        <v/>
      </c>
      <c r="E19" s="406">
        <f>IFERROR(INDEX([1]Input!$J:$J,MATCH(C19,[1]Input!$A:$A,0)),"")</f>
        <v/>
      </c>
      <c r="F19" s="406">
        <f>IFERROR(INDEX([1]Input!$D:$D,MATCH(C19,[1]Input!$A:$A,0)),"")</f>
        <v/>
      </c>
      <c r="G19" s="409">
        <f>IFERROR(INDEX([1]Input!$N:$N,MATCH(C19,[1]Input!$A:$A,0)),"")</f>
        <v/>
      </c>
    </row>
    <row r="20">
      <c r="A20" s="406">
        <f>IFERROR(RANK(B20,$B$4:$B$6000,1),"")</f>
        <v/>
      </c>
      <c r="B20" s="406">
        <f>(IF(F20="","",IFERROR(SEARCH(Search!$C$2,D20)+ROW()/100000,"")))</f>
        <v/>
      </c>
      <c r="C20" s="406" t="inlineStr">
        <is>
          <t>U17</t>
        </is>
      </c>
      <c r="D20" s="406">
        <f>INDEX([1]USA!$J:$J,MATCH(C20,[1]USA!$B:$B,0))</f>
        <v/>
      </c>
      <c r="E20" s="406">
        <f>IFERROR(INDEX([1]Input!$J:$J,MATCH(C20,[1]Input!$A:$A,0)),"")</f>
        <v/>
      </c>
      <c r="F20" s="406">
        <f>IFERROR(INDEX([1]Input!$D:$D,MATCH(C20,[1]Input!$A:$A,0)),"")</f>
        <v/>
      </c>
      <c r="G20" s="409">
        <f>IFERROR(INDEX([1]Input!$N:$N,MATCH(C20,[1]Input!$A:$A,0)),"")</f>
        <v/>
      </c>
    </row>
    <row r="21">
      <c r="A21" s="406">
        <f>IFERROR(RANK(B21,$B$4:$B$6000,1),"")</f>
        <v/>
      </c>
      <c r="B21" s="406">
        <f>(IF(F21="","",IFERROR(SEARCH(Search!$C$2,D21)+ROW()/100000,"")))</f>
        <v/>
      </c>
      <c r="C21" s="406" t="inlineStr">
        <is>
          <t>U18</t>
        </is>
      </c>
      <c r="D21" s="406">
        <f>INDEX([1]USA!$J:$J,MATCH(C21,[1]USA!$B:$B,0))</f>
        <v/>
      </c>
      <c r="E21" s="406">
        <f>IFERROR(INDEX([1]Input!$J:$J,MATCH(C21,[1]Input!$A:$A,0)),"")</f>
        <v/>
      </c>
      <c r="F21" s="406">
        <f>IFERROR(INDEX([1]Input!$D:$D,MATCH(C21,[1]Input!$A:$A,0)),"")</f>
        <v/>
      </c>
      <c r="G21" s="409">
        <f>IFERROR(INDEX([1]Input!$N:$N,MATCH(C21,[1]Input!$A:$A,0)),"")</f>
        <v/>
      </c>
    </row>
    <row r="22">
      <c r="A22" s="406">
        <f>IFERROR(RANK(B22,$B$4:$B$6000,1),"")</f>
        <v/>
      </c>
      <c r="B22" s="406">
        <f>(IF(F22="","",IFERROR(SEARCH(Search!$C$2,D22)+ROW()/100000,"")))</f>
        <v/>
      </c>
      <c r="C22" s="406" t="inlineStr">
        <is>
          <t>U19</t>
        </is>
      </c>
      <c r="D22" s="406">
        <f>INDEX([1]USA!$J:$J,MATCH(C22,[1]USA!$B:$B,0))</f>
        <v/>
      </c>
      <c r="E22" s="406">
        <f>IFERROR(INDEX([1]Input!$J:$J,MATCH(C22,[1]Input!$A:$A,0)),"")</f>
        <v/>
      </c>
      <c r="F22" s="406">
        <f>IFERROR(INDEX([1]Input!$D:$D,MATCH(C22,[1]Input!$A:$A,0)),"")</f>
        <v/>
      </c>
      <c r="G22" s="409">
        <f>IFERROR(INDEX([1]Input!$N:$N,MATCH(C22,[1]Input!$A:$A,0)),"")</f>
        <v/>
      </c>
    </row>
    <row r="23">
      <c r="A23" s="406">
        <f>IFERROR(RANK(B23,$B$4:$B$6000,1),"")</f>
        <v/>
      </c>
      <c r="B23" s="406">
        <f>(IF(F23="","",IFERROR(SEARCH(Search!$C$2,D23)+ROW()/100000,"")))</f>
        <v/>
      </c>
      <c r="C23" s="406" t="inlineStr">
        <is>
          <t>U20</t>
        </is>
      </c>
      <c r="D23" s="406">
        <f>INDEX([1]USA!$J:$J,MATCH(C23,[1]USA!$B:$B,0))</f>
        <v/>
      </c>
      <c r="E23" s="406">
        <f>IFERROR(INDEX([1]Input!$J:$J,MATCH(C23,[1]Input!$A:$A,0)),"")</f>
        <v/>
      </c>
      <c r="F23" s="406">
        <f>IFERROR(INDEX([1]Input!$D:$D,MATCH(C23,[1]Input!$A:$A,0)),"")</f>
        <v/>
      </c>
      <c r="G23" s="409">
        <f>IFERROR(INDEX([1]Input!$N:$N,MATCH(C23,[1]Input!$A:$A,0)),"")</f>
        <v/>
      </c>
    </row>
    <row r="24">
      <c r="A24" s="406">
        <f>IFERROR(RANK(B24,$B$4:$B$6000,1),"")</f>
        <v/>
      </c>
      <c r="B24" s="406">
        <f>(IF(F24="","",IFERROR(SEARCH(Search!$C$2,D24)+ROW()/100000,"")))</f>
        <v/>
      </c>
      <c r="C24" s="406" t="inlineStr">
        <is>
          <t>U21</t>
        </is>
      </c>
      <c r="D24" s="406">
        <f>INDEX([1]USA!$J:$J,MATCH(C24,[1]USA!$B:$B,0))</f>
        <v/>
      </c>
      <c r="E24" s="406">
        <f>IFERROR(INDEX([1]Input!$J:$J,MATCH(C24,[1]Input!$A:$A,0)),"")</f>
        <v/>
      </c>
      <c r="F24" s="406">
        <f>IFERROR(INDEX([1]Input!$D:$D,MATCH(C24,[1]Input!$A:$A,0)),"")</f>
        <v/>
      </c>
      <c r="G24" s="409">
        <f>IFERROR(INDEX([1]Input!$N:$N,MATCH(C24,[1]Input!$A:$A,0)),"")</f>
        <v/>
      </c>
    </row>
    <row r="25">
      <c r="A25" s="406">
        <f>IFERROR(RANK(B25,$B$4:$B$6000,1),"")</f>
        <v/>
      </c>
      <c r="B25" s="406">
        <f>(IF(F25="","",IFERROR(SEARCH(Search!$C$2,D25)+ROW()/100000,"")))</f>
        <v/>
      </c>
      <c r="C25" s="406" t="inlineStr">
        <is>
          <t>U22</t>
        </is>
      </c>
      <c r="D25" s="406">
        <f>INDEX([1]USA!$J:$J,MATCH(C25,[1]USA!$B:$B,0))</f>
        <v/>
      </c>
      <c r="E25" s="406">
        <f>IFERROR(INDEX([1]Input!$J:$J,MATCH(C25,[1]Input!$A:$A,0)),"")</f>
        <v/>
      </c>
      <c r="F25" s="406">
        <f>IFERROR(INDEX([1]Input!$D:$D,MATCH(C25,[1]Input!$A:$A,0)),"")</f>
        <v/>
      </c>
      <c r="G25" s="409">
        <f>IFERROR(INDEX([1]Input!$N:$N,MATCH(C25,[1]Input!$A:$A,0)),"")</f>
        <v/>
      </c>
    </row>
    <row r="26">
      <c r="A26" s="406">
        <f>IFERROR(RANK(B26,$B$4:$B$6000,1),"")</f>
        <v/>
      </c>
      <c r="B26" s="406">
        <f>(IF(F26="","",IFERROR(SEARCH(Search!$C$2,D26)+ROW()/100000,"")))</f>
        <v/>
      </c>
      <c r="C26" s="406" t="inlineStr">
        <is>
          <t>U23</t>
        </is>
      </c>
      <c r="D26" s="406">
        <f>INDEX([1]USA!$J:$J,MATCH(C26,[1]USA!$B:$B,0))</f>
        <v/>
      </c>
      <c r="E26" s="406">
        <f>IFERROR(INDEX([1]Input!$J:$J,MATCH(C26,[1]Input!$A:$A,0)),"")</f>
        <v/>
      </c>
      <c r="F26" s="406">
        <f>IFERROR(INDEX([1]Input!$D:$D,MATCH(C26,[1]Input!$A:$A,0)),"")</f>
        <v/>
      </c>
      <c r="G26" s="409">
        <f>IFERROR(INDEX([1]Input!$N:$N,MATCH(C26,[1]Input!$A:$A,0)),"")</f>
        <v/>
      </c>
    </row>
    <row r="27">
      <c r="A27" s="406">
        <f>IFERROR(RANK(B27,$B$4:$B$6000,1),"")</f>
        <v/>
      </c>
      <c r="B27" s="406">
        <f>(IF(F27="","",IFERROR(SEARCH(Search!$C$2,D27)+ROW()/100000,"")))</f>
        <v/>
      </c>
      <c r="C27" s="406" t="inlineStr">
        <is>
          <t>U24</t>
        </is>
      </c>
      <c r="D27" s="406">
        <f>INDEX([1]USA!$J:$J,MATCH(C27,[1]USA!$B:$B,0))</f>
        <v/>
      </c>
      <c r="E27" s="406">
        <f>IFERROR(INDEX([1]Input!$J:$J,MATCH(C27,[1]Input!$A:$A,0)),"")</f>
        <v/>
      </c>
      <c r="F27" s="406">
        <f>IFERROR(INDEX([1]Input!$D:$D,MATCH(C27,[1]Input!$A:$A,0)),"")</f>
        <v/>
      </c>
      <c r="G27" s="409">
        <f>IFERROR(INDEX([1]Input!$N:$N,MATCH(C27,[1]Input!$A:$A,0)),"")</f>
        <v/>
      </c>
    </row>
    <row r="28">
      <c r="A28" s="406">
        <f>IFERROR(RANK(B28,$B$4:$B$6000,1),"")</f>
        <v/>
      </c>
      <c r="B28" s="406">
        <f>(IF(F28="","",IFERROR(SEARCH(Search!$C$2,D28)+ROW()/100000,"")))</f>
        <v/>
      </c>
      <c r="C28" s="406" t="inlineStr">
        <is>
          <t>U25</t>
        </is>
      </c>
      <c r="D28" s="406">
        <f>INDEX([1]USA!$J:$J,MATCH(C28,[1]USA!$B:$B,0))</f>
        <v/>
      </c>
      <c r="E28" s="406">
        <f>IFERROR(INDEX([1]Input!$J:$J,MATCH(C28,[1]Input!$A:$A,0)),"")</f>
        <v/>
      </c>
      <c r="F28" s="406">
        <f>IFERROR(INDEX([1]Input!$D:$D,MATCH(C28,[1]Input!$A:$A,0)),"")</f>
        <v/>
      </c>
      <c r="G28" s="409">
        <f>IFERROR(INDEX([1]Input!$N:$N,MATCH(C28,[1]Input!$A:$A,0)),"")</f>
        <v/>
      </c>
    </row>
    <row r="29">
      <c r="A29" s="406">
        <f>IFERROR(RANK(B29,$B$4:$B$6000,1),"")</f>
        <v/>
      </c>
      <c r="B29" s="406">
        <f>(IF(F29="","",IFERROR(SEARCH(Search!$C$2,D29)+ROW()/100000,"")))</f>
        <v/>
      </c>
      <c r="C29" s="406" t="inlineStr">
        <is>
          <t>U26</t>
        </is>
      </c>
      <c r="D29" s="406">
        <f>INDEX([1]USA!$J:$J,MATCH(C29,[1]USA!$B:$B,0))</f>
        <v/>
      </c>
      <c r="E29" s="406">
        <f>IFERROR(INDEX([1]Input!$J:$J,MATCH(C29,[1]Input!$A:$A,0)),"")</f>
        <v/>
      </c>
      <c r="F29" s="406">
        <f>IFERROR(INDEX([1]Input!$D:$D,MATCH(C29,[1]Input!$A:$A,0)),"")</f>
        <v/>
      </c>
      <c r="G29" s="409">
        <f>IFERROR(INDEX([1]Input!$N:$N,MATCH(C29,[1]Input!$A:$A,0)),"")</f>
        <v/>
      </c>
    </row>
    <row r="30">
      <c r="A30" s="406">
        <f>IFERROR(RANK(B30,$B$4:$B$6000,1),"")</f>
        <v/>
      </c>
      <c r="B30" s="406">
        <f>(IF(F30="","",IFERROR(SEARCH(Search!$C$2,D30)+ROW()/100000,"")))</f>
        <v/>
      </c>
      <c r="C30" s="406" t="inlineStr">
        <is>
          <t>U27</t>
        </is>
      </c>
      <c r="D30" s="406">
        <f>INDEX([1]USA!$J:$J,MATCH(C30,[1]USA!$B:$B,0))</f>
        <v/>
      </c>
      <c r="E30" s="406">
        <f>IFERROR(INDEX([1]Input!$J:$J,MATCH(C30,[1]Input!$A:$A,0)),"")</f>
        <v/>
      </c>
      <c r="F30" s="406">
        <f>IFERROR(INDEX([1]Input!$D:$D,MATCH(C30,[1]Input!$A:$A,0)),"")</f>
        <v/>
      </c>
      <c r="G30" s="409">
        <f>IFERROR(INDEX([1]Input!$N:$N,MATCH(C30,[1]Input!$A:$A,0)),"")</f>
        <v/>
      </c>
    </row>
    <row r="31">
      <c r="A31" s="406">
        <f>IFERROR(RANK(B31,$B$4:$B$6000,1),"")</f>
        <v/>
      </c>
      <c r="B31" s="406">
        <f>(IF(F31="","",IFERROR(SEARCH(Search!$C$2,D31)+ROW()/100000,"")))</f>
        <v/>
      </c>
      <c r="C31" s="406" t="inlineStr">
        <is>
          <t>U28</t>
        </is>
      </c>
      <c r="D31" s="406">
        <f>INDEX([1]USA!$J:$J,MATCH(C31,[1]USA!$B:$B,0))</f>
        <v/>
      </c>
      <c r="E31" s="406">
        <f>IFERROR(INDEX([1]Input!$J:$J,MATCH(C31,[1]Input!$A:$A,0)),"")</f>
        <v/>
      </c>
      <c r="F31" s="406">
        <f>IFERROR(INDEX([1]Input!$D:$D,MATCH(C31,[1]Input!$A:$A,0)),"")</f>
        <v/>
      </c>
      <c r="G31" s="409">
        <f>IFERROR(INDEX([1]Input!$N:$N,MATCH(C31,[1]Input!$A:$A,0)),"")</f>
        <v/>
      </c>
    </row>
    <row r="32">
      <c r="A32" s="406">
        <f>IFERROR(RANK(B32,$B$4:$B$6000,1),"")</f>
        <v/>
      </c>
      <c r="B32" s="406">
        <f>(IF(F32="","",IFERROR(SEARCH(Search!$C$2,D32)+ROW()/100000,"")))</f>
        <v/>
      </c>
      <c r="C32" s="406" t="inlineStr">
        <is>
          <t>U29</t>
        </is>
      </c>
      <c r="D32" s="406">
        <f>INDEX([1]USA!$J:$J,MATCH(C32,[1]USA!$B:$B,0))</f>
        <v/>
      </c>
      <c r="E32" s="406">
        <f>IFERROR(INDEX([1]Input!$J:$J,MATCH(C32,[1]Input!$A:$A,0)),"")</f>
        <v/>
      </c>
      <c r="F32" s="406">
        <f>IFERROR(INDEX([1]Input!$D:$D,MATCH(C32,[1]Input!$A:$A,0)),"")</f>
        <v/>
      </c>
      <c r="G32" s="409">
        <f>IFERROR(INDEX([1]Input!$N:$N,MATCH(C32,[1]Input!$A:$A,0)),"")</f>
        <v/>
      </c>
    </row>
    <row r="33">
      <c r="A33" s="406">
        <f>IFERROR(RANK(B33,$B$4:$B$6000,1),"")</f>
        <v/>
      </c>
      <c r="B33" s="406">
        <f>(IF(F33="","",IFERROR(SEARCH(Search!$C$2,D33)+ROW()/100000,"")))</f>
        <v/>
      </c>
      <c r="C33" s="406" t="inlineStr">
        <is>
          <t>U30</t>
        </is>
      </c>
      <c r="D33" s="406">
        <f>INDEX([1]USA!$J:$J,MATCH(C33,[1]USA!$B:$B,0))</f>
        <v/>
      </c>
      <c r="E33" s="406">
        <f>IFERROR(INDEX([1]Input!$J:$J,MATCH(C33,[1]Input!$A:$A,0)),"")</f>
        <v/>
      </c>
      <c r="F33" s="406">
        <f>IFERROR(INDEX([1]Input!$D:$D,MATCH(C33,[1]Input!$A:$A,0)),"")</f>
        <v/>
      </c>
      <c r="G33" s="409">
        <f>IFERROR(INDEX([1]Input!$N:$N,MATCH(C33,[1]Input!$A:$A,0)),"")</f>
        <v/>
      </c>
    </row>
    <row r="34">
      <c r="A34" s="406">
        <f>IFERROR(RANK(B34,$B$4:$B$6000,1),"")</f>
        <v/>
      </c>
      <c r="B34" s="406">
        <f>(IF(F34="","",IFERROR(SEARCH(Search!$C$2,D34)+ROW()/100000,"")))</f>
        <v/>
      </c>
      <c r="C34" s="406" t="inlineStr">
        <is>
          <t>U31</t>
        </is>
      </c>
      <c r="D34" s="406">
        <f>INDEX([1]USA!$J:$J,MATCH(C34,[1]USA!$B:$B,0))</f>
        <v/>
      </c>
      <c r="E34" s="406">
        <f>IFERROR(INDEX([1]Input!$J:$J,MATCH(C34,[1]Input!$A:$A,0)),"")</f>
        <v/>
      </c>
      <c r="F34" s="406">
        <f>IFERROR(INDEX([1]Input!$D:$D,MATCH(C34,[1]Input!$A:$A,0)),"")</f>
        <v/>
      </c>
      <c r="G34" s="409">
        <f>IFERROR(INDEX([1]Input!$N:$N,MATCH(C34,[1]Input!$A:$A,0)),"")</f>
        <v/>
      </c>
    </row>
    <row r="35">
      <c r="A35" s="406">
        <f>IFERROR(RANK(B35,$B$4:$B$6000,1),"")</f>
        <v/>
      </c>
      <c r="B35" s="406">
        <f>(IF(F35="","",IFERROR(SEARCH(Search!$C$2,D35)+ROW()/100000,"")))</f>
        <v/>
      </c>
      <c r="C35" s="406" t="inlineStr">
        <is>
          <t>U32</t>
        </is>
      </c>
      <c r="D35" s="406">
        <f>INDEX([1]USA!$J:$J,MATCH(C35,[1]USA!$B:$B,0))</f>
        <v/>
      </c>
      <c r="E35" s="406">
        <f>IFERROR(INDEX([1]Input!$J:$J,MATCH(C35,[1]Input!$A:$A,0)),"")</f>
        <v/>
      </c>
      <c r="F35" s="406">
        <f>IFERROR(INDEX([1]Input!$D:$D,MATCH(C35,[1]Input!$A:$A,0)),"")</f>
        <v/>
      </c>
      <c r="G35" s="409">
        <f>IFERROR(INDEX([1]Input!$N:$N,MATCH(C35,[1]Input!$A:$A,0)),"")</f>
        <v/>
      </c>
    </row>
    <row r="36">
      <c r="A36" s="406">
        <f>IFERROR(RANK(B36,$B$4:$B$6000,1),"")</f>
        <v/>
      </c>
      <c r="B36" s="406">
        <f>(IF(F36="","",IFERROR(SEARCH(Search!$C$2,D36)+ROW()/100000,"")))</f>
        <v/>
      </c>
      <c r="C36" s="406" t="inlineStr">
        <is>
          <t>U33</t>
        </is>
      </c>
      <c r="D36" s="406">
        <f>INDEX([1]USA!$J:$J,MATCH(C36,[1]USA!$B:$B,0))</f>
        <v/>
      </c>
      <c r="E36" s="406">
        <f>IFERROR(INDEX([1]Input!$J:$J,MATCH(C36,[1]Input!$A:$A,0)),"")</f>
        <v/>
      </c>
      <c r="F36" s="406">
        <f>IFERROR(INDEX([1]Input!$D:$D,MATCH(C36,[1]Input!$A:$A,0)),"")</f>
        <v/>
      </c>
      <c r="G36" s="409">
        <f>IFERROR(INDEX([1]Input!$N:$N,MATCH(C36,[1]Input!$A:$A,0)),"")</f>
        <v/>
      </c>
    </row>
    <row r="37">
      <c r="A37" s="406">
        <f>IFERROR(RANK(B37,$B$4:$B$6000,1),"")</f>
        <v/>
      </c>
      <c r="B37" s="406">
        <f>(IF(F37="","",IFERROR(SEARCH(Search!$C$2,D37)+ROW()/100000,"")))</f>
        <v/>
      </c>
      <c r="C37" s="406" t="inlineStr">
        <is>
          <t>U34</t>
        </is>
      </c>
      <c r="D37" s="406">
        <f>INDEX([1]USA!$J:$J,MATCH(C37,[1]USA!$B:$B,0))</f>
        <v/>
      </c>
      <c r="E37" s="406">
        <f>IFERROR(INDEX([1]Input!$J:$J,MATCH(C37,[1]Input!$A:$A,0)),"")</f>
        <v/>
      </c>
      <c r="F37" s="406">
        <f>IFERROR(INDEX([1]Input!$D:$D,MATCH(C37,[1]Input!$A:$A,0)),"")</f>
        <v/>
      </c>
      <c r="G37" s="409">
        <f>IFERROR(INDEX([1]Input!$N:$N,MATCH(C37,[1]Input!$A:$A,0)),"")</f>
        <v/>
      </c>
    </row>
    <row r="38">
      <c r="A38" s="406">
        <f>IFERROR(RANK(B38,$B$4:$B$6000,1),"")</f>
        <v/>
      </c>
      <c r="B38" s="406">
        <f>(IF(F38="","",IFERROR(SEARCH(Search!$C$2,D38)+ROW()/100000,"")))</f>
        <v/>
      </c>
      <c r="C38" s="406" t="inlineStr">
        <is>
          <t>U35</t>
        </is>
      </c>
      <c r="D38" s="406">
        <f>INDEX([1]USA!$J:$J,MATCH(C38,[1]USA!$B:$B,0))</f>
        <v/>
      </c>
      <c r="E38" s="406">
        <f>IFERROR(INDEX([1]Input!$J:$J,MATCH(C38,[1]Input!$A:$A,0)),"")</f>
        <v/>
      </c>
      <c r="F38" s="406">
        <f>IFERROR(INDEX([1]Input!$D:$D,MATCH(C38,[1]Input!$A:$A,0)),"")</f>
        <v/>
      </c>
      <c r="G38" s="409">
        <f>IFERROR(INDEX([1]Input!$N:$N,MATCH(C38,[1]Input!$A:$A,0)),"")</f>
        <v/>
      </c>
    </row>
    <row r="39">
      <c r="A39" s="406">
        <f>IFERROR(RANK(B39,$B$4:$B$6000,1),"")</f>
        <v/>
      </c>
      <c r="B39" s="406">
        <f>(IF(F39="","",IFERROR(SEARCH(Search!$C$2,D39)+ROW()/100000,"")))</f>
        <v/>
      </c>
      <c r="C39" s="406" t="inlineStr">
        <is>
          <t>U36</t>
        </is>
      </c>
      <c r="D39" s="406">
        <f>INDEX([1]USA!$J:$J,MATCH(C39,[1]USA!$B:$B,0))</f>
        <v/>
      </c>
      <c r="E39" s="406">
        <f>IFERROR(INDEX([1]Input!$J:$J,MATCH(C39,[1]Input!$A:$A,0)),"")</f>
        <v/>
      </c>
      <c r="F39" s="406">
        <f>IFERROR(INDEX([1]Input!$D:$D,MATCH(C39,[1]Input!$A:$A,0)),"")</f>
        <v/>
      </c>
      <c r="G39" s="409">
        <f>IFERROR(INDEX([1]Input!$N:$N,MATCH(C39,[1]Input!$A:$A,0)),"")</f>
        <v/>
      </c>
    </row>
    <row r="40">
      <c r="A40" s="406">
        <f>IFERROR(RANK(B40,$B$4:$B$6000,1),"")</f>
        <v/>
      </c>
      <c r="B40" s="406">
        <f>(IF(F40="","",IFERROR(SEARCH(Search!$C$2,D40)+ROW()/100000,"")))</f>
        <v/>
      </c>
      <c r="C40" s="406" t="inlineStr">
        <is>
          <t>U37</t>
        </is>
      </c>
      <c r="D40" s="406">
        <f>INDEX([1]USA!$J:$J,MATCH(C40,[1]USA!$B:$B,0))</f>
        <v/>
      </c>
      <c r="E40" s="406">
        <f>IFERROR(INDEX([1]Input!$J:$J,MATCH(C40,[1]Input!$A:$A,0)),"")</f>
        <v/>
      </c>
      <c r="F40" s="406">
        <f>IFERROR(INDEX([1]Input!$D:$D,MATCH(C40,[1]Input!$A:$A,0)),"")</f>
        <v/>
      </c>
      <c r="G40" s="409">
        <f>IFERROR(INDEX([1]Input!$N:$N,MATCH(C40,[1]Input!$A:$A,0)),"")</f>
        <v/>
      </c>
    </row>
    <row r="41">
      <c r="A41" s="406">
        <f>IFERROR(RANK(B41,$B$4:$B$6000,1),"")</f>
        <v/>
      </c>
      <c r="B41" s="406">
        <f>(IF(F41="","",IFERROR(SEARCH(Search!$C$2,D41)+ROW()/100000,"")))</f>
        <v/>
      </c>
      <c r="C41" s="406" t="inlineStr">
        <is>
          <t>U38</t>
        </is>
      </c>
      <c r="D41" s="406">
        <f>INDEX([1]USA!$J:$J,MATCH(C41,[1]USA!$B:$B,0))</f>
        <v/>
      </c>
      <c r="E41" s="406">
        <f>IFERROR(INDEX([1]Input!$J:$J,MATCH(C41,[1]Input!$A:$A,0)),"")</f>
        <v/>
      </c>
      <c r="F41" s="406">
        <f>IFERROR(INDEX([1]Input!$D:$D,MATCH(C41,[1]Input!$A:$A,0)),"")</f>
        <v/>
      </c>
      <c r="G41" s="409">
        <f>IFERROR(INDEX([1]Input!$N:$N,MATCH(C41,[1]Input!$A:$A,0)),"")</f>
        <v/>
      </c>
    </row>
    <row r="42">
      <c r="A42" s="406">
        <f>IFERROR(RANK(B42,$B$4:$B$6000,1),"")</f>
        <v/>
      </c>
      <c r="B42" s="406">
        <f>(IF(F42="","",IFERROR(SEARCH(Search!$C$2,D42)+ROW()/100000,"")))</f>
        <v/>
      </c>
      <c r="C42" s="406" t="inlineStr">
        <is>
          <t>U39</t>
        </is>
      </c>
      <c r="D42" s="406">
        <f>INDEX([1]USA!$J:$J,MATCH(C42,[1]USA!$B:$B,0))</f>
        <v/>
      </c>
      <c r="E42" s="406">
        <f>IFERROR(INDEX([1]Input!$J:$J,MATCH(C42,[1]Input!$A:$A,0)),"")</f>
        <v/>
      </c>
      <c r="F42" s="406">
        <f>IFERROR(INDEX([1]Input!$D:$D,MATCH(C42,[1]Input!$A:$A,0)),"")</f>
        <v/>
      </c>
      <c r="G42" s="409">
        <f>IFERROR(INDEX([1]Input!$N:$N,MATCH(C42,[1]Input!$A:$A,0)),"")</f>
        <v/>
      </c>
    </row>
    <row r="43">
      <c r="A43" s="406">
        <f>IFERROR(RANK(B43,$B$4:$B$6000,1),"")</f>
        <v/>
      </c>
      <c r="B43" s="406">
        <f>(IF(F43="","",IFERROR(SEARCH(Search!$C$2,D43)+ROW()/100000,"")))</f>
        <v/>
      </c>
      <c r="C43" s="406" t="inlineStr">
        <is>
          <t>U40</t>
        </is>
      </c>
      <c r="D43" s="406">
        <f>INDEX([1]USA!$J:$J,MATCH(C43,[1]USA!$B:$B,0))</f>
        <v/>
      </c>
      <c r="E43" s="406">
        <f>IFERROR(INDEX([1]Input!$J:$J,MATCH(C43,[1]Input!$A:$A,0)),"")</f>
        <v/>
      </c>
      <c r="F43" s="406">
        <f>IFERROR(INDEX([1]Input!$D:$D,MATCH(C43,[1]Input!$A:$A,0)),"")</f>
        <v/>
      </c>
      <c r="G43" s="409">
        <f>IFERROR(INDEX([1]Input!$N:$N,MATCH(C43,[1]Input!$A:$A,0)),"")</f>
        <v/>
      </c>
    </row>
    <row r="44">
      <c r="A44" s="406">
        <f>IFERROR(RANK(B44,$B$4:$B$6000,1),"")</f>
        <v/>
      </c>
      <c r="B44" s="406">
        <f>(IF(F44="","",IFERROR(SEARCH(Search!$C$2,D44)+ROW()/100000,"")))</f>
        <v/>
      </c>
      <c r="C44" s="406" t="inlineStr">
        <is>
          <t>U41</t>
        </is>
      </c>
      <c r="D44" s="406">
        <f>INDEX([1]USA!$J:$J,MATCH(C44,[1]USA!$B:$B,0))</f>
        <v/>
      </c>
      <c r="E44" s="406">
        <f>IFERROR(INDEX([1]Input!$J:$J,MATCH(C44,[1]Input!$A:$A,0)),"")</f>
        <v/>
      </c>
      <c r="F44" s="406">
        <f>IFERROR(INDEX([1]Input!$D:$D,MATCH(C44,[1]Input!$A:$A,0)),"")</f>
        <v/>
      </c>
      <c r="G44" s="409">
        <f>IFERROR(INDEX([1]Input!$N:$N,MATCH(C44,[1]Input!$A:$A,0)),"")</f>
        <v/>
      </c>
    </row>
    <row r="45">
      <c r="A45" s="406">
        <f>IFERROR(RANK(B45,$B$4:$B$6000,1),"")</f>
        <v/>
      </c>
      <c r="B45" s="406">
        <f>(IF(F45="","",IFERROR(SEARCH(Search!$C$2,D45)+ROW()/100000,"")))</f>
        <v/>
      </c>
      <c r="C45" s="406" t="inlineStr">
        <is>
          <t>U42</t>
        </is>
      </c>
      <c r="D45" s="406">
        <f>INDEX([1]USA!$J:$J,MATCH(C45,[1]USA!$B:$B,0))</f>
        <v/>
      </c>
      <c r="E45" s="406">
        <f>IFERROR(INDEX([1]Input!$J:$J,MATCH(C45,[1]Input!$A:$A,0)),"")</f>
        <v/>
      </c>
      <c r="F45" s="406">
        <f>IFERROR(INDEX([1]Input!$D:$D,MATCH(C45,[1]Input!$A:$A,0)),"")</f>
        <v/>
      </c>
      <c r="G45" s="409">
        <f>IFERROR(INDEX([1]Input!$N:$N,MATCH(C45,[1]Input!$A:$A,0)),"")</f>
        <v/>
      </c>
    </row>
    <row r="46">
      <c r="A46" s="406">
        <f>IFERROR(RANK(B46,$B$4:$B$6000,1),"")</f>
        <v/>
      </c>
      <c r="B46" s="406">
        <f>(IF(F46="","",IFERROR(SEARCH(Search!$C$2,D46)+ROW()/100000,"")))</f>
        <v/>
      </c>
      <c r="C46" s="406" t="inlineStr">
        <is>
          <t>U43</t>
        </is>
      </c>
      <c r="D46" s="406">
        <f>INDEX([1]USA!$J:$J,MATCH(C46,[1]USA!$B:$B,0))</f>
        <v/>
      </c>
      <c r="E46" s="406">
        <f>IFERROR(INDEX([1]Input!$J:$J,MATCH(C46,[1]Input!$A:$A,0)),"")</f>
        <v/>
      </c>
      <c r="F46" s="406">
        <f>IFERROR(INDEX([1]Input!$D:$D,MATCH(C46,[1]Input!$A:$A,0)),"")</f>
        <v/>
      </c>
      <c r="G46" s="409">
        <f>IFERROR(INDEX([1]Input!$N:$N,MATCH(C46,[1]Input!$A:$A,0)),"")</f>
        <v/>
      </c>
    </row>
    <row r="47">
      <c r="A47" s="406">
        <f>IFERROR(RANK(B47,$B$4:$B$6000,1),"")</f>
        <v/>
      </c>
      <c r="B47" s="406">
        <f>(IF(F47="","",IFERROR(SEARCH(Search!$C$2,D47)+ROW()/100000,"")))</f>
        <v/>
      </c>
      <c r="C47" s="406" t="inlineStr">
        <is>
          <t>U44</t>
        </is>
      </c>
      <c r="D47" s="406">
        <f>INDEX([1]USA!$J:$J,MATCH(C47,[1]USA!$B:$B,0))</f>
        <v/>
      </c>
      <c r="E47" s="406">
        <f>IFERROR(INDEX([1]Input!$J:$J,MATCH(C47,[1]Input!$A:$A,0)),"")</f>
        <v/>
      </c>
      <c r="F47" s="406">
        <f>IFERROR(INDEX([1]Input!$D:$D,MATCH(C47,[1]Input!$A:$A,0)),"")</f>
        <v/>
      </c>
      <c r="G47" s="409">
        <f>IFERROR(INDEX([1]Input!$N:$N,MATCH(C47,[1]Input!$A:$A,0)),"")</f>
        <v/>
      </c>
    </row>
    <row r="48">
      <c r="A48" s="406">
        <f>IFERROR(RANK(B48,$B$4:$B$6000,1),"")</f>
        <v/>
      </c>
      <c r="B48" s="406">
        <f>(IF(F48="","",IFERROR(SEARCH(Search!$C$2,D48)+ROW()/100000,"")))</f>
        <v/>
      </c>
      <c r="C48" s="406" t="inlineStr">
        <is>
          <t>U45</t>
        </is>
      </c>
      <c r="D48" s="406">
        <f>INDEX([1]USA!$J:$J,MATCH(C48,[1]USA!$B:$B,0))</f>
        <v/>
      </c>
      <c r="E48" s="406">
        <f>IFERROR(INDEX([1]Input!$J:$J,MATCH(C48,[1]Input!$A:$A,0)),"")</f>
        <v/>
      </c>
      <c r="F48" s="406">
        <f>IFERROR(INDEX([1]Input!$D:$D,MATCH(C48,[1]Input!$A:$A,0)),"")</f>
        <v/>
      </c>
      <c r="G48" s="409">
        <f>IFERROR(INDEX([1]Input!$N:$N,MATCH(C48,[1]Input!$A:$A,0)),"")</f>
        <v/>
      </c>
    </row>
    <row r="49">
      <c r="A49" s="406">
        <f>IFERROR(RANK(B49,$B$4:$B$6000,1),"")</f>
        <v/>
      </c>
      <c r="B49" s="406">
        <f>(IF(F49="","",IFERROR(SEARCH(Search!$C$2,D49)+ROW()/100000,"")))</f>
        <v/>
      </c>
      <c r="C49" s="406" t="inlineStr">
        <is>
          <t>U46</t>
        </is>
      </c>
      <c r="D49" s="406">
        <f>INDEX([1]USA!$J:$J,MATCH(C49,[1]USA!$B:$B,0))</f>
        <v/>
      </c>
      <c r="E49" s="406">
        <f>IFERROR(INDEX([1]Input!$J:$J,MATCH(C49,[1]Input!$A:$A,0)),"")</f>
        <v/>
      </c>
      <c r="F49" s="406">
        <f>IFERROR(INDEX([1]Input!$D:$D,MATCH(C49,[1]Input!$A:$A,0)),"")</f>
        <v/>
      </c>
      <c r="G49" s="409">
        <f>IFERROR(INDEX([1]Input!$N:$N,MATCH(C49,[1]Input!$A:$A,0)),"")</f>
        <v/>
      </c>
    </row>
    <row r="50">
      <c r="A50" s="406">
        <f>IFERROR(RANK(B50,$B$4:$B$6000,1),"")</f>
        <v/>
      </c>
      <c r="B50" s="406">
        <f>(IF(F50="","",IFERROR(SEARCH(Search!$C$2,D50)+ROW()/100000,"")))</f>
        <v/>
      </c>
      <c r="C50" s="406" t="inlineStr">
        <is>
          <t>U47</t>
        </is>
      </c>
      <c r="D50" s="406">
        <f>INDEX([1]USA!$J:$J,MATCH(C50,[1]USA!$B:$B,0))</f>
        <v/>
      </c>
      <c r="E50" s="406">
        <f>IFERROR(INDEX([1]Input!$J:$J,MATCH(C50,[1]Input!$A:$A,0)),"")</f>
        <v/>
      </c>
      <c r="F50" s="406">
        <f>IFERROR(INDEX([1]Input!$D:$D,MATCH(C50,[1]Input!$A:$A,0)),"")</f>
        <v/>
      </c>
      <c r="G50" s="409">
        <f>IFERROR(INDEX([1]Input!$N:$N,MATCH(C50,[1]Input!$A:$A,0)),"")</f>
        <v/>
      </c>
    </row>
    <row r="51">
      <c r="A51" s="406">
        <f>IFERROR(RANK(B51,$B$4:$B$6000,1),"")</f>
        <v/>
      </c>
      <c r="B51" s="406">
        <f>(IF(F51="","",IFERROR(SEARCH(Search!$C$2,D51)+ROW()/100000,"")))</f>
        <v/>
      </c>
      <c r="C51" s="406" t="inlineStr">
        <is>
          <t>U48</t>
        </is>
      </c>
      <c r="D51" s="406">
        <f>INDEX([1]USA!$J:$J,MATCH(C51,[1]USA!$B:$B,0))</f>
        <v/>
      </c>
      <c r="E51" s="406">
        <f>IFERROR(INDEX([1]Input!$J:$J,MATCH(C51,[1]Input!$A:$A,0)),"")</f>
        <v/>
      </c>
      <c r="F51" s="406">
        <f>IFERROR(INDEX([1]Input!$D:$D,MATCH(C51,[1]Input!$A:$A,0)),"")</f>
        <v/>
      </c>
      <c r="G51" s="409">
        <f>IFERROR(INDEX([1]Input!$N:$N,MATCH(C51,[1]Input!$A:$A,0)),"")</f>
        <v/>
      </c>
    </row>
    <row r="52">
      <c r="A52" s="406">
        <f>IFERROR(RANK(B52,$B$4:$B$6000,1),"")</f>
        <v/>
      </c>
      <c r="B52" s="406">
        <f>(IF(F52="","",IFERROR(SEARCH(Search!$C$2,D52)+ROW()/100000,"")))</f>
        <v/>
      </c>
      <c r="C52" s="406" t="inlineStr">
        <is>
          <t>U49</t>
        </is>
      </c>
      <c r="D52" s="406">
        <f>INDEX([1]USA!$J:$J,MATCH(C52,[1]USA!$B:$B,0))</f>
        <v/>
      </c>
      <c r="E52" s="406">
        <f>IFERROR(INDEX([1]Input!$J:$J,MATCH(C52,[1]Input!$A:$A,0)),"")</f>
        <v/>
      </c>
      <c r="F52" s="406">
        <f>IFERROR(INDEX([1]Input!$D:$D,MATCH(C52,[1]Input!$A:$A,0)),"")</f>
        <v/>
      </c>
      <c r="G52" s="409">
        <f>IFERROR(INDEX([1]Input!$N:$N,MATCH(C52,[1]Input!$A:$A,0)),"")</f>
        <v/>
      </c>
    </row>
    <row r="53">
      <c r="A53" s="406">
        <f>IFERROR(RANK(B53,$B$4:$B$6000,1),"")</f>
        <v/>
      </c>
      <c r="B53" s="406">
        <f>(IF(F53="","",IFERROR(SEARCH(Search!$C$2,D53)+ROW()/100000,"")))</f>
        <v/>
      </c>
      <c r="C53" s="406" t="inlineStr">
        <is>
          <t>U50</t>
        </is>
      </c>
      <c r="D53" s="406">
        <f>INDEX([1]USA!$J:$J,MATCH(C53,[1]USA!$B:$B,0))</f>
        <v/>
      </c>
      <c r="E53" s="406">
        <f>IFERROR(INDEX([1]Input!$J:$J,MATCH(C53,[1]Input!$A:$A,0)),"")</f>
        <v/>
      </c>
      <c r="F53" s="406">
        <f>IFERROR(INDEX([1]Input!$D:$D,MATCH(C53,[1]Input!$A:$A,0)),"")</f>
        <v/>
      </c>
      <c r="G53" s="409">
        <f>IFERROR(INDEX([1]Input!$N:$N,MATCH(C53,[1]Input!$A:$A,0)),"")</f>
        <v/>
      </c>
    </row>
    <row r="54">
      <c r="A54" s="406">
        <f>IFERROR(RANK(B54,$B$4:$B$6000,1),"")</f>
        <v/>
      </c>
      <c r="B54" s="406">
        <f>(IF(F54="","",IFERROR(SEARCH(Search!$C$2,D54)+ROW()/100000,"")))</f>
        <v/>
      </c>
      <c r="C54" s="406" t="inlineStr">
        <is>
          <t>U51</t>
        </is>
      </c>
      <c r="D54" s="406">
        <f>INDEX([1]USA!$J:$J,MATCH(C54,[1]USA!$B:$B,0))</f>
        <v/>
      </c>
      <c r="E54" s="406">
        <f>IFERROR(INDEX([1]Input!$J:$J,MATCH(C54,[1]Input!$A:$A,0)),"")</f>
        <v/>
      </c>
      <c r="F54" s="406">
        <f>IFERROR(INDEX([1]Input!$D:$D,MATCH(C54,[1]Input!$A:$A,0)),"")</f>
        <v/>
      </c>
      <c r="G54" s="409">
        <f>IFERROR(INDEX([1]Input!$N:$N,MATCH(C54,[1]Input!$A:$A,0)),"")</f>
        <v/>
      </c>
    </row>
    <row r="55">
      <c r="A55" s="406">
        <f>IFERROR(RANK(B55,$B$4:$B$6000,1),"")</f>
        <v/>
      </c>
      <c r="B55" s="406">
        <f>(IF(F55="","",IFERROR(SEARCH(Search!$C$2,D55)+ROW()/100000,"")))</f>
        <v/>
      </c>
      <c r="C55" s="406" t="inlineStr">
        <is>
          <t>U52</t>
        </is>
      </c>
      <c r="D55" s="406">
        <f>INDEX([1]USA!$J:$J,MATCH(C55,[1]USA!$B:$B,0))</f>
        <v/>
      </c>
      <c r="E55" s="406">
        <f>IFERROR(INDEX([1]Input!$J:$J,MATCH(C55,[1]Input!$A:$A,0)),"")</f>
        <v/>
      </c>
      <c r="F55" s="406">
        <f>IFERROR(INDEX([1]Input!$D:$D,MATCH(C55,[1]Input!$A:$A,0)),"")</f>
        <v/>
      </c>
      <c r="G55" s="409">
        <f>IFERROR(INDEX([1]Input!$N:$N,MATCH(C55,[1]Input!$A:$A,0)),"")</f>
        <v/>
      </c>
    </row>
    <row r="56">
      <c r="A56" s="406">
        <f>IFERROR(RANK(B56,$B$4:$B$6000,1),"")</f>
        <v/>
      </c>
      <c r="B56" s="406">
        <f>(IF(F56="","",IFERROR(SEARCH(Search!$C$2,D56)+ROW()/100000,"")))</f>
        <v/>
      </c>
      <c r="C56" s="406" t="inlineStr">
        <is>
          <t>U53</t>
        </is>
      </c>
      <c r="D56" s="406">
        <f>INDEX([1]USA!$J:$J,MATCH(C56,[1]USA!$B:$B,0))</f>
        <v/>
      </c>
      <c r="E56" s="406">
        <f>IFERROR(INDEX([1]Input!$J:$J,MATCH(C56,[1]Input!$A:$A,0)),"")</f>
        <v/>
      </c>
      <c r="F56" s="406">
        <f>IFERROR(INDEX([1]Input!$D:$D,MATCH(C56,[1]Input!$A:$A,0)),"")</f>
        <v/>
      </c>
      <c r="G56" s="409">
        <f>IFERROR(INDEX([1]Input!$N:$N,MATCH(C56,[1]Input!$A:$A,0)),"")</f>
        <v/>
      </c>
    </row>
    <row r="57">
      <c r="A57" s="406">
        <f>IFERROR(RANK(B57,$B$4:$B$6000,1),"")</f>
        <v/>
      </c>
      <c r="B57" s="406">
        <f>(IF(F57="","",IFERROR(SEARCH(Search!$C$2,D57)+ROW()/100000,"")))</f>
        <v/>
      </c>
      <c r="C57" s="406" t="inlineStr">
        <is>
          <t>U54</t>
        </is>
      </c>
      <c r="D57" s="406">
        <f>INDEX([1]USA!$J:$J,MATCH(C57,[1]USA!$B:$B,0))</f>
        <v/>
      </c>
      <c r="E57" s="406">
        <f>IFERROR(INDEX([1]Input!$J:$J,MATCH(C57,[1]Input!$A:$A,0)),"")</f>
        <v/>
      </c>
      <c r="F57" s="406">
        <f>IFERROR(INDEX([1]Input!$D:$D,MATCH(C57,[1]Input!$A:$A,0)),"")</f>
        <v/>
      </c>
      <c r="G57" s="409">
        <f>IFERROR(INDEX([1]Input!$N:$N,MATCH(C57,[1]Input!$A:$A,0)),"")</f>
        <v/>
      </c>
    </row>
    <row r="58">
      <c r="A58" s="406">
        <f>IFERROR(RANK(B58,$B$4:$B$6000,1),"")</f>
        <v/>
      </c>
      <c r="B58" s="406">
        <f>(IF(F58="","",IFERROR(SEARCH(Search!$C$2,D58)+ROW()/100000,"")))</f>
        <v/>
      </c>
      <c r="C58" s="406" t="inlineStr">
        <is>
          <t>U55</t>
        </is>
      </c>
      <c r="D58" s="406">
        <f>INDEX([1]USA!$J:$J,MATCH(C58,[1]USA!$B:$B,0))</f>
        <v/>
      </c>
      <c r="E58" s="406">
        <f>IFERROR(INDEX([1]Input!$J:$J,MATCH(C58,[1]Input!$A:$A,0)),"")</f>
        <v/>
      </c>
      <c r="F58" s="406">
        <f>IFERROR(INDEX([1]Input!$D:$D,MATCH(C58,[1]Input!$A:$A,0)),"")</f>
        <v/>
      </c>
      <c r="G58" s="409">
        <f>IFERROR(INDEX([1]Input!$N:$N,MATCH(C58,[1]Input!$A:$A,0)),"")</f>
        <v/>
      </c>
    </row>
    <row r="59">
      <c r="A59" s="406">
        <f>IFERROR(RANK(B59,$B$4:$B$6000,1),"")</f>
        <v/>
      </c>
      <c r="B59" s="406">
        <f>(IF(F59="","",IFERROR(SEARCH(Search!$C$2,D59)+ROW()/100000,"")))</f>
        <v/>
      </c>
      <c r="C59" s="406" t="inlineStr">
        <is>
          <t>U56</t>
        </is>
      </c>
      <c r="D59" s="406">
        <f>INDEX([1]USA!$J:$J,MATCH(C59,[1]USA!$B:$B,0))</f>
        <v/>
      </c>
      <c r="E59" s="406">
        <f>IFERROR(INDEX([1]Input!$J:$J,MATCH(C59,[1]Input!$A:$A,0)),"")</f>
        <v/>
      </c>
      <c r="F59" s="406">
        <f>IFERROR(INDEX([1]Input!$D:$D,MATCH(C59,[1]Input!$A:$A,0)),"")</f>
        <v/>
      </c>
      <c r="G59" s="409">
        <f>IFERROR(INDEX([1]Input!$N:$N,MATCH(C59,[1]Input!$A:$A,0)),"")</f>
        <v/>
      </c>
    </row>
    <row r="60">
      <c r="A60" s="406">
        <f>IFERROR(RANK(B60,$B$4:$B$6000,1),"")</f>
        <v/>
      </c>
      <c r="B60" s="406">
        <f>(IF(F60="","",IFERROR(SEARCH(Search!$C$2,D60)+ROW()/100000,"")))</f>
        <v/>
      </c>
      <c r="C60" s="406" t="inlineStr">
        <is>
          <t>U57</t>
        </is>
      </c>
      <c r="D60" s="406">
        <f>INDEX([1]USA!$J:$J,MATCH(C60,[1]USA!$B:$B,0))</f>
        <v/>
      </c>
      <c r="E60" s="406">
        <f>IFERROR(INDEX([1]Input!$J:$J,MATCH(C60,[1]Input!$A:$A,0)),"")</f>
        <v/>
      </c>
      <c r="F60" s="406">
        <f>IFERROR(INDEX([1]Input!$D:$D,MATCH(C60,[1]Input!$A:$A,0)),"")</f>
        <v/>
      </c>
      <c r="G60" s="409">
        <f>IFERROR(INDEX([1]Input!$N:$N,MATCH(C60,[1]Input!$A:$A,0)),"")</f>
        <v/>
      </c>
    </row>
    <row r="61">
      <c r="A61" s="406">
        <f>IFERROR(RANK(B61,$B$4:$B$6000,1),"")</f>
        <v/>
      </c>
      <c r="B61" s="406">
        <f>(IF(F61="","",IFERROR(SEARCH(Search!$C$2,D61)+ROW()/100000,"")))</f>
        <v/>
      </c>
      <c r="C61" s="406" t="inlineStr">
        <is>
          <t>U58</t>
        </is>
      </c>
      <c r="D61" s="406">
        <f>INDEX([1]USA!$J:$J,MATCH(C61,[1]USA!$B:$B,0))</f>
        <v/>
      </c>
      <c r="E61" s="406">
        <f>IFERROR(INDEX([1]Input!$J:$J,MATCH(C61,[1]Input!$A:$A,0)),"")</f>
        <v/>
      </c>
      <c r="F61" s="406">
        <f>IFERROR(INDEX([1]Input!$D:$D,MATCH(C61,[1]Input!$A:$A,0)),"")</f>
        <v/>
      </c>
      <c r="G61" s="409">
        <f>IFERROR(INDEX([1]Input!$N:$N,MATCH(C61,[1]Input!$A:$A,0)),"")</f>
        <v/>
      </c>
    </row>
    <row r="62">
      <c r="A62" s="406">
        <f>IFERROR(RANK(B62,$B$4:$B$6000,1),"")</f>
        <v/>
      </c>
      <c r="B62" s="406">
        <f>(IF(F62="","",IFERROR(SEARCH(Search!$C$2,D62)+ROW()/100000,"")))</f>
        <v/>
      </c>
      <c r="C62" s="406" t="inlineStr">
        <is>
          <t>U59</t>
        </is>
      </c>
      <c r="D62" s="406">
        <f>INDEX([1]USA!$J:$J,MATCH(C62,[1]USA!$B:$B,0))</f>
        <v/>
      </c>
      <c r="E62" s="406">
        <f>IFERROR(INDEX([1]Input!$J:$J,MATCH(C62,[1]Input!$A:$A,0)),"")</f>
        <v/>
      </c>
      <c r="F62" s="406">
        <f>IFERROR(INDEX([1]Input!$D:$D,MATCH(C62,[1]Input!$A:$A,0)),"")</f>
        <v/>
      </c>
      <c r="G62" s="409">
        <f>IFERROR(INDEX([1]Input!$N:$N,MATCH(C62,[1]Input!$A:$A,0)),"")</f>
        <v/>
      </c>
    </row>
    <row r="63">
      <c r="A63" s="406">
        <f>IFERROR(RANK(B63,$B$4:$B$6000,1),"")</f>
        <v/>
      </c>
      <c r="B63" s="406">
        <f>(IF(F63="","",IFERROR(SEARCH(Search!$C$2,D63)+ROW()/100000,"")))</f>
        <v/>
      </c>
      <c r="C63" s="406" t="inlineStr">
        <is>
          <t>U60</t>
        </is>
      </c>
      <c r="D63" s="406">
        <f>INDEX([1]USA!$J:$J,MATCH(C63,[1]USA!$B:$B,0))</f>
        <v/>
      </c>
      <c r="E63" s="406">
        <f>IFERROR(INDEX([1]Input!$J:$J,MATCH(C63,[1]Input!$A:$A,0)),"")</f>
        <v/>
      </c>
      <c r="F63" s="406">
        <f>IFERROR(INDEX([1]Input!$D:$D,MATCH(C63,[1]Input!$A:$A,0)),"")</f>
        <v/>
      </c>
      <c r="G63" s="409">
        <f>IFERROR(INDEX([1]Input!$N:$N,MATCH(C63,[1]Input!$A:$A,0)),"")</f>
        <v/>
      </c>
    </row>
    <row r="64">
      <c r="A64" s="406">
        <f>IFERROR(RANK(B64,$B$4:$B$6000,1),"")</f>
        <v/>
      </c>
      <c r="B64" s="406">
        <f>(IF(F64="","",IFERROR(SEARCH(Search!$C$2,D64)+ROW()/100000,"")))</f>
        <v/>
      </c>
      <c r="C64" s="406" t="inlineStr">
        <is>
          <t>U61</t>
        </is>
      </c>
      <c r="D64" s="406">
        <f>INDEX([1]USA!$J:$J,MATCH(C64,[1]USA!$B:$B,0))</f>
        <v/>
      </c>
      <c r="E64" s="406">
        <f>IFERROR(INDEX([1]Input!$J:$J,MATCH(C64,[1]Input!$A:$A,0)),"")</f>
        <v/>
      </c>
      <c r="F64" s="406">
        <f>IFERROR(INDEX([1]Input!$D:$D,MATCH(C64,[1]Input!$A:$A,0)),"")</f>
        <v/>
      </c>
      <c r="G64" s="409">
        <f>IFERROR(INDEX([1]Input!$N:$N,MATCH(C64,[1]Input!$A:$A,0)),"")</f>
        <v/>
      </c>
    </row>
    <row r="65">
      <c r="A65" s="406">
        <f>IFERROR(RANK(B65,$B$4:$B$6000,1),"")</f>
        <v/>
      </c>
      <c r="B65" s="406">
        <f>(IF(F65="","",IFERROR(SEARCH(Search!$C$2,D65)+ROW()/100000,"")))</f>
        <v/>
      </c>
      <c r="C65" s="406" t="inlineStr">
        <is>
          <t>U62</t>
        </is>
      </c>
      <c r="D65" s="406">
        <f>INDEX([1]USA!$J:$J,MATCH(C65,[1]USA!$B:$B,0))</f>
        <v/>
      </c>
      <c r="E65" s="406">
        <f>IFERROR(INDEX([1]Input!$J:$J,MATCH(C65,[1]Input!$A:$A,0)),"")</f>
        <v/>
      </c>
      <c r="F65" s="406">
        <f>IFERROR(INDEX([1]Input!$D:$D,MATCH(C65,[1]Input!$A:$A,0)),"")</f>
        <v/>
      </c>
      <c r="G65" s="409">
        <f>IFERROR(INDEX([1]Input!$N:$N,MATCH(C65,[1]Input!$A:$A,0)),"")</f>
        <v/>
      </c>
    </row>
    <row r="66">
      <c r="A66" s="406">
        <f>IFERROR(RANK(B66,$B$4:$B$6000,1),"")</f>
        <v/>
      </c>
      <c r="B66" s="406">
        <f>(IF(F66="","",IFERROR(SEARCH(Search!$C$2,D66)+ROW()/100000,"")))</f>
        <v/>
      </c>
      <c r="C66" s="406" t="inlineStr">
        <is>
          <t>U63</t>
        </is>
      </c>
      <c r="D66" s="406">
        <f>INDEX([1]USA!$J:$J,MATCH(C66,[1]USA!$B:$B,0))</f>
        <v/>
      </c>
      <c r="E66" s="406">
        <f>IFERROR(INDEX([1]Input!$J:$J,MATCH(C66,[1]Input!$A:$A,0)),"")</f>
        <v/>
      </c>
      <c r="F66" s="406">
        <f>IFERROR(INDEX([1]Input!$D:$D,MATCH(C66,[1]Input!$A:$A,0)),"")</f>
        <v/>
      </c>
      <c r="G66" s="409">
        <f>IFERROR(INDEX([1]Input!$N:$N,MATCH(C66,[1]Input!$A:$A,0)),"")</f>
        <v/>
      </c>
    </row>
    <row r="67">
      <c r="A67" s="406">
        <f>IFERROR(RANK(B67,$B$4:$B$6000,1),"")</f>
        <v/>
      </c>
      <c r="B67" s="406">
        <f>(IF(F67="","",IFERROR(SEARCH(Search!$C$2,D67)+ROW()/100000,"")))</f>
        <v/>
      </c>
      <c r="C67" s="406" t="inlineStr">
        <is>
          <t>U64</t>
        </is>
      </c>
      <c r="D67" s="406">
        <f>INDEX([1]USA!$J:$J,MATCH(C67,[1]USA!$B:$B,0))</f>
        <v/>
      </c>
      <c r="E67" s="406">
        <f>IFERROR(INDEX([1]Input!$J:$J,MATCH(C67,[1]Input!$A:$A,0)),"")</f>
        <v/>
      </c>
      <c r="F67" s="406">
        <f>IFERROR(INDEX([1]Input!$D:$D,MATCH(C67,[1]Input!$A:$A,0)),"")</f>
        <v/>
      </c>
      <c r="G67" s="409">
        <f>IFERROR(INDEX([1]Input!$N:$N,MATCH(C67,[1]Input!$A:$A,0)),"")</f>
        <v/>
      </c>
    </row>
    <row r="68">
      <c r="A68" s="406">
        <f>IFERROR(RANK(B68,$B$4:$B$6000,1),"")</f>
        <v/>
      </c>
      <c r="B68" s="406">
        <f>(IF(F68="","",IFERROR(SEARCH(Search!$C$2,D68)+ROW()/100000,"")))</f>
        <v/>
      </c>
      <c r="C68" s="406" t="inlineStr">
        <is>
          <t>U65</t>
        </is>
      </c>
      <c r="D68" s="406">
        <f>INDEX([1]USA!$J:$J,MATCH(C68,[1]USA!$B:$B,0))</f>
        <v/>
      </c>
      <c r="E68" s="406">
        <f>IFERROR(INDEX([1]Input!$J:$J,MATCH(C68,[1]Input!$A:$A,0)),"")</f>
        <v/>
      </c>
      <c r="F68" s="406">
        <f>IFERROR(INDEX([1]Input!$D:$D,MATCH(C68,[1]Input!$A:$A,0)),"")</f>
        <v/>
      </c>
      <c r="G68" s="409">
        <f>IFERROR(INDEX([1]Input!$N:$N,MATCH(C68,[1]Input!$A:$A,0)),"")</f>
        <v/>
      </c>
    </row>
    <row r="69">
      <c r="A69" s="406">
        <f>IFERROR(RANK(B69,$B$4:$B$6000,1),"")</f>
        <v/>
      </c>
      <c r="B69" s="406">
        <f>(IF(F69="","",IFERROR(SEARCH(Search!$C$2,D69)+ROW()/100000,"")))</f>
        <v/>
      </c>
      <c r="C69" s="406" t="inlineStr">
        <is>
          <t>U66</t>
        </is>
      </c>
      <c r="D69" s="406">
        <f>INDEX([1]USA!$J:$J,MATCH(C69,[1]USA!$B:$B,0))</f>
        <v/>
      </c>
      <c r="E69" s="406">
        <f>IFERROR(INDEX([1]Input!$J:$J,MATCH(C69,[1]Input!$A:$A,0)),"")</f>
        <v/>
      </c>
      <c r="F69" s="406">
        <f>IFERROR(INDEX([1]Input!$D:$D,MATCH(C69,[1]Input!$A:$A,0)),"")</f>
        <v/>
      </c>
      <c r="G69" s="409">
        <f>IFERROR(INDEX([1]Input!$N:$N,MATCH(C69,[1]Input!$A:$A,0)),"")</f>
        <v/>
      </c>
    </row>
    <row r="70">
      <c r="A70" s="406">
        <f>IFERROR(RANK(B70,$B$4:$B$6000,1),"")</f>
        <v/>
      </c>
      <c r="B70" s="406">
        <f>(IF(F70="","",IFERROR(SEARCH(Search!$C$2,D70)+ROW()/100000,"")))</f>
        <v/>
      </c>
      <c r="C70" s="406" t="inlineStr">
        <is>
          <t>U67</t>
        </is>
      </c>
      <c r="D70" s="406">
        <f>INDEX([1]USA!$J:$J,MATCH(C70,[1]USA!$B:$B,0))</f>
        <v/>
      </c>
      <c r="E70" s="406">
        <f>IFERROR(INDEX([1]Input!$J:$J,MATCH(C70,[1]Input!$A:$A,0)),"")</f>
        <v/>
      </c>
      <c r="F70" s="406">
        <f>IFERROR(INDEX([1]Input!$D:$D,MATCH(C70,[1]Input!$A:$A,0)),"")</f>
        <v/>
      </c>
      <c r="G70" s="409">
        <f>IFERROR(INDEX([1]Input!$N:$N,MATCH(C70,[1]Input!$A:$A,0)),"")</f>
        <v/>
      </c>
    </row>
    <row r="71">
      <c r="A71" s="406">
        <f>IFERROR(RANK(B71,$B$4:$B$6000,1),"")</f>
        <v/>
      </c>
      <c r="B71" s="406">
        <f>(IF(F71="","",IFERROR(SEARCH(Search!$C$2,D71)+ROW()/100000,"")))</f>
        <v/>
      </c>
      <c r="C71" s="406" t="inlineStr">
        <is>
          <t>U68</t>
        </is>
      </c>
      <c r="D71" s="406">
        <f>INDEX([1]USA!$J:$J,MATCH(C71,[1]USA!$B:$B,0))</f>
        <v/>
      </c>
      <c r="E71" s="406">
        <f>IFERROR(INDEX([1]Input!$J:$J,MATCH(C71,[1]Input!$A:$A,0)),"")</f>
        <v/>
      </c>
      <c r="F71" s="406">
        <f>IFERROR(INDEX([1]Input!$D:$D,MATCH(C71,[1]Input!$A:$A,0)),"")</f>
        <v/>
      </c>
      <c r="G71" s="409">
        <f>IFERROR(INDEX([1]Input!$N:$N,MATCH(C71,[1]Input!$A:$A,0)),"")</f>
        <v/>
      </c>
    </row>
    <row r="72">
      <c r="A72" s="406">
        <f>IFERROR(RANK(B72,$B$4:$B$6000,1),"")</f>
        <v/>
      </c>
      <c r="B72" s="406">
        <f>(IF(F72="","",IFERROR(SEARCH(Search!$C$2,D72)+ROW()/100000,"")))</f>
        <v/>
      </c>
      <c r="C72" s="406" t="inlineStr">
        <is>
          <t>U69</t>
        </is>
      </c>
      <c r="D72" s="406">
        <f>INDEX([1]USA!$J:$J,MATCH(C72,[1]USA!$B:$B,0))</f>
        <v/>
      </c>
      <c r="E72" s="406">
        <f>IFERROR(INDEX([1]Input!$J:$J,MATCH(C72,[1]Input!$A:$A,0)),"")</f>
        <v/>
      </c>
      <c r="F72" s="406">
        <f>IFERROR(INDEX([1]Input!$D:$D,MATCH(C72,[1]Input!$A:$A,0)),"")</f>
        <v/>
      </c>
      <c r="G72" s="409">
        <f>IFERROR(INDEX([1]Input!$N:$N,MATCH(C72,[1]Input!$A:$A,0)),"")</f>
        <v/>
      </c>
    </row>
    <row r="73">
      <c r="A73" s="406">
        <f>IFERROR(RANK(B73,$B$4:$B$6000,1),"")</f>
        <v/>
      </c>
      <c r="B73" s="406">
        <f>(IF(F73="","",IFERROR(SEARCH(Search!$C$2,D73)+ROW()/100000,"")))</f>
        <v/>
      </c>
      <c r="C73" s="406" t="inlineStr">
        <is>
          <t>U70</t>
        </is>
      </c>
      <c r="D73" s="406">
        <f>INDEX([1]USA!$J:$J,MATCH(C73,[1]USA!$B:$B,0))</f>
        <v/>
      </c>
      <c r="E73" s="406">
        <f>IFERROR(INDEX([1]Input!$J:$J,MATCH(C73,[1]Input!$A:$A,0)),"")</f>
        <v/>
      </c>
      <c r="F73" s="406">
        <f>IFERROR(INDEX([1]Input!$D:$D,MATCH(C73,[1]Input!$A:$A,0)),"")</f>
        <v/>
      </c>
      <c r="G73" s="409">
        <f>IFERROR(INDEX([1]Input!$N:$N,MATCH(C73,[1]Input!$A:$A,0)),"")</f>
        <v/>
      </c>
    </row>
    <row r="74">
      <c r="A74" s="406">
        <f>IFERROR(RANK(B74,$B$4:$B$6000,1),"")</f>
        <v/>
      </c>
      <c r="B74" s="406">
        <f>(IF(F74="","",IFERROR(SEARCH(Search!$C$2,D74)+ROW()/100000,"")))</f>
        <v/>
      </c>
      <c r="C74" s="406" t="inlineStr">
        <is>
          <t>U71</t>
        </is>
      </c>
      <c r="D74" s="406">
        <f>INDEX([1]USA!$J:$J,MATCH(C74,[1]USA!$B:$B,0))</f>
        <v/>
      </c>
      <c r="E74" s="406">
        <f>IFERROR(INDEX([1]Input!$J:$J,MATCH(C74,[1]Input!$A:$A,0)),"")</f>
        <v/>
      </c>
      <c r="F74" s="406">
        <f>IFERROR(INDEX([1]Input!$D:$D,MATCH(C74,[1]Input!$A:$A,0)),"")</f>
        <v/>
      </c>
      <c r="G74" s="409">
        <f>IFERROR(INDEX([1]Input!$N:$N,MATCH(C74,[1]Input!$A:$A,0)),"")</f>
        <v/>
      </c>
    </row>
    <row r="75">
      <c r="A75" s="406">
        <f>IFERROR(RANK(B75,$B$4:$B$6000,1),"")</f>
        <v/>
      </c>
      <c r="B75" s="406">
        <f>(IF(F75="","",IFERROR(SEARCH(Search!$C$2,D75)+ROW()/100000,"")))</f>
        <v/>
      </c>
      <c r="C75" s="406" t="inlineStr">
        <is>
          <t>U72</t>
        </is>
      </c>
      <c r="D75" s="406">
        <f>INDEX([1]USA!$J:$J,MATCH(C75,[1]USA!$B:$B,0))</f>
        <v/>
      </c>
      <c r="E75" s="406">
        <f>IFERROR(INDEX([1]Input!$J:$J,MATCH(C75,[1]Input!$A:$A,0)),"")</f>
        <v/>
      </c>
      <c r="F75" s="406">
        <f>IFERROR(INDEX([1]Input!$D:$D,MATCH(C75,[1]Input!$A:$A,0)),"")</f>
        <v/>
      </c>
      <c r="G75" s="409">
        <f>IFERROR(INDEX([1]Input!$N:$N,MATCH(C75,[1]Input!$A:$A,0)),"")</f>
        <v/>
      </c>
    </row>
    <row r="76">
      <c r="A76" s="406">
        <f>IFERROR(RANK(B76,$B$4:$B$6000,1),"")</f>
        <v/>
      </c>
      <c r="B76" s="406">
        <f>(IF(F76="","",IFERROR(SEARCH(Search!$C$2,D76)+ROW()/100000,"")))</f>
        <v/>
      </c>
      <c r="C76" s="406" t="inlineStr">
        <is>
          <t>U73</t>
        </is>
      </c>
      <c r="D76" s="406">
        <f>INDEX([1]USA!$J:$J,MATCH(C76,[1]USA!$B:$B,0))</f>
        <v/>
      </c>
      <c r="E76" s="406">
        <f>IFERROR(INDEX([1]Input!$J:$J,MATCH(C76,[1]Input!$A:$A,0)),"")</f>
        <v/>
      </c>
      <c r="F76" s="406">
        <f>IFERROR(INDEX([1]Input!$D:$D,MATCH(C76,[1]Input!$A:$A,0)),"")</f>
        <v/>
      </c>
      <c r="G76" s="409">
        <f>IFERROR(INDEX([1]Input!$N:$N,MATCH(C76,[1]Input!$A:$A,0)),"")</f>
        <v/>
      </c>
    </row>
    <row r="77">
      <c r="A77" s="406">
        <f>IFERROR(RANK(B77,$B$4:$B$6000,1),"")</f>
        <v/>
      </c>
      <c r="B77" s="406">
        <f>(IF(F77="","",IFERROR(SEARCH(Search!$C$2,D77)+ROW()/100000,"")))</f>
        <v/>
      </c>
      <c r="C77" s="406" t="inlineStr">
        <is>
          <t>U74</t>
        </is>
      </c>
      <c r="D77" s="406">
        <f>INDEX([1]USA!$J:$J,MATCH(C77,[1]USA!$B:$B,0))</f>
        <v/>
      </c>
      <c r="E77" s="406">
        <f>IFERROR(INDEX([1]Input!$J:$J,MATCH(C77,[1]Input!$A:$A,0)),"")</f>
        <v/>
      </c>
      <c r="F77" s="406">
        <f>IFERROR(INDEX([1]Input!$D:$D,MATCH(C77,[1]Input!$A:$A,0)),"")</f>
        <v/>
      </c>
      <c r="G77" s="409">
        <f>IFERROR(INDEX([1]Input!$N:$N,MATCH(C77,[1]Input!$A:$A,0)),"")</f>
        <v/>
      </c>
    </row>
    <row r="78">
      <c r="A78" s="406">
        <f>IFERROR(RANK(B78,$B$4:$B$6000,1),"")</f>
        <v/>
      </c>
      <c r="B78" s="406">
        <f>(IF(F78="","",IFERROR(SEARCH(Search!$C$2,D78)+ROW()/100000,"")))</f>
        <v/>
      </c>
      <c r="C78" s="406" t="inlineStr">
        <is>
          <t>U75</t>
        </is>
      </c>
      <c r="D78" s="406">
        <f>INDEX([1]USA!$J:$J,MATCH(C78,[1]USA!$B:$B,0))</f>
        <v/>
      </c>
      <c r="E78" s="406">
        <f>IFERROR(INDEX([1]Input!$J:$J,MATCH(C78,[1]Input!$A:$A,0)),"")</f>
        <v/>
      </c>
      <c r="F78" s="406">
        <f>IFERROR(INDEX([1]Input!$D:$D,MATCH(C78,[1]Input!$A:$A,0)),"")</f>
        <v/>
      </c>
      <c r="G78" s="409">
        <f>IFERROR(INDEX([1]Input!$N:$N,MATCH(C78,[1]Input!$A:$A,0)),"")</f>
        <v/>
      </c>
    </row>
    <row r="79">
      <c r="A79" s="406">
        <f>IFERROR(RANK(B79,$B$4:$B$6000,1),"")</f>
        <v/>
      </c>
      <c r="B79" s="406">
        <f>(IF(F79="","",IFERROR(SEARCH(Search!$C$2,D79)+ROW()/100000,"")))</f>
        <v/>
      </c>
      <c r="C79" s="406" t="inlineStr">
        <is>
          <t>U76</t>
        </is>
      </c>
      <c r="D79" s="406">
        <f>INDEX([1]USA!$J:$J,MATCH(C79,[1]USA!$B:$B,0))</f>
        <v/>
      </c>
      <c r="E79" s="406">
        <f>IFERROR(INDEX([1]Input!$J:$J,MATCH(C79,[1]Input!$A:$A,0)),"")</f>
        <v/>
      </c>
      <c r="F79" s="406">
        <f>IFERROR(INDEX([1]Input!$D:$D,MATCH(C79,[1]Input!$A:$A,0)),"")</f>
        <v/>
      </c>
      <c r="G79" s="409">
        <f>IFERROR(INDEX([1]Input!$N:$N,MATCH(C79,[1]Input!$A:$A,0)),"")</f>
        <v/>
      </c>
    </row>
    <row r="80">
      <c r="A80" s="406">
        <f>IFERROR(RANK(B80,$B$4:$B$6000,1),"")</f>
        <v/>
      </c>
      <c r="B80" s="406">
        <f>(IF(F80="","",IFERROR(SEARCH(Search!$C$2,D80)+ROW()/100000,"")))</f>
        <v/>
      </c>
      <c r="C80" s="406" t="inlineStr">
        <is>
          <t>U77</t>
        </is>
      </c>
      <c r="D80" s="406">
        <f>INDEX([1]USA!$J:$J,MATCH(C80,[1]USA!$B:$B,0))</f>
        <v/>
      </c>
      <c r="E80" s="406">
        <f>IFERROR(INDEX([1]Input!$J:$J,MATCH(C80,[1]Input!$A:$A,0)),"")</f>
        <v/>
      </c>
      <c r="F80" s="406">
        <f>IFERROR(INDEX([1]Input!$D:$D,MATCH(C80,[1]Input!$A:$A,0)),"")</f>
        <v/>
      </c>
      <c r="G80" s="409">
        <f>IFERROR(INDEX([1]Input!$N:$N,MATCH(C80,[1]Input!$A:$A,0)),"")</f>
        <v/>
      </c>
    </row>
    <row r="81">
      <c r="A81" s="406">
        <f>IFERROR(RANK(B81,$B$4:$B$6000,1),"")</f>
        <v/>
      </c>
      <c r="B81" s="406">
        <f>(IF(F81="","",IFERROR(SEARCH(Search!$C$2,D81)+ROW()/100000,"")))</f>
        <v/>
      </c>
      <c r="C81" s="406" t="inlineStr">
        <is>
          <t>U78</t>
        </is>
      </c>
      <c r="D81" s="406">
        <f>INDEX([1]USA!$J:$J,MATCH(C81,[1]USA!$B:$B,0))</f>
        <v/>
      </c>
      <c r="E81" s="406">
        <f>IFERROR(INDEX([1]Input!$J:$J,MATCH(C81,[1]Input!$A:$A,0)),"")</f>
        <v/>
      </c>
      <c r="F81" s="406">
        <f>IFERROR(INDEX([1]Input!$D:$D,MATCH(C81,[1]Input!$A:$A,0)),"")</f>
        <v/>
      </c>
      <c r="G81" s="409">
        <f>IFERROR(INDEX([1]Input!$N:$N,MATCH(C81,[1]Input!$A:$A,0)),"")</f>
        <v/>
      </c>
    </row>
    <row r="82">
      <c r="A82" s="406">
        <f>IFERROR(RANK(B82,$B$4:$B$6000,1),"")</f>
        <v/>
      </c>
      <c r="B82" s="406">
        <f>(IF(F82="","",IFERROR(SEARCH(Search!$C$2,D82)+ROW()/100000,"")))</f>
        <v/>
      </c>
      <c r="C82" s="406" t="inlineStr">
        <is>
          <t>U79</t>
        </is>
      </c>
      <c r="D82" s="406">
        <f>INDEX([1]USA!$J:$J,MATCH(C82,[1]USA!$B:$B,0))</f>
        <v/>
      </c>
      <c r="E82" s="406">
        <f>IFERROR(INDEX([1]Input!$J:$J,MATCH(C82,[1]Input!$A:$A,0)),"")</f>
        <v/>
      </c>
      <c r="F82" s="406">
        <f>IFERROR(INDEX([1]Input!$D:$D,MATCH(C82,[1]Input!$A:$A,0)),"")</f>
        <v/>
      </c>
      <c r="G82" s="409">
        <f>IFERROR(INDEX([1]Input!$N:$N,MATCH(C82,[1]Input!$A:$A,0)),"")</f>
        <v/>
      </c>
    </row>
    <row r="83">
      <c r="A83" s="406">
        <f>IFERROR(RANK(B83,$B$4:$B$6000,1),"")</f>
        <v/>
      </c>
      <c r="B83" s="406">
        <f>(IF(F83="","",IFERROR(SEARCH(Search!$C$2,D83)+ROW()/100000,"")))</f>
        <v/>
      </c>
      <c r="C83" s="406" t="inlineStr">
        <is>
          <t>U80</t>
        </is>
      </c>
      <c r="D83" s="406">
        <f>INDEX([1]USA!$J:$J,MATCH(C83,[1]USA!$B:$B,0))</f>
        <v/>
      </c>
      <c r="E83" s="406">
        <f>IFERROR(INDEX([1]Input!$J:$J,MATCH(C83,[1]Input!$A:$A,0)),"")</f>
        <v/>
      </c>
      <c r="F83" s="406">
        <f>IFERROR(INDEX([1]Input!$D:$D,MATCH(C83,[1]Input!$A:$A,0)),"")</f>
        <v/>
      </c>
      <c r="G83" s="409">
        <f>IFERROR(INDEX([1]Input!$N:$N,MATCH(C83,[1]Input!$A:$A,0)),"")</f>
        <v/>
      </c>
    </row>
    <row r="84">
      <c r="A84" s="406">
        <f>IFERROR(RANK(B84,$B$4:$B$6000,1),"")</f>
        <v/>
      </c>
      <c r="B84" s="406">
        <f>(IF(F84="","",IFERROR(SEARCH(Search!$C$2,D84)+ROW()/100000,"")))</f>
        <v/>
      </c>
      <c r="C84" s="406" t="inlineStr">
        <is>
          <t>U81</t>
        </is>
      </c>
      <c r="D84" s="406">
        <f>INDEX([1]USA!$J:$J,MATCH(C84,[1]USA!$B:$B,0))</f>
        <v/>
      </c>
      <c r="E84" s="406">
        <f>IFERROR(INDEX([1]Input!$J:$J,MATCH(C84,[1]Input!$A:$A,0)),"")</f>
        <v/>
      </c>
      <c r="F84" s="406">
        <f>IFERROR(INDEX([1]Input!$D:$D,MATCH(C84,[1]Input!$A:$A,0)),"")</f>
        <v/>
      </c>
      <c r="G84" s="409">
        <f>IFERROR(INDEX([1]Input!$N:$N,MATCH(C84,[1]Input!$A:$A,0)),"")</f>
        <v/>
      </c>
    </row>
    <row r="85">
      <c r="A85" s="406">
        <f>IFERROR(RANK(B85,$B$4:$B$6000,1),"")</f>
        <v/>
      </c>
      <c r="B85" s="406">
        <f>(IF(F85="","",IFERROR(SEARCH(Search!$C$2,D85)+ROW()/100000,"")))</f>
        <v/>
      </c>
      <c r="C85" s="406" t="inlineStr">
        <is>
          <t>U82</t>
        </is>
      </c>
      <c r="D85" s="406">
        <f>INDEX([1]USA!$J:$J,MATCH(C85,[1]USA!$B:$B,0))</f>
        <v/>
      </c>
      <c r="E85" s="406">
        <f>IFERROR(INDEX([1]Input!$J:$J,MATCH(C85,[1]Input!$A:$A,0)),"")</f>
        <v/>
      </c>
      <c r="F85" s="406">
        <f>IFERROR(INDEX([1]Input!$D:$D,MATCH(C85,[1]Input!$A:$A,0)),"")</f>
        <v/>
      </c>
      <c r="G85" s="409">
        <f>IFERROR(INDEX([1]Input!$N:$N,MATCH(C85,[1]Input!$A:$A,0)),"")</f>
        <v/>
      </c>
    </row>
    <row r="86">
      <c r="A86" s="406">
        <f>IFERROR(RANK(B86,$B$4:$B$6000,1),"")</f>
        <v/>
      </c>
      <c r="B86" s="406">
        <f>(IF(F86="","",IFERROR(SEARCH(Search!$C$2,D86)+ROW()/100000,"")))</f>
        <v/>
      </c>
      <c r="C86" s="406" t="inlineStr">
        <is>
          <t>U83</t>
        </is>
      </c>
      <c r="D86" s="406">
        <f>INDEX([1]USA!$J:$J,MATCH(C86,[1]USA!$B:$B,0))</f>
        <v/>
      </c>
      <c r="E86" s="406">
        <f>IFERROR(INDEX([1]Input!$J:$J,MATCH(C86,[1]Input!$A:$A,0)),"")</f>
        <v/>
      </c>
      <c r="F86" s="406">
        <f>IFERROR(INDEX([1]Input!$D:$D,MATCH(C86,[1]Input!$A:$A,0)),"")</f>
        <v/>
      </c>
      <c r="G86" s="409">
        <f>IFERROR(INDEX([1]Input!$N:$N,MATCH(C86,[1]Input!$A:$A,0)),"")</f>
        <v/>
      </c>
    </row>
    <row r="87">
      <c r="A87" s="406">
        <f>IFERROR(RANK(B87,$B$4:$B$6000,1),"")</f>
        <v/>
      </c>
      <c r="B87" s="406">
        <f>(IF(F87="","",IFERROR(SEARCH(Search!$C$2,D87)+ROW()/100000,"")))</f>
        <v/>
      </c>
      <c r="C87" s="406" t="inlineStr">
        <is>
          <t>U84</t>
        </is>
      </c>
      <c r="D87" s="406">
        <f>INDEX([1]USA!$J:$J,MATCH(C87,[1]USA!$B:$B,0))</f>
        <v/>
      </c>
      <c r="E87" s="406">
        <f>IFERROR(INDEX([1]Input!$J:$J,MATCH(C87,[1]Input!$A:$A,0)),"")</f>
        <v/>
      </c>
      <c r="F87" s="406">
        <f>IFERROR(INDEX([1]Input!$D:$D,MATCH(C87,[1]Input!$A:$A,0)),"")</f>
        <v/>
      </c>
      <c r="G87" s="409">
        <f>IFERROR(INDEX([1]Input!$N:$N,MATCH(C87,[1]Input!$A:$A,0)),"")</f>
        <v/>
      </c>
    </row>
    <row r="88">
      <c r="A88" s="406">
        <f>IFERROR(RANK(B88,$B$4:$B$6000,1),"")</f>
        <v/>
      </c>
      <c r="B88" s="406">
        <f>(IF(F88="","",IFERROR(SEARCH(Search!$C$2,D88)+ROW()/100000,"")))</f>
        <v/>
      </c>
      <c r="C88" s="406" t="inlineStr">
        <is>
          <t>U85</t>
        </is>
      </c>
      <c r="D88" s="406">
        <f>INDEX([1]USA!$J:$J,MATCH(C88,[1]USA!$B:$B,0))</f>
        <v/>
      </c>
      <c r="E88" s="406">
        <f>IFERROR(INDEX([1]Input!$J:$J,MATCH(C88,[1]Input!$A:$A,0)),"")</f>
        <v/>
      </c>
      <c r="F88" s="406">
        <f>IFERROR(INDEX([1]Input!$D:$D,MATCH(C88,[1]Input!$A:$A,0)),"")</f>
        <v/>
      </c>
      <c r="G88" s="409">
        <f>IFERROR(INDEX([1]Input!$N:$N,MATCH(C88,[1]Input!$A:$A,0)),"")</f>
        <v/>
      </c>
    </row>
    <row r="89">
      <c r="A89" s="406">
        <f>IFERROR(RANK(B89,$B$4:$B$6000,1),"")</f>
        <v/>
      </c>
      <c r="B89" s="406">
        <f>(IF(F89="","",IFERROR(SEARCH(Search!$C$2,D89)+ROW()/100000,"")))</f>
        <v/>
      </c>
      <c r="C89" s="406" t="inlineStr">
        <is>
          <t>U86</t>
        </is>
      </c>
      <c r="D89" s="406">
        <f>INDEX([1]USA!$J:$J,MATCH(C89,[1]USA!$B:$B,0))</f>
        <v/>
      </c>
      <c r="E89" s="406">
        <f>IFERROR(INDEX([1]Input!$J:$J,MATCH(C89,[1]Input!$A:$A,0)),"")</f>
        <v/>
      </c>
      <c r="F89" s="406">
        <f>IFERROR(INDEX([1]Input!$D:$D,MATCH(C89,[1]Input!$A:$A,0)),"")</f>
        <v/>
      </c>
      <c r="G89" s="409">
        <f>IFERROR(INDEX([1]Input!$N:$N,MATCH(C89,[1]Input!$A:$A,0)),"")</f>
        <v/>
      </c>
    </row>
    <row r="90">
      <c r="A90" s="406">
        <f>IFERROR(RANK(B90,$B$4:$B$6000,1),"")</f>
        <v/>
      </c>
      <c r="B90" s="406">
        <f>(IF(F90="","",IFERROR(SEARCH(Search!$C$2,D90)+ROW()/100000,"")))</f>
        <v/>
      </c>
      <c r="C90" s="406" t="inlineStr">
        <is>
          <t>U87</t>
        </is>
      </c>
      <c r="D90" s="406">
        <f>INDEX([1]USA!$J:$J,MATCH(C90,[1]USA!$B:$B,0))</f>
        <v/>
      </c>
      <c r="E90" s="406">
        <f>IFERROR(INDEX([1]Input!$J:$J,MATCH(C90,[1]Input!$A:$A,0)),"")</f>
        <v/>
      </c>
      <c r="F90" s="406">
        <f>IFERROR(INDEX([1]Input!$D:$D,MATCH(C90,[1]Input!$A:$A,0)),"")</f>
        <v/>
      </c>
      <c r="G90" s="409">
        <f>IFERROR(INDEX([1]Input!$N:$N,MATCH(C90,[1]Input!$A:$A,0)),"")</f>
        <v/>
      </c>
    </row>
    <row r="91">
      <c r="A91" s="406">
        <f>IFERROR(RANK(B91,$B$4:$B$6000,1),"")</f>
        <v/>
      </c>
      <c r="B91" s="406">
        <f>(IF(F91="","",IFERROR(SEARCH(Search!$C$2,D91)+ROW()/100000,"")))</f>
        <v/>
      </c>
      <c r="C91" s="406" t="inlineStr">
        <is>
          <t>U88</t>
        </is>
      </c>
      <c r="D91" s="406">
        <f>INDEX([1]USA!$J:$J,MATCH(C91,[1]USA!$B:$B,0))</f>
        <v/>
      </c>
      <c r="E91" s="406">
        <f>IFERROR(INDEX([1]Input!$J:$J,MATCH(C91,[1]Input!$A:$A,0)),"")</f>
        <v/>
      </c>
      <c r="F91" s="406">
        <f>IFERROR(INDEX([1]Input!$D:$D,MATCH(C91,[1]Input!$A:$A,0)),"")</f>
        <v/>
      </c>
      <c r="G91" s="409">
        <f>IFERROR(INDEX([1]Input!$N:$N,MATCH(C91,[1]Input!$A:$A,0)),"")</f>
        <v/>
      </c>
    </row>
    <row r="92">
      <c r="A92" s="406">
        <f>IFERROR(RANK(B92,$B$4:$B$6000,1),"")</f>
        <v/>
      </c>
      <c r="B92" s="406">
        <f>(IF(F92="","",IFERROR(SEARCH(Search!$C$2,D92)+ROW()/100000,"")))</f>
        <v/>
      </c>
      <c r="C92" s="406" t="inlineStr">
        <is>
          <t>U89</t>
        </is>
      </c>
      <c r="D92" s="406">
        <f>INDEX([1]USA!$J:$J,MATCH(C92,[1]USA!$B:$B,0))</f>
        <v/>
      </c>
      <c r="E92" s="406">
        <f>IFERROR(INDEX([1]Input!$J:$J,MATCH(C92,[1]Input!$A:$A,0)),"")</f>
        <v/>
      </c>
      <c r="F92" s="406">
        <f>IFERROR(INDEX([1]Input!$D:$D,MATCH(C92,[1]Input!$A:$A,0)),"")</f>
        <v/>
      </c>
      <c r="G92" s="409">
        <f>IFERROR(INDEX([1]Input!$N:$N,MATCH(C92,[1]Input!$A:$A,0)),"")</f>
        <v/>
      </c>
    </row>
    <row r="93">
      <c r="A93" s="406">
        <f>IFERROR(RANK(B93,$B$4:$B$6000,1),"")</f>
        <v/>
      </c>
      <c r="B93" s="406">
        <f>(IF(F93="","",IFERROR(SEARCH(Search!$C$2,D93)+ROW()/100000,"")))</f>
        <v/>
      </c>
      <c r="C93" s="406" t="inlineStr">
        <is>
          <t>U90</t>
        </is>
      </c>
      <c r="D93" s="406">
        <f>INDEX([1]USA!$J:$J,MATCH(C93,[1]USA!$B:$B,0))</f>
        <v/>
      </c>
      <c r="E93" s="406">
        <f>IFERROR(INDEX([1]Input!$J:$J,MATCH(C93,[1]Input!$A:$A,0)),"")</f>
        <v/>
      </c>
      <c r="F93" s="406">
        <f>IFERROR(INDEX([1]Input!$D:$D,MATCH(C93,[1]Input!$A:$A,0)),"")</f>
        <v/>
      </c>
      <c r="G93" s="409">
        <f>IFERROR(INDEX([1]Input!$N:$N,MATCH(C93,[1]Input!$A:$A,0)),"")</f>
        <v/>
      </c>
    </row>
    <row r="94">
      <c r="A94" s="406">
        <f>IFERROR(RANK(B94,$B$4:$B$6000,1),"")</f>
        <v/>
      </c>
      <c r="B94" s="406">
        <f>(IF(F94="","",IFERROR(SEARCH(Search!$C$2,D94)+ROW()/100000,"")))</f>
        <v/>
      </c>
      <c r="C94" s="406" t="inlineStr">
        <is>
          <t>U91</t>
        </is>
      </c>
      <c r="D94" s="406">
        <f>INDEX([1]USA!$J:$J,MATCH(C94,[1]USA!$B:$B,0))</f>
        <v/>
      </c>
      <c r="E94" s="406">
        <f>IFERROR(INDEX([1]Input!$J:$J,MATCH(C94,[1]Input!$A:$A,0)),"")</f>
        <v/>
      </c>
      <c r="F94" s="406">
        <f>IFERROR(INDEX([1]Input!$D:$D,MATCH(C94,[1]Input!$A:$A,0)),"")</f>
        <v/>
      </c>
      <c r="G94" s="409">
        <f>IFERROR(INDEX([1]Input!$N:$N,MATCH(C94,[1]Input!$A:$A,0)),"")</f>
        <v/>
      </c>
    </row>
    <row r="95">
      <c r="A95" s="406">
        <f>IFERROR(RANK(B95,$B$4:$B$6000,1),"")</f>
        <v/>
      </c>
      <c r="B95" s="406">
        <f>(IF(F95="","",IFERROR(SEARCH(Search!$C$2,D95)+ROW()/100000,"")))</f>
        <v/>
      </c>
      <c r="C95" s="406" t="inlineStr">
        <is>
          <t>U92</t>
        </is>
      </c>
      <c r="D95" s="406">
        <f>INDEX([1]USA!$J:$J,MATCH(C95,[1]USA!$B:$B,0))</f>
        <v/>
      </c>
      <c r="E95" s="406">
        <f>IFERROR(INDEX([1]Input!$J:$J,MATCH(C95,[1]Input!$A:$A,0)),"")</f>
        <v/>
      </c>
      <c r="F95" s="406">
        <f>IFERROR(INDEX([1]Input!$D:$D,MATCH(C95,[1]Input!$A:$A,0)),"")</f>
        <v/>
      </c>
      <c r="G95" s="409">
        <f>IFERROR(INDEX([1]Input!$N:$N,MATCH(C95,[1]Input!$A:$A,0)),"")</f>
        <v/>
      </c>
    </row>
    <row r="96">
      <c r="A96" s="406">
        <f>IFERROR(RANK(B96,$B$4:$B$6000,1),"")</f>
        <v/>
      </c>
      <c r="B96" s="406">
        <f>(IF(F96="","",IFERROR(SEARCH(Search!$C$2,D96)+ROW()/100000,"")))</f>
        <v/>
      </c>
      <c r="C96" s="406" t="inlineStr">
        <is>
          <t>U93</t>
        </is>
      </c>
      <c r="D96" s="406">
        <f>INDEX([1]USA!$J:$J,MATCH(C96,[1]USA!$B:$B,0))</f>
        <v/>
      </c>
      <c r="E96" s="406">
        <f>IFERROR(INDEX([1]Input!$J:$J,MATCH(C96,[1]Input!$A:$A,0)),"")</f>
        <v/>
      </c>
      <c r="F96" s="406">
        <f>IFERROR(INDEX([1]Input!$D:$D,MATCH(C96,[1]Input!$A:$A,0)),"")</f>
        <v/>
      </c>
      <c r="G96" s="409">
        <f>IFERROR(INDEX([1]Input!$N:$N,MATCH(C96,[1]Input!$A:$A,0)),"")</f>
        <v/>
      </c>
    </row>
    <row r="97">
      <c r="A97" s="406">
        <f>IFERROR(RANK(B97,$B$4:$B$6000,1),"")</f>
        <v/>
      </c>
      <c r="B97" s="406">
        <f>(IF(F97="","",IFERROR(SEARCH(Search!$C$2,D97)+ROW()/100000,"")))</f>
        <v/>
      </c>
      <c r="C97" s="406" t="inlineStr">
        <is>
          <t>U94</t>
        </is>
      </c>
      <c r="D97" s="406">
        <f>INDEX([1]USA!$J:$J,MATCH(C97,[1]USA!$B:$B,0))</f>
        <v/>
      </c>
      <c r="E97" s="406">
        <f>IFERROR(INDEX([1]Input!$J:$J,MATCH(C97,[1]Input!$A:$A,0)),"")</f>
        <v/>
      </c>
      <c r="F97" s="406">
        <f>IFERROR(INDEX([1]Input!$D:$D,MATCH(C97,[1]Input!$A:$A,0)),"")</f>
        <v/>
      </c>
      <c r="G97" s="409">
        <f>IFERROR(INDEX([1]Input!$N:$N,MATCH(C97,[1]Input!$A:$A,0)),"")</f>
        <v/>
      </c>
    </row>
    <row r="98">
      <c r="A98" s="406">
        <f>IFERROR(RANK(B98,$B$4:$B$6000,1),"")</f>
        <v/>
      </c>
      <c r="B98" s="406">
        <f>(IF(F98="","",IFERROR(SEARCH(Search!$C$2,D98)+ROW()/100000,"")))</f>
        <v/>
      </c>
      <c r="C98" s="406" t="inlineStr">
        <is>
          <t>U95</t>
        </is>
      </c>
      <c r="D98" s="406">
        <f>INDEX([1]USA!$J:$J,MATCH(C98,[1]USA!$B:$B,0))</f>
        <v/>
      </c>
      <c r="E98" s="406">
        <f>IFERROR(INDEX([1]Input!$J:$J,MATCH(C98,[1]Input!$A:$A,0)),"")</f>
        <v/>
      </c>
      <c r="F98" s="406">
        <f>IFERROR(INDEX([1]Input!$D:$D,MATCH(C98,[1]Input!$A:$A,0)),"")</f>
        <v/>
      </c>
      <c r="G98" s="409">
        <f>IFERROR(INDEX([1]Input!$N:$N,MATCH(C98,[1]Input!$A:$A,0)),"")</f>
        <v/>
      </c>
    </row>
    <row r="99">
      <c r="A99" s="406">
        <f>IFERROR(RANK(B99,$B$4:$B$6000,1),"")</f>
        <v/>
      </c>
      <c r="B99" s="406">
        <f>(IF(F99="","",IFERROR(SEARCH(Search!$C$2,D99)+ROW()/100000,"")))</f>
        <v/>
      </c>
      <c r="C99" s="406" t="inlineStr">
        <is>
          <t>U96</t>
        </is>
      </c>
      <c r="D99" s="406">
        <f>INDEX([1]USA!$J:$J,MATCH(C99,[1]USA!$B:$B,0))</f>
        <v/>
      </c>
      <c r="E99" s="406">
        <f>IFERROR(INDEX([1]Input!$J:$J,MATCH(C99,[1]Input!$A:$A,0)),"")</f>
        <v/>
      </c>
      <c r="F99" s="406">
        <f>IFERROR(INDEX([1]Input!$D:$D,MATCH(C99,[1]Input!$A:$A,0)),"")</f>
        <v/>
      </c>
      <c r="G99" s="409">
        <f>IFERROR(INDEX([1]Input!$N:$N,MATCH(C99,[1]Input!$A:$A,0)),"")</f>
        <v/>
      </c>
    </row>
    <row r="100">
      <c r="A100" s="406">
        <f>IFERROR(RANK(B100,$B$4:$B$6000,1),"")</f>
        <v/>
      </c>
      <c r="B100" s="406">
        <f>(IF(F100="","",IFERROR(SEARCH(Search!$C$2,D100)+ROW()/100000,"")))</f>
        <v/>
      </c>
      <c r="C100" s="406" t="inlineStr">
        <is>
          <t>U97</t>
        </is>
      </c>
      <c r="D100" s="406">
        <f>INDEX([1]USA!$J:$J,MATCH(C100,[1]USA!$B:$B,0))</f>
        <v/>
      </c>
      <c r="E100" s="406">
        <f>IFERROR(INDEX([1]Input!$J:$J,MATCH(C100,[1]Input!$A:$A,0)),"")</f>
        <v/>
      </c>
      <c r="F100" s="406">
        <f>IFERROR(INDEX([1]Input!$D:$D,MATCH(C100,[1]Input!$A:$A,0)),"")</f>
        <v/>
      </c>
      <c r="G100" s="409">
        <f>IFERROR(INDEX([1]Input!$N:$N,MATCH(C100,[1]Input!$A:$A,0)),"")</f>
        <v/>
      </c>
    </row>
    <row r="101">
      <c r="A101" s="406">
        <f>IFERROR(RANK(B101,$B$4:$B$6000,1),"")</f>
        <v/>
      </c>
      <c r="B101" s="406">
        <f>(IF(F101="","",IFERROR(SEARCH(Search!$C$2,D101)+ROW()/100000,"")))</f>
        <v/>
      </c>
      <c r="C101" s="406" t="inlineStr">
        <is>
          <t>U98</t>
        </is>
      </c>
      <c r="D101" s="406">
        <f>INDEX([1]USA!$J:$J,MATCH(C101,[1]USA!$B:$B,0))</f>
        <v/>
      </c>
      <c r="E101" s="406">
        <f>IFERROR(INDEX([1]Input!$J:$J,MATCH(C101,[1]Input!$A:$A,0)),"")</f>
        <v/>
      </c>
      <c r="F101" s="406">
        <f>IFERROR(INDEX([1]Input!$D:$D,MATCH(C101,[1]Input!$A:$A,0)),"")</f>
        <v/>
      </c>
      <c r="G101" s="409">
        <f>IFERROR(INDEX([1]Input!$N:$N,MATCH(C101,[1]Input!$A:$A,0)),"")</f>
        <v/>
      </c>
    </row>
    <row r="102">
      <c r="A102" s="406">
        <f>IFERROR(RANK(B102,$B$4:$B$6000,1),"")</f>
        <v/>
      </c>
      <c r="B102" s="406">
        <f>(IF(F102="","",IFERROR(SEARCH(Search!$C$2,D102)+ROW()/100000,"")))</f>
        <v/>
      </c>
      <c r="C102" s="406" t="inlineStr">
        <is>
          <t>U99</t>
        </is>
      </c>
      <c r="D102" s="406">
        <f>INDEX([1]USA!$J:$J,MATCH(C102,[1]USA!$B:$B,0))</f>
        <v/>
      </c>
      <c r="E102" s="406">
        <f>IFERROR(INDEX([1]Input!$J:$J,MATCH(C102,[1]Input!$A:$A,0)),"")</f>
        <v/>
      </c>
      <c r="F102" s="406">
        <f>IFERROR(INDEX([1]Input!$D:$D,MATCH(C102,[1]Input!$A:$A,0)),"")</f>
        <v/>
      </c>
      <c r="G102" s="409">
        <f>IFERROR(INDEX([1]Input!$N:$N,MATCH(C102,[1]Input!$A:$A,0)),"")</f>
        <v/>
      </c>
    </row>
    <row r="103">
      <c r="A103" s="406">
        <f>IFERROR(RANK(B103,$B$4:$B$6000,1),"")</f>
        <v/>
      </c>
      <c r="B103" s="406">
        <f>(IF(F103="","",IFERROR(SEARCH(Search!$C$2,D103)+ROW()/100000,"")))</f>
        <v/>
      </c>
      <c r="C103" s="406" t="inlineStr">
        <is>
          <t>U100</t>
        </is>
      </c>
      <c r="D103" s="406">
        <f>INDEX([1]USA!$J:$J,MATCH(C103,[1]USA!$B:$B,0))</f>
        <v/>
      </c>
      <c r="E103" s="406">
        <f>IFERROR(INDEX([1]Input!$J:$J,MATCH(C103,[1]Input!$A:$A,0)),"")</f>
        <v/>
      </c>
      <c r="F103" s="406">
        <f>IFERROR(INDEX([1]Input!$D:$D,MATCH(C103,[1]Input!$A:$A,0)),"")</f>
        <v/>
      </c>
      <c r="G103" s="409">
        <f>IFERROR(INDEX([1]Input!$N:$N,MATCH(C103,[1]Input!$A:$A,0)),"")</f>
        <v/>
      </c>
    </row>
    <row r="104">
      <c r="A104" s="406">
        <f>IFERROR(RANK(B104,$B$4:$B$6000,1),"")</f>
        <v/>
      </c>
      <c r="B104" s="406">
        <f>(IF(F104="","",IFERROR(SEARCH(Search!$C$2,D104)+ROW()/100000,"")))</f>
        <v/>
      </c>
      <c r="C104" s="406" t="inlineStr">
        <is>
          <t>U101</t>
        </is>
      </c>
      <c r="D104" s="406">
        <f>INDEX([1]USA!$J:$J,MATCH(C104,[1]USA!$B:$B,0))</f>
        <v/>
      </c>
      <c r="E104" s="406">
        <f>IFERROR(INDEX([1]Input!$J:$J,MATCH(C104,[1]Input!$A:$A,0)),"")</f>
        <v/>
      </c>
      <c r="F104" s="406">
        <f>IFERROR(INDEX([1]Input!$D:$D,MATCH(C104,[1]Input!$A:$A,0)),"")</f>
        <v/>
      </c>
      <c r="G104" s="409">
        <f>IFERROR(INDEX([1]Input!$N:$N,MATCH(C104,[1]Input!$A:$A,0)),"")</f>
        <v/>
      </c>
    </row>
    <row r="105">
      <c r="A105" s="406">
        <f>IFERROR(RANK(B105,$B$4:$B$6000,1),"")</f>
        <v/>
      </c>
      <c r="B105" s="406">
        <f>(IF(F105="","",IFERROR(SEARCH(Search!$C$2,D105)+ROW()/100000,"")))</f>
        <v/>
      </c>
      <c r="C105" s="406" t="inlineStr">
        <is>
          <t>U102</t>
        </is>
      </c>
      <c r="D105" s="406">
        <f>INDEX([1]USA!$J:$J,MATCH(C105,[1]USA!$B:$B,0))</f>
        <v/>
      </c>
      <c r="E105" s="406">
        <f>IFERROR(INDEX([1]Input!$J:$J,MATCH(C105,[1]Input!$A:$A,0)),"")</f>
        <v/>
      </c>
      <c r="F105" s="406">
        <f>IFERROR(INDEX([1]Input!$D:$D,MATCH(C105,[1]Input!$A:$A,0)),"")</f>
        <v/>
      </c>
      <c r="G105" s="409">
        <f>IFERROR(INDEX([1]Input!$N:$N,MATCH(C105,[1]Input!$A:$A,0)),"")</f>
        <v/>
      </c>
    </row>
    <row r="106">
      <c r="A106" s="406">
        <f>IFERROR(RANK(B106,$B$4:$B$6000,1),"")</f>
        <v/>
      </c>
      <c r="B106" s="406">
        <f>(IF(F106="","",IFERROR(SEARCH(Search!$C$2,D106)+ROW()/100000,"")))</f>
        <v/>
      </c>
      <c r="C106" s="406" t="inlineStr">
        <is>
          <t>U103</t>
        </is>
      </c>
      <c r="D106" s="406">
        <f>INDEX([1]USA!$J:$J,MATCH(C106,[1]USA!$B:$B,0))</f>
        <v/>
      </c>
      <c r="E106" s="406">
        <f>IFERROR(INDEX([1]Input!$J:$J,MATCH(C106,[1]Input!$A:$A,0)),"")</f>
        <v/>
      </c>
      <c r="F106" s="406">
        <f>IFERROR(INDEX([1]Input!$D:$D,MATCH(C106,[1]Input!$A:$A,0)),"")</f>
        <v/>
      </c>
      <c r="G106" s="409">
        <f>IFERROR(INDEX([1]Input!$N:$N,MATCH(C106,[1]Input!$A:$A,0)),"")</f>
        <v/>
      </c>
    </row>
    <row r="107">
      <c r="A107" s="406">
        <f>IFERROR(RANK(B107,$B$4:$B$6000,1),"")</f>
        <v/>
      </c>
      <c r="B107" s="406">
        <f>(IF(F107="","",IFERROR(SEARCH(Search!$C$2,D107)+ROW()/100000,"")))</f>
        <v/>
      </c>
      <c r="C107" s="406" t="inlineStr">
        <is>
          <t>U104</t>
        </is>
      </c>
      <c r="D107" s="406">
        <f>INDEX([1]USA!$J:$J,MATCH(C107,[1]USA!$B:$B,0))</f>
        <v/>
      </c>
      <c r="E107" s="406">
        <f>IFERROR(INDEX([1]Input!$J:$J,MATCH(C107,[1]Input!$A:$A,0)),"")</f>
        <v/>
      </c>
      <c r="F107" s="406">
        <f>IFERROR(INDEX([1]Input!$D:$D,MATCH(C107,[1]Input!$A:$A,0)),"")</f>
        <v/>
      </c>
      <c r="G107" s="409">
        <f>IFERROR(INDEX([1]Input!$N:$N,MATCH(C107,[1]Input!$A:$A,0)),"")</f>
        <v/>
      </c>
    </row>
    <row r="108">
      <c r="A108" s="406">
        <f>IFERROR(RANK(B108,$B$4:$B$6000,1),"")</f>
        <v/>
      </c>
      <c r="B108" s="406">
        <f>(IF(F108="","",IFERROR(SEARCH(Search!$C$2,D108)+ROW()/100000,"")))</f>
        <v/>
      </c>
      <c r="C108" s="406" t="inlineStr">
        <is>
          <t>U105</t>
        </is>
      </c>
      <c r="D108" s="406">
        <f>INDEX([1]USA!$J:$J,MATCH(C108,[1]USA!$B:$B,0))</f>
        <v/>
      </c>
      <c r="E108" s="406">
        <f>IFERROR(INDEX([1]Input!$J:$J,MATCH(C108,[1]Input!$A:$A,0)),"")</f>
        <v/>
      </c>
      <c r="F108" s="406">
        <f>IFERROR(INDEX([1]Input!$D:$D,MATCH(C108,[1]Input!$A:$A,0)),"")</f>
        <v/>
      </c>
      <c r="G108" s="409">
        <f>IFERROR(INDEX([1]Input!$N:$N,MATCH(C108,[1]Input!$A:$A,0)),"")</f>
        <v/>
      </c>
    </row>
    <row r="109">
      <c r="A109" s="406">
        <f>IFERROR(RANK(B109,$B$4:$B$6000,1),"")</f>
        <v/>
      </c>
      <c r="B109" s="406">
        <f>(IF(F109="","",IFERROR(SEARCH(Search!$C$2,D109)+ROW()/100000,"")))</f>
        <v/>
      </c>
      <c r="C109" s="406" t="inlineStr">
        <is>
          <t>U106</t>
        </is>
      </c>
      <c r="D109" s="406">
        <f>INDEX([1]USA!$J:$J,MATCH(C109,[1]USA!$B:$B,0))</f>
        <v/>
      </c>
      <c r="E109" s="406">
        <f>IFERROR(INDEX([1]Input!$J:$J,MATCH(C109,[1]Input!$A:$A,0)),"")</f>
        <v/>
      </c>
      <c r="F109" s="406">
        <f>IFERROR(INDEX([1]Input!$D:$D,MATCH(C109,[1]Input!$A:$A,0)),"")</f>
        <v/>
      </c>
      <c r="G109" s="409">
        <f>IFERROR(INDEX([1]Input!$N:$N,MATCH(C109,[1]Input!$A:$A,0)),"")</f>
        <v/>
      </c>
    </row>
    <row r="110">
      <c r="A110" s="406">
        <f>IFERROR(RANK(B110,$B$4:$B$6000,1),"")</f>
        <v/>
      </c>
      <c r="B110" s="406">
        <f>(IF(F110="","",IFERROR(SEARCH(Search!$C$2,D110)+ROW()/100000,"")))</f>
        <v/>
      </c>
      <c r="C110" s="406" t="inlineStr">
        <is>
          <t>U107</t>
        </is>
      </c>
      <c r="D110" s="406">
        <f>INDEX([1]USA!$J:$J,MATCH(C110,[1]USA!$B:$B,0))</f>
        <v/>
      </c>
      <c r="E110" s="406">
        <f>IFERROR(INDEX([1]Input!$J:$J,MATCH(C110,[1]Input!$A:$A,0)),"")</f>
        <v/>
      </c>
      <c r="F110" s="406">
        <f>IFERROR(INDEX([1]Input!$D:$D,MATCH(C110,[1]Input!$A:$A,0)),"")</f>
        <v/>
      </c>
      <c r="G110" s="409">
        <f>IFERROR(INDEX([1]Input!$N:$N,MATCH(C110,[1]Input!$A:$A,0)),"")</f>
        <v/>
      </c>
    </row>
    <row r="111">
      <c r="A111" s="406">
        <f>IFERROR(RANK(B111,$B$4:$B$6000,1),"")</f>
        <v/>
      </c>
      <c r="B111" s="406">
        <f>(IF(F111="","",IFERROR(SEARCH(Search!$C$2,D111)+ROW()/100000,"")))</f>
        <v/>
      </c>
      <c r="C111" s="406" t="inlineStr">
        <is>
          <t>U108</t>
        </is>
      </c>
      <c r="D111" s="406">
        <f>INDEX([1]USA!$J:$J,MATCH(C111,[1]USA!$B:$B,0))</f>
        <v/>
      </c>
      <c r="E111" s="406">
        <f>IFERROR(INDEX([1]Input!$J:$J,MATCH(C111,[1]Input!$A:$A,0)),"")</f>
        <v/>
      </c>
      <c r="F111" s="406">
        <f>IFERROR(INDEX([1]Input!$D:$D,MATCH(C111,[1]Input!$A:$A,0)),"")</f>
        <v/>
      </c>
      <c r="G111" s="409">
        <f>IFERROR(INDEX([1]Input!$N:$N,MATCH(C111,[1]Input!$A:$A,0)),"")</f>
        <v/>
      </c>
    </row>
    <row r="112">
      <c r="A112" s="406">
        <f>IFERROR(RANK(B112,$B$4:$B$6000,1),"")</f>
        <v/>
      </c>
      <c r="B112" s="406">
        <f>(IF(F112="","",IFERROR(SEARCH(Search!$C$2,D112)+ROW()/100000,"")))</f>
        <v/>
      </c>
      <c r="C112" s="406" t="inlineStr">
        <is>
          <t>U109</t>
        </is>
      </c>
      <c r="D112" s="406">
        <f>INDEX([1]USA!$J:$J,MATCH(C112,[1]USA!$B:$B,0))</f>
        <v/>
      </c>
      <c r="E112" s="406">
        <f>IFERROR(INDEX([1]Input!$J:$J,MATCH(C112,[1]Input!$A:$A,0)),"")</f>
        <v/>
      </c>
      <c r="F112" s="406">
        <f>IFERROR(INDEX([1]Input!$D:$D,MATCH(C112,[1]Input!$A:$A,0)),"")</f>
        <v/>
      </c>
      <c r="G112" s="409">
        <f>IFERROR(INDEX([1]Input!$N:$N,MATCH(C112,[1]Input!$A:$A,0)),"")</f>
        <v/>
      </c>
    </row>
    <row r="113">
      <c r="A113" s="406">
        <f>IFERROR(RANK(B113,$B$4:$B$6000,1),"")</f>
        <v/>
      </c>
      <c r="B113" s="406">
        <f>(IF(F113="","",IFERROR(SEARCH(Search!$C$2,D113)+ROW()/100000,"")))</f>
        <v/>
      </c>
      <c r="C113" s="406" t="inlineStr">
        <is>
          <t>U110</t>
        </is>
      </c>
      <c r="D113" s="406">
        <f>INDEX([1]USA!$J:$J,MATCH(C113,[1]USA!$B:$B,0))</f>
        <v/>
      </c>
      <c r="E113" s="406">
        <f>IFERROR(INDEX([1]Input!$J:$J,MATCH(C113,[1]Input!$A:$A,0)),"")</f>
        <v/>
      </c>
      <c r="F113" s="406">
        <f>IFERROR(INDEX([1]Input!$D:$D,MATCH(C113,[1]Input!$A:$A,0)),"")</f>
        <v/>
      </c>
      <c r="G113" s="409">
        <f>IFERROR(INDEX([1]Input!$N:$N,MATCH(C113,[1]Input!$A:$A,0)),"")</f>
        <v/>
      </c>
    </row>
    <row r="114">
      <c r="A114" s="406">
        <f>IFERROR(RANK(B114,$B$4:$B$6000,1),"")</f>
        <v/>
      </c>
      <c r="B114" s="406">
        <f>(IF(F114="","",IFERROR(SEARCH(Search!$C$2,D114)+ROW()/100000,"")))</f>
        <v/>
      </c>
      <c r="C114" s="406" t="inlineStr">
        <is>
          <t>U111</t>
        </is>
      </c>
      <c r="D114" s="406">
        <f>INDEX([1]USA!$J:$J,MATCH(C114,[1]USA!$B:$B,0))</f>
        <v/>
      </c>
      <c r="E114" s="406">
        <f>IFERROR(INDEX([1]Input!$J:$J,MATCH(C114,[1]Input!$A:$A,0)),"")</f>
        <v/>
      </c>
      <c r="F114" s="406">
        <f>IFERROR(INDEX([1]Input!$D:$D,MATCH(C114,[1]Input!$A:$A,0)),"")</f>
        <v/>
      </c>
      <c r="G114" s="409">
        <f>IFERROR(INDEX([1]Input!$N:$N,MATCH(C114,[1]Input!$A:$A,0)),"")</f>
        <v/>
      </c>
    </row>
    <row r="115">
      <c r="A115" s="406">
        <f>IFERROR(RANK(B115,$B$4:$B$6000,1),"")</f>
        <v/>
      </c>
      <c r="B115" s="406">
        <f>(IF(F115="","",IFERROR(SEARCH(Search!$C$2,D115)+ROW()/100000,"")))</f>
        <v/>
      </c>
      <c r="C115" s="406" t="inlineStr">
        <is>
          <t>U112</t>
        </is>
      </c>
      <c r="D115" s="406">
        <f>INDEX([1]USA!$J:$J,MATCH(C115,[1]USA!$B:$B,0))</f>
        <v/>
      </c>
      <c r="E115" s="406">
        <f>IFERROR(INDEX([1]Input!$J:$J,MATCH(C115,[1]Input!$A:$A,0)),"")</f>
        <v/>
      </c>
      <c r="F115" s="406">
        <f>IFERROR(INDEX([1]Input!$D:$D,MATCH(C115,[1]Input!$A:$A,0)),"")</f>
        <v/>
      </c>
      <c r="G115" s="409">
        <f>IFERROR(INDEX([1]Input!$N:$N,MATCH(C115,[1]Input!$A:$A,0)),"")</f>
        <v/>
      </c>
    </row>
    <row r="116">
      <c r="A116" s="406">
        <f>IFERROR(RANK(B116,$B$4:$B$6000,1),"")</f>
        <v/>
      </c>
      <c r="B116" s="406">
        <f>(IF(F116="","",IFERROR(SEARCH(Search!$C$2,D116)+ROW()/100000,"")))</f>
        <v/>
      </c>
      <c r="C116" s="406" t="inlineStr">
        <is>
          <t>U113</t>
        </is>
      </c>
      <c r="D116" s="406">
        <f>INDEX([1]USA!$J:$J,MATCH(C116,[1]USA!$B:$B,0))</f>
        <v/>
      </c>
      <c r="E116" s="406">
        <f>IFERROR(INDEX([1]Input!$J:$J,MATCH(C116,[1]Input!$A:$A,0)),"")</f>
        <v/>
      </c>
      <c r="F116" s="406">
        <f>IFERROR(INDEX([1]Input!$D:$D,MATCH(C116,[1]Input!$A:$A,0)),"")</f>
        <v/>
      </c>
      <c r="G116" s="409">
        <f>IFERROR(INDEX([1]Input!$N:$N,MATCH(C116,[1]Input!$A:$A,0)),"")</f>
        <v/>
      </c>
    </row>
    <row r="117">
      <c r="A117" s="406">
        <f>IFERROR(RANK(B117,$B$4:$B$6000,1),"")</f>
        <v/>
      </c>
      <c r="B117" s="406">
        <f>(IF(F117="","",IFERROR(SEARCH(Search!$C$2,D117)+ROW()/100000,"")))</f>
        <v/>
      </c>
      <c r="C117" s="406" t="inlineStr">
        <is>
          <t>U114</t>
        </is>
      </c>
      <c r="D117" s="406">
        <f>INDEX([1]USA!$J:$J,MATCH(C117,[1]USA!$B:$B,0))</f>
        <v/>
      </c>
      <c r="E117" s="406">
        <f>IFERROR(INDEX([1]Input!$J:$J,MATCH(C117,[1]Input!$A:$A,0)),"")</f>
        <v/>
      </c>
      <c r="F117" s="406">
        <f>IFERROR(INDEX([1]Input!$D:$D,MATCH(C117,[1]Input!$A:$A,0)),"")</f>
        <v/>
      </c>
      <c r="G117" s="409">
        <f>IFERROR(INDEX([1]Input!$N:$N,MATCH(C117,[1]Input!$A:$A,0)),"")</f>
        <v/>
      </c>
    </row>
    <row r="118">
      <c r="A118" s="406">
        <f>IFERROR(RANK(B118,$B$4:$B$6000,1),"")</f>
        <v/>
      </c>
      <c r="B118" s="406">
        <f>(IF(F118="","",IFERROR(SEARCH(Search!$C$2,D118)+ROW()/100000,"")))</f>
        <v/>
      </c>
      <c r="C118" s="406" t="inlineStr">
        <is>
          <t>U115</t>
        </is>
      </c>
      <c r="D118" s="406">
        <f>INDEX([1]USA!$J:$J,MATCH(C118,[1]USA!$B:$B,0))</f>
        <v/>
      </c>
      <c r="E118" s="406">
        <f>IFERROR(INDEX([1]Input!$J:$J,MATCH(C118,[1]Input!$A:$A,0)),"")</f>
        <v/>
      </c>
      <c r="F118" s="406">
        <f>IFERROR(INDEX([1]Input!$D:$D,MATCH(C118,[1]Input!$A:$A,0)),"")</f>
        <v/>
      </c>
      <c r="G118" s="409">
        <f>IFERROR(INDEX([1]Input!$N:$N,MATCH(C118,[1]Input!$A:$A,0)),"")</f>
        <v/>
      </c>
    </row>
    <row r="119">
      <c r="A119" s="406">
        <f>IFERROR(RANK(B119,$B$4:$B$6000,1),"")</f>
        <v/>
      </c>
      <c r="B119" s="406">
        <f>(IF(F119="","",IFERROR(SEARCH(Search!$C$2,D119)+ROW()/100000,"")))</f>
        <v/>
      </c>
      <c r="C119" s="406" t="inlineStr">
        <is>
          <t>U116</t>
        </is>
      </c>
      <c r="D119" s="406">
        <f>INDEX([1]USA!$J:$J,MATCH(C119,[1]USA!$B:$B,0))</f>
        <v/>
      </c>
      <c r="E119" s="406">
        <f>IFERROR(INDEX([1]Input!$J:$J,MATCH(C119,[1]Input!$A:$A,0)),"")</f>
        <v/>
      </c>
      <c r="F119" s="406">
        <f>IFERROR(INDEX([1]Input!$D:$D,MATCH(C119,[1]Input!$A:$A,0)),"")</f>
        <v/>
      </c>
      <c r="G119" s="409">
        <f>IFERROR(INDEX([1]Input!$N:$N,MATCH(C119,[1]Input!$A:$A,0)),"")</f>
        <v/>
      </c>
    </row>
    <row r="120">
      <c r="A120" s="406">
        <f>IFERROR(RANK(B120,$B$4:$B$6000,1),"")</f>
        <v/>
      </c>
      <c r="B120" s="406">
        <f>(IF(F120="","",IFERROR(SEARCH(Search!$C$2,D120)+ROW()/100000,"")))</f>
        <v/>
      </c>
      <c r="C120" s="406" t="inlineStr">
        <is>
          <t>U117</t>
        </is>
      </c>
      <c r="D120" s="406">
        <f>INDEX([1]USA!$J:$J,MATCH(C120,[1]USA!$B:$B,0))</f>
        <v/>
      </c>
      <c r="E120" s="406">
        <f>IFERROR(INDEX([1]Input!$J:$J,MATCH(C120,[1]Input!$A:$A,0)),"")</f>
        <v/>
      </c>
      <c r="F120" s="406">
        <f>IFERROR(INDEX([1]Input!$D:$D,MATCH(C120,[1]Input!$A:$A,0)),"")</f>
        <v/>
      </c>
      <c r="G120" s="409">
        <f>IFERROR(INDEX([1]Input!$N:$N,MATCH(C120,[1]Input!$A:$A,0)),"")</f>
        <v/>
      </c>
    </row>
    <row r="121">
      <c r="A121" s="406">
        <f>IFERROR(RANK(B121,$B$4:$B$6000,1),"")</f>
        <v/>
      </c>
      <c r="B121" s="406">
        <f>(IF(F121="","",IFERROR(SEARCH(Search!$C$2,D121)+ROW()/100000,"")))</f>
        <v/>
      </c>
      <c r="C121" s="406" t="inlineStr">
        <is>
          <t>U118</t>
        </is>
      </c>
      <c r="D121" s="406">
        <f>INDEX([1]USA!$J:$J,MATCH(C121,[1]USA!$B:$B,0))</f>
        <v/>
      </c>
      <c r="E121" s="406">
        <f>IFERROR(INDEX([1]Input!$J:$J,MATCH(C121,[1]Input!$A:$A,0)),"")</f>
        <v/>
      </c>
      <c r="F121" s="406">
        <f>IFERROR(INDEX([1]Input!$D:$D,MATCH(C121,[1]Input!$A:$A,0)),"")</f>
        <v/>
      </c>
      <c r="G121" s="409">
        <f>IFERROR(INDEX([1]Input!$N:$N,MATCH(C121,[1]Input!$A:$A,0)),"")</f>
        <v/>
      </c>
    </row>
    <row r="122">
      <c r="A122" s="406">
        <f>IFERROR(RANK(B122,$B$4:$B$6000,1),"")</f>
        <v/>
      </c>
      <c r="B122" s="406">
        <f>(IF(F122="","",IFERROR(SEARCH(Search!$C$2,D122)+ROW()/100000,"")))</f>
        <v/>
      </c>
      <c r="C122" s="406" t="inlineStr">
        <is>
          <t>U119</t>
        </is>
      </c>
      <c r="D122" s="406">
        <f>INDEX([1]USA!$J:$J,MATCH(C122,[1]USA!$B:$B,0))</f>
        <v/>
      </c>
      <c r="E122" s="406">
        <f>IFERROR(INDEX([1]Input!$J:$J,MATCH(C122,[1]Input!$A:$A,0)),"")</f>
        <v/>
      </c>
      <c r="F122" s="406">
        <f>IFERROR(INDEX([1]Input!$D:$D,MATCH(C122,[1]Input!$A:$A,0)),"")</f>
        <v/>
      </c>
      <c r="G122" s="409">
        <f>IFERROR(INDEX([1]Input!$N:$N,MATCH(C122,[1]Input!$A:$A,0)),"")</f>
        <v/>
      </c>
    </row>
    <row r="123">
      <c r="A123" s="406">
        <f>IFERROR(RANK(B123,$B$4:$B$6000,1),"")</f>
        <v/>
      </c>
      <c r="B123" s="406">
        <f>(IF(F123="","",IFERROR(SEARCH(Search!$C$2,D123)+ROW()/100000,"")))</f>
        <v/>
      </c>
      <c r="C123" s="406" t="inlineStr">
        <is>
          <t>U120</t>
        </is>
      </c>
      <c r="D123" s="406">
        <f>INDEX([1]USA!$J:$J,MATCH(C123,[1]USA!$B:$B,0))</f>
        <v/>
      </c>
      <c r="E123" s="406">
        <f>IFERROR(INDEX([1]Input!$J:$J,MATCH(C123,[1]Input!$A:$A,0)),"")</f>
        <v/>
      </c>
      <c r="F123" s="406">
        <f>IFERROR(INDEX([1]Input!$D:$D,MATCH(C123,[1]Input!$A:$A,0)),"")</f>
        <v/>
      </c>
      <c r="G123" s="409">
        <f>IFERROR(INDEX([1]Input!$N:$N,MATCH(C123,[1]Input!$A:$A,0)),"")</f>
        <v/>
      </c>
    </row>
    <row r="124">
      <c r="A124" s="406">
        <f>IFERROR(RANK(B124,$B$4:$B$6000,1),"")</f>
        <v/>
      </c>
      <c r="B124" s="406">
        <f>(IF(F124="","",IFERROR(SEARCH(Search!$C$2,D124)+ROW()/100000,"")))</f>
        <v/>
      </c>
      <c r="C124" s="406" t="inlineStr">
        <is>
          <t>U121</t>
        </is>
      </c>
      <c r="D124" s="406">
        <f>INDEX([1]USA!$J:$J,MATCH(C124,[1]USA!$B:$B,0))</f>
        <v/>
      </c>
      <c r="E124" s="406">
        <f>IFERROR(INDEX([1]Input!$J:$J,MATCH(C124,[1]Input!$A:$A,0)),"")</f>
        <v/>
      </c>
      <c r="F124" s="406">
        <f>IFERROR(INDEX([1]Input!$D:$D,MATCH(C124,[1]Input!$A:$A,0)),"")</f>
        <v/>
      </c>
      <c r="G124" s="409">
        <f>IFERROR(INDEX([1]Input!$N:$N,MATCH(C124,[1]Input!$A:$A,0)),"")</f>
        <v/>
      </c>
    </row>
    <row r="125">
      <c r="A125" s="406">
        <f>IFERROR(RANK(B125,$B$4:$B$6000,1),"")</f>
        <v/>
      </c>
      <c r="B125" s="406">
        <f>(IF(F125="","",IFERROR(SEARCH(Search!$C$2,D125)+ROW()/100000,"")))</f>
        <v/>
      </c>
      <c r="C125" s="406" t="inlineStr">
        <is>
          <t>U122</t>
        </is>
      </c>
      <c r="D125" s="406">
        <f>INDEX([1]USA!$J:$J,MATCH(C125,[1]USA!$B:$B,0))</f>
        <v/>
      </c>
      <c r="E125" s="406">
        <f>IFERROR(INDEX([1]Input!$J:$J,MATCH(C125,[1]Input!$A:$A,0)),"")</f>
        <v/>
      </c>
      <c r="F125" s="406">
        <f>IFERROR(INDEX([1]Input!$D:$D,MATCH(C125,[1]Input!$A:$A,0)),"")</f>
        <v/>
      </c>
      <c r="G125" s="409">
        <f>IFERROR(INDEX([1]Input!$N:$N,MATCH(C125,[1]Input!$A:$A,0)),"")</f>
        <v/>
      </c>
    </row>
    <row r="126">
      <c r="A126" s="406">
        <f>IFERROR(RANK(B126,$B$4:$B$6000,1),"")</f>
        <v/>
      </c>
      <c r="B126" s="406">
        <f>(IF(F126="","",IFERROR(SEARCH(Search!$C$2,D126)+ROW()/100000,"")))</f>
        <v/>
      </c>
      <c r="C126" s="406" t="inlineStr">
        <is>
          <t>U123</t>
        </is>
      </c>
      <c r="D126" s="406">
        <f>INDEX([1]USA!$J:$J,MATCH(C126,[1]USA!$B:$B,0))</f>
        <v/>
      </c>
      <c r="E126" s="406">
        <f>IFERROR(INDEX([1]Input!$J:$J,MATCH(C126,[1]Input!$A:$A,0)),"")</f>
        <v/>
      </c>
      <c r="F126" s="406">
        <f>IFERROR(INDEX([1]Input!$D:$D,MATCH(C126,[1]Input!$A:$A,0)),"")</f>
        <v/>
      </c>
      <c r="G126" s="409">
        <f>IFERROR(INDEX([1]Input!$N:$N,MATCH(C126,[1]Input!$A:$A,0)),"")</f>
        <v/>
      </c>
    </row>
    <row r="127">
      <c r="A127" s="406">
        <f>IFERROR(RANK(B127,$B$4:$B$6000,1),"")</f>
        <v/>
      </c>
      <c r="B127" s="406">
        <f>(IF(F127="","",IFERROR(SEARCH(Search!$C$2,D127)+ROW()/100000,"")))</f>
        <v/>
      </c>
      <c r="C127" s="406" t="inlineStr">
        <is>
          <t>U124</t>
        </is>
      </c>
      <c r="D127" s="406">
        <f>INDEX([1]USA!$J:$J,MATCH(C127,[1]USA!$B:$B,0))</f>
        <v/>
      </c>
      <c r="E127" s="406">
        <f>IFERROR(INDEX([1]Input!$J:$J,MATCH(C127,[1]Input!$A:$A,0)),"")</f>
        <v/>
      </c>
      <c r="F127" s="406">
        <f>IFERROR(INDEX([1]Input!$D:$D,MATCH(C127,[1]Input!$A:$A,0)),"")</f>
        <v/>
      </c>
      <c r="G127" s="409">
        <f>IFERROR(INDEX([1]Input!$N:$N,MATCH(C127,[1]Input!$A:$A,0)),"")</f>
        <v/>
      </c>
    </row>
    <row r="128">
      <c r="A128" s="406">
        <f>IFERROR(RANK(B128,$B$4:$B$6000,1),"")</f>
        <v/>
      </c>
      <c r="B128" s="406">
        <f>(IF(F128="","",IFERROR(SEARCH(Search!$C$2,D128)+ROW()/100000,"")))</f>
        <v/>
      </c>
      <c r="C128" s="406" t="inlineStr">
        <is>
          <t>U125</t>
        </is>
      </c>
      <c r="D128" s="406">
        <f>INDEX([1]USA!$J:$J,MATCH(C128,[1]USA!$B:$B,0))</f>
        <v/>
      </c>
      <c r="E128" s="406">
        <f>IFERROR(INDEX([1]Input!$J:$J,MATCH(C128,[1]Input!$A:$A,0)),"")</f>
        <v/>
      </c>
      <c r="F128" s="406">
        <f>IFERROR(INDEX([1]Input!$D:$D,MATCH(C128,[1]Input!$A:$A,0)),"")</f>
        <v/>
      </c>
      <c r="G128" s="409">
        <f>IFERROR(INDEX([1]Input!$N:$N,MATCH(C128,[1]Input!$A:$A,0)),"")</f>
        <v/>
      </c>
    </row>
    <row r="129">
      <c r="A129" s="406">
        <f>IFERROR(RANK(B129,$B$4:$B$6000,1),"")</f>
        <v/>
      </c>
      <c r="B129" s="406">
        <f>(IF(F129="","",IFERROR(SEARCH(Search!$C$2,D129)+ROW()/100000,"")))</f>
        <v/>
      </c>
      <c r="C129" s="406" t="inlineStr">
        <is>
          <t>U126</t>
        </is>
      </c>
      <c r="D129" s="406">
        <f>INDEX([1]USA!$J:$J,MATCH(C129,[1]USA!$B:$B,0))</f>
        <v/>
      </c>
      <c r="E129" s="406">
        <f>IFERROR(INDEX([1]Input!$J:$J,MATCH(C129,[1]Input!$A:$A,0)),"")</f>
        <v/>
      </c>
      <c r="F129" s="406">
        <f>IFERROR(INDEX([1]Input!$D:$D,MATCH(C129,[1]Input!$A:$A,0)),"")</f>
        <v/>
      </c>
      <c r="G129" s="409">
        <f>IFERROR(INDEX([1]Input!$N:$N,MATCH(C129,[1]Input!$A:$A,0)),"")</f>
        <v/>
      </c>
    </row>
    <row r="130">
      <c r="A130" s="406">
        <f>IFERROR(RANK(B130,$B$4:$B$6000,1),"")</f>
        <v/>
      </c>
      <c r="B130" s="406">
        <f>(IF(F130="","",IFERROR(SEARCH(Search!$C$2,D130)+ROW()/100000,"")))</f>
        <v/>
      </c>
      <c r="C130" s="406" t="inlineStr">
        <is>
          <t>U127</t>
        </is>
      </c>
      <c r="D130" s="406">
        <f>INDEX([1]USA!$J:$J,MATCH(C130,[1]USA!$B:$B,0))</f>
        <v/>
      </c>
      <c r="E130" s="406">
        <f>IFERROR(INDEX([1]Input!$J:$J,MATCH(C130,[1]Input!$A:$A,0)),"")</f>
        <v/>
      </c>
      <c r="F130" s="406">
        <f>IFERROR(INDEX([1]Input!$D:$D,MATCH(C130,[1]Input!$A:$A,0)),"")</f>
        <v/>
      </c>
      <c r="G130" s="409">
        <f>IFERROR(INDEX([1]Input!$N:$N,MATCH(C130,[1]Input!$A:$A,0)),"")</f>
        <v/>
      </c>
    </row>
    <row r="131">
      <c r="A131" s="406">
        <f>IFERROR(RANK(B131,$B$4:$B$6000,1),"")</f>
        <v/>
      </c>
      <c r="B131" s="406">
        <f>(IF(F131="","",IFERROR(SEARCH(Search!$C$2,D131)+ROW()/100000,"")))</f>
        <v/>
      </c>
      <c r="C131" s="406" t="inlineStr">
        <is>
          <t>U128</t>
        </is>
      </c>
      <c r="D131" s="406">
        <f>INDEX([1]USA!$J:$J,MATCH(C131,[1]USA!$B:$B,0))</f>
        <v/>
      </c>
      <c r="E131" s="406">
        <f>IFERROR(INDEX([1]Input!$J:$J,MATCH(C131,[1]Input!$A:$A,0)),"")</f>
        <v/>
      </c>
      <c r="F131" s="406">
        <f>IFERROR(INDEX([1]Input!$D:$D,MATCH(C131,[1]Input!$A:$A,0)),"")</f>
        <v/>
      </c>
      <c r="G131" s="409">
        <f>IFERROR(INDEX([1]Input!$N:$N,MATCH(C131,[1]Input!$A:$A,0)),"")</f>
        <v/>
      </c>
    </row>
    <row r="132">
      <c r="A132" s="406">
        <f>IFERROR(RANK(B132,$B$4:$B$6000,1),"")</f>
        <v/>
      </c>
      <c r="B132" s="406">
        <f>(IF(F132="","",IFERROR(SEARCH(Search!$C$2,D132)+ROW()/100000,"")))</f>
        <v/>
      </c>
      <c r="C132" s="406" t="inlineStr">
        <is>
          <t>U129</t>
        </is>
      </c>
      <c r="D132" s="406">
        <f>INDEX([1]USA!$J:$J,MATCH(C132,[1]USA!$B:$B,0))</f>
        <v/>
      </c>
      <c r="E132" s="406">
        <f>IFERROR(INDEX([1]Input!$J:$J,MATCH(C132,[1]Input!$A:$A,0)),"")</f>
        <v/>
      </c>
      <c r="F132" s="406">
        <f>IFERROR(INDEX([1]Input!$D:$D,MATCH(C132,[1]Input!$A:$A,0)),"")</f>
        <v/>
      </c>
      <c r="G132" s="409">
        <f>IFERROR(INDEX([1]Input!$N:$N,MATCH(C132,[1]Input!$A:$A,0)),"")</f>
        <v/>
      </c>
    </row>
    <row r="133">
      <c r="A133" s="406">
        <f>IFERROR(RANK(B133,$B$4:$B$6000,1),"")</f>
        <v/>
      </c>
      <c r="B133" s="406">
        <f>(IF(F133="","",IFERROR(SEARCH(Search!$C$2,D133)+ROW()/100000,"")))</f>
        <v/>
      </c>
      <c r="C133" s="406" t="inlineStr">
        <is>
          <t>U130</t>
        </is>
      </c>
      <c r="D133" s="406">
        <f>INDEX([1]USA!$J:$J,MATCH(C133,[1]USA!$B:$B,0))</f>
        <v/>
      </c>
      <c r="E133" s="406">
        <f>IFERROR(INDEX([1]Input!$J:$J,MATCH(C133,[1]Input!$A:$A,0)),"")</f>
        <v/>
      </c>
      <c r="F133" s="406">
        <f>IFERROR(INDEX([1]Input!$D:$D,MATCH(C133,[1]Input!$A:$A,0)),"")</f>
        <v/>
      </c>
      <c r="G133" s="409">
        <f>IFERROR(INDEX([1]Input!$N:$N,MATCH(C133,[1]Input!$A:$A,0)),"")</f>
        <v/>
      </c>
    </row>
    <row r="134">
      <c r="A134" s="406">
        <f>IFERROR(RANK(B134,$B$4:$B$6000,1),"")</f>
        <v/>
      </c>
      <c r="B134" s="406">
        <f>(IF(F134="","",IFERROR(SEARCH(Search!$C$2,D134)+ROW()/100000,"")))</f>
        <v/>
      </c>
      <c r="C134" s="406" t="inlineStr">
        <is>
          <t>U131</t>
        </is>
      </c>
      <c r="D134" s="406">
        <f>INDEX([1]USA!$J:$J,MATCH(C134,[1]USA!$B:$B,0))</f>
        <v/>
      </c>
      <c r="E134" s="406">
        <f>IFERROR(INDEX([1]Input!$J:$J,MATCH(C134,[1]Input!$A:$A,0)),"")</f>
        <v/>
      </c>
      <c r="F134" s="406">
        <f>IFERROR(INDEX([1]Input!$D:$D,MATCH(C134,[1]Input!$A:$A,0)),"")</f>
        <v/>
      </c>
      <c r="G134" s="409">
        <f>IFERROR(INDEX([1]Input!$N:$N,MATCH(C134,[1]Input!$A:$A,0)),"")</f>
        <v/>
      </c>
    </row>
    <row r="135">
      <c r="A135" s="406">
        <f>IFERROR(RANK(B135,$B$4:$B$6000,1),"")</f>
        <v/>
      </c>
      <c r="B135" s="406">
        <f>(IF(F135="","",IFERROR(SEARCH(Search!$C$2,D135)+ROW()/100000,"")))</f>
        <v/>
      </c>
      <c r="C135" s="406" t="inlineStr">
        <is>
          <t>U132</t>
        </is>
      </c>
      <c r="D135" s="406">
        <f>INDEX([1]USA!$J:$J,MATCH(C135,[1]USA!$B:$B,0))</f>
        <v/>
      </c>
      <c r="E135" s="406">
        <f>IFERROR(INDEX([1]Input!$J:$J,MATCH(C135,[1]Input!$A:$A,0)),"")</f>
        <v/>
      </c>
      <c r="F135" s="406">
        <f>IFERROR(INDEX([1]Input!$D:$D,MATCH(C135,[1]Input!$A:$A,0)),"")</f>
        <v/>
      </c>
      <c r="G135" s="409">
        <f>IFERROR(INDEX([1]Input!$N:$N,MATCH(C135,[1]Input!$A:$A,0)),"")</f>
        <v/>
      </c>
    </row>
    <row r="136">
      <c r="A136" s="406">
        <f>IFERROR(RANK(B136,$B$4:$B$6000,1),"")</f>
        <v/>
      </c>
      <c r="B136" s="406">
        <f>(IF(F136="","",IFERROR(SEARCH(Search!$C$2,D136)+ROW()/100000,"")))</f>
        <v/>
      </c>
      <c r="C136" s="406" t="inlineStr">
        <is>
          <t>U133</t>
        </is>
      </c>
      <c r="D136" s="406">
        <f>INDEX([1]USA!$J:$J,MATCH(C136,[1]USA!$B:$B,0))</f>
        <v/>
      </c>
      <c r="E136" s="406">
        <f>IFERROR(INDEX([1]Input!$J:$J,MATCH(C136,[1]Input!$A:$A,0)),"")</f>
        <v/>
      </c>
      <c r="F136" s="406">
        <f>IFERROR(INDEX([1]Input!$D:$D,MATCH(C136,[1]Input!$A:$A,0)),"")</f>
        <v/>
      </c>
      <c r="G136" s="409">
        <f>IFERROR(INDEX([1]Input!$N:$N,MATCH(C136,[1]Input!$A:$A,0)),"")</f>
        <v/>
      </c>
    </row>
    <row r="137">
      <c r="A137" s="406">
        <f>IFERROR(RANK(B137,$B$4:$B$6000,1),"")</f>
        <v/>
      </c>
      <c r="B137" s="406">
        <f>(IF(F137="","",IFERROR(SEARCH(Search!$C$2,D137)+ROW()/100000,"")))</f>
        <v/>
      </c>
      <c r="C137" s="406" t="inlineStr">
        <is>
          <t>U134</t>
        </is>
      </c>
      <c r="D137" s="406">
        <f>INDEX([1]USA!$J:$J,MATCH(C137,[1]USA!$B:$B,0))</f>
        <v/>
      </c>
      <c r="E137" s="406">
        <f>IFERROR(INDEX([1]Input!$J:$J,MATCH(C137,[1]Input!$A:$A,0)),"")</f>
        <v/>
      </c>
      <c r="F137" s="406">
        <f>IFERROR(INDEX([1]Input!$D:$D,MATCH(C137,[1]Input!$A:$A,0)),"")</f>
        <v/>
      </c>
      <c r="G137" s="409">
        <f>IFERROR(INDEX([1]Input!$N:$N,MATCH(C137,[1]Input!$A:$A,0)),"")</f>
        <v/>
      </c>
    </row>
    <row r="138">
      <c r="A138" s="406">
        <f>IFERROR(RANK(B138,$B$4:$B$6000,1),"")</f>
        <v/>
      </c>
      <c r="B138" s="406">
        <f>(IF(F138="","",IFERROR(SEARCH(Search!$C$2,D138)+ROW()/100000,"")))</f>
        <v/>
      </c>
      <c r="C138" s="406" t="inlineStr">
        <is>
          <t>U135</t>
        </is>
      </c>
      <c r="D138" s="406">
        <f>INDEX([1]USA!$J:$J,MATCH(C138,[1]USA!$B:$B,0))</f>
        <v/>
      </c>
      <c r="E138" s="406">
        <f>IFERROR(INDEX([1]Input!$J:$J,MATCH(C138,[1]Input!$A:$A,0)),"")</f>
        <v/>
      </c>
      <c r="F138" s="406">
        <f>IFERROR(INDEX([1]Input!$D:$D,MATCH(C138,[1]Input!$A:$A,0)),"")</f>
        <v/>
      </c>
      <c r="G138" s="409">
        <f>IFERROR(INDEX([1]Input!$N:$N,MATCH(C138,[1]Input!$A:$A,0)),"")</f>
        <v/>
      </c>
    </row>
    <row r="139">
      <c r="A139" s="406">
        <f>IFERROR(RANK(B139,$B$4:$B$6000,1),"")</f>
        <v/>
      </c>
      <c r="B139" s="406">
        <f>(IF(F139="","",IFERROR(SEARCH(Search!$C$2,D139)+ROW()/100000,"")))</f>
        <v/>
      </c>
      <c r="C139" s="406" t="inlineStr">
        <is>
          <t>U136</t>
        </is>
      </c>
      <c r="D139" s="406">
        <f>INDEX([1]USA!$J:$J,MATCH(C139,[1]USA!$B:$B,0))</f>
        <v/>
      </c>
      <c r="E139" s="406">
        <f>IFERROR(INDEX([1]Input!$J:$J,MATCH(C139,[1]Input!$A:$A,0)),"")</f>
        <v/>
      </c>
      <c r="F139" s="406">
        <f>IFERROR(INDEX([1]Input!$D:$D,MATCH(C139,[1]Input!$A:$A,0)),"")</f>
        <v/>
      </c>
      <c r="G139" s="409">
        <f>IFERROR(INDEX([1]Input!$N:$N,MATCH(C139,[1]Input!$A:$A,0)),"")</f>
        <v/>
      </c>
    </row>
    <row r="140">
      <c r="A140" s="406">
        <f>IFERROR(RANK(B140,$B$4:$B$6000,1),"")</f>
        <v/>
      </c>
      <c r="B140" s="406">
        <f>(IF(F140="","",IFERROR(SEARCH(Search!$C$2,D140)+ROW()/100000,"")))</f>
        <v/>
      </c>
      <c r="C140" s="406" t="inlineStr">
        <is>
          <t>U137</t>
        </is>
      </c>
      <c r="D140" s="406">
        <f>INDEX([1]USA!$J:$J,MATCH(C140,[1]USA!$B:$B,0))</f>
        <v/>
      </c>
      <c r="E140" s="406">
        <f>IFERROR(INDEX([1]Input!$J:$J,MATCH(C140,[1]Input!$A:$A,0)),"")</f>
        <v/>
      </c>
      <c r="F140" s="406">
        <f>IFERROR(INDEX([1]Input!$D:$D,MATCH(C140,[1]Input!$A:$A,0)),"")</f>
        <v/>
      </c>
      <c r="G140" s="409">
        <f>IFERROR(INDEX([1]Input!$N:$N,MATCH(C140,[1]Input!$A:$A,0)),"")</f>
        <v/>
      </c>
    </row>
    <row r="141">
      <c r="A141" s="406">
        <f>IFERROR(RANK(B141,$B$4:$B$6000,1),"")</f>
        <v/>
      </c>
      <c r="B141" s="406">
        <f>(IF(F141="","",IFERROR(SEARCH(Search!$C$2,D141)+ROW()/100000,"")))</f>
        <v/>
      </c>
      <c r="C141" s="406" t="inlineStr">
        <is>
          <t>U138</t>
        </is>
      </c>
      <c r="D141" s="406">
        <f>INDEX([1]USA!$J:$J,MATCH(C141,[1]USA!$B:$B,0))</f>
        <v/>
      </c>
      <c r="E141" s="406">
        <f>IFERROR(INDEX([1]Input!$J:$J,MATCH(C141,[1]Input!$A:$A,0)),"")</f>
        <v/>
      </c>
      <c r="F141" s="406">
        <f>IFERROR(INDEX([1]Input!$D:$D,MATCH(C141,[1]Input!$A:$A,0)),"")</f>
        <v/>
      </c>
      <c r="G141" s="409">
        <f>IFERROR(INDEX([1]Input!$N:$N,MATCH(C141,[1]Input!$A:$A,0)),"")</f>
        <v/>
      </c>
    </row>
    <row r="142">
      <c r="A142" s="406">
        <f>IFERROR(RANK(B142,$B$4:$B$6000,1),"")</f>
        <v/>
      </c>
      <c r="B142" s="406">
        <f>(IF(F142="","",IFERROR(SEARCH(Search!$C$2,D142)+ROW()/100000,"")))</f>
        <v/>
      </c>
      <c r="C142" s="406" t="inlineStr">
        <is>
          <t>U139</t>
        </is>
      </c>
      <c r="D142" s="406">
        <f>INDEX([1]USA!$J:$J,MATCH(C142,[1]USA!$B:$B,0))</f>
        <v/>
      </c>
      <c r="E142" s="406">
        <f>IFERROR(INDEX([1]Input!$J:$J,MATCH(C142,[1]Input!$A:$A,0)),"")</f>
        <v/>
      </c>
      <c r="F142" s="406">
        <f>IFERROR(INDEX([1]Input!$D:$D,MATCH(C142,[1]Input!$A:$A,0)),"")</f>
        <v/>
      </c>
      <c r="G142" s="409">
        <f>IFERROR(INDEX([1]Input!$N:$N,MATCH(C142,[1]Input!$A:$A,0)),"")</f>
        <v/>
      </c>
    </row>
    <row r="143">
      <c r="A143" s="406">
        <f>IFERROR(RANK(B143,$B$4:$B$6000,1),"")</f>
        <v/>
      </c>
      <c r="B143" s="406">
        <f>(IF(F143="","",IFERROR(SEARCH(Search!$C$2,D143)+ROW()/100000,"")))</f>
        <v/>
      </c>
      <c r="C143" s="406" t="inlineStr">
        <is>
          <t>U140</t>
        </is>
      </c>
      <c r="D143" s="406">
        <f>INDEX([1]USA!$J:$J,MATCH(C143,[1]USA!$B:$B,0))</f>
        <v/>
      </c>
      <c r="E143" s="406">
        <f>IFERROR(INDEX([1]Input!$J:$J,MATCH(C143,[1]Input!$A:$A,0)),"")</f>
        <v/>
      </c>
      <c r="F143" s="406">
        <f>IFERROR(INDEX([1]Input!$D:$D,MATCH(C143,[1]Input!$A:$A,0)),"")</f>
        <v/>
      </c>
      <c r="G143" s="409">
        <f>IFERROR(INDEX([1]Input!$N:$N,MATCH(C143,[1]Input!$A:$A,0)),"")</f>
        <v/>
      </c>
    </row>
    <row r="144">
      <c r="A144" s="406">
        <f>IFERROR(RANK(B144,$B$4:$B$6000,1),"")</f>
        <v/>
      </c>
      <c r="B144" s="406">
        <f>(IF(F144="","",IFERROR(SEARCH(Search!$C$2,D144)+ROW()/100000,"")))</f>
        <v/>
      </c>
      <c r="C144" s="406" t="inlineStr">
        <is>
          <t>U141</t>
        </is>
      </c>
      <c r="D144" s="406">
        <f>INDEX([1]USA!$J:$J,MATCH(C144,[1]USA!$B:$B,0))</f>
        <v/>
      </c>
      <c r="E144" s="406">
        <f>IFERROR(INDEX([1]Input!$J:$J,MATCH(C144,[1]Input!$A:$A,0)),"")</f>
        <v/>
      </c>
      <c r="F144" s="406">
        <f>IFERROR(INDEX([1]Input!$D:$D,MATCH(C144,[1]Input!$A:$A,0)),"")</f>
        <v/>
      </c>
      <c r="G144" s="409">
        <f>IFERROR(INDEX([1]Input!$N:$N,MATCH(C144,[1]Input!$A:$A,0)),"")</f>
        <v/>
      </c>
    </row>
    <row r="145">
      <c r="A145" s="406">
        <f>IFERROR(RANK(B145,$B$4:$B$6000,1),"")</f>
        <v/>
      </c>
      <c r="B145" s="406">
        <f>(IF(F145="","",IFERROR(SEARCH(Search!$C$2,D145)+ROW()/100000,"")))</f>
        <v/>
      </c>
      <c r="C145" s="406" t="inlineStr">
        <is>
          <t>U142</t>
        </is>
      </c>
      <c r="D145" s="406">
        <f>INDEX([1]USA!$J:$J,MATCH(C145,[1]USA!$B:$B,0))</f>
        <v/>
      </c>
      <c r="E145" s="406">
        <f>IFERROR(INDEX([1]Input!$J:$J,MATCH(C145,[1]Input!$A:$A,0)),"")</f>
        <v/>
      </c>
      <c r="F145" s="406">
        <f>IFERROR(INDEX([1]Input!$D:$D,MATCH(C145,[1]Input!$A:$A,0)),"")</f>
        <v/>
      </c>
      <c r="G145" s="409">
        <f>IFERROR(INDEX([1]Input!$N:$N,MATCH(C145,[1]Input!$A:$A,0)),"")</f>
        <v/>
      </c>
    </row>
    <row r="146">
      <c r="A146" s="406">
        <f>IFERROR(RANK(B146,$B$4:$B$6000,1),"")</f>
        <v/>
      </c>
      <c r="B146" s="406">
        <f>(IF(F146="","",IFERROR(SEARCH(Search!$C$2,D146)+ROW()/100000,"")))</f>
        <v/>
      </c>
      <c r="C146" s="406" t="inlineStr">
        <is>
          <t>U143</t>
        </is>
      </c>
      <c r="D146" s="406">
        <f>INDEX([1]USA!$J:$J,MATCH(C146,[1]USA!$B:$B,0))</f>
        <v/>
      </c>
      <c r="E146" s="406">
        <f>IFERROR(INDEX([1]Input!$J:$J,MATCH(C146,[1]Input!$A:$A,0)),"")</f>
        <v/>
      </c>
      <c r="F146" s="406">
        <f>IFERROR(INDEX([1]Input!$D:$D,MATCH(C146,[1]Input!$A:$A,0)),"")</f>
        <v/>
      </c>
      <c r="G146" s="409">
        <f>IFERROR(INDEX([1]Input!$N:$N,MATCH(C146,[1]Input!$A:$A,0)),"")</f>
        <v/>
      </c>
    </row>
    <row r="147">
      <c r="A147" s="406">
        <f>IFERROR(RANK(B147,$B$4:$B$6000,1),"")</f>
        <v/>
      </c>
      <c r="B147" s="406">
        <f>(IF(F147="","",IFERROR(SEARCH(Search!$C$2,D147)+ROW()/100000,"")))</f>
        <v/>
      </c>
      <c r="C147" s="406" t="inlineStr">
        <is>
          <t>U144</t>
        </is>
      </c>
      <c r="D147" s="406">
        <f>INDEX([1]USA!$J:$J,MATCH(C147,[1]USA!$B:$B,0))</f>
        <v/>
      </c>
      <c r="E147" s="406">
        <f>IFERROR(INDEX([1]Input!$J:$J,MATCH(C147,[1]Input!$A:$A,0)),"")</f>
        <v/>
      </c>
      <c r="F147" s="406">
        <f>IFERROR(INDEX([1]Input!$D:$D,MATCH(C147,[1]Input!$A:$A,0)),"")</f>
        <v/>
      </c>
      <c r="G147" s="409">
        <f>IFERROR(INDEX([1]Input!$N:$N,MATCH(C147,[1]Input!$A:$A,0)),"")</f>
        <v/>
      </c>
    </row>
    <row r="148">
      <c r="A148" s="406">
        <f>IFERROR(RANK(B148,$B$4:$B$6000,1),"")</f>
        <v/>
      </c>
      <c r="B148" s="406">
        <f>(IF(F148="","",IFERROR(SEARCH(Search!$C$2,D148)+ROW()/100000,"")))</f>
        <v/>
      </c>
      <c r="C148" s="406" t="inlineStr">
        <is>
          <t>U145</t>
        </is>
      </c>
      <c r="D148" s="406">
        <f>INDEX([1]USA!$J:$J,MATCH(C148,[1]USA!$B:$B,0))</f>
        <v/>
      </c>
      <c r="E148" s="406">
        <f>IFERROR(INDEX([1]Input!$J:$J,MATCH(C148,[1]Input!$A:$A,0)),"")</f>
        <v/>
      </c>
      <c r="F148" s="406">
        <f>IFERROR(INDEX([1]Input!$D:$D,MATCH(C148,[1]Input!$A:$A,0)),"")</f>
        <v/>
      </c>
      <c r="G148" s="409">
        <f>IFERROR(INDEX([1]Input!$N:$N,MATCH(C148,[1]Input!$A:$A,0)),"")</f>
        <v/>
      </c>
    </row>
    <row r="149">
      <c r="A149" s="406">
        <f>IFERROR(RANK(B149,$B$4:$B$6000,1),"")</f>
        <v/>
      </c>
      <c r="B149" s="406">
        <f>(IF(F149="","",IFERROR(SEARCH(Search!$C$2,D149)+ROW()/100000,"")))</f>
        <v/>
      </c>
      <c r="C149" s="406" t="inlineStr">
        <is>
          <t>U146</t>
        </is>
      </c>
      <c r="D149" s="406">
        <f>INDEX([1]USA!$J:$J,MATCH(C149,[1]USA!$B:$B,0))</f>
        <v/>
      </c>
      <c r="E149" s="406">
        <f>IFERROR(INDEX([1]Input!$J:$J,MATCH(C149,[1]Input!$A:$A,0)),"")</f>
        <v/>
      </c>
      <c r="F149" s="406">
        <f>IFERROR(INDEX([1]Input!$D:$D,MATCH(C149,[1]Input!$A:$A,0)),"")</f>
        <v/>
      </c>
      <c r="G149" s="409">
        <f>IFERROR(INDEX([1]Input!$N:$N,MATCH(C149,[1]Input!$A:$A,0)),"")</f>
        <v/>
      </c>
    </row>
    <row r="150">
      <c r="A150" s="406">
        <f>IFERROR(RANK(B150,$B$4:$B$6000,1),"")</f>
        <v/>
      </c>
      <c r="B150" s="406">
        <f>(IF(F150="","",IFERROR(SEARCH(Search!$C$2,D150)+ROW()/100000,"")))</f>
        <v/>
      </c>
      <c r="C150" s="406" t="inlineStr">
        <is>
          <t>U147</t>
        </is>
      </c>
      <c r="D150" s="406">
        <f>INDEX([1]USA!$J:$J,MATCH(C150,[1]USA!$B:$B,0))</f>
        <v/>
      </c>
      <c r="E150" s="406">
        <f>IFERROR(INDEX([1]Input!$J:$J,MATCH(C150,[1]Input!$A:$A,0)),"")</f>
        <v/>
      </c>
      <c r="F150" s="406">
        <f>IFERROR(INDEX([1]Input!$D:$D,MATCH(C150,[1]Input!$A:$A,0)),"")</f>
        <v/>
      </c>
      <c r="G150" s="409">
        <f>IFERROR(INDEX([1]Input!$N:$N,MATCH(C150,[1]Input!$A:$A,0)),"")</f>
        <v/>
      </c>
    </row>
    <row r="151">
      <c r="A151" s="406">
        <f>IFERROR(RANK(B151,$B$4:$B$6000,1),"")</f>
        <v/>
      </c>
      <c r="B151" s="406">
        <f>(IF(F151="","",IFERROR(SEARCH(Search!$C$2,D151)+ROW()/100000,"")))</f>
        <v/>
      </c>
      <c r="C151" s="406" t="inlineStr">
        <is>
          <t>U148</t>
        </is>
      </c>
      <c r="D151" s="406">
        <f>INDEX([1]USA!$J:$J,MATCH(C151,[1]USA!$B:$B,0))</f>
        <v/>
      </c>
      <c r="E151" s="406">
        <f>IFERROR(INDEX([1]Input!$J:$J,MATCH(C151,[1]Input!$A:$A,0)),"")</f>
        <v/>
      </c>
      <c r="F151" s="406">
        <f>IFERROR(INDEX([1]Input!$D:$D,MATCH(C151,[1]Input!$A:$A,0)),"")</f>
        <v/>
      </c>
      <c r="G151" s="409">
        <f>IFERROR(INDEX([1]Input!$N:$N,MATCH(C151,[1]Input!$A:$A,0)),"")</f>
        <v/>
      </c>
    </row>
    <row r="152">
      <c r="A152" s="406">
        <f>IFERROR(RANK(B152,$B$4:$B$6000,1),"")</f>
        <v/>
      </c>
      <c r="B152" s="406">
        <f>(IF(F152="","",IFERROR(SEARCH(Search!$C$2,D152)+ROW()/100000,"")))</f>
        <v/>
      </c>
      <c r="C152" s="406" t="inlineStr">
        <is>
          <t>U149</t>
        </is>
      </c>
      <c r="D152" s="406">
        <f>INDEX([1]USA!$J:$J,MATCH(C152,[1]USA!$B:$B,0))</f>
        <v/>
      </c>
      <c r="E152" s="406">
        <f>IFERROR(INDEX([1]Input!$J:$J,MATCH(C152,[1]Input!$A:$A,0)),"")</f>
        <v/>
      </c>
      <c r="F152" s="406">
        <f>IFERROR(INDEX([1]Input!$D:$D,MATCH(C152,[1]Input!$A:$A,0)),"")</f>
        <v/>
      </c>
      <c r="G152" s="409">
        <f>IFERROR(INDEX([1]Input!$N:$N,MATCH(C152,[1]Input!$A:$A,0)),"")</f>
        <v/>
      </c>
    </row>
    <row r="153">
      <c r="A153" s="406">
        <f>IFERROR(RANK(B153,$B$4:$B$6000,1),"")</f>
        <v/>
      </c>
      <c r="B153" s="406">
        <f>(IF(F153="","",IFERROR(SEARCH(Search!$C$2,D153)+ROW()/100000,"")))</f>
        <v/>
      </c>
      <c r="C153" s="406" t="inlineStr">
        <is>
          <t>U150</t>
        </is>
      </c>
      <c r="D153" s="406">
        <f>INDEX([1]USA!$J:$J,MATCH(C153,[1]USA!$B:$B,0))</f>
        <v/>
      </c>
      <c r="E153" s="406">
        <f>IFERROR(INDEX([1]Input!$J:$J,MATCH(C153,[1]Input!$A:$A,0)),"")</f>
        <v/>
      </c>
      <c r="F153" s="406">
        <f>IFERROR(INDEX([1]Input!$D:$D,MATCH(C153,[1]Input!$A:$A,0)),"")</f>
        <v/>
      </c>
      <c r="G153" s="409">
        <f>IFERROR(INDEX([1]Input!$N:$N,MATCH(C153,[1]Input!$A:$A,0)),"")</f>
        <v/>
      </c>
    </row>
    <row r="154">
      <c r="A154" s="406">
        <f>IFERROR(RANK(B154,$B$4:$B$6000,1),"")</f>
        <v/>
      </c>
      <c r="B154" s="406">
        <f>(IF(F154="","",IFERROR(SEARCH(Search!$C$2,D154)+ROW()/100000,"")))</f>
        <v/>
      </c>
      <c r="C154" s="406" t="inlineStr">
        <is>
          <t>U151</t>
        </is>
      </c>
      <c r="D154" s="406">
        <f>INDEX([1]USA!$J:$J,MATCH(C154,[1]USA!$B:$B,0))</f>
        <v/>
      </c>
      <c r="E154" s="406">
        <f>IFERROR(INDEX([1]Input!$J:$J,MATCH(C154,[1]Input!$A:$A,0)),"")</f>
        <v/>
      </c>
      <c r="F154" s="406">
        <f>IFERROR(INDEX([1]Input!$D:$D,MATCH(C154,[1]Input!$A:$A,0)),"")</f>
        <v/>
      </c>
      <c r="G154" s="409">
        <f>IFERROR(INDEX([1]Input!$N:$N,MATCH(C154,[1]Input!$A:$A,0)),"")</f>
        <v/>
      </c>
    </row>
    <row r="155">
      <c r="A155" s="406">
        <f>IFERROR(RANK(B155,$B$4:$B$6000,1),"")</f>
        <v/>
      </c>
      <c r="B155" s="406">
        <f>(IF(F155="","",IFERROR(SEARCH(Search!$C$2,D155)+ROW()/100000,"")))</f>
        <v/>
      </c>
      <c r="C155" s="406" t="inlineStr">
        <is>
          <t>U152</t>
        </is>
      </c>
      <c r="D155" s="406">
        <f>INDEX([1]USA!$J:$J,MATCH(C155,[1]USA!$B:$B,0))</f>
        <v/>
      </c>
      <c r="E155" s="406">
        <f>IFERROR(INDEX([1]Input!$J:$J,MATCH(C155,[1]Input!$A:$A,0)),"")</f>
        <v/>
      </c>
      <c r="F155" s="406">
        <f>IFERROR(INDEX([1]Input!$D:$D,MATCH(C155,[1]Input!$A:$A,0)),"")</f>
        <v/>
      </c>
      <c r="G155" s="409">
        <f>IFERROR(INDEX([1]Input!$N:$N,MATCH(C155,[1]Input!$A:$A,0)),"")</f>
        <v/>
      </c>
    </row>
    <row r="156">
      <c r="A156" s="406">
        <f>IFERROR(RANK(B156,$B$4:$B$6000,1),"")</f>
        <v/>
      </c>
      <c r="B156" s="406">
        <f>(IF(F156="","",IFERROR(SEARCH(Search!$C$2,D156)+ROW()/100000,"")))</f>
        <v/>
      </c>
      <c r="C156" s="406" t="inlineStr">
        <is>
          <t>U153</t>
        </is>
      </c>
      <c r="D156" s="406">
        <f>INDEX([1]USA!$J:$J,MATCH(C156,[1]USA!$B:$B,0))</f>
        <v/>
      </c>
      <c r="E156" s="406">
        <f>IFERROR(INDEX([1]Input!$J:$J,MATCH(C156,[1]Input!$A:$A,0)),"")</f>
        <v/>
      </c>
      <c r="F156" s="406">
        <f>IFERROR(INDEX([1]Input!$D:$D,MATCH(C156,[1]Input!$A:$A,0)),"")</f>
        <v/>
      </c>
      <c r="G156" s="409">
        <f>IFERROR(INDEX([1]Input!$N:$N,MATCH(C156,[1]Input!$A:$A,0)),"")</f>
        <v/>
      </c>
    </row>
    <row r="157">
      <c r="A157" s="406">
        <f>IFERROR(RANK(B157,$B$4:$B$6000,1),"")</f>
        <v/>
      </c>
      <c r="B157" s="406">
        <f>(IF(F157="","",IFERROR(SEARCH(Search!$C$2,D157)+ROW()/100000,"")))</f>
        <v/>
      </c>
      <c r="C157" s="406" t="inlineStr">
        <is>
          <t>U154</t>
        </is>
      </c>
      <c r="D157" s="406">
        <f>INDEX([1]USA!$J:$J,MATCH(C157,[1]USA!$B:$B,0))</f>
        <v/>
      </c>
      <c r="E157" s="406">
        <f>IFERROR(INDEX([1]Input!$J:$J,MATCH(C157,[1]Input!$A:$A,0)),"")</f>
        <v/>
      </c>
      <c r="F157" s="406">
        <f>IFERROR(INDEX([1]Input!$D:$D,MATCH(C157,[1]Input!$A:$A,0)),"")</f>
        <v/>
      </c>
      <c r="G157" s="409">
        <f>IFERROR(INDEX([1]Input!$N:$N,MATCH(C157,[1]Input!$A:$A,0)),"")</f>
        <v/>
      </c>
    </row>
    <row r="158">
      <c r="A158" s="406">
        <f>IFERROR(RANK(B158,$B$4:$B$6000,1),"")</f>
        <v/>
      </c>
      <c r="B158" s="406">
        <f>(IF(F158="","",IFERROR(SEARCH(Search!$C$2,D158)+ROW()/100000,"")))</f>
        <v/>
      </c>
      <c r="C158" s="406" t="inlineStr">
        <is>
          <t>U155</t>
        </is>
      </c>
      <c r="D158" s="406">
        <f>INDEX([1]USA!$J:$J,MATCH(C158,[1]USA!$B:$B,0))</f>
        <v/>
      </c>
      <c r="E158" s="406">
        <f>IFERROR(INDEX([1]Input!$J:$J,MATCH(C158,[1]Input!$A:$A,0)),"")</f>
        <v/>
      </c>
      <c r="F158" s="406">
        <f>IFERROR(INDEX([1]Input!$D:$D,MATCH(C158,[1]Input!$A:$A,0)),"")</f>
        <v/>
      </c>
      <c r="G158" s="409">
        <f>IFERROR(INDEX([1]Input!$N:$N,MATCH(C158,[1]Input!$A:$A,0)),"")</f>
        <v/>
      </c>
    </row>
    <row r="159">
      <c r="A159" s="406">
        <f>IFERROR(RANK(B159,$B$4:$B$6000,1),"")</f>
        <v/>
      </c>
      <c r="B159" s="406">
        <f>(IF(F159="","",IFERROR(SEARCH(Search!$C$2,D159)+ROW()/100000,"")))</f>
        <v/>
      </c>
      <c r="C159" s="406" t="inlineStr">
        <is>
          <t>U156</t>
        </is>
      </c>
      <c r="D159" s="406">
        <f>INDEX([1]USA!$J:$J,MATCH(C159,[1]USA!$B:$B,0))</f>
        <v/>
      </c>
      <c r="E159" s="406">
        <f>IFERROR(INDEX([1]Input!$J:$J,MATCH(C159,[1]Input!$A:$A,0)),"")</f>
        <v/>
      </c>
      <c r="F159" s="406">
        <f>IFERROR(INDEX([1]Input!$D:$D,MATCH(C159,[1]Input!$A:$A,0)),"")</f>
        <v/>
      </c>
      <c r="G159" s="409">
        <f>IFERROR(INDEX([1]Input!$N:$N,MATCH(C159,[1]Input!$A:$A,0)),"")</f>
        <v/>
      </c>
    </row>
    <row r="160">
      <c r="A160" s="406">
        <f>IFERROR(RANK(B160,$B$4:$B$6000,1),"")</f>
        <v/>
      </c>
      <c r="B160" s="406">
        <f>(IF(F160="","",IFERROR(SEARCH(Search!$C$2,D160)+ROW()/100000,"")))</f>
        <v/>
      </c>
      <c r="C160" s="406" t="inlineStr">
        <is>
          <t>U157</t>
        </is>
      </c>
      <c r="D160" s="406">
        <f>INDEX([1]USA!$J:$J,MATCH(C160,[1]USA!$B:$B,0))</f>
        <v/>
      </c>
      <c r="E160" s="406">
        <f>IFERROR(INDEX([1]Input!$J:$J,MATCH(C160,[1]Input!$A:$A,0)),"")</f>
        <v/>
      </c>
      <c r="F160" s="406">
        <f>IFERROR(INDEX([1]Input!$D:$D,MATCH(C160,[1]Input!$A:$A,0)),"")</f>
        <v/>
      </c>
      <c r="G160" s="409">
        <f>IFERROR(INDEX([1]Input!$N:$N,MATCH(C160,[1]Input!$A:$A,0)),"")</f>
        <v/>
      </c>
    </row>
    <row r="161">
      <c r="A161" s="406">
        <f>IFERROR(RANK(B161,$B$4:$B$6000,1),"")</f>
        <v/>
      </c>
      <c r="B161" s="406">
        <f>(IF(F161="","",IFERROR(SEARCH(Search!$C$2,D161)+ROW()/100000,"")))</f>
        <v/>
      </c>
      <c r="C161" s="406" t="inlineStr">
        <is>
          <t>U158</t>
        </is>
      </c>
      <c r="D161" s="406">
        <f>INDEX([1]USA!$J:$J,MATCH(C161,[1]USA!$B:$B,0))</f>
        <v/>
      </c>
      <c r="E161" s="406">
        <f>IFERROR(INDEX([1]Input!$J:$J,MATCH(C161,[1]Input!$A:$A,0)),"")</f>
        <v/>
      </c>
      <c r="F161" s="406">
        <f>IFERROR(INDEX([1]Input!$D:$D,MATCH(C161,[1]Input!$A:$A,0)),"")</f>
        <v/>
      </c>
      <c r="G161" s="409">
        <f>IFERROR(INDEX([1]Input!$N:$N,MATCH(C161,[1]Input!$A:$A,0)),"")</f>
        <v/>
      </c>
    </row>
    <row r="162">
      <c r="A162" s="406">
        <f>IFERROR(RANK(B162,$B$4:$B$6000,1),"")</f>
        <v/>
      </c>
      <c r="B162" s="406">
        <f>(IF(F162="","",IFERROR(SEARCH(Search!$C$2,D162)+ROW()/100000,"")))</f>
        <v/>
      </c>
      <c r="C162" s="406" t="inlineStr">
        <is>
          <t>U159</t>
        </is>
      </c>
      <c r="D162" s="406">
        <f>INDEX([1]USA!$J:$J,MATCH(C162,[1]USA!$B:$B,0))</f>
        <v/>
      </c>
      <c r="E162" s="406">
        <f>IFERROR(INDEX([1]Input!$J:$J,MATCH(C162,[1]Input!$A:$A,0)),"")</f>
        <v/>
      </c>
      <c r="F162" s="406">
        <f>IFERROR(INDEX([1]Input!$D:$D,MATCH(C162,[1]Input!$A:$A,0)),"")</f>
        <v/>
      </c>
      <c r="G162" s="409">
        <f>IFERROR(INDEX([1]Input!$N:$N,MATCH(C162,[1]Input!$A:$A,0)),"")</f>
        <v/>
      </c>
    </row>
    <row r="163">
      <c r="A163" s="406">
        <f>IFERROR(RANK(B163,$B$4:$B$6000,1),"")</f>
        <v/>
      </c>
      <c r="B163" s="406">
        <f>(IF(F163="","",IFERROR(SEARCH(Search!$C$2,D163)+ROW()/100000,"")))</f>
        <v/>
      </c>
      <c r="C163" s="406" t="inlineStr">
        <is>
          <t>U160</t>
        </is>
      </c>
      <c r="D163" s="406">
        <f>INDEX([1]USA!$J:$J,MATCH(C163,[1]USA!$B:$B,0))</f>
        <v/>
      </c>
      <c r="E163" s="406">
        <f>IFERROR(INDEX([1]Input!$J:$J,MATCH(C163,[1]Input!$A:$A,0)),"")</f>
        <v/>
      </c>
      <c r="F163" s="406">
        <f>IFERROR(INDEX([1]Input!$D:$D,MATCH(C163,[1]Input!$A:$A,0)),"")</f>
        <v/>
      </c>
      <c r="G163" s="409">
        <f>IFERROR(INDEX([1]Input!$N:$N,MATCH(C163,[1]Input!$A:$A,0)),"")</f>
        <v/>
      </c>
    </row>
    <row r="164">
      <c r="A164" s="406">
        <f>IFERROR(RANK(B164,$B$4:$B$6000,1),"")</f>
        <v/>
      </c>
      <c r="B164" s="406">
        <f>(IF(F164="","",IFERROR(SEARCH(Search!$C$2,D164)+ROW()/100000,"")))</f>
        <v/>
      </c>
      <c r="C164" s="406" t="inlineStr">
        <is>
          <t>U161</t>
        </is>
      </c>
      <c r="D164" s="406">
        <f>INDEX([1]USA!$J:$J,MATCH(C164,[1]USA!$B:$B,0))</f>
        <v/>
      </c>
      <c r="E164" s="406">
        <f>IFERROR(INDEX([1]Input!$J:$J,MATCH(C164,[1]Input!$A:$A,0)),"")</f>
        <v/>
      </c>
      <c r="F164" s="406">
        <f>IFERROR(INDEX([1]Input!$D:$D,MATCH(C164,[1]Input!$A:$A,0)),"")</f>
        <v/>
      </c>
      <c r="G164" s="409">
        <f>IFERROR(INDEX([1]Input!$N:$N,MATCH(C164,[1]Input!$A:$A,0)),"")</f>
        <v/>
      </c>
    </row>
    <row r="165">
      <c r="A165" s="406">
        <f>IFERROR(RANK(B165,$B$4:$B$6000,1),"")</f>
        <v/>
      </c>
      <c r="B165" s="406">
        <f>(IF(F165="","",IFERROR(SEARCH(Search!$C$2,D165)+ROW()/100000,"")))</f>
        <v/>
      </c>
      <c r="C165" s="406" t="inlineStr">
        <is>
          <t>U162</t>
        </is>
      </c>
      <c r="D165" s="406">
        <f>INDEX([1]USA!$J:$J,MATCH(C165,[1]USA!$B:$B,0))</f>
        <v/>
      </c>
      <c r="E165" s="406">
        <f>IFERROR(INDEX([1]Input!$J:$J,MATCH(C165,[1]Input!$A:$A,0)),"")</f>
        <v/>
      </c>
      <c r="F165" s="406">
        <f>IFERROR(INDEX([1]Input!$D:$D,MATCH(C165,[1]Input!$A:$A,0)),"")</f>
        <v/>
      </c>
      <c r="G165" s="409">
        <f>IFERROR(INDEX([1]Input!$N:$N,MATCH(C165,[1]Input!$A:$A,0)),"")</f>
        <v/>
      </c>
    </row>
    <row r="166">
      <c r="A166" s="406">
        <f>IFERROR(RANK(B166,$B$4:$B$6000,1),"")</f>
        <v/>
      </c>
      <c r="B166" s="406">
        <f>(IF(F166="","",IFERROR(SEARCH(Search!$C$2,D166)+ROW()/100000,"")))</f>
        <v/>
      </c>
      <c r="C166" s="406" t="inlineStr">
        <is>
          <t>U163</t>
        </is>
      </c>
      <c r="D166" s="406">
        <f>INDEX([1]USA!$J:$J,MATCH(C166,[1]USA!$B:$B,0))</f>
        <v/>
      </c>
      <c r="E166" s="406">
        <f>IFERROR(INDEX([1]Input!$J:$J,MATCH(C166,[1]Input!$A:$A,0)),"")</f>
        <v/>
      </c>
      <c r="F166" s="406">
        <f>IFERROR(INDEX([1]Input!$D:$D,MATCH(C166,[1]Input!$A:$A,0)),"")</f>
        <v/>
      </c>
      <c r="G166" s="409">
        <f>IFERROR(INDEX([1]Input!$N:$N,MATCH(C166,[1]Input!$A:$A,0)),"")</f>
        <v/>
      </c>
    </row>
    <row r="167">
      <c r="A167" s="406">
        <f>IFERROR(RANK(B167,$B$4:$B$6000,1),"")</f>
        <v/>
      </c>
      <c r="B167" s="406">
        <f>(IF(F167="","",IFERROR(SEARCH(Search!$C$2,D167)+ROW()/100000,"")))</f>
        <v/>
      </c>
      <c r="C167" s="406" t="inlineStr">
        <is>
          <t>U164</t>
        </is>
      </c>
      <c r="D167" s="406">
        <f>INDEX([1]USA!$J:$J,MATCH(C167,[1]USA!$B:$B,0))</f>
        <v/>
      </c>
      <c r="E167" s="406">
        <f>IFERROR(INDEX([1]Input!$J:$J,MATCH(C167,[1]Input!$A:$A,0)),"")</f>
        <v/>
      </c>
      <c r="F167" s="406">
        <f>IFERROR(INDEX([1]Input!$D:$D,MATCH(C167,[1]Input!$A:$A,0)),"")</f>
        <v/>
      </c>
      <c r="G167" s="409">
        <f>IFERROR(INDEX([1]Input!$N:$N,MATCH(C167,[1]Input!$A:$A,0)),"")</f>
        <v/>
      </c>
    </row>
    <row r="168">
      <c r="A168" s="406">
        <f>IFERROR(RANK(B168,$B$4:$B$6000,1),"")</f>
        <v/>
      </c>
      <c r="B168" s="406">
        <f>(IF(F168="","",IFERROR(SEARCH(Search!$C$2,D168)+ROW()/100000,"")))</f>
        <v/>
      </c>
      <c r="C168" s="406" t="inlineStr">
        <is>
          <t>U165</t>
        </is>
      </c>
      <c r="D168" s="406">
        <f>INDEX([1]USA!$J:$J,MATCH(C168,[1]USA!$B:$B,0))</f>
        <v/>
      </c>
      <c r="E168" s="406">
        <f>IFERROR(INDEX([1]Input!$J:$J,MATCH(C168,[1]Input!$A:$A,0)),"")</f>
        <v/>
      </c>
      <c r="F168" s="406">
        <f>IFERROR(INDEX([1]Input!$D:$D,MATCH(C168,[1]Input!$A:$A,0)),"")</f>
        <v/>
      </c>
      <c r="G168" s="409">
        <f>IFERROR(INDEX([1]Input!$N:$N,MATCH(C168,[1]Input!$A:$A,0)),"")</f>
        <v/>
      </c>
    </row>
    <row r="169">
      <c r="A169" s="406">
        <f>IFERROR(RANK(B169,$B$4:$B$6000,1),"")</f>
        <v/>
      </c>
      <c r="B169" s="406">
        <f>(IF(F169="","",IFERROR(SEARCH(Search!$C$2,D169)+ROW()/100000,"")))</f>
        <v/>
      </c>
      <c r="C169" s="406" t="inlineStr">
        <is>
          <t>U166</t>
        </is>
      </c>
      <c r="D169" s="406">
        <f>INDEX([1]USA!$J:$J,MATCH(C169,[1]USA!$B:$B,0))</f>
        <v/>
      </c>
      <c r="E169" s="406">
        <f>IFERROR(INDEX([1]Input!$J:$J,MATCH(C169,[1]Input!$A:$A,0)),"")</f>
        <v/>
      </c>
      <c r="F169" s="406">
        <f>IFERROR(INDEX([1]Input!$D:$D,MATCH(C169,[1]Input!$A:$A,0)),"")</f>
        <v/>
      </c>
      <c r="G169" s="409">
        <f>IFERROR(INDEX([1]Input!$N:$N,MATCH(C169,[1]Input!$A:$A,0)),"")</f>
        <v/>
      </c>
    </row>
    <row r="170">
      <c r="A170" s="406">
        <f>IFERROR(RANK(B170,$B$4:$B$6000,1),"")</f>
        <v/>
      </c>
      <c r="B170" s="406">
        <f>(IF(F170="","",IFERROR(SEARCH(Search!$C$2,D170)+ROW()/100000,"")))</f>
        <v/>
      </c>
      <c r="C170" s="406" t="inlineStr">
        <is>
          <t>U167</t>
        </is>
      </c>
      <c r="D170" s="406">
        <f>INDEX([1]USA!$J:$J,MATCH(C170,[1]USA!$B:$B,0))</f>
        <v/>
      </c>
      <c r="E170" s="406">
        <f>IFERROR(INDEX([1]Input!$J:$J,MATCH(C170,[1]Input!$A:$A,0)),"")</f>
        <v/>
      </c>
      <c r="F170" s="406">
        <f>IFERROR(INDEX([1]Input!$D:$D,MATCH(C170,[1]Input!$A:$A,0)),"")</f>
        <v/>
      </c>
      <c r="G170" s="409">
        <f>IFERROR(INDEX([1]Input!$N:$N,MATCH(C170,[1]Input!$A:$A,0)),"")</f>
        <v/>
      </c>
    </row>
    <row r="171">
      <c r="A171" s="406">
        <f>IFERROR(RANK(B171,$B$4:$B$6000,1),"")</f>
        <v/>
      </c>
      <c r="B171" s="406">
        <f>(IF(F171="","",IFERROR(SEARCH(Search!$C$2,D171)+ROW()/100000,"")))</f>
        <v/>
      </c>
      <c r="C171" s="406" t="inlineStr">
        <is>
          <t>U168</t>
        </is>
      </c>
      <c r="D171" s="406">
        <f>INDEX([1]USA!$J:$J,MATCH(C171,[1]USA!$B:$B,0))</f>
        <v/>
      </c>
      <c r="E171" s="406">
        <f>IFERROR(INDEX([1]Input!$J:$J,MATCH(C171,[1]Input!$A:$A,0)),"")</f>
        <v/>
      </c>
      <c r="F171" s="406">
        <f>IFERROR(INDEX([1]Input!$D:$D,MATCH(C171,[1]Input!$A:$A,0)),"")</f>
        <v/>
      </c>
      <c r="G171" s="409">
        <f>IFERROR(INDEX([1]Input!$N:$N,MATCH(C171,[1]Input!$A:$A,0)),"")</f>
        <v/>
      </c>
    </row>
    <row r="172">
      <c r="A172" s="406">
        <f>IFERROR(RANK(B172,$B$4:$B$6000,1),"")</f>
        <v/>
      </c>
      <c r="B172" s="406">
        <f>(IF(F172="","",IFERROR(SEARCH(Search!$C$2,D172)+ROW()/100000,"")))</f>
        <v/>
      </c>
      <c r="C172" s="406" t="inlineStr">
        <is>
          <t>U169</t>
        </is>
      </c>
      <c r="D172" s="406">
        <f>INDEX([1]USA!$J:$J,MATCH(C172,[1]USA!$B:$B,0))</f>
        <v/>
      </c>
      <c r="E172" s="406">
        <f>IFERROR(INDEX([1]Input!$J:$J,MATCH(C172,[1]Input!$A:$A,0)),"")</f>
        <v/>
      </c>
      <c r="F172" s="406">
        <f>IFERROR(INDEX([1]Input!$D:$D,MATCH(C172,[1]Input!$A:$A,0)),"")</f>
        <v/>
      </c>
      <c r="G172" s="409">
        <f>IFERROR(INDEX([1]Input!$N:$N,MATCH(C172,[1]Input!$A:$A,0)),"")</f>
        <v/>
      </c>
    </row>
    <row r="173">
      <c r="A173" s="406">
        <f>IFERROR(RANK(B173,$B$4:$B$6000,1),"")</f>
        <v/>
      </c>
      <c r="B173" s="406">
        <f>(IF(F173="","",IFERROR(SEARCH(Search!$C$2,D173)+ROW()/100000,"")))</f>
        <v/>
      </c>
      <c r="C173" s="406" t="inlineStr">
        <is>
          <t>U170</t>
        </is>
      </c>
      <c r="D173" s="406">
        <f>INDEX([1]USA!$J:$J,MATCH(C173,[1]USA!$B:$B,0))</f>
        <v/>
      </c>
      <c r="E173" s="406">
        <f>IFERROR(INDEX([1]Input!$J:$J,MATCH(C173,[1]Input!$A:$A,0)),"")</f>
        <v/>
      </c>
      <c r="F173" s="406">
        <f>IFERROR(INDEX([1]Input!$D:$D,MATCH(C173,[1]Input!$A:$A,0)),"")</f>
        <v/>
      </c>
      <c r="G173" s="409">
        <f>IFERROR(INDEX([1]Input!$N:$N,MATCH(C173,[1]Input!$A:$A,0)),"")</f>
        <v/>
      </c>
    </row>
    <row r="174">
      <c r="A174" s="406">
        <f>IFERROR(RANK(B174,$B$4:$B$6000,1),"")</f>
        <v/>
      </c>
      <c r="B174" s="406">
        <f>(IF(F174="","",IFERROR(SEARCH(Search!$C$2,D174)+ROW()/100000,"")))</f>
        <v/>
      </c>
      <c r="C174" s="406" t="inlineStr">
        <is>
          <t>U171</t>
        </is>
      </c>
      <c r="D174" s="406">
        <f>INDEX([1]USA!$J:$J,MATCH(C174,[1]USA!$B:$B,0))</f>
        <v/>
      </c>
      <c r="E174" s="406">
        <f>IFERROR(INDEX([1]Input!$J:$J,MATCH(C174,[1]Input!$A:$A,0)),"")</f>
        <v/>
      </c>
      <c r="F174" s="406">
        <f>IFERROR(INDEX([1]Input!$D:$D,MATCH(C174,[1]Input!$A:$A,0)),"")</f>
        <v/>
      </c>
      <c r="G174" s="409">
        <f>IFERROR(INDEX([1]Input!$N:$N,MATCH(C174,[1]Input!$A:$A,0)),"")</f>
        <v/>
      </c>
    </row>
    <row r="175">
      <c r="A175" s="406">
        <f>IFERROR(RANK(B175,$B$4:$B$6000,1),"")</f>
        <v/>
      </c>
      <c r="B175" s="406">
        <f>(IF(F175="","",IFERROR(SEARCH(Search!$C$2,D175)+ROW()/100000,"")))</f>
        <v/>
      </c>
      <c r="C175" s="406" t="inlineStr">
        <is>
          <t>U172</t>
        </is>
      </c>
      <c r="D175" s="406">
        <f>INDEX([1]USA!$J:$J,MATCH(C175,[1]USA!$B:$B,0))</f>
        <v/>
      </c>
      <c r="E175" s="406">
        <f>IFERROR(INDEX([1]Input!$J:$J,MATCH(C175,[1]Input!$A:$A,0)),"")</f>
        <v/>
      </c>
      <c r="F175" s="406">
        <f>IFERROR(INDEX([1]Input!$D:$D,MATCH(C175,[1]Input!$A:$A,0)),"")</f>
        <v/>
      </c>
      <c r="G175" s="409">
        <f>IFERROR(INDEX([1]Input!$N:$N,MATCH(C175,[1]Input!$A:$A,0)),"")</f>
        <v/>
      </c>
    </row>
    <row r="176">
      <c r="A176" s="406">
        <f>IFERROR(RANK(B176,$B$4:$B$6000,1),"")</f>
        <v/>
      </c>
      <c r="B176" s="406">
        <f>(IF(F176="","",IFERROR(SEARCH(Search!$C$2,D176)+ROW()/100000,"")))</f>
        <v/>
      </c>
      <c r="C176" s="406" t="inlineStr">
        <is>
          <t>U173</t>
        </is>
      </c>
      <c r="D176" s="406">
        <f>INDEX([1]USA!$J:$J,MATCH(C176,[1]USA!$B:$B,0))</f>
        <v/>
      </c>
      <c r="E176" s="406">
        <f>IFERROR(INDEX([1]Input!$J:$J,MATCH(C176,[1]Input!$A:$A,0)),"")</f>
        <v/>
      </c>
      <c r="F176" s="406">
        <f>IFERROR(INDEX([1]Input!$D:$D,MATCH(C176,[1]Input!$A:$A,0)),"")</f>
        <v/>
      </c>
      <c r="G176" s="409">
        <f>IFERROR(INDEX([1]Input!$N:$N,MATCH(C176,[1]Input!$A:$A,0)),"")</f>
        <v/>
      </c>
    </row>
    <row r="177">
      <c r="A177" s="406">
        <f>IFERROR(RANK(B177,$B$4:$B$6000,1),"")</f>
        <v/>
      </c>
      <c r="B177" s="406">
        <f>(IF(F177="","",IFERROR(SEARCH(Search!$C$2,D177)+ROW()/100000,"")))</f>
        <v/>
      </c>
      <c r="C177" s="406" t="inlineStr">
        <is>
          <t>U174</t>
        </is>
      </c>
      <c r="D177" s="406">
        <f>INDEX([1]USA!$J:$J,MATCH(C177,[1]USA!$B:$B,0))</f>
        <v/>
      </c>
      <c r="E177" s="406">
        <f>IFERROR(INDEX([1]Input!$J:$J,MATCH(C177,[1]Input!$A:$A,0)),"")</f>
        <v/>
      </c>
      <c r="F177" s="406">
        <f>IFERROR(INDEX([1]Input!$D:$D,MATCH(C177,[1]Input!$A:$A,0)),"")</f>
        <v/>
      </c>
      <c r="G177" s="409">
        <f>IFERROR(INDEX([1]Input!$N:$N,MATCH(C177,[1]Input!$A:$A,0)),"")</f>
        <v/>
      </c>
    </row>
    <row r="178">
      <c r="A178" s="406">
        <f>IFERROR(RANK(B178,$B$4:$B$6000,1),"")</f>
        <v/>
      </c>
      <c r="B178" s="406">
        <f>(IF(F178="","",IFERROR(SEARCH(Search!$C$2,D178)+ROW()/100000,"")))</f>
        <v/>
      </c>
      <c r="C178" s="406" t="inlineStr">
        <is>
          <t>U175</t>
        </is>
      </c>
      <c r="D178" s="406">
        <f>INDEX([1]USA!$J:$J,MATCH(C178,[1]USA!$B:$B,0))</f>
        <v/>
      </c>
      <c r="E178" s="406">
        <f>IFERROR(INDEX([1]Input!$J:$J,MATCH(C178,[1]Input!$A:$A,0)),"")</f>
        <v/>
      </c>
      <c r="F178" s="406">
        <f>IFERROR(INDEX([1]Input!$D:$D,MATCH(C178,[1]Input!$A:$A,0)),"")</f>
        <v/>
      </c>
      <c r="G178" s="409">
        <f>IFERROR(INDEX([1]Input!$N:$N,MATCH(C178,[1]Input!$A:$A,0)),"")</f>
        <v/>
      </c>
    </row>
    <row r="179">
      <c r="A179" s="406">
        <f>IFERROR(RANK(B179,$B$4:$B$6000,1),"")</f>
        <v/>
      </c>
      <c r="B179" s="406">
        <f>(IF(F179="","",IFERROR(SEARCH(Search!$C$2,D179)+ROW()/100000,"")))</f>
        <v/>
      </c>
      <c r="C179" s="406" t="inlineStr">
        <is>
          <t>U176</t>
        </is>
      </c>
      <c r="D179" s="406">
        <f>INDEX([1]USA!$J:$J,MATCH(C179,[1]USA!$B:$B,0))</f>
        <v/>
      </c>
      <c r="E179" s="406">
        <f>IFERROR(INDEX([1]Input!$J:$J,MATCH(C179,[1]Input!$A:$A,0)),"")</f>
        <v/>
      </c>
      <c r="F179" s="406">
        <f>IFERROR(INDEX([1]Input!$D:$D,MATCH(C179,[1]Input!$A:$A,0)),"")</f>
        <v/>
      </c>
      <c r="G179" s="409">
        <f>IFERROR(INDEX([1]Input!$N:$N,MATCH(C179,[1]Input!$A:$A,0)),"")</f>
        <v/>
      </c>
    </row>
    <row r="180">
      <c r="A180" s="406">
        <f>IFERROR(RANK(B180,$B$4:$B$6000,1),"")</f>
        <v/>
      </c>
      <c r="B180" s="406">
        <f>(IF(F180="","",IFERROR(SEARCH(Search!$C$2,D180)+ROW()/100000,"")))</f>
        <v/>
      </c>
      <c r="C180" s="406" t="inlineStr">
        <is>
          <t>U177</t>
        </is>
      </c>
      <c r="D180" s="406">
        <f>INDEX([1]USA!$J:$J,MATCH(C180,[1]USA!$B:$B,0))</f>
        <v/>
      </c>
      <c r="E180" s="406">
        <f>IFERROR(INDEX([1]Input!$J:$J,MATCH(C180,[1]Input!$A:$A,0)),"")</f>
        <v/>
      </c>
      <c r="F180" s="406">
        <f>IFERROR(INDEX([1]Input!$D:$D,MATCH(C180,[1]Input!$A:$A,0)),"")</f>
        <v/>
      </c>
      <c r="G180" s="409">
        <f>IFERROR(INDEX([1]Input!$N:$N,MATCH(C180,[1]Input!$A:$A,0)),"")</f>
        <v/>
      </c>
    </row>
    <row r="181">
      <c r="A181" s="406">
        <f>IFERROR(RANK(B181,$B$4:$B$6000,1),"")</f>
        <v/>
      </c>
      <c r="B181" s="406">
        <f>(IF(F181="","",IFERROR(SEARCH(Search!$C$2,D181)+ROW()/100000,"")))</f>
        <v/>
      </c>
      <c r="C181" s="406" t="inlineStr">
        <is>
          <t>U178</t>
        </is>
      </c>
      <c r="D181" s="406">
        <f>INDEX([1]USA!$J:$J,MATCH(C181,[1]USA!$B:$B,0))</f>
        <v/>
      </c>
      <c r="E181" s="406">
        <f>IFERROR(INDEX([1]Input!$J:$J,MATCH(C181,[1]Input!$A:$A,0)),"")</f>
        <v/>
      </c>
      <c r="F181" s="406">
        <f>IFERROR(INDEX([1]Input!$D:$D,MATCH(C181,[1]Input!$A:$A,0)),"")</f>
        <v/>
      </c>
      <c r="G181" s="409">
        <f>IFERROR(INDEX([1]Input!$N:$N,MATCH(C181,[1]Input!$A:$A,0)),"")</f>
        <v/>
      </c>
    </row>
    <row r="182">
      <c r="A182" s="406">
        <f>IFERROR(RANK(B182,$B$4:$B$6000,1),"")</f>
        <v/>
      </c>
      <c r="B182" s="406">
        <f>(IF(F182="","",IFERROR(SEARCH(Search!$C$2,D182)+ROW()/100000,"")))</f>
        <v/>
      </c>
      <c r="C182" s="406" t="inlineStr">
        <is>
          <t>U179</t>
        </is>
      </c>
      <c r="D182" s="406">
        <f>INDEX([1]USA!$J:$J,MATCH(C182,[1]USA!$B:$B,0))</f>
        <v/>
      </c>
      <c r="E182" s="406">
        <f>IFERROR(INDEX([1]Input!$J:$J,MATCH(C182,[1]Input!$A:$A,0)),"")</f>
        <v/>
      </c>
      <c r="F182" s="406">
        <f>IFERROR(INDEX([1]Input!$D:$D,MATCH(C182,[1]Input!$A:$A,0)),"")</f>
        <v/>
      </c>
      <c r="G182" s="409">
        <f>IFERROR(INDEX([1]Input!$N:$N,MATCH(C182,[1]Input!$A:$A,0)),"")</f>
        <v/>
      </c>
    </row>
    <row r="183">
      <c r="A183" s="406">
        <f>IFERROR(RANK(B183,$B$4:$B$6000,1),"")</f>
        <v/>
      </c>
      <c r="B183" s="406">
        <f>(IF(F183="","",IFERROR(SEARCH(Search!$C$2,D183)+ROW()/100000,"")))</f>
        <v/>
      </c>
      <c r="C183" s="406" t="inlineStr">
        <is>
          <t>U180</t>
        </is>
      </c>
      <c r="D183" s="406">
        <f>INDEX([1]USA!$J:$J,MATCH(C183,[1]USA!$B:$B,0))</f>
        <v/>
      </c>
      <c r="E183" s="406">
        <f>IFERROR(INDEX([1]Input!$J:$J,MATCH(C183,[1]Input!$A:$A,0)),"")</f>
        <v/>
      </c>
      <c r="F183" s="406">
        <f>IFERROR(INDEX([1]Input!$D:$D,MATCH(C183,[1]Input!$A:$A,0)),"")</f>
        <v/>
      </c>
      <c r="G183" s="409">
        <f>IFERROR(INDEX([1]Input!$N:$N,MATCH(C183,[1]Input!$A:$A,0)),"")</f>
        <v/>
      </c>
    </row>
    <row r="184">
      <c r="A184" s="406">
        <f>IFERROR(RANK(B184,$B$4:$B$6000,1),"")</f>
        <v/>
      </c>
      <c r="B184" s="406">
        <f>(IF(F184="","",IFERROR(SEARCH(Search!$C$2,D184)+ROW()/100000,"")))</f>
        <v/>
      </c>
      <c r="C184" s="406" t="inlineStr">
        <is>
          <t>U181</t>
        </is>
      </c>
      <c r="D184" s="406">
        <f>INDEX([1]USA!$J:$J,MATCH(C184,[1]USA!$B:$B,0))</f>
        <v/>
      </c>
      <c r="E184" s="406">
        <f>IFERROR(INDEX([1]Input!$J:$J,MATCH(C184,[1]Input!$A:$A,0)),"")</f>
        <v/>
      </c>
      <c r="F184" s="406">
        <f>IFERROR(INDEX([1]Input!$D:$D,MATCH(C184,[1]Input!$A:$A,0)),"")</f>
        <v/>
      </c>
      <c r="G184" s="409">
        <f>IFERROR(INDEX([1]Input!$N:$N,MATCH(C184,[1]Input!$A:$A,0)),"")</f>
        <v/>
      </c>
    </row>
    <row r="185">
      <c r="A185" s="406">
        <f>IFERROR(RANK(B185,$B$4:$B$6000,1),"")</f>
        <v/>
      </c>
      <c r="B185" s="406">
        <f>(IF(F185="","",IFERROR(SEARCH(Search!$C$2,D185)+ROW()/100000,"")))</f>
        <v/>
      </c>
      <c r="C185" s="406" t="inlineStr">
        <is>
          <t>U182</t>
        </is>
      </c>
      <c r="D185" s="406">
        <f>INDEX([1]USA!$J:$J,MATCH(C185,[1]USA!$B:$B,0))</f>
        <v/>
      </c>
      <c r="E185" s="406">
        <f>IFERROR(INDEX([1]Input!$J:$J,MATCH(C185,[1]Input!$A:$A,0)),"")</f>
        <v/>
      </c>
      <c r="F185" s="406">
        <f>IFERROR(INDEX([1]Input!$D:$D,MATCH(C185,[1]Input!$A:$A,0)),"")</f>
        <v/>
      </c>
      <c r="G185" s="409">
        <f>IFERROR(INDEX([1]Input!$N:$N,MATCH(C185,[1]Input!$A:$A,0)),"")</f>
        <v/>
      </c>
    </row>
    <row r="186">
      <c r="A186" s="406">
        <f>IFERROR(RANK(B186,$B$4:$B$6000,1),"")</f>
        <v/>
      </c>
      <c r="B186" s="406">
        <f>(IF(F186="","",IFERROR(SEARCH(Search!$C$2,D186)+ROW()/100000,"")))</f>
        <v/>
      </c>
      <c r="C186" s="406" t="inlineStr">
        <is>
          <t>U183</t>
        </is>
      </c>
      <c r="D186" s="406">
        <f>INDEX([1]USA!$J:$J,MATCH(C186,[1]USA!$B:$B,0))</f>
        <v/>
      </c>
      <c r="E186" s="406">
        <f>IFERROR(INDEX([1]Input!$J:$J,MATCH(C186,[1]Input!$A:$A,0)),"")</f>
        <v/>
      </c>
      <c r="F186" s="406">
        <f>IFERROR(INDEX([1]Input!$D:$D,MATCH(C186,[1]Input!$A:$A,0)),"")</f>
        <v/>
      </c>
      <c r="G186" s="409">
        <f>IFERROR(INDEX([1]Input!$N:$N,MATCH(C186,[1]Input!$A:$A,0)),"")</f>
        <v/>
      </c>
    </row>
    <row r="187">
      <c r="A187" s="406">
        <f>IFERROR(RANK(B187,$B$4:$B$6000,1),"")</f>
        <v/>
      </c>
      <c r="B187" s="406">
        <f>(IF(F187="","",IFERROR(SEARCH(Search!$C$2,D187)+ROW()/100000,"")))</f>
        <v/>
      </c>
      <c r="C187" s="406" t="inlineStr">
        <is>
          <t>U184</t>
        </is>
      </c>
      <c r="D187" s="406">
        <f>INDEX([1]USA!$J:$J,MATCH(C187,[1]USA!$B:$B,0))</f>
        <v/>
      </c>
      <c r="E187" s="406">
        <f>IFERROR(INDEX([1]Input!$J:$J,MATCH(C187,[1]Input!$A:$A,0)),"")</f>
        <v/>
      </c>
      <c r="F187" s="406">
        <f>IFERROR(INDEX([1]Input!$D:$D,MATCH(C187,[1]Input!$A:$A,0)),"")</f>
        <v/>
      </c>
      <c r="G187" s="409">
        <f>IFERROR(INDEX([1]Input!$N:$N,MATCH(C187,[1]Input!$A:$A,0)),"")</f>
        <v/>
      </c>
    </row>
    <row r="188">
      <c r="A188" s="406">
        <f>IFERROR(RANK(B188,$B$4:$B$6000,1),"")</f>
        <v/>
      </c>
      <c r="B188" s="406">
        <f>(IF(F188="","",IFERROR(SEARCH(Search!$C$2,D188)+ROW()/100000,"")))</f>
        <v/>
      </c>
      <c r="C188" s="406" t="inlineStr">
        <is>
          <t>U185</t>
        </is>
      </c>
      <c r="D188" s="406">
        <f>INDEX([1]USA!$J:$J,MATCH(C188,[1]USA!$B:$B,0))</f>
        <v/>
      </c>
      <c r="E188" s="406">
        <f>IFERROR(INDEX([1]Input!$J:$J,MATCH(C188,[1]Input!$A:$A,0)),"")</f>
        <v/>
      </c>
      <c r="F188" s="406">
        <f>IFERROR(INDEX([1]Input!$D:$D,MATCH(C188,[1]Input!$A:$A,0)),"")</f>
        <v/>
      </c>
      <c r="G188" s="409">
        <f>IFERROR(INDEX([1]Input!$N:$N,MATCH(C188,[1]Input!$A:$A,0)),"")</f>
        <v/>
      </c>
    </row>
    <row r="189">
      <c r="A189" s="406">
        <f>IFERROR(RANK(B189,$B$4:$B$6000,1),"")</f>
        <v/>
      </c>
      <c r="B189" s="406">
        <f>(IF(F189="","",IFERROR(SEARCH(Search!$C$2,D189)+ROW()/100000,"")))</f>
        <v/>
      </c>
      <c r="C189" s="406" t="inlineStr">
        <is>
          <t>U186</t>
        </is>
      </c>
      <c r="D189" s="406">
        <f>INDEX([1]USA!$J:$J,MATCH(C189,[1]USA!$B:$B,0))</f>
        <v/>
      </c>
      <c r="E189" s="406">
        <f>IFERROR(INDEX([1]Input!$J:$J,MATCH(C189,[1]Input!$A:$A,0)),"")</f>
        <v/>
      </c>
      <c r="F189" s="406">
        <f>IFERROR(INDEX([1]Input!$D:$D,MATCH(C189,[1]Input!$A:$A,0)),"")</f>
        <v/>
      </c>
      <c r="G189" s="409">
        <f>IFERROR(INDEX([1]Input!$N:$N,MATCH(C189,[1]Input!$A:$A,0)),"")</f>
        <v/>
      </c>
    </row>
    <row r="190">
      <c r="A190" s="406">
        <f>IFERROR(RANK(B190,$B$4:$B$6000,1),"")</f>
        <v/>
      </c>
      <c r="B190" s="406">
        <f>(IF(F190="","",IFERROR(SEARCH(Search!$C$2,D190)+ROW()/100000,"")))</f>
        <v/>
      </c>
      <c r="C190" s="406" t="inlineStr">
        <is>
          <t>U187</t>
        </is>
      </c>
      <c r="D190" s="406">
        <f>INDEX([1]USA!$J:$J,MATCH(C190,[1]USA!$B:$B,0))</f>
        <v/>
      </c>
      <c r="E190" s="406">
        <f>IFERROR(INDEX([1]Input!$J:$J,MATCH(C190,[1]Input!$A:$A,0)),"")</f>
        <v/>
      </c>
      <c r="F190" s="406">
        <f>IFERROR(INDEX([1]Input!$D:$D,MATCH(C190,[1]Input!$A:$A,0)),"")</f>
        <v/>
      </c>
      <c r="G190" s="409">
        <f>IFERROR(INDEX([1]Input!$N:$N,MATCH(C190,[1]Input!$A:$A,0)),"")</f>
        <v/>
      </c>
    </row>
    <row r="191">
      <c r="A191" s="406">
        <f>IFERROR(RANK(B191,$B$4:$B$6000,1),"")</f>
        <v/>
      </c>
      <c r="B191" s="406">
        <f>(IF(F191="","",IFERROR(SEARCH(Search!$C$2,D191)+ROW()/100000,"")))</f>
        <v/>
      </c>
      <c r="C191" s="406" t="inlineStr">
        <is>
          <t>U188</t>
        </is>
      </c>
      <c r="D191" s="406">
        <f>INDEX([1]USA!$J:$J,MATCH(C191,[1]USA!$B:$B,0))</f>
        <v/>
      </c>
      <c r="E191" s="406">
        <f>IFERROR(INDEX([1]Input!$J:$J,MATCH(C191,[1]Input!$A:$A,0)),"")</f>
        <v/>
      </c>
      <c r="F191" s="406">
        <f>IFERROR(INDEX([1]Input!$D:$D,MATCH(C191,[1]Input!$A:$A,0)),"")</f>
        <v/>
      </c>
      <c r="G191" s="409">
        <f>IFERROR(INDEX([1]Input!$N:$N,MATCH(C191,[1]Input!$A:$A,0)),"")</f>
        <v/>
      </c>
    </row>
    <row r="192">
      <c r="A192" s="406">
        <f>IFERROR(RANK(B192,$B$4:$B$6000,1),"")</f>
        <v/>
      </c>
      <c r="B192" s="406">
        <f>(IF(F192="","",IFERROR(SEARCH(Search!$C$2,D192)+ROW()/100000,"")))</f>
        <v/>
      </c>
      <c r="C192" s="406" t="inlineStr">
        <is>
          <t>U189</t>
        </is>
      </c>
      <c r="D192" s="406">
        <f>INDEX([1]USA!$J:$J,MATCH(C192,[1]USA!$B:$B,0))</f>
        <v/>
      </c>
      <c r="E192" s="406">
        <f>IFERROR(INDEX([1]Input!$J:$J,MATCH(C192,[1]Input!$A:$A,0)),"")</f>
        <v/>
      </c>
      <c r="F192" s="406">
        <f>IFERROR(INDEX([1]Input!$D:$D,MATCH(C192,[1]Input!$A:$A,0)),"")</f>
        <v/>
      </c>
      <c r="G192" s="409">
        <f>IFERROR(INDEX([1]Input!$N:$N,MATCH(C192,[1]Input!$A:$A,0)),"")</f>
        <v/>
      </c>
    </row>
    <row r="193">
      <c r="A193" s="406">
        <f>IFERROR(RANK(B193,$B$4:$B$6000,1),"")</f>
        <v/>
      </c>
      <c r="B193" s="406">
        <f>(IF(F193="","",IFERROR(SEARCH(Search!$C$2,D193)+ROW()/100000,"")))</f>
        <v/>
      </c>
      <c r="C193" s="406" t="inlineStr">
        <is>
          <t>U190</t>
        </is>
      </c>
      <c r="D193" s="406">
        <f>INDEX([1]USA!$J:$J,MATCH(C193,[1]USA!$B:$B,0))</f>
        <v/>
      </c>
      <c r="E193" s="406">
        <f>IFERROR(INDEX([1]Input!$J:$J,MATCH(C193,[1]Input!$A:$A,0)),"")</f>
        <v/>
      </c>
      <c r="F193" s="406">
        <f>IFERROR(INDEX([1]Input!$D:$D,MATCH(C193,[1]Input!$A:$A,0)),"")</f>
        <v/>
      </c>
      <c r="G193" s="409">
        <f>IFERROR(INDEX([1]Input!$N:$N,MATCH(C193,[1]Input!$A:$A,0)),"")</f>
        <v/>
      </c>
    </row>
    <row r="194">
      <c r="A194" s="406">
        <f>IFERROR(RANK(B194,$B$4:$B$6000,1),"")</f>
        <v/>
      </c>
      <c r="B194" s="406">
        <f>(IF(F194="","",IFERROR(SEARCH(Search!$C$2,D194)+ROW()/100000,"")))</f>
        <v/>
      </c>
      <c r="C194" s="406" t="inlineStr">
        <is>
          <t>U191</t>
        </is>
      </c>
      <c r="D194" s="406">
        <f>INDEX([1]USA!$J:$J,MATCH(C194,[1]USA!$B:$B,0))</f>
        <v/>
      </c>
      <c r="E194" s="406">
        <f>IFERROR(INDEX([1]Input!$J:$J,MATCH(C194,[1]Input!$A:$A,0)),"")</f>
        <v/>
      </c>
      <c r="F194" s="406">
        <f>IFERROR(INDEX([1]Input!$D:$D,MATCH(C194,[1]Input!$A:$A,0)),"")</f>
        <v/>
      </c>
      <c r="G194" s="409">
        <f>IFERROR(INDEX([1]Input!$N:$N,MATCH(C194,[1]Input!$A:$A,0)),"")</f>
        <v/>
      </c>
    </row>
    <row r="195">
      <c r="A195" s="406">
        <f>IFERROR(RANK(B195,$B$4:$B$6000,1),"")</f>
        <v/>
      </c>
      <c r="B195" s="406">
        <f>(IF(F195="","",IFERROR(SEARCH(Search!$C$2,D195)+ROW()/100000,"")))</f>
        <v/>
      </c>
      <c r="C195" s="406" t="inlineStr">
        <is>
          <t>U192</t>
        </is>
      </c>
      <c r="D195" s="406">
        <f>INDEX([1]USA!$J:$J,MATCH(C195,[1]USA!$B:$B,0))</f>
        <v/>
      </c>
      <c r="E195" s="406">
        <f>IFERROR(INDEX([1]Input!$J:$J,MATCH(C195,[1]Input!$A:$A,0)),"")</f>
        <v/>
      </c>
      <c r="F195" s="406">
        <f>IFERROR(INDEX([1]Input!$D:$D,MATCH(C195,[1]Input!$A:$A,0)),"")</f>
        <v/>
      </c>
      <c r="G195" s="409">
        <f>IFERROR(INDEX([1]Input!$N:$N,MATCH(C195,[1]Input!$A:$A,0)),"")</f>
        <v/>
      </c>
    </row>
    <row r="196">
      <c r="A196" s="406">
        <f>IFERROR(RANK(B196,$B$4:$B$6000,1),"")</f>
        <v/>
      </c>
      <c r="B196" s="406">
        <f>(IF(F196="","",IFERROR(SEARCH(Search!$C$2,D196)+ROW()/100000,"")))</f>
        <v/>
      </c>
      <c r="C196" s="406" t="inlineStr">
        <is>
          <t>U193</t>
        </is>
      </c>
      <c r="D196" s="406">
        <f>INDEX([1]USA!$J:$J,MATCH(C196,[1]USA!$B:$B,0))</f>
        <v/>
      </c>
      <c r="E196" s="406">
        <f>IFERROR(INDEX([1]Input!$J:$J,MATCH(C196,[1]Input!$A:$A,0)),"")</f>
        <v/>
      </c>
      <c r="F196" s="406">
        <f>IFERROR(INDEX([1]Input!$D:$D,MATCH(C196,[1]Input!$A:$A,0)),"")</f>
        <v/>
      </c>
      <c r="G196" s="409">
        <f>IFERROR(INDEX([1]Input!$N:$N,MATCH(C196,[1]Input!$A:$A,0)),"")</f>
        <v/>
      </c>
    </row>
    <row r="197">
      <c r="A197" s="406">
        <f>IFERROR(RANK(B197,$B$4:$B$6000,1),"")</f>
        <v/>
      </c>
      <c r="B197" s="406">
        <f>(IF(F197="","",IFERROR(SEARCH(Search!$C$2,D197)+ROW()/100000,"")))</f>
        <v/>
      </c>
      <c r="C197" s="406" t="inlineStr">
        <is>
          <t>U194</t>
        </is>
      </c>
      <c r="D197" s="406">
        <f>INDEX([1]USA!$J:$J,MATCH(C197,[1]USA!$B:$B,0))</f>
        <v/>
      </c>
      <c r="E197" s="406">
        <f>IFERROR(INDEX([1]Input!$J:$J,MATCH(C197,[1]Input!$A:$A,0)),"")</f>
        <v/>
      </c>
      <c r="F197" s="406">
        <f>IFERROR(INDEX([1]Input!$D:$D,MATCH(C197,[1]Input!$A:$A,0)),"")</f>
        <v/>
      </c>
      <c r="G197" s="409">
        <f>IFERROR(INDEX([1]Input!$N:$N,MATCH(C197,[1]Input!$A:$A,0)),"")</f>
        <v/>
      </c>
    </row>
    <row r="198">
      <c r="A198" s="406">
        <f>IFERROR(RANK(B198,$B$4:$B$6000,1),"")</f>
        <v/>
      </c>
      <c r="B198" s="406">
        <f>(IF(F198="","",IFERROR(SEARCH(Search!$C$2,D198)+ROW()/100000,"")))</f>
        <v/>
      </c>
      <c r="C198" s="406" t="inlineStr">
        <is>
          <t>U195</t>
        </is>
      </c>
      <c r="D198" s="406">
        <f>INDEX([1]USA!$J:$J,MATCH(C198,[1]USA!$B:$B,0))</f>
        <v/>
      </c>
      <c r="E198" s="406">
        <f>IFERROR(INDEX([1]Input!$J:$J,MATCH(C198,[1]Input!$A:$A,0)),"")</f>
        <v/>
      </c>
      <c r="F198" s="406">
        <f>IFERROR(INDEX([1]Input!$D:$D,MATCH(C198,[1]Input!$A:$A,0)),"")</f>
        <v/>
      </c>
      <c r="G198" s="409">
        <f>IFERROR(INDEX([1]Input!$N:$N,MATCH(C198,[1]Input!$A:$A,0)),"")</f>
        <v/>
      </c>
    </row>
    <row r="199">
      <c r="A199" s="406">
        <f>IFERROR(RANK(B199,$B$4:$B$6000,1),"")</f>
        <v/>
      </c>
      <c r="B199" s="406">
        <f>(IF(F199="","",IFERROR(SEARCH(Search!$C$2,D199)+ROW()/100000,"")))</f>
        <v/>
      </c>
      <c r="C199" s="406" t="inlineStr">
        <is>
          <t>U196</t>
        </is>
      </c>
      <c r="D199" s="406">
        <f>INDEX([1]USA!$J:$J,MATCH(C199,[1]USA!$B:$B,0))</f>
        <v/>
      </c>
      <c r="E199" s="406">
        <f>IFERROR(INDEX([1]Input!$J:$J,MATCH(C199,[1]Input!$A:$A,0)),"")</f>
        <v/>
      </c>
      <c r="F199" s="406">
        <f>IFERROR(INDEX([1]Input!$D:$D,MATCH(C199,[1]Input!$A:$A,0)),"")</f>
        <v/>
      </c>
      <c r="G199" s="409">
        <f>IFERROR(INDEX([1]Input!$N:$N,MATCH(C199,[1]Input!$A:$A,0)),"")</f>
        <v/>
      </c>
    </row>
    <row r="200">
      <c r="A200" s="406">
        <f>IFERROR(RANK(B200,$B$4:$B$6000,1),"")</f>
        <v/>
      </c>
      <c r="B200" s="406">
        <f>(IF(F200="","",IFERROR(SEARCH(Search!$C$2,D200)+ROW()/100000,"")))</f>
        <v/>
      </c>
      <c r="C200" s="406" t="inlineStr">
        <is>
          <t>U197</t>
        </is>
      </c>
      <c r="D200" s="406">
        <f>INDEX([1]USA!$J:$J,MATCH(C200,[1]USA!$B:$B,0))</f>
        <v/>
      </c>
      <c r="E200" s="406">
        <f>IFERROR(INDEX([1]Input!$J:$J,MATCH(C200,[1]Input!$A:$A,0)),"")</f>
        <v/>
      </c>
      <c r="F200" s="406">
        <f>IFERROR(INDEX([1]Input!$D:$D,MATCH(C200,[1]Input!$A:$A,0)),"")</f>
        <v/>
      </c>
      <c r="G200" s="409">
        <f>IFERROR(INDEX([1]Input!$N:$N,MATCH(C200,[1]Input!$A:$A,0)),"")</f>
        <v/>
      </c>
    </row>
    <row r="201">
      <c r="A201" s="406">
        <f>IFERROR(RANK(B201,$B$4:$B$6000,1),"")</f>
        <v/>
      </c>
      <c r="B201" s="406">
        <f>(IF(F201="","",IFERROR(SEARCH(Search!$C$2,D201)+ROW()/100000,"")))</f>
        <v/>
      </c>
      <c r="C201" s="406" t="inlineStr">
        <is>
          <t>U198</t>
        </is>
      </c>
      <c r="D201" s="406">
        <f>INDEX([1]USA!$J:$J,MATCH(C201,[1]USA!$B:$B,0))</f>
        <v/>
      </c>
      <c r="E201" s="406">
        <f>IFERROR(INDEX([1]Input!$J:$J,MATCH(C201,[1]Input!$A:$A,0)),"")</f>
        <v/>
      </c>
      <c r="F201" s="406">
        <f>IFERROR(INDEX([1]Input!$D:$D,MATCH(C201,[1]Input!$A:$A,0)),"")</f>
        <v/>
      </c>
      <c r="G201" s="409">
        <f>IFERROR(INDEX([1]Input!$N:$N,MATCH(C201,[1]Input!$A:$A,0)),"")</f>
        <v/>
      </c>
    </row>
    <row r="202">
      <c r="A202" s="406">
        <f>IFERROR(RANK(B202,$B$4:$B$6000,1),"")</f>
        <v/>
      </c>
      <c r="B202" s="406">
        <f>(IF(F202="","",IFERROR(SEARCH(Search!$C$2,D202)+ROW()/100000,"")))</f>
        <v/>
      </c>
      <c r="C202" s="406" t="inlineStr">
        <is>
          <t>U199</t>
        </is>
      </c>
      <c r="D202" s="406">
        <f>INDEX([1]USA!$J:$J,MATCH(C202,[1]USA!$B:$B,0))</f>
        <v/>
      </c>
      <c r="E202" s="406">
        <f>IFERROR(INDEX([1]Input!$J:$J,MATCH(C202,[1]Input!$A:$A,0)),"")</f>
        <v/>
      </c>
      <c r="F202" s="406">
        <f>IFERROR(INDEX([1]Input!$D:$D,MATCH(C202,[1]Input!$A:$A,0)),"")</f>
        <v/>
      </c>
      <c r="G202" s="409">
        <f>IFERROR(INDEX([1]Input!$N:$N,MATCH(C202,[1]Input!$A:$A,0)),"")</f>
        <v/>
      </c>
    </row>
    <row r="203">
      <c r="A203" s="406">
        <f>IFERROR(RANK(B203,$B$4:$B$6000,1),"")</f>
        <v/>
      </c>
      <c r="B203" s="406">
        <f>(IF(F203="","",IFERROR(SEARCH(Search!$C$2,D203)+ROW()/100000,"")))</f>
        <v/>
      </c>
      <c r="C203" s="406" t="inlineStr">
        <is>
          <t>U200</t>
        </is>
      </c>
      <c r="D203" s="406">
        <f>INDEX([1]USA!$J:$J,MATCH(C203,[1]USA!$B:$B,0))</f>
        <v/>
      </c>
      <c r="E203" s="406">
        <f>IFERROR(INDEX([1]Input!$J:$J,MATCH(C203,[1]Input!$A:$A,0)),"")</f>
        <v/>
      </c>
      <c r="F203" s="406">
        <f>IFERROR(INDEX([1]Input!$D:$D,MATCH(C203,[1]Input!$A:$A,0)),"")</f>
        <v/>
      </c>
      <c r="G203" s="409">
        <f>IFERROR(INDEX([1]Input!$N:$N,MATCH(C203,[1]Input!$A:$A,0)),"")</f>
        <v/>
      </c>
    </row>
    <row r="204">
      <c r="A204" s="406">
        <f>IFERROR(RANK(B204,$B$4:$B$6000,1),"")</f>
        <v/>
      </c>
      <c r="B204" s="406">
        <f>(IF(F204="","",IFERROR(SEARCH(Search!$C$2,D204)+ROW()/100000,"")))</f>
        <v/>
      </c>
      <c r="C204" s="406" t="inlineStr">
        <is>
          <t>U201</t>
        </is>
      </c>
      <c r="D204" s="406">
        <f>INDEX([1]USA!$J:$J,MATCH(C204,[1]USA!$B:$B,0))</f>
        <v/>
      </c>
      <c r="E204" s="406">
        <f>IFERROR(INDEX([1]Input!$J:$J,MATCH(C204,[1]Input!$A:$A,0)),"")</f>
        <v/>
      </c>
      <c r="F204" s="406">
        <f>IFERROR(INDEX([1]Input!$D:$D,MATCH(C204,[1]Input!$A:$A,0)),"")</f>
        <v/>
      </c>
      <c r="G204" s="409">
        <f>IFERROR(INDEX([1]Input!$N:$N,MATCH(C204,[1]Input!$A:$A,0)),"")</f>
        <v/>
      </c>
    </row>
    <row r="205">
      <c r="A205" s="406">
        <f>IFERROR(RANK(B205,$B$4:$B$6000,1),"")</f>
        <v/>
      </c>
      <c r="B205" s="406">
        <f>(IF(F205="","",IFERROR(SEARCH(Search!$C$2,D205)+ROW()/100000,"")))</f>
        <v/>
      </c>
      <c r="C205" s="406" t="inlineStr">
        <is>
          <t>U202</t>
        </is>
      </c>
      <c r="D205" s="406">
        <f>INDEX([1]USA!$J:$J,MATCH(C205,[1]USA!$B:$B,0))</f>
        <v/>
      </c>
      <c r="E205" s="406">
        <f>IFERROR(INDEX([1]Input!$J:$J,MATCH(C205,[1]Input!$A:$A,0)),"")</f>
        <v/>
      </c>
      <c r="F205" s="406">
        <f>IFERROR(INDEX([1]Input!$D:$D,MATCH(C205,[1]Input!$A:$A,0)),"")</f>
        <v/>
      </c>
      <c r="G205" s="409">
        <f>IFERROR(INDEX([1]Input!$N:$N,MATCH(C205,[1]Input!$A:$A,0)),"")</f>
        <v/>
      </c>
    </row>
    <row r="206">
      <c r="A206" s="406">
        <f>IFERROR(RANK(B206,$B$4:$B$6000,1),"")</f>
        <v/>
      </c>
      <c r="B206" s="406">
        <f>(IF(F206="","",IFERROR(SEARCH(Search!$C$2,D206)+ROW()/100000,"")))</f>
        <v/>
      </c>
      <c r="C206" s="406" t="inlineStr">
        <is>
          <t>U203</t>
        </is>
      </c>
      <c r="D206" s="406">
        <f>INDEX([1]USA!$J:$J,MATCH(C206,[1]USA!$B:$B,0))</f>
        <v/>
      </c>
      <c r="E206" s="406">
        <f>IFERROR(INDEX([1]Input!$J:$J,MATCH(C206,[1]Input!$A:$A,0)),"")</f>
        <v/>
      </c>
      <c r="F206" s="406">
        <f>IFERROR(INDEX([1]Input!$D:$D,MATCH(C206,[1]Input!$A:$A,0)),"")</f>
        <v/>
      </c>
      <c r="G206" s="409">
        <f>IFERROR(INDEX([1]Input!$N:$N,MATCH(C206,[1]Input!$A:$A,0)),"")</f>
        <v/>
      </c>
    </row>
    <row r="207">
      <c r="A207" s="406">
        <f>IFERROR(RANK(B207,$B$4:$B$6000,1),"")</f>
        <v/>
      </c>
      <c r="B207" s="406">
        <f>(IF(F207="","",IFERROR(SEARCH(Search!$C$2,D207)+ROW()/100000,"")))</f>
        <v/>
      </c>
      <c r="C207" s="406" t="inlineStr">
        <is>
          <t>U204</t>
        </is>
      </c>
      <c r="D207" s="406">
        <f>INDEX([1]USA!$J:$J,MATCH(C207,[1]USA!$B:$B,0))</f>
        <v/>
      </c>
      <c r="E207" s="406">
        <f>IFERROR(INDEX([1]Input!$J:$J,MATCH(C207,[1]Input!$A:$A,0)),"")</f>
        <v/>
      </c>
      <c r="F207" s="406">
        <f>IFERROR(INDEX([1]Input!$D:$D,MATCH(C207,[1]Input!$A:$A,0)),"")</f>
        <v/>
      </c>
      <c r="G207" s="409">
        <f>IFERROR(INDEX([1]Input!$N:$N,MATCH(C207,[1]Input!$A:$A,0)),"")</f>
        <v/>
      </c>
    </row>
    <row r="208">
      <c r="A208" s="406">
        <f>IFERROR(RANK(B208,$B$4:$B$6000,1),"")</f>
        <v/>
      </c>
      <c r="B208" s="406">
        <f>(IF(F208="","",IFERROR(SEARCH(Search!$C$2,D208)+ROW()/100000,"")))</f>
        <v/>
      </c>
      <c r="C208" s="406" t="inlineStr">
        <is>
          <t>U205</t>
        </is>
      </c>
      <c r="D208" s="406">
        <f>INDEX([1]USA!$J:$J,MATCH(C208,[1]USA!$B:$B,0))</f>
        <v/>
      </c>
      <c r="E208" s="406">
        <f>IFERROR(INDEX([1]Input!$J:$J,MATCH(C208,[1]Input!$A:$A,0)),"")</f>
        <v/>
      </c>
      <c r="F208" s="406">
        <f>IFERROR(INDEX([1]Input!$D:$D,MATCH(C208,[1]Input!$A:$A,0)),"")</f>
        <v/>
      </c>
      <c r="G208" s="409">
        <f>IFERROR(INDEX([1]Input!$N:$N,MATCH(C208,[1]Input!$A:$A,0)),"")</f>
        <v/>
      </c>
    </row>
    <row r="209">
      <c r="A209" s="406">
        <f>IFERROR(RANK(B209,$B$4:$B$6000,1),"")</f>
        <v/>
      </c>
      <c r="B209" s="406">
        <f>(IF(F209="","",IFERROR(SEARCH(Search!$C$2,D209)+ROW()/100000,"")))</f>
        <v/>
      </c>
      <c r="C209" s="406" t="inlineStr">
        <is>
          <t>U206</t>
        </is>
      </c>
      <c r="D209" s="406">
        <f>INDEX([1]USA!$J:$J,MATCH(C209,[1]USA!$B:$B,0))</f>
        <v/>
      </c>
      <c r="E209" s="406">
        <f>IFERROR(INDEX([1]Input!$J:$J,MATCH(C209,[1]Input!$A:$A,0)),"")</f>
        <v/>
      </c>
      <c r="F209" s="406">
        <f>IFERROR(INDEX([1]Input!$D:$D,MATCH(C209,[1]Input!$A:$A,0)),"")</f>
        <v/>
      </c>
      <c r="G209" s="409">
        <f>IFERROR(INDEX([1]Input!$N:$N,MATCH(C209,[1]Input!$A:$A,0)),"")</f>
        <v/>
      </c>
    </row>
    <row r="210">
      <c r="A210" s="406">
        <f>IFERROR(RANK(B210,$B$4:$B$6000,1),"")</f>
        <v/>
      </c>
      <c r="B210" s="406">
        <f>(IF(F210="","",IFERROR(SEARCH(Search!$C$2,D210)+ROW()/100000,"")))</f>
        <v/>
      </c>
      <c r="C210" s="406" t="inlineStr">
        <is>
          <t>U207</t>
        </is>
      </c>
      <c r="D210" s="406">
        <f>INDEX([1]USA!$J:$J,MATCH(C210,[1]USA!$B:$B,0))</f>
        <v/>
      </c>
      <c r="E210" s="406">
        <f>IFERROR(INDEX([1]Input!$J:$J,MATCH(C210,[1]Input!$A:$A,0)),"")</f>
        <v/>
      </c>
      <c r="F210" s="406">
        <f>IFERROR(INDEX([1]Input!$D:$D,MATCH(C210,[1]Input!$A:$A,0)),"")</f>
        <v/>
      </c>
      <c r="G210" s="409">
        <f>IFERROR(INDEX([1]Input!$N:$N,MATCH(C210,[1]Input!$A:$A,0)),"")</f>
        <v/>
      </c>
    </row>
    <row r="211">
      <c r="A211" s="406">
        <f>IFERROR(RANK(B211,$B$4:$B$6000,1),"")</f>
        <v/>
      </c>
      <c r="B211" s="406">
        <f>(IF(F211="","",IFERROR(SEARCH(Search!$C$2,D211)+ROW()/100000,"")))</f>
        <v/>
      </c>
      <c r="C211" s="406" t="inlineStr">
        <is>
          <t>U208</t>
        </is>
      </c>
      <c r="D211" s="406">
        <f>INDEX([1]USA!$J:$J,MATCH(C211,[1]USA!$B:$B,0))</f>
        <v/>
      </c>
      <c r="E211" s="406">
        <f>IFERROR(INDEX([1]Input!$J:$J,MATCH(C211,[1]Input!$A:$A,0)),"")</f>
        <v/>
      </c>
      <c r="F211" s="406">
        <f>IFERROR(INDEX([1]Input!$D:$D,MATCH(C211,[1]Input!$A:$A,0)),"")</f>
        <v/>
      </c>
      <c r="G211" s="409">
        <f>IFERROR(INDEX([1]Input!$N:$N,MATCH(C211,[1]Input!$A:$A,0)),"")</f>
        <v/>
      </c>
    </row>
    <row r="212">
      <c r="A212" s="406">
        <f>IFERROR(RANK(B212,$B$4:$B$6000,1),"")</f>
        <v/>
      </c>
      <c r="B212" s="406">
        <f>(IF(F212="","",IFERROR(SEARCH(Search!$C$2,D212)+ROW()/100000,"")))</f>
        <v/>
      </c>
      <c r="C212" s="406" t="inlineStr">
        <is>
          <t>U209</t>
        </is>
      </c>
      <c r="D212" s="406">
        <f>INDEX([1]USA!$J:$J,MATCH(C212,[1]USA!$B:$B,0))</f>
        <v/>
      </c>
      <c r="E212" s="406">
        <f>IFERROR(INDEX([1]Input!$J:$J,MATCH(C212,[1]Input!$A:$A,0)),"")</f>
        <v/>
      </c>
      <c r="F212" s="406">
        <f>IFERROR(INDEX([1]Input!$D:$D,MATCH(C212,[1]Input!$A:$A,0)),"")</f>
        <v/>
      </c>
      <c r="G212" s="409">
        <f>IFERROR(INDEX([1]Input!$N:$N,MATCH(C212,[1]Input!$A:$A,0)),"")</f>
        <v/>
      </c>
    </row>
    <row r="213">
      <c r="A213" s="406">
        <f>IFERROR(RANK(B213,$B$4:$B$6000,1),"")</f>
        <v/>
      </c>
      <c r="B213" s="406">
        <f>(IF(F213="","",IFERROR(SEARCH(Search!$C$2,D213)+ROW()/100000,"")))</f>
        <v/>
      </c>
      <c r="C213" s="406" t="inlineStr">
        <is>
          <t>U210</t>
        </is>
      </c>
      <c r="D213" s="406">
        <f>INDEX([1]USA!$J:$J,MATCH(C213,[1]USA!$B:$B,0))</f>
        <v/>
      </c>
      <c r="E213" s="406">
        <f>IFERROR(INDEX([1]Input!$J:$J,MATCH(C213,[1]Input!$A:$A,0)),"")</f>
        <v/>
      </c>
      <c r="F213" s="406">
        <f>IFERROR(INDEX([1]Input!$D:$D,MATCH(C213,[1]Input!$A:$A,0)),"")</f>
        <v/>
      </c>
      <c r="G213" s="409">
        <f>IFERROR(INDEX([1]Input!$N:$N,MATCH(C213,[1]Input!$A:$A,0)),"")</f>
        <v/>
      </c>
    </row>
    <row r="214">
      <c r="A214" s="406">
        <f>IFERROR(RANK(B214,$B$4:$B$6000,1),"")</f>
        <v/>
      </c>
      <c r="B214" s="406">
        <f>(IF(F214="","",IFERROR(SEARCH(Search!$C$2,D214)+ROW()/100000,"")))</f>
        <v/>
      </c>
      <c r="C214" s="406" t="inlineStr">
        <is>
          <t>U211</t>
        </is>
      </c>
      <c r="D214" s="406">
        <f>INDEX([1]USA!$J:$J,MATCH(C214,[1]USA!$B:$B,0))</f>
        <v/>
      </c>
      <c r="E214" s="406">
        <f>IFERROR(INDEX([1]Input!$J:$J,MATCH(C214,[1]Input!$A:$A,0)),"")</f>
        <v/>
      </c>
      <c r="F214" s="406">
        <f>IFERROR(INDEX([1]Input!$D:$D,MATCH(C214,[1]Input!$A:$A,0)),"")</f>
        <v/>
      </c>
      <c r="G214" s="409">
        <f>IFERROR(INDEX([1]Input!$N:$N,MATCH(C214,[1]Input!$A:$A,0)),"")</f>
        <v/>
      </c>
    </row>
    <row r="215">
      <c r="A215" s="406">
        <f>IFERROR(RANK(B215,$B$4:$B$6000,1),"")</f>
        <v/>
      </c>
      <c r="B215" s="406">
        <f>(IF(F215="","",IFERROR(SEARCH(Search!$C$2,D215)+ROW()/100000,"")))</f>
        <v/>
      </c>
      <c r="C215" s="406" t="inlineStr">
        <is>
          <t>U212</t>
        </is>
      </c>
      <c r="D215" s="406">
        <f>INDEX([1]USA!$J:$J,MATCH(C215,[1]USA!$B:$B,0))</f>
        <v/>
      </c>
      <c r="E215" s="406">
        <f>IFERROR(INDEX([1]Input!$J:$J,MATCH(C215,[1]Input!$A:$A,0)),"")</f>
        <v/>
      </c>
      <c r="F215" s="406">
        <f>IFERROR(INDEX([1]Input!$D:$D,MATCH(C215,[1]Input!$A:$A,0)),"")</f>
        <v/>
      </c>
      <c r="G215" s="409">
        <f>IFERROR(INDEX([1]Input!$N:$N,MATCH(C215,[1]Input!$A:$A,0)),"")</f>
        <v/>
      </c>
    </row>
    <row r="216">
      <c r="A216" s="406">
        <f>IFERROR(RANK(B216,$B$4:$B$6000,1),"")</f>
        <v/>
      </c>
      <c r="B216" s="406">
        <f>(IF(F216="","",IFERROR(SEARCH(Search!$C$2,D216)+ROW()/100000,"")))</f>
        <v/>
      </c>
      <c r="C216" s="406" t="inlineStr">
        <is>
          <t>U213</t>
        </is>
      </c>
      <c r="D216" s="406">
        <f>INDEX([1]USA!$J:$J,MATCH(C216,[1]USA!$B:$B,0))</f>
        <v/>
      </c>
      <c r="E216" s="406">
        <f>IFERROR(INDEX([1]Input!$J:$J,MATCH(C216,[1]Input!$A:$A,0)),"")</f>
        <v/>
      </c>
      <c r="F216" s="406">
        <f>IFERROR(INDEX([1]Input!$D:$D,MATCH(C216,[1]Input!$A:$A,0)),"")</f>
        <v/>
      </c>
      <c r="G216" s="409">
        <f>IFERROR(INDEX([1]Input!$N:$N,MATCH(C216,[1]Input!$A:$A,0)),"")</f>
        <v/>
      </c>
    </row>
    <row r="217">
      <c r="A217" s="406">
        <f>IFERROR(RANK(B217,$B$4:$B$6000,1),"")</f>
        <v/>
      </c>
      <c r="B217" s="406">
        <f>(IF(F217="","",IFERROR(SEARCH(Search!$C$2,D217)+ROW()/100000,"")))</f>
        <v/>
      </c>
      <c r="C217" s="406" t="inlineStr">
        <is>
          <t>U214</t>
        </is>
      </c>
      <c r="D217" s="406">
        <f>INDEX([1]USA!$J:$J,MATCH(C217,[1]USA!$B:$B,0))</f>
        <v/>
      </c>
      <c r="E217" s="406">
        <f>IFERROR(INDEX([1]Input!$J:$J,MATCH(C217,[1]Input!$A:$A,0)),"")</f>
        <v/>
      </c>
      <c r="F217" s="406">
        <f>IFERROR(INDEX([1]Input!$D:$D,MATCH(C217,[1]Input!$A:$A,0)),"")</f>
        <v/>
      </c>
      <c r="G217" s="409">
        <f>IFERROR(INDEX([1]Input!$N:$N,MATCH(C217,[1]Input!$A:$A,0)),"")</f>
        <v/>
      </c>
    </row>
    <row r="218">
      <c r="A218" s="406">
        <f>IFERROR(RANK(B218,$B$4:$B$6000,1),"")</f>
        <v/>
      </c>
      <c r="B218" s="406">
        <f>(IF(F218="","",IFERROR(SEARCH(Search!$C$2,D218)+ROW()/100000,"")))</f>
        <v/>
      </c>
      <c r="C218" s="406" t="inlineStr">
        <is>
          <t>U215</t>
        </is>
      </c>
      <c r="D218" s="406">
        <f>INDEX([1]USA!$J:$J,MATCH(C218,[1]USA!$B:$B,0))</f>
        <v/>
      </c>
      <c r="E218" s="406">
        <f>IFERROR(INDEX([1]Input!$J:$J,MATCH(C218,[1]Input!$A:$A,0)),"")</f>
        <v/>
      </c>
      <c r="F218" s="406">
        <f>IFERROR(INDEX([1]Input!$D:$D,MATCH(C218,[1]Input!$A:$A,0)),"")</f>
        <v/>
      </c>
      <c r="G218" s="409">
        <f>IFERROR(INDEX([1]Input!$N:$N,MATCH(C218,[1]Input!$A:$A,0)),"")</f>
        <v/>
      </c>
    </row>
    <row r="219">
      <c r="A219" s="406">
        <f>IFERROR(RANK(B219,$B$4:$B$6000,1),"")</f>
        <v/>
      </c>
      <c r="B219" s="406">
        <f>(IF(F219="","",IFERROR(SEARCH(Search!$C$2,D219)+ROW()/100000,"")))</f>
        <v/>
      </c>
      <c r="C219" s="406" t="inlineStr">
        <is>
          <t>U216</t>
        </is>
      </c>
      <c r="D219" s="406">
        <f>INDEX([1]USA!$J:$J,MATCH(C219,[1]USA!$B:$B,0))</f>
        <v/>
      </c>
      <c r="E219" s="406">
        <f>IFERROR(INDEX([1]Input!$J:$J,MATCH(C219,[1]Input!$A:$A,0)),"")</f>
        <v/>
      </c>
      <c r="F219" s="406">
        <f>IFERROR(INDEX([1]Input!$D:$D,MATCH(C219,[1]Input!$A:$A,0)),"")</f>
        <v/>
      </c>
      <c r="G219" s="409">
        <f>IFERROR(INDEX([1]Input!$N:$N,MATCH(C219,[1]Input!$A:$A,0)),"")</f>
        <v/>
      </c>
    </row>
    <row r="220">
      <c r="A220" s="406">
        <f>IFERROR(RANK(B220,$B$4:$B$6000,1),"")</f>
        <v/>
      </c>
      <c r="B220" s="406">
        <f>(IF(F220="","",IFERROR(SEARCH(Search!$C$2,D220)+ROW()/100000,"")))</f>
        <v/>
      </c>
      <c r="C220" s="406" t="inlineStr">
        <is>
          <t>U217</t>
        </is>
      </c>
      <c r="D220" s="406">
        <f>INDEX([1]USA!$J:$J,MATCH(C220,[1]USA!$B:$B,0))</f>
        <v/>
      </c>
      <c r="E220" s="406">
        <f>IFERROR(INDEX([1]Input!$J:$J,MATCH(C220,[1]Input!$A:$A,0)),"")</f>
        <v/>
      </c>
      <c r="F220" s="406">
        <f>IFERROR(INDEX([1]Input!$D:$D,MATCH(C220,[1]Input!$A:$A,0)),"")</f>
        <v/>
      </c>
      <c r="G220" s="409">
        <f>IFERROR(INDEX([1]Input!$N:$N,MATCH(C220,[1]Input!$A:$A,0)),"")</f>
        <v/>
      </c>
    </row>
    <row r="221">
      <c r="A221" s="406">
        <f>IFERROR(RANK(B221,$B$4:$B$6000,1),"")</f>
        <v/>
      </c>
      <c r="B221" s="406">
        <f>(IF(F221="","",IFERROR(SEARCH(Search!$C$2,D221)+ROW()/100000,"")))</f>
        <v/>
      </c>
      <c r="C221" s="406" t="inlineStr">
        <is>
          <t>U218</t>
        </is>
      </c>
      <c r="D221" s="406">
        <f>INDEX([1]USA!$J:$J,MATCH(C221,[1]USA!$B:$B,0))</f>
        <v/>
      </c>
      <c r="E221" s="406">
        <f>IFERROR(INDEX([1]Input!$J:$J,MATCH(C221,[1]Input!$A:$A,0)),"")</f>
        <v/>
      </c>
      <c r="F221" s="406">
        <f>IFERROR(INDEX([1]Input!$D:$D,MATCH(C221,[1]Input!$A:$A,0)),"")</f>
        <v/>
      </c>
      <c r="G221" s="409">
        <f>IFERROR(INDEX([1]Input!$N:$N,MATCH(C221,[1]Input!$A:$A,0)),"")</f>
        <v/>
      </c>
    </row>
    <row r="222">
      <c r="A222" s="406">
        <f>IFERROR(RANK(B222,$B$4:$B$6000,1),"")</f>
        <v/>
      </c>
      <c r="B222" s="406">
        <f>(IF(F222="","",IFERROR(SEARCH(Search!$C$2,D222)+ROW()/100000,"")))</f>
        <v/>
      </c>
      <c r="C222" s="406" t="inlineStr">
        <is>
          <t>U219</t>
        </is>
      </c>
      <c r="D222" s="406">
        <f>INDEX([1]USA!$J:$J,MATCH(C222,[1]USA!$B:$B,0))</f>
        <v/>
      </c>
      <c r="E222" s="406">
        <f>IFERROR(INDEX([1]Input!$J:$J,MATCH(C222,[1]Input!$A:$A,0)),"")</f>
        <v/>
      </c>
      <c r="F222" s="406">
        <f>IFERROR(INDEX([1]Input!$D:$D,MATCH(C222,[1]Input!$A:$A,0)),"")</f>
        <v/>
      </c>
      <c r="G222" s="409">
        <f>IFERROR(INDEX([1]Input!$N:$N,MATCH(C222,[1]Input!$A:$A,0)),"")</f>
        <v/>
      </c>
    </row>
    <row r="223">
      <c r="A223" s="406">
        <f>IFERROR(RANK(B223,$B$4:$B$6000,1),"")</f>
        <v/>
      </c>
      <c r="B223" s="406">
        <f>(IF(F223="","",IFERROR(SEARCH(Search!$C$2,D223)+ROW()/100000,"")))</f>
        <v/>
      </c>
      <c r="C223" s="406" t="inlineStr">
        <is>
          <t>U220</t>
        </is>
      </c>
      <c r="D223" s="406">
        <f>INDEX([1]USA!$J:$J,MATCH(C223,[1]USA!$B:$B,0))</f>
        <v/>
      </c>
      <c r="E223" s="406">
        <f>IFERROR(INDEX([1]Input!$J:$J,MATCH(C223,[1]Input!$A:$A,0)),"")</f>
        <v/>
      </c>
      <c r="F223" s="406">
        <f>IFERROR(INDEX([1]Input!$D:$D,MATCH(C223,[1]Input!$A:$A,0)),"")</f>
        <v/>
      </c>
      <c r="G223" s="409">
        <f>IFERROR(INDEX([1]Input!$N:$N,MATCH(C223,[1]Input!$A:$A,0)),"")</f>
        <v/>
      </c>
    </row>
    <row r="224">
      <c r="A224" s="406">
        <f>IFERROR(RANK(B224,$B$4:$B$6000,1),"")</f>
        <v/>
      </c>
      <c r="B224" s="406">
        <f>(IF(F224="","",IFERROR(SEARCH(Search!$C$2,D224)+ROW()/100000,"")))</f>
        <v/>
      </c>
      <c r="C224" s="406" t="inlineStr">
        <is>
          <t>U221</t>
        </is>
      </c>
      <c r="D224" s="406">
        <f>INDEX([1]USA!$J:$J,MATCH(C224,[1]USA!$B:$B,0))</f>
        <v/>
      </c>
      <c r="E224" s="406">
        <f>IFERROR(INDEX([1]Input!$J:$J,MATCH(C224,[1]Input!$A:$A,0)),"")</f>
        <v/>
      </c>
      <c r="F224" s="406">
        <f>IFERROR(INDEX([1]Input!$D:$D,MATCH(C224,[1]Input!$A:$A,0)),"")</f>
        <v/>
      </c>
      <c r="G224" s="409">
        <f>IFERROR(INDEX([1]Input!$N:$N,MATCH(C224,[1]Input!$A:$A,0)),"")</f>
        <v/>
      </c>
    </row>
    <row r="225">
      <c r="A225" s="406">
        <f>IFERROR(RANK(B225,$B$4:$B$6000,1),"")</f>
        <v/>
      </c>
      <c r="B225" s="406">
        <f>(IF(F225="","",IFERROR(SEARCH(Search!$C$2,D225)+ROW()/100000,"")))</f>
        <v/>
      </c>
      <c r="C225" s="406" t="inlineStr">
        <is>
          <t>U222</t>
        </is>
      </c>
      <c r="D225" s="406">
        <f>INDEX([1]USA!$J:$J,MATCH(C225,[1]USA!$B:$B,0))</f>
        <v/>
      </c>
      <c r="E225" s="406">
        <f>IFERROR(INDEX([1]Input!$J:$J,MATCH(C225,[1]Input!$A:$A,0)),"")</f>
        <v/>
      </c>
      <c r="F225" s="406">
        <f>IFERROR(INDEX([1]Input!$D:$D,MATCH(C225,[1]Input!$A:$A,0)),"")</f>
        <v/>
      </c>
      <c r="G225" s="409">
        <f>IFERROR(INDEX([1]Input!$N:$N,MATCH(C225,[1]Input!$A:$A,0)),"")</f>
        <v/>
      </c>
    </row>
    <row r="226">
      <c r="A226" s="406">
        <f>IFERROR(RANK(B226,$B$4:$B$6000,1),"")</f>
        <v/>
      </c>
      <c r="B226" s="406">
        <f>(IF(F226="","",IFERROR(SEARCH(Search!$C$2,D226)+ROW()/100000,"")))</f>
        <v/>
      </c>
      <c r="C226" s="406" t="inlineStr">
        <is>
          <t>U223</t>
        </is>
      </c>
      <c r="D226" s="406">
        <f>INDEX([1]USA!$J:$J,MATCH(C226,[1]USA!$B:$B,0))</f>
        <v/>
      </c>
      <c r="E226" s="406">
        <f>IFERROR(INDEX([1]Input!$J:$J,MATCH(C226,[1]Input!$A:$A,0)),"")</f>
        <v/>
      </c>
      <c r="F226" s="406">
        <f>IFERROR(INDEX([1]Input!$D:$D,MATCH(C226,[1]Input!$A:$A,0)),"")</f>
        <v/>
      </c>
      <c r="G226" s="409">
        <f>IFERROR(INDEX([1]Input!$N:$N,MATCH(C226,[1]Input!$A:$A,0)),"")</f>
        <v/>
      </c>
    </row>
    <row r="227">
      <c r="A227" s="406">
        <f>IFERROR(RANK(B227,$B$4:$B$6000,1),"")</f>
        <v/>
      </c>
      <c r="B227" s="406">
        <f>(IF(F227="","",IFERROR(SEARCH(Search!$C$2,D227)+ROW()/100000,"")))</f>
        <v/>
      </c>
      <c r="C227" s="406" t="inlineStr">
        <is>
          <t>U224</t>
        </is>
      </c>
      <c r="D227" s="406">
        <f>INDEX([1]USA!$J:$J,MATCH(C227,[1]USA!$B:$B,0))</f>
        <v/>
      </c>
      <c r="E227" s="406">
        <f>IFERROR(INDEX([1]Input!$J:$J,MATCH(C227,[1]Input!$A:$A,0)),"")</f>
        <v/>
      </c>
      <c r="F227" s="406">
        <f>IFERROR(INDEX([1]Input!$D:$D,MATCH(C227,[1]Input!$A:$A,0)),"")</f>
        <v/>
      </c>
      <c r="G227" s="409">
        <f>IFERROR(INDEX([1]Input!$N:$N,MATCH(C227,[1]Input!$A:$A,0)),"")</f>
        <v/>
      </c>
    </row>
    <row r="228">
      <c r="A228" s="406">
        <f>IFERROR(RANK(B228,$B$4:$B$6000,1),"")</f>
        <v/>
      </c>
      <c r="B228" s="406">
        <f>(IF(F228="","",IFERROR(SEARCH(Search!$C$2,D228)+ROW()/100000,"")))</f>
        <v/>
      </c>
      <c r="C228" s="406" t="inlineStr">
        <is>
          <t>U225</t>
        </is>
      </c>
      <c r="D228" s="406">
        <f>INDEX([1]USA!$J:$J,MATCH(C228,[1]USA!$B:$B,0))</f>
        <v/>
      </c>
      <c r="E228" s="406">
        <f>IFERROR(INDEX([1]Input!$J:$J,MATCH(C228,[1]Input!$A:$A,0)),"")</f>
        <v/>
      </c>
      <c r="F228" s="406">
        <f>IFERROR(INDEX([1]Input!$D:$D,MATCH(C228,[1]Input!$A:$A,0)),"")</f>
        <v/>
      </c>
      <c r="G228" s="409">
        <f>IFERROR(INDEX([1]Input!$N:$N,MATCH(C228,[1]Input!$A:$A,0)),"")</f>
        <v/>
      </c>
    </row>
    <row r="229">
      <c r="A229" s="406">
        <f>IFERROR(RANK(B229,$B$4:$B$6000,1),"")</f>
        <v/>
      </c>
      <c r="B229" s="406">
        <f>(IF(F229="","",IFERROR(SEARCH(Search!$C$2,D229)+ROW()/100000,"")))</f>
        <v/>
      </c>
      <c r="C229" s="406" t="inlineStr">
        <is>
          <t>U226</t>
        </is>
      </c>
      <c r="D229" s="406">
        <f>INDEX([1]USA!$J:$J,MATCH(C229,[1]USA!$B:$B,0))</f>
        <v/>
      </c>
      <c r="E229" s="406">
        <f>IFERROR(INDEX([1]Input!$J:$J,MATCH(C229,[1]Input!$A:$A,0)),"")</f>
        <v/>
      </c>
      <c r="F229" s="406">
        <f>IFERROR(INDEX([1]Input!$D:$D,MATCH(C229,[1]Input!$A:$A,0)),"")</f>
        <v/>
      </c>
      <c r="G229" s="409">
        <f>IFERROR(INDEX([1]Input!$N:$N,MATCH(C229,[1]Input!$A:$A,0)),"")</f>
        <v/>
      </c>
    </row>
    <row r="230">
      <c r="A230" s="406">
        <f>IFERROR(RANK(B230,$B$4:$B$6000,1),"")</f>
        <v/>
      </c>
      <c r="B230" s="406">
        <f>(IF(F230="","",IFERROR(SEARCH(Search!$C$2,D230)+ROW()/100000,"")))</f>
        <v/>
      </c>
      <c r="C230" s="406" t="inlineStr">
        <is>
          <t>U227</t>
        </is>
      </c>
      <c r="D230" s="406">
        <f>INDEX([1]USA!$J:$J,MATCH(C230,[1]USA!$B:$B,0))</f>
        <v/>
      </c>
      <c r="E230" s="406">
        <f>IFERROR(INDEX([1]Input!$J:$J,MATCH(C230,[1]Input!$A:$A,0)),"")</f>
        <v/>
      </c>
      <c r="F230" s="406">
        <f>IFERROR(INDEX([1]Input!$D:$D,MATCH(C230,[1]Input!$A:$A,0)),"")</f>
        <v/>
      </c>
      <c r="G230" s="409">
        <f>IFERROR(INDEX([1]Input!$N:$N,MATCH(C230,[1]Input!$A:$A,0)),"")</f>
        <v/>
      </c>
    </row>
    <row r="231">
      <c r="A231" s="406">
        <f>IFERROR(RANK(B231,$B$4:$B$6000,1),"")</f>
        <v/>
      </c>
      <c r="B231" s="406">
        <f>(IF(F231="","",IFERROR(SEARCH(Search!$C$2,D231)+ROW()/100000,"")))</f>
        <v/>
      </c>
      <c r="C231" s="406" t="inlineStr">
        <is>
          <t>U228</t>
        </is>
      </c>
      <c r="D231" s="406">
        <f>INDEX([1]USA!$J:$J,MATCH(C231,[1]USA!$B:$B,0))</f>
        <v/>
      </c>
      <c r="E231" s="406">
        <f>IFERROR(INDEX([1]Input!$J:$J,MATCH(C231,[1]Input!$A:$A,0)),"")</f>
        <v/>
      </c>
      <c r="F231" s="406">
        <f>IFERROR(INDEX([1]Input!$D:$D,MATCH(C231,[1]Input!$A:$A,0)),"")</f>
        <v/>
      </c>
      <c r="G231" s="409">
        <f>IFERROR(INDEX([1]Input!$N:$N,MATCH(C231,[1]Input!$A:$A,0)),"")</f>
        <v/>
      </c>
    </row>
    <row r="232">
      <c r="A232" s="406">
        <f>IFERROR(RANK(B232,$B$4:$B$6000,1),"")</f>
        <v/>
      </c>
      <c r="B232" s="406">
        <f>(IF(F232="","",IFERROR(SEARCH(Search!$C$2,D232)+ROW()/100000,"")))</f>
        <v/>
      </c>
      <c r="C232" s="406" t="inlineStr">
        <is>
          <t>U229</t>
        </is>
      </c>
      <c r="D232" s="406">
        <f>INDEX([1]USA!$J:$J,MATCH(C232,[1]USA!$B:$B,0))</f>
        <v/>
      </c>
      <c r="E232" s="406">
        <f>IFERROR(INDEX([1]Input!$J:$J,MATCH(C232,[1]Input!$A:$A,0)),"")</f>
        <v/>
      </c>
      <c r="F232" s="406">
        <f>IFERROR(INDEX([1]Input!$D:$D,MATCH(C232,[1]Input!$A:$A,0)),"")</f>
        <v/>
      </c>
      <c r="G232" s="409">
        <f>IFERROR(INDEX([1]Input!$N:$N,MATCH(C232,[1]Input!$A:$A,0)),"")</f>
        <v/>
      </c>
    </row>
    <row r="233">
      <c r="A233" s="406">
        <f>IFERROR(RANK(B233,$B$4:$B$6000,1),"")</f>
        <v/>
      </c>
      <c r="B233" s="406">
        <f>(IF(F233="","",IFERROR(SEARCH(Search!$C$2,D233)+ROW()/100000,"")))</f>
        <v/>
      </c>
      <c r="C233" s="406" t="inlineStr">
        <is>
          <t>U230</t>
        </is>
      </c>
      <c r="D233" s="406">
        <f>INDEX([1]USA!$J:$J,MATCH(C233,[1]USA!$B:$B,0))</f>
        <v/>
      </c>
      <c r="E233" s="406">
        <f>IFERROR(INDEX([1]Input!$J:$J,MATCH(C233,[1]Input!$A:$A,0)),"")</f>
        <v/>
      </c>
      <c r="F233" s="406">
        <f>IFERROR(INDEX([1]Input!$D:$D,MATCH(C233,[1]Input!$A:$A,0)),"")</f>
        <v/>
      </c>
      <c r="G233" s="409">
        <f>IFERROR(INDEX([1]Input!$N:$N,MATCH(C233,[1]Input!$A:$A,0)),"")</f>
        <v/>
      </c>
    </row>
    <row r="234">
      <c r="A234" s="406">
        <f>IFERROR(RANK(B234,$B$4:$B$6000,1),"")</f>
        <v/>
      </c>
      <c r="B234" s="406">
        <f>(IF(F234="","",IFERROR(SEARCH(Search!$C$2,D234)+ROW()/100000,"")))</f>
        <v/>
      </c>
      <c r="C234" s="406" t="inlineStr">
        <is>
          <t>U231</t>
        </is>
      </c>
      <c r="D234" s="406">
        <f>INDEX([1]USA!$J:$J,MATCH(C234,[1]USA!$B:$B,0))</f>
        <v/>
      </c>
      <c r="E234" s="406">
        <f>IFERROR(INDEX([1]Input!$J:$J,MATCH(C234,[1]Input!$A:$A,0)),"")</f>
        <v/>
      </c>
      <c r="F234" s="406">
        <f>IFERROR(INDEX([1]Input!$D:$D,MATCH(C234,[1]Input!$A:$A,0)),"")</f>
        <v/>
      </c>
      <c r="G234" s="409">
        <f>IFERROR(INDEX([1]Input!$N:$N,MATCH(C234,[1]Input!$A:$A,0)),"")</f>
        <v/>
      </c>
    </row>
    <row r="235">
      <c r="A235" s="406">
        <f>IFERROR(RANK(B235,$B$4:$B$6000,1),"")</f>
        <v/>
      </c>
      <c r="B235" s="406">
        <f>(IF(F235="","",IFERROR(SEARCH(Search!$C$2,D235)+ROW()/100000,"")))</f>
        <v/>
      </c>
      <c r="C235" s="406" t="inlineStr">
        <is>
          <t>U232</t>
        </is>
      </c>
      <c r="D235" s="406">
        <f>INDEX([1]USA!$J:$J,MATCH(C235,[1]USA!$B:$B,0))</f>
        <v/>
      </c>
      <c r="E235" s="406">
        <f>IFERROR(INDEX([1]Input!$J:$J,MATCH(C235,[1]Input!$A:$A,0)),"")</f>
        <v/>
      </c>
      <c r="F235" s="406">
        <f>IFERROR(INDEX([1]Input!$D:$D,MATCH(C235,[1]Input!$A:$A,0)),"")</f>
        <v/>
      </c>
      <c r="G235" s="409">
        <f>IFERROR(INDEX([1]Input!$N:$N,MATCH(C235,[1]Input!$A:$A,0)),"")</f>
        <v/>
      </c>
    </row>
    <row r="236">
      <c r="A236" s="406">
        <f>IFERROR(RANK(B236,$B$4:$B$6000,1),"")</f>
        <v/>
      </c>
      <c r="B236" s="406">
        <f>(IF(F236="","",IFERROR(SEARCH(Search!$C$2,D236)+ROW()/100000,"")))</f>
        <v/>
      </c>
      <c r="C236" s="406" t="inlineStr">
        <is>
          <t>U233</t>
        </is>
      </c>
      <c r="D236" s="406">
        <f>INDEX([1]USA!$J:$J,MATCH(C236,[1]USA!$B:$B,0))</f>
        <v/>
      </c>
      <c r="E236" s="406">
        <f>IFERROR(INDEX([1]Input!$J:$J,MATCH(C236,[1]Input!$A:$A,0)),"")</f>
        <v/>
      </c>
      <c r="F236" s="406">
        <f>IFERROR(INDEX([1]Input!$D:$D,MATCH(C236,[1]Input!$A:$A,0)),"")</f>
        <v/>
      </c>
      <c r="G236" s="409">
        <f>IFERROR(INDEX([1]Input!$N:$N,MATCH(C236,[1]Input!$A:$A,0)),"")</f>
        <v/>
      </c>
    </row>
    <row r="237">
      <c r="A237" s="406">
        <f>IFERROR(RANK(B237,$B$4:$B$6000,1),"")</f>
        <v/>
      </c>
      <c r="B237" s="406">
        <f>(IF(F237="","",IFERROR(SEARCH(Search!$C$2,D237)+ROW()/100000,"")))</f>
        <v/>
      </c>
      <c r="C237" s="406" t="inlineStr">
        <is>
          <t>U234</t>
        </is>
      </c>
      <c r="D237" s="406">
        <f>INDEX([1]USA!$J:$J,MATCH(C237,[1]USA!$B:$B,0))</f>
        <v/>
      </c>
      <c r="E237" s="406">
        <f>IFERROR(INDEX([1]Input!$J:$J,MATCH(C237,[1]Input!$A:$A,0)),"")</f>
        <v/>
      </c>
      <c r="F237" s="406">
        <f>IFERROR(INDEX([1]Input!$D:$D,MATCH(C237,[1]Input!$A:$A,0)),"")</f>
        <v/>
      </c>
      <c r="G237" s="409">
        <f>IFERROR(INDEX([1]Input!$N:$N,MATCH(C237,[1]Input!$A:$A,0)),"")</f>
        <v/>
      </c>
    </row>
    <row r="238">
      <c r="A238" s="406">
        <f>IFERROR(RANK(B238,$B$4:$B$6000,1),"")</f>
        <v/>
      </c>
      <c r="B238" s="406">
        <f>(IF(F238="","",IFERROR(SEARCH(Search!$C$2,D238)+ROW()/100000,"")))</f>
        <v/>
      </c>
      <c r="C238" s="406" t="inlineStr">
        <is>
          <t>U235</t>
        </is>
      </c>
      <c r="D238" s="406">
        <f>INDEX([1]USA!$J:$J,MATCH(C238,[1]USA!$B:$B,0))</f>
        <v/>
      </c>
      <c r="E238" s="406">
        <f>IFERROR(INDEX([1]Input!$J:$J,MATCH(C238,[1]Input!$A:$A,0)),"")</f>
        <v/>
      </c>
      <c r="F238" s="406">
        <f>IFERROR(INDEX([1]Input!$D:$D,MATCH(C238,[1]Input!$A:$A,0)),"")</f>
        <v/>
      </c>
      <c r="G238" s="409">
        <f>IFERROR(INDEX([1]Input!$N:$N,MATCH(C238,[1]Input!$A:$A,0)),"")</f>
        <v/>
      </c>
    </row>
    <row r="239">
      <c r="A239" s="406">
        <f>IFERROR(RANK(B239,$B$4:$B$6000,1),"")</f>
        <v/>
      </c>
      <c r="B239" s="406">
        <f>(IF(F239="","",IFERROR(SEARCH(Search!$C$2,D239)+ROW()/100000,"")))</f>
        <v/>
      </c>
      <c r="C239" s="406" t="inlineStr">
        <is>
          <t>U236</t>
        </is>
      </c>
      <c r="D239" s="406">
        <f>INDEX([1]USA!$J:$J,MATCH(C239,[1]USA!$B:$B,0))</f>
        <v/>
      </c>
      <c r="E239" s="406">
        <f>IFERROR(INDEX([1]Input!$J:$J,MATCH(C239,[1]Input!$A:$A,0)),"")</f>
        <v/>
      </c>
      <c r="F239" s="406">
        <f>IFERROR(INDEX([1]Input!$D:$D,MATCH(C239,[1]Input!$A:$A,0)),"")</f>
        <v/>
      </c>
      <c r="G239" s="409">
        <f>IFERROR(INDEX([1]Input!$N:$N,MATCH(C239,[1]Input!$A:$A,0)),"")</f>
        <v/>
      </c>
    </row>
    <row r="240">
      <c r="A240" s="406">
        <f>IFERROR(RANK(B240,$B$4:$B$6000,1),"")</f>
        <v/>
      </c>
      <c r="B240" s="406">
        <f>(IF(F240="","",IFERROR(SEARCH(Search!$C$2,D240)+ROW()/100000,"")))</f>
        <v/>
      </c>
      <c r="C240" s="406" t="inlineStr">
        <is>
          <t>U237</t>
        </is>
      </c>
      <c r="D240" s="406">
        <f>INDEX([1]USA!$J:$J,MATCH(C240,[1]USA!$B:$B,0))</f>
        <v/>
      </c>
      <c r="E240" s="406">
        <f>IFERROR(INDEX([1]Input!$J:$J,MATCH(C240,[1]Input!$A:$A,0)),"")</f>
        <v/>
      </c>
      <c r="F240" s="406">
        <f>IFERROR(INDEX([1]Input!$D:$D,MATCH(C240,[1]Input!$A:$A,0)),"")</f>
        <v/>
      </c>
      <c r="G240" s="409">
        <f>IFERROR(INDEX([1]Input!$N:$N,MATCH(C240,[1]Input!$A:$A,0)),"")</f>
        <v/>
      </c>
    </row>
    <row r="241">
      <c r="A241" s="406">
        <f>IFERROR(RANK(B241,$B$4:$B$6000,1),"")</f>
        <v/>
      </c>
      <c r="B241" s="406">
        <f>(IF(F241="","",IFERROR(SEARCH(Search!$C$2,D241)+ROW()/100000,"")))</f>
        <v/>
      </c>
      <c r="C241" s="406" t="inlineStr">
        <is>
          <t>U238</t>
        </is>
      </c>
      <c r="D241" s="406">
        <f>INDEX([1]USA!$J:$J,MATCH(C241,[1]USA!$B:$B,0))</f>
        <v/>
      </c>
      <c r="E241" s="406">
        <f>IFERROR(INDEX([1]Input!$J:$J,MATCH(C241,[1]Input!$A:$A,0)),"")</f>
        <v/>
      </c>
      <c r="F241" s="406">
        <f>IFERROR(INDEX([1]Input!$D:$D,MATCH(C241,[1]Input!$A:$A,0)),"")</f>
        <v/>
      </c>
      <c r="G241" s="409">
        <f>IFERROR(INDEX([1]Input!$N:$N,MATCH(C241,[1]Input!$A:$A,0)),"")</f>
        <v/>
      </c>
    </row>
    <row r="242">
      <c r="A242" s="406">
        <f>IFERROR(RANK(B242,$B$4:$B$6000,1),"")</f>
        <v/>
      </c>
      <c r="B242" s="406">
        <f>(IF(F242="","",IFERROR(SEARCH(Search!$C$2,D242)+ROW()/100000,"")))</f>
        <v/>
      </c>
      <c r="C242" s="406" t="inlineStr">
        <is>
          <t>U239</t>
        </is>
      </c>
      <c r="D242" s="406">
        <f>INDEX([1]USA!$J:$J,MATCH(C242,[1]USA!$B:$B,0))</f>
        <v/>
      </c>
      <c r="E242" s="406">
        <f>IFERROR(INDEX([1]Input!$J:$J,MATCH(C242,[1]Input!$A:$A,0)),"")</f>
        <v/>
      </c>
      <c r="F242" s="406">
        <f>IFERROR(INDEX([1]Input!$D:$D,MATCH(C242,[1]Input!$A:$A,0)),"")</f>
        <v/>
      </c>
      <c r="G242" s="409">
        <f>IFERROR(INDEX([1]Input!$N:$N,MATCH(C242,[1]Input!$A:$A,0)),"")</f>
        <v/>
      </c>
    </row>
    <row r="243">
      <c r="A243" s="406">
        <f>IFERROR(RANK(B243,$B$4:$B$6000,1),"")</f>
        <v/>
      </c>
      <c r="B243" s="406">
        <f>(IF(F243="","",IFERROR(SEARCH(Search!$C$2,D243)+ROW()/100000,"")))</f>
        <v/>
      </c>
      <c r="C243" s="406" t="inlineStr">
        <is>
          <t>U240</t>
        </is>
      </c>
      <c r="D243" s="406">
        <f>INDEX([1]USA!$J:$J,MATCH(C243,[1]USA!$B:$B,0))</f>
        <v/>
      </c>
      <c r="E243" s="406">
        <f>IFERROR(INDEX([1]Input!$J:$J,MATCH(C243,[1]Input!$A:$A,0)),"")</f>
        <v/>
      </c>
      <c r="F243" s="406">
        <f>IFERROR(INDEX([1]Input!$D:$D,MATCH(C243,[1]Input!$A:$A,0)),"")</f>
        <v/>
      </c>
      <c r="G243" s="409">
        <f>IFERROR(INDEX([1]Input!$N:$N,MATCH(C243,[1]Input!$A:$A,0)),"")</f>
        <v/>
      </c>
    </row>
    <row r="244">
      <c r="A244" s="406">
        <f>IFERROR(RANK(B244,$B$4:$B$6000,1),"")</f>
        <v/>
      </c>
      <c r="B244" s="406">
        <f>(IF(F244="","",IFERROR(SEARCH(Search!$C$2,D244)+ROW()/100000,"")))</f>
        <v/>
      </c>
      <c r="C244" s="406" t="inlineStr">
        <is>
          <t>U241</t>
        </is>
      </c>
      <c r="D244" s="406">
        <f>INDEX([1]USA!$J:$J,MATCH(C244,[1]USA!$B:$B,0))</f>
        <v/>
      </c>
      <c r="E244" s="406">
        <f>IFERROR(INDEX([1]Input!$J:$J,MATCH(C244,[1]Input!$A:$A,0)),"")</f>
        <v/>
      </c>
      <c r="F244" s="406">
        <f>IFERROR(INDEX([1]Input!$D:$D,MATCH(C244,[1]Input!$A:$A,0)),"")</f>
        <v/>
      </c>
      <c r="G244" s="409">
        <f>IFERROR(INDEX([1]Input!$N:$N,MATCH(C244,[1]Input!$A:$A,0)),"")</f>
        <v/>
      </c>
    </row>
    <row r="245">
      <c r="A245" s="406">
        <f>IFERROR(RANK(B245,$B$4:$B$6000,1),"")</f>
        <v/>
      </c>
      <c r="B245" s="406">
        <f>(IF(F245="","",IFERROR(SEARCH(Search!$C$2,D245)+ROW()/100000,"")))</f>
        <v/>
      </c>
      <c r="C245" s="406" t="inlineStr">
        <is>
          <t>U242</t>
        </is>
      </c>
      <c r="D245" s="406">
        <f>INDEX([1]USA!$J:$J,MATCH(C245,[1]USA!$B:$B,0))</f>
        <v/>
      </c>
      <c r="E245" s="406">
        <f>IFERROR(INDEX([1]Input!$J:$J,MATCH(C245,[1]Input!$A:$A,0)),"")</f>
        <v/>
      </c>
      <c r="F245" s="406">
        <f>IFERROR(INDEX([1]Input!$D:$D,MATCH(C245,[1]Input!$A:$A,0)),"")</f>
        <v/>
      </c>
      <c r="G245" s="409">
        <f>IFERROR(INDEX([1]Input!$N:$N,MATCH(C245,[1]Input!$A:$A,0)),"")</f>
        <v/>
      </c>
    </row>
    <row r="246">
      <c r="A246" s="406">
        <f>IFERROR(RANK(B246,$B$4:$B$6000,1),"")</f>
        <v/>
      </c>
      <c r="B246" s="406">
        <f>(IF(F246="","",IFERROR(SEARCH(Search!$C$2,D246)+ROW()/100000,"")))</f>
        <v/>
      </c>
      <c r="C246" s="406" t="inlineStr">
        <is>
          <t>U243</t>
        </is>
      </c>
      <c r="D246" s="406">
        <f>INDEX([1]USA!$J:$J,MATCH(C246,[1]USA!$B:$B,0))</f>
        <v/>
      </c>
      <c r="E246" s="406">
        <f>IFERROR(INDEX([1]Input!$J:$J,MATCH(C246,[1]Input!$A:$A,0)),"")</f>
        <v/>
      </c>
      <c r="F246" s="406">
        <f>IFERROR(INDEX([1]Input!$D:$D,MATCH(C246,[1]Input!$A:$A,0)),"")</f>
        <v/>
      </c>
      <c r="G246" s="409">
        <f>IFERROR(INDEX([1]Input!$N:$N,MATCH(C246,[1]Input!$A:$A,0)),"")</f>
        <v/>
      </c>
    </row>
    <row r="247">
      <c r="A247" s="406">
        <f>IFERROR(RANK(B247,$B$4:$B$6000,1),"")</f>
        <v/>
      </c>
      <c r="B247" s="406">
        <f>(IF(F247="","",IFERROR(SEARCH(Search!$C$2,D247)+ROW()/100000,"")))</f>
        <v/>
      </c>
      <c r="C247" s="406" t="inlineStr">
        <is>
          <t>U244</t>
        </is>
      </c>
      <c r="D247" s="406">
        <f>INDEX([1]USA!$J:$J,MATCH(C247,[1]USA!$B:$B,0))</f>
        <v/>
      </c>
      <c r="E247" s="406">
        <f>IFERROR(INDEX([1]Input!$J:$J,MATCH(C247,[1]Input!$A:$A,0)),"")</f>
        <v/>
      </c>
      <c r="F247" s="406">
        <f>IFERROR(INDEX([1]Input!$D:$D,MATCH(C247,[1]Input!$A:$A,0)),"")</f>
        <v/>
      </c>
      <c r="G247" s="409">
        <f>IFERROR(INDEX([1]Input!$N:$N,MATCH(C247,[1]Input!$A:$A,0)),"")</f>
        <v/>
      </c>
    </row>
    <row r="248">
      <c r="A248" s="406">
        <f>IFERROR(RANK(B248,$B$4:$B$6000,1),"")</f>
        <v/>
      </c>
      <c r="B248" s="406">
        <f>(IF(F248="","",IFERROR(SEARCH(Search!$C$2,D248)+ROW()/100000,"")))</f>
        <v/>
      </c>
      <c r="C248" s="406" t="inlineStr">
        <is>
          <t>U245</t>
        </is>
      </c>
      <c r="D248" s="406">
        <f>INDEX([1]USA!$J:$J,MATCH(C248,[1]USA!$B:$B,0))</f>
        <v/>
      </c>
      <c r="E248" s="406">
        <f>IFERROR(INDEX([1]Input!$J:$J,MATCH(C248,[1]Input!$A:$A,0)),"")</f>
        <v/>
      </c>
      <c r="F248" s="406">
        <f>IFERROR(INDEX([1]Input!$D:$D,MATCH(C248,[1]Input!$A:$A,0)),"")</f>
        <v/>
      </c>
      <c r="G248" s="409">
        <f>IFERROR(INDEX([1]Input!$N:$N,MATCH(C248,[1]Input!$A:$A,0)),"")</f>
        <v/>
      </c>
    </row>
    <row r="249">
      <c r="A249" s="406">
        <f>IFERROR(RANK(B249,$B$4:$B$6000,1),"")</f>
        <v/>
      </c>
      <c r="B249" s="406">
        <f>(IF(F249="","",IFERROR(SEARCH(Search!$C$2,D249)+ROW()/100000,"")))</f>
        <v/>
      </c>
      <c r="C249" s="406" t="inlineStr">
        <is>
          <t>U246</t>
        </is>
      </c>
      <c r="D249" s="406">
        <f>INDEX([1]USA!$J:$J,MATCH(C249,[1]USA!$B:$B,0))</f>
        <v/>
      </c>
      <c r="E249" s="406">
        <f>IFERROR(INDEX([1]Input!$J:$J,MATCH(C249,[1]Input!$A:$A,0)),"")</f>
        <v/>
      </c>
      <c r="F249" s="406">
        <f>IFERROR(INDEX([1]Input!$D:$D,MATCH(C249,[1]Input!$A:$A,0)),"")</f>
        <v/>
      </c>
      <c r="G249" s="409">
        <f>IFERROR(INDEX([1]Input!$N:$N,MATCH(C249,[1]Input!$A:$A,0)),"")</f>
        <v/>
      </c>
    </row>
    <row r="250">
      <c r="A250" s="406">
        <f>IFERROR(RANK(B250,$B$4:$B$6000,1),"")</f>
        <v/>
      </c>
      <c r="B250" s="406">
        <f>(IF(F250="","",IFERROR(SEARCH(Search!$C$2,D250)+ROW()/100000,"")))</f>
        <v/>
      </c>
      <c r="C250" s="406" t="inlineStr">
        <is>
          <t>U247</t>
        </is>
      </c>
      <c r="D250" s="406">
        <f>INDEX([1]USA!$J:$J,MATCH(C250,[1]USA!$B:$B,0))</f>
        <v/>
      </c>
      <c r="E250" s="406">
        <f>IFERROR(INDEX([1]Input!$J:$J,MATCH(C250,[1]Input!$A:$A,0)),"")</f>
        <v/>
      </c>
      <c r="F250" s="406">
        <f>IFERROR(INDEX([1]Input!$D:$D,MATCH(C250,[1]Input!$A:$A,0)),"")</f>
        <v/>
      </c>
      <c r="G250" s="409">
        <f>IFERROR(INDEX([1]Input!$N:$N,MATCH(C250,[1]Input!$A:$A,0)),"")</f>
        <v/>
      </c>
    </row>
    <row r="251">
      <c r="A251" s="406">
        <f>IFERROR(RANK(B251,$B$4:$B$6000,1),"")</f>
        <v/>
      </c>
      <c r="B251" s="406">
        <f>(IF(F251="","",IFERROR(SEARCH(Search!$C$2,D251)+ROW()/100000,"")))</f>
        <v/>
      </c>
      <c r="C251" s="406" t="inlineStr">
        <is>
          <t>U248</t>
        </is>
      </c>
      <c r="D251" s="406">
        <f>INDEX([1]USA!$J:$J,MATCH(C251,[1]USA!$B:$B,0))</f>
        <v/>
      </c>
      <c r="E251" s="406">
        <f>IFERROR(INDEX([1]Input!$J:$J,MATCH(C251,[1]Input!$A:$A,0)),"")</f>
        <v/>
      </c>
      <c r="F251" s="406">
        <f>IFERROR(INDEX([1]Input!$D:$D,MATCH(C251,[1]Input!$A:$A,0)),"")</f>
        <v/>
      </c>
      <c r="G251" s="409">
        <f>IFERROR(INDEX([1]Input!$N:$N,MATCH(C251,[1]Input!$A:$A,0)),"")</f>
        <v/>
      </c>
    </row>
    <row r="252">
      <c r="A252" s="406">
        <f>IFERROR(RANK(B252,$B$4:$B$6000,1),"")</f>
        <v/>
      </c>
      <c r="B252" s="406">
        <f>(IF(F252="","",IFERROR(SEARCH(Search!$C$2,D252)+ROW()/100000,"")))</f>
        <v/>
      </c>
      <c r="C252" s="406" t="inlineStr">
        <is>
          <t>U249</t>
        </is>
      </c>
      <c r="D252" s="406">
        <f>INDEX([1]USA!$J:$J,MATCH(C252,[1]USA!$B:$B,0))</f>
        <v/>
      </c>
      <c r="E252" s="406">
        <f>IFERROR(INDEX([1]Input!$J:$J,MATCH(C252,[1]Input!$A:$A,0)),"")</f>
        <v/>
      </c>
      <c r="F252" s="406">
        <f>IFERROR(INDEX([1]Input!$D:$D,MATCH(C252,[1]Input!$A:$A,0)),"")</f>
        <v/>
      </c>
      <c r="G252" s="409">
        <f>IFERROR(INDEX([1]Input!$N:$N,MATCH(C252,[1]Input!$A:$A,0)),"")</f>
        <v/>
      </c>
    </row>
    <row r="253">
      <c r="A253" s="406">
        <f>IFERROR(RANK(B253,$B$4:$B$6000,1),"")</f>
        <v/>
      </c>
      <c r="B253" s="406">
        <f>(IF(F253="","",IFERROR(SEARCH(Search!$C$2,D253)+ROW()/100000,"")))</f>
        <v/>
      </c>
      <c r="C253" s="406" t="inlineStr">
        <is>
          <t>U250</t>
        </is>
      </c>
      <c r="D253" s="406">
        <f>INDEX([1]USA!$J:$J,MATCH(C253,[1]USA!$B:$B,0))</f>
        <v/>
      </c>
      <c r="E253" s="406">
        <f>IFERROR(INDEX([1]Input!$J:$J,MATCH(C253,[1]Input!$A:$A,0)),"")</f>
        <v/>
      </c>
      <c r="F253" s="406">
        <f>IFERROR(INDEX([1]Input!$D:$D,MATCH(C253,[1]Input!$A:$A,0)),"")</f>
        <v/>
      </c>
      <c r="G253" s="409">
        <f>IFERROR(INDEX([1]Input!$N:$N,MATCH(C253,[1]Input!$A:$A,0)),"")</f>
        <v/>
      </c>
    </row>
    <row r="254">
      <c r="A254" s="406">
        <f>IFERROR(RANK(B254,$B$4:$B$6000,1),"")</f>
        <v/>
      </c>
      <c r="B254" s="406">
        <f>(IF(F254="","",IFERROR(SEARCH(Search!$C$2,D254)+ROW()/100000,"")))</f>
        <v/>
      </c>
      <c r="C254" s="406" t="inlineStr">
        <is>
          <t>U251</t>
        </is>
      </c>
      <c r="D254" s="406">
        <f>INDEX([1]USA!$J:$J,MATCH(C254,[1]USA!$B:$B,0))</f>
        <v/>
      </c>
      <c r="E254" s="406">
        <f>IFERROR(INDEX([1]Input!$J:$J,MATCH(C254,[1]Input!$A:$A,0)),"")</f>
        <v/>
      </c>
      <c r="F254" s="406">
        <f>IFERROR(INDEX([1]Input!$D:$D,MATCH(C254,[1]Input!$A:$A,0)),"")</f>
        <v/>
      </c>
      <c r="G254" s="409">
        <f>IFERROR(INDEX([1]Input!$N:$N,MATCH(C254,[1]Input!$A:$A,0)),"")</f>
        <v/>
      </c>
    </row>
    <row r="255">
      <c r="A255" s="406">
        <f>IFERROR(RANK(B255,$B$4:$B$6000,1),"")</f>
        <v/>
      </c>
      <c r="B255" s="406">
        <f>(IF(F255="","",IFERROR(SEARCH(Search!$C$2,D255)+ROW()/100000,"")))</f>
        <v/>
      </c>
      <c r="C255" s="406" t="inlineStr">
        <is>
          <t>U252</t>
        </is>
      </c>
      <c r="D255" s="406">
        <f>INDEX([1]USA!$J:$J,MATCH(C255,[1]USA!$B:$B,0))</f>
        <v/>
      </c>
      <c r="E255" s="406">
        <f>IFERROR(INDEX([1]Input!$J:$J,MATCH(C255,[1]Input!$A:$A,0)),"")</f>
        <v/>
      </c>
      <c r="F255" s="406">
        <f>IFERROR(INDEX([1]Input!$D:$D,MATCH(C255,[1]Input!$A:$A,0)),"")</f>
        <v/>
      </c>
      <c r="G255" s="409">
        <f>IFERROR(INDEX([1]Input!$N:$N,MATCH(C255,[1]Input!$A:$A,0)),"")</f>
        <v/>
      </c>
    </row>
    <row r="256">
      <c r="A256" s="406">
        <f>IFERROR(RANK(B256,$B$4:$B$6000,1),"")</f>
        <v/>
      </c>
      <c r="B256" s="406">
        <f>(IF(F256="","",IFERROR(SEARCH(Search!$C$2,D256)+ROW()/100000,"")))</f>
        <v/>
      </c>
      <c r="C256" s="406" t="inlineStr">
        <is>
          <t>U253</t>
        </is>
      </c>
      <c r="D256" s="406">
        <f>INDEX([1]USA!$J:$J,MATCH(C256,[1]USA!$B:$B,0))</f>
        <v/>
      </c>
      <c r="E256" s="406">
        <f>IFERROR(INDEX([1]Input!$J:$J,MATCH(C256,[1]Input!$A:$A,0)),"")</f>
        <v/>
      </c>
      <c r="F256" s="406">
        <f>IFERROR(INDEX([1]Input!$D:$D,MATCH(C256,[1]Input!$A:$A,0)),"")</f>
        <v/>
      </c>
      <c r="G256" s="409">
        <f>IFERROR(INDEX([1]Input!$N:$N,MATCH(C256,[1]Input!$A:$A,0)),"")</f>
        <v/>
      </c>
    </row>
    <row r="257">
      <c r="A257" s="406">
        <f>IFERROR(RANK(B257,$B$4:$B$6000,1),"")</f>
        <v/>
      </c>
      <c r="B257" s="406">
        <f>(IF(F257="","",IFERROR(SEARCH(Search!$C$2,D257)+ROW()/100000,"")))</f>
        <v/>
      </c>
      <c r="C257" s="406" t="inlineStr">
        <is>
          <t>U254</t>
        </is>
      </c>
      <c r="D257" s="406">
        <f>INDEX([1]USA!$J:$J,MATCH(C257,[1]USA!$B:$B,0))</f>
        <v/>
      </c>
      <c r="E257" s="406">
        <f>IFERROR(INDEX([1]Input!$J:$J,MATCH(C257,[1]Input!$A:$A,0)),"")</f>
        <v/>
      </c>
      <c r="F257" s="406">
        <f>IFERROR(INDEX([1]Input!$D:$D,MATCH(C257,[1]Input!$A:$A,0)),"")</f>
        <v/>
      </c>
      <c r="G257" s="409">
        <f>IFERROR(INDEX([1]Input!$N:$N,MATCH(C257,[1]Input!$A:$A,0)),"")</f>
        <v/>
      </c>
    </row>
    <row r="258">
      <c r="A258" s="406">
        <f>IFERROR(RANK(B258,$B$4:$B$6000,1),"")</f>
        <v/>
      </c>
      <c r="B258" s="406">
        <f>(IF(F258="","",IFERROR(SEARCH(Search!$C$2,D258)+ROW()/100000,"")))</f>
        <v/>
      </c>
      <c r="C258" s="406" t="inlineStr">
        <is>
          <t>U255</t>
        </is>
      </c>
      <c r="D258" s="406">
        <f>INDEX([1]USA!$J:$J,MATCH(C258,[1]USA!$B:$B,0))</f>
        <v/>
      </c>
      <c r="E258" s="406">
        <f>IFERROR(INDEX([1]Input!$J:$J,MATCH(C258,[1]Input!$A:$A,0)),"")</f>
        <v/>
      </c>
      <c r="F258" s="406">
        <f>IFERROR(INDEX([1]Input!$D:$D,MATCH(C258,[1]Input!$A:$A,0)),"")</f>
        <v/>
      </c>
      <c r="G258" s="409">
        <f>IFERROR(INDEX([1]Input!$N:$N,MATCH(C258,[1]Input!$A:$A,0)),"")</f>
        <v/>
      </c>
    </row>
    <row r="259">
      <c r="A259" s="406">
        <f>IFERROR(RANK(B259,$B$4:$B$6000,1),"")</f>
        <v/>
      </c>
      <c r="B259" s="406">
        <f>(IF(F259="","",IFERROR(SEARCH(Search!$C$2,D259)+ROW()/100000,"")))</f>
        <v/>
      </c>
      <c r="C259" s="406" t="inlineStr">
        <is>
          <t>U256</t>
        </is>
      </c>
      <c r="D259" s="406">
        <f>INDEX([1]USA!$J:$J,MATCH(C259,[1]USA!$B:$B,0))</f>
        <v/>
      </c>
      <c r="E259" s="406">
        <f>IFERROR(INDEX([1]Input!$J:$J,MATCH(C259,[1]Input!$A:$A,0)),"")</f>
        <v/>
      </c>
      <c r="F259" s="406">
        <f>IFERROR(INDEX([1]Input!$D:$D,MATCH(C259,[1]Input!$A:$A,0)),"")</f>
        <v/>
      </c>
      <c r="G259" s="409">
        <f>IFERROR(INDEX([1]Input!$N:$N,MATCH(C259,[1]Input!$A:$A,0)),"")</f>
        <v/>
      </c>
    </row>
    <row r="260">
      <c r="A260" s="406">
        <f>IFERROR(RANK(B260,$B$4:$B$6000,1),"")</f>
        <v/>
      </c>
      <c r="B260" s="406">
        <f>(IF(F260="","",IFERROR(SEARCH(Search!$C$2,D260)+ROW()/100000,"")))</f>
        <v/>
      </c>
      <c r="C260" s="406" t="inlineStr">
        <is>
          <t>U257</t>
        </is>
      </c>
      <c r="D260" s="406">
        <f>INDEX([1]USA!$J:$J,MATCH(C260,[1]USA!$B:$B,0))</f>
        <v/>
      </c>
      <c r="E260" s="406">
        <f>IFERROR(INDEX([1]Input!$J:$J,MATCH(C260,[1]Input!$A:$A,0)),"")</f>
        <v/>
      </c>
      <c r="F260" s="406">
        <f>IFERROR(INDEX([1]Input!$D:$D,MATCH(C260,[1]Input!$A:$A,0)),"")</f>
        <v/>
      </c>
      <c r="G260" s="409">
        <f>IFERROR(INDEX([1]Input!$N:$N,MATCH(C260,[1]Input!$A:$A,0)),"")</f>
        <v/>
      </c>
    </row>
    <row r="261">
      <c r="A261" s="406">
        <f>IFERROR(RANK(B261,$B$4:$B$6000,1),"")</f>
        <v/>
      </c>
      <c r="B261" s="406">
        <f>(IF(F261="","",IFERROR(SEARCH(Search!$C$2,D261)+ROW()/100000,"")))</f>
        <v/>
      </c>
      <c r="C261" s="406" t="inlineStr">
        <is>
          <t>U258</t>
        </is>
      </c>
      <c r="D261" s="406">
        <f>INDEX([1]USA!$J:$J,MATCH(C261,[1]USA!$B:$B,0))</f>
        <v/>
      </c>
      <c r="E261" s="406">
        <f>IFERROR(INDEX([1]Input!$J:$J,MATCH(C261,[1]Input!$A:$A,0)),"")</f>
        <v/>
      </c>
      <c r="F261" s="406">
        <f>IFERROR(INDEX([1]Input!$D:$D,MATCH(C261,[1]Input!$A:$A,0)),"")</f>
        <v/>
      </c>
      <c r="G261" s="409">
        <f>IFERROR(INDEX([1]Input!$N:$N,MATCH(C261,[1]Input!$A:$A,0)),"")</f>
        <v/>
      </c>
    </row>
    <row r="262">
      <c r="A262" s="406">
        <f>IFERROR(RANK(B262,$B$4:$B$6000,1),"")</f>
        <v/>
      </c>
      <c r="B262" s="406">
        <f>(IF(F262="","",IFERROR(SEARCH(Search!$C$2,D262)+ROW()/100000,"")))</f>
        <v/>
      </c>
      <c r="C262" s="406" t="inlineStr">
        <is>
          <t>U259</t>
        </is>
      </c>
      <c r="D262" s="406">
        <f>INDEX([1]USA!$J:$J,MATCH(C262,[1]USA!$B:$B,0))</f>
        <v/>
      </c>
      <c r="E262" s="406">
        <f>IFERROR(INDEX([1]Input!$J:$J,MATCH(C262,[1]Input!$A:$A,0)),"")</f>
        <v/>
      </c>
      <c r="F262" s="406">
        <f>IFERROR(INDEX([1]Input!$D:$D,MATCH(C262,[1]Input!$A:$A,0)),"")</f>
        <v/>
      </c>
      <c r="G262" s="409">
        <f>IFERROR(INDEX([1]Input!$N:$N,MATCH(C262,[1]Input!$A:$A,0)),"")</f>
        <v/>
      </c>
    </row>
    <row r="263">
      <c r="A263" s="406">
        <f>IFERROR(RANK(B263,$B$4:$B$6000,1),"")</f>
        <v/>
      </c>
      <c r="B263" s="406">
        <f>(IF(F263="","",IFERROR(SEARCH(Search!$C$2,D263)+ROW()/100000,"")))</f>
        <v/>
      </c>
      <c r="C263" s="406" t="inlineStr">
        <is>
          <t>U260</t>
        </is>
      </c>
      <c r="D263" s="406">
        <f>INDEX([1]USA!$J:$J,MATCH(C263,[1]USA!$B:$B,0))</f>
        <v/>
      </c>
      <c r="E263" s="406">
        <f>IFERROR(INDEX([1]Input!$J:$J,MATCH(C263,[1]Input!$A:$A,0)),"")</f>
        <v/>
      </c>
      <c r="F263" s="406">
        <f>IFERROR(INDEX([1]Input!$D:$D,MATCH(C263,[1]Input!$A:$A,0)),"")</f>
        <v/>
      </c>
      <c r="G263" s="409">
        <f>IFERROR(INDEX([1]Input!$N:$N,MATCH(C263,[1]Input!$A:$A,0)),"")</f>
        <v/>
      </c>
    </row>
    <row r="264">
      <c r="A264" s="406">
        <f>IFERROR(RANK(B264,$B$4:$B$6000,1),"")</f>
        <v/>
      </c>
      <c r="B264" s="406">
        <f>(IF(F264="","",IFERROR(SEARCH(Search!$C$2,D264)+ROW()/100000,"")))</f>
        <v/>
      </c>
      <c r="C264" s="406" t="inlineStr">
        <is>
          <t>U261</t>
        </is>
      </c>
      <c r="D264" s="406">
        <f>INDEX([1]USA!$J:$J,MATCH(C264,[1]USA!$B:$B,0))</f>
        <v/>
      </c>
      <c r="E264" s="406">
        <f>IFERROR(INDEX([1]Input!$J:$J,MATCH(C264,[1]Input!$A:$A,0)),"")</f>
        <v/>
      </c>
      <c r="F264" s="406">
        <f>IFERROR(INDEX([1]Input!$D:$D,MATCH(C264,[1]Input!$A:$A,0)),"")</f>
        <v/>
      </c>
      <c r="G264" s="409">
        <f>IFERROR(INDEX([1]Input!$N:$N,MATCH(C264,[1]Input!$A:$A,0)),"")</f>
        <v/>
      </c>
    </row>
    <row r="265">
      <c r="A265" s="406">
        <f>IFERROR(RANK(B265,$B$4:$B$6000,1),"")</f>
        <v/>
      </c>
      <c r="B265" s="406">
        <f>(IF(F265="","",IFERROR(SEARCH(Search!$C$2,D265)+ROW()/100000,"")))</f>
        <v/>
      </c>
      <c r="C265" s="406" t="inlineStr">
        <is>
          <t>U262</t>
        </is>
      </c>
      <c r="D265" s="406">
        <f>INDEX([1]USA!$J:$J,MATCH(C265,[1]USA!$B:$B,0))</f>
        <v/>
      </c>
      <c r="E265" s="406">
        <f>IFERROR(INDEX([1]Input!$J:$J,MATCH(C265,[1]Input!$A:$A,0)),"")</f>
        <v/>
      </c>
      <c r="F265" s="406">
        <f>IFERROR(INDEX([1]Input!$D:$D,MATCH(C265,[1]Input!$A:$A,0)),"")</f>
        <v/>
      </c>
      <c r="G265" s="409">
        <f>IFERROR(INDEX([1]Input!$N:$N,MATCH(C265,[1]Input!$A:$A,0)),"")</f>
        <v/>
      </c>
    </row>
    <row r="266">
      <c r="A266" s="406">
        <f>IFERROR(RANK(B266,$B$4:$B$6000,1),"")</f>
        <v/>
      </c>
      <c r="B266" s="406">
        <f>(IF(F266="","",IFERROR(SEARCH(Search!$C$2,D266)+ROW()/100000,"")))</f>
        <v/>
      </c>
      <c r="C266" s="406" t="inlineStr">
        <is>
          <t>U263</t>
        </is>
      </c>
      <c r="D266" s="406">
        <f>INDEX([1]USA!$J:$J,MATCH(C266,[1]USA!$B:$B,0))</f>
        <v/>
      </c>
      <c r="E266" s="406">
        <f>IFERROR(INDEX([1]Input!$J:$J,MATCH(C266,[1]Input!$A:$A,0)),"")</f>
        <v/>
      </c>
      <c r="F266" s="406">
        <f>IFERROR(INDEX([1]Input!$D:$D,MATCH(C266,[1]Input!$A:$A,0)),"")</f>
        <v/>
      </c>
      <c r="G266" s="409">
        <f>IFERROR(INDEX([1]Input!$N:$N,MATCH(C266,[1]Input!$A:$A,0)),"")</f>
        <v/>
      </c>
    </row>
    <row r="267">
      <c r="A267" s="406">
        <f>IFERROR(RANK(B267,$B$4:$B$6000,1),"")</f>
        <v/>
      </c>
      <c r="B267" s="406">
        <f>(IF(F267="","",IFERROR(SEARCH(Search!$C$2,D267)+ROW()/100000,"")))</f>
        <v/>
      </c>
      <c r="C267" s="406" t="inlineStr">
        <is>
          <t>U264</t>
        </is>
      </c>
      <c r="D267" s="406">
        <f>INDEX([1]USA!$J:$J,MATCH(C267,[1]USA!$B:$B,0))</f>
        <v/>
      </c>
      <c r="E267" s="406">
        <f>IFERROR(INDEX([1]Input!$J:$J,MATCH(C267,[1]Input!$A:$A,0)),"")</f>
        <v/>
      </c>
      <c r="F267" s="406">
        <f>IFERROR(INDEX([1]Input!$D:$D,MATCH(C267,[1]Input!$A:$A,0)),"")</f>
        <v/>
      </c>
      <c r="G267" s="409">
        <f>IFERROR(INDEX([1]Input!$N:$N,MATCH(C267,[1]Input!$A:$A,0)),"")</f>
        <v/>
      </c>
    </row>
    <row r="268">
      <c r="A268" s="406">
        <f>IFERROR(RANK(B268,$B$4:$B$6000,1),"")</f>
        <v/>
      </c>
      <c r="B268" s="406">
        <f>(IF(F268="","",IFERROR(SEARCH(Search!$C$2,D268)+ROW()/100000,"")))</f>
        <v/>
      </c>
      <c r="C268" s="406" t="inlineStr">
        <is>
          <t>U265</t>
        </is>
      </c>
      <c r="D268" s="406">
        <f>INDEX([1]USA!$J:$J,MATCH(C268,[1]USA!$B:$B,0))</f>
        <v/>
      </c>
      <c r="E268" s="406">
        <f>IFERROR(INDEX([1]Input!$J:$J,MATCH(C268,[1]Input!$A:$A,0)),"")</f>
        <v/>
      </c>
      <c r="F268" s="406">
        <f>IFERROR(INDEX([1]Input!$D:$D,MATCH(C268,[1]Input!$A:$A,0)),"")</f>
        <v/>
      </c>
      <c r="G268" s="409">
        <f>IFERROR(INDEX([1]Input!$N:$N,MATCH(C268,[1]Input!$A:$A,0)),"")</f>
        <v/>
      </c>
    </row>
    <row r="269">
      <c r="A269" s="406">
        <f>IFERROR(RANK(B269,$B$4:$B$6000,1),"")</f>
        <v/>
      </c>
      <c r="B269" s="406">
        <f>(IF(F269="","",IFERROR(SEARCH(Search!$C$2,D269)+ROW()/100000,"")))</f>
        <v/>
      </c>
      <c r="C269" s="406" t="inlineStr">
        <is>
          <t>U266</t>
        </is>
      </c>
      <c r="D269" s="406">
        <f>INDEX([1]USA!$J:$J,MATCH(C269,[1]USA!$B:$B,0))</f>
        <v/>
      </c>
      <c r="E269" s="406">
        <f>IFERROR(INDEX([1]Input!$J:$J,MATCH(C269,[1]Input!$A:$A,0)),"")</f>
        <v/>
      </c>
      <c r="F269" s="406">
        <f>IFERROR(INDEX([1]Input!$D:$D,MATCH(C269,[1]Input!$A:$A,0)),"")</f>
        <v/>
      </c>
      <c r="G269" s="409">
        <f>IFERROR(INDEX([1]Input!$N:$N,MATCH(C269,[1]Input!$A:$A,0)),"")</f>
        <v/>
      </c>
    </row>
    <row r="270">
      <c r="A270" s="406">
        <f>IFERROR(RANK(B270,$B$4:$B$6000,1),"")</f>
        <v/>
      </c>
      <c r="B270" s="406">
        <f>(IF(F270="","",IFERROR(SEARCH(Search!$C$2,D270)+ROW()/100000,"")))</f>
        <v/>
      </c>
      <c r="C270" s="406" t="inlineStr">
        <is>
          <t>U267</t>
        </is>
      </c>
      <c r="D270" s="406">
        <f>INDEX([1]USA!$J:$J,MATCH(C270,[1]USA!$B:$B,0))</f>
        <v/>
      </c>
      <c r="E270" s="406">
        <f>IFERROR(INDEX([1]Input!$J:$J,MATCH(C270,[1]Input!$A:$A,0)),"")</f>
        <v/>
      </c>
      <c r="F270" s="406">
        <f>IFERROR(INDEX([1]Input!$D:$D,MATCH(C270,[1]Input!$A:$A,0)),"")</f>
        <v/>
      </c>
      <c r="G270" s="409">
        <f>IFERROR(INDEX([1]Input!$N:$N,MATCH(C270,[1]Input!$A:$A,0)),"")</f>
        <v/>
      </c>
    </row>
    <row r="271">
      <c r="A271" s="406">
        <f>IFERROR(RANK(B271,$B$4:$B$6000,1),"")</f>
        <v/>
      </c>
      <c r="B271" s="406">
        <f>(IF(F271="","",IFERROR(SEARCH(Search!$C$2,D271)+ROW()/100000,"")))</f>
        <v/>
      </c>
      <c r="C271" s="406" t="inlineStr">
        <is>
          <t>U268</t>
        </is>
      </c>
      <c r="D271" s="406">
        <f>INDEX([1]USA!$J:$J,MATCH(C271,[1]USA!$B:$B,0))</f>
        <v/>
      </c>
      <c r="E271" s="406">
        <f>IFERROR(INDEX([1]Input!$J:$J,MATCH(C271,[1]Input!$A:$A,0)),"")</f>
        <v/>
      </c>
      <c r="F271" s="406">
        <f>IFERROR(INDEX([1]Input!$D:$D,MATCH(C271,[1]Input!$A:$A,0)),"")</f>
        <v/>
      </c>
      <c r="G271" s="409">
        <f>IFERROR(INDEX([1]Input!$N:$N,MATCH(C271,[1]Input!$A:$A,0)),"")</f>
        <v/>
      </c>
    </row>
    <row r="272">
      <c r="A272" s="406">
        <f>IFERROR(RANK(B272,$B$4:$B$6000,1),"")</f>
        <v/>
      </c>
      <c r="B272" s="406">
        <f>(IF(F272="","",IFERROR(SEARCH(Search!$C$2,D272)+ROW()/100000,"")))</f>
        <v/>
      </c>
      <c r="C272" s="406" t="inlineStr">
        <is>
          <t>U269</t>
        </is>
      </c>
      <c r="D272" s="406">
        <f>INDEX([1]USA!$J:$J,MATCH(C272,[1]USA!$B:$B,0))</f>
        <v/>
      </c>
      <c r="E272" s="406">
        <f>IFERROR(INDEX([1]Input!$J:$J,MATCH(C272,[1]Input!$A:$A,0)),"")</f>
        <v/>
      </c>
      <c r="F272" s="406">
        <f>IFERROR(INDEX([1]Input!$D:$D,MATCH(C272,[1]Input!$A:$A,0)),"")</f>
        <v/>
      </c>
      <c r="G272" s="409">
        <f>IFERROR(INDEX([1]Input!$N:$N,MATCH(C272,[1]Input!$A:$A,0)),"")</f>
        <v/>
      </c>
    </row>
    <row r="273">
      <c r="A273" s="406">
        <f>IFERROR(RANK(B273,$B$4:$B$6000,1),"")</f>
        <v/>
      </c>
      <c r="B273" s="406">
        <f>(IF(F273="","",IFERROR(SEARCH(Search!$C$2,D273)+ROW()/100000,"")))</f>
        <v/>
      </c>
      <c r="C273" s="406" t="inlineStr">
        <is>
          <t>U270</t>
        </is>
      </c>
      <c r="D273" s="406">
        <f>INDEX([1]USA!$J:$J,MATCH(C273,[1]USA!$B:$B,0))</f>
        <v/>
      </c>
      <c r="E273" s="406">
        <f>IFERROR(INDEX([1]Input!$J:$J,MATCH(C273,[1]Input!$A:$A,0)),"")</f>
        <v/>
      </c>
      <c r="F273" s="406">
        <f>IFERROR(INDEX([1]Input!$D:$D,MATCH(C273,[1]Input!$A:$A,0)),"")</f>
        <v/>
      </c>
      <c r="G273" s="409">
        <f>IFERROR(INDEX([1]Input!$N:$N,MATCH(C273,[1]Input!$A:$A,0)),"")</f>
        <v/>
      </c>
    </row>
    <row r="274">
      <c r="A274" s="406">
        <f>IFERROR(RANK(B274,$B$4:$B$6000,1),"")</f>
        <v/>
      </c>
      <c r="B274" s="406">
        <f>(IF(F274="","",IFERROR(SEARCH(Search!$C$2,D274)+ROW()/100000,"")))</f>
        <v/>
      </c>
      <c r="C274" s="406" t="inlineStr">
        <is>
          <t>U271</t>
        </is>
      </c>
      <c r="D274" s="406">
        <f>INDEX([1]USA!$J:$J,MATCH(C274,[1]USA!$B:$B,0))</f>
        <v/>
      </c>
      <c r="E274" s="406">
        <f>IFERROR(INDEX([1]Input!$J:$J,MATCH(C274,[1]Input!$A:$A,0)),"")</f>
        <v/>
      </c>
      <c r="F274" s="406">
        <f>IFERROR(INDEX([1]Input!$D:$D,MATCH(C274,[1]Input!$A:$A,0)),"")</f>
        <v/>
      </c>
      <c r="G274" s="409">
        <f>IFERROR(INDEX([1]Input!$N:$N,MATCH(C274,[1]Input!$A:$A,0)),"")</f>
        <v/>
      </c>
    </row>
    <row r="275">
      <c r="A275" s="406">
        <f>IFERROR(RANK(B275,$B$4:$B$6000,1),"")</f>
        <v/>
      </c>
      <c r="B275" s="406">
        <f>(IF(F275="","",IFERROR(SEARCH(Search!$C$2,D275)+ROW()/100000,"")))</f>
        <v/>
      </c>
      <c r="C275" s="406" t="inlineStr">
        <is>
          <t>U272</t>
        </is>
      </c>
      <c r="D275" s="406">
        <f>INDEX([1]USA!$J:$J,MATCH(C275,[1]USA!$B:$B,0))</f>
        <v/>
      </c>
      <c r="E275" s="406">
        <f>IFERROR(INDEX([1]Input!$J:$J,MATCH(C275,[1]Input!$A:$A,0)),"")</f>
        <v/>
      </c>
      <c r="F275" s="406">
        <f>IFERROR(INDEX([1]Input!$D:$D,MATCH(C275,[1]Input!$A:$A,0)),"")</f>
        <v/>
      </c>
      <c r="G275" s="409">
        <f>IFERROR(INDEX([1]Input!$N:$N,MATCH(C275,[1]Input!$A:$A,0)),"")</f>
        <v/>
      </c>
    </row>
    <row r="276">
      <c r="A276" s="406">
        <f>IFERROR(RANK(B276,$B$4:$B$6000,1),"")</f>
        <v/>
      </c>
      <c r="B276" s="406">
        <f>(IF(F276="","",IFERROR(SEARCH(Search!$C$2,D276)+ROW()/100000,"")))</f>
        <v/>
      </c>
      <c r="C276" s="406" t="inlineStr">
        <is>
          <t>U273</t>
        </is>
      </c>
      <c r="D276" s="406">
        <f>INDEX([1]USA!$J:$J,MATCH(C276,[1]USA!$B:$B,0))</f>
        <v/>
      </c>
      <c r="E276" s="406">
        <f>IFERROR(INDEX([1]Input!$J:$J,MATCH(C276,[1]Input!$A:$A,0)),"")</f>
        <v/>
      </c>
      <c r="F276" s="406">
        <f>IFERROR(INDEX([1]Input!$D:$D,MATCH(C276,[1]Input!$A:$A,0)),"")</f>
        <v/>
      </c>
      <c r="G276" s="409">
        <f>IFERROR(INDEX([1]Input!$N:$N,MATCH(C276,[1]Input!$A:$A,0)),"")</f>
        <v/>
      </c>
    </row>
    <row r="277">
      <c r="A277" s="406">
        <f>IFERROR(RANK(B277,$B$4:$B$6000,1),"")</f>
        <v/>
      </c>
      <c r="B277" s="406">
        <f>(IF(F277="","",IFERROR(SEARCH(Search!$C$2,D277)+ROW()/100000,"")))</f>
        <v/>
      </c>
      <c r="C277" s="406" t="inlineStr">
        <is>
          <t>U274</t>
        </is>
      </c>
      <c r="D277" s="406">
        <f>INDEX([1]USA!$J:$J,MATCH(C277,[1]USA!$B:$B,0))</f>
        <v/>
      </c>
      <c r="E277" s="406">
        <f>IFERROR(INDEX([1]Input!$J:$J,MATCH(C277,[1]Input!$A:$A,0)),"")</f>
        <v/>
      </c>
      <c r="F277" s="406">
        <f>IFERROR(INDEX([1]Input!$D:$D,MATCH(C277,[1]Input!$A:$A,0)),"")</f>
        <v/>
      </c>
      <c r="G277" s="409">
        <f>IFERROR(INDEX([1]Input!$N:$N,MATCH(C277,[1]Input!$A:$A,0)),"")</f>
        <v/>
      </c>
    </row>
    <row r="278">
      <c r="A278" s="406">
        <f>IFERROR(RANK(B278,$B$4:$B$6000,1),"")</f>
        <v/>
      </c>
      <c r="B278" s="406">
        <f>(IF(F278="","",IFERROR(SEARCH(Search!$C$2,D278)+ROW()/100000,"")))</f>
        <v/>
      </c>
      <c r="C278" s="406" t="inlineStr">
        <is>
          <t>U275</t>
        </is>
      </c>
      <c r="D278" s="406">
        <f>INDEX([1]USA!$J:$J,MATCH(C278,[1]USA!$B:$B,0))</f>
        <v/>
      </c>
      <c r="E278" s="406">
        <f>IFERROR(INDEX([1]Input!$J:$J,MATCH(C278,[1]Input!$A:$A,0)),"")</f>
        <v/>
      </c>
      <c r="F278" s="406">
        <f>IFERROR(INDEX([1]Input!$D:$D,MATCH(C278,[1]Input!$A:$A,0)),"")</f>
        <v/>
      </c>
      <c r="G278" s="409">
        <f>IFERROR(INDEX([1]Input!$N:$N,MATCH(C278,[1]Input!$A:$A,0)),"")</f>
        <v/>
      </c>
    </row>
    <row r="279">
      <c r="A279" s="406">
        <f>IFERROR(RANK(B279,$B$4:$B$6000,1),"")</f>
        <v/>
      </c>
      <c r="B279" s="406">
        <f>(IF(F279="","",IFERROR(SEARCH(Search!$C$2,D279)+ROW()/100000,"")))</f>
        <v/>
      </c>
      <c r="C279" s="406" t="inlineStr">
        <is>
          <t>U276</t>
        </is>
      </c>
      <c r="D279" s="406">
        <f>INDEX([1]USA!$J:$J,MATCH(C279,[1]USA!$B:$B,0))</f>
        <v/>
      </c>
      <c r="E279" s="406">
        <f>IFERROR(INDEX([1]Input!$J:$J,MATCH(C279,[1]Input!$A:$A,0)),"")</f>
        <v/>
      </c>
      <c r="F279" s="406">
        <f>IFERROR(INDEX([1]Input!$D:$D,MATCH(C279,[1]Input!$A:$A,0)),"")</f>
        <v/>
      </c>
      <c r="G279" s="409">
        <f>IFERROR(INDEX([1]Input!$N:$N,MATCH(C279,[1]Input!$A:$A,0)),"")</f>
        <v/>
      </c>
    </row>
    <row r="280">
      <c r="A280" s="406">
        <f>IFERROR(RANK(B280,$B$4:$B$6000,1),"")</f>
        <v/>
      </c>
      <c r="B280" s="406">
        <f>(IF(F280="","",IFERROR(SEARCH(Search!$C$2,D280)+ROW()/100000,"")))</f>
        <v/>
      </c>
      <c r="C280" s="406" t="inlineStr">
        <is>
          <t>U277</t>
        </is>
      </c>
      <c r="D280" s="406">
        <f>INDEX([1]USA!$J:$J,MATCH(C280,[1]USA!$B:$B,0))</f>
        <v/>
      </c>
      <c r="E280" s="406">
        <f>IFERROR(INDEX([1]Input!$J:$J,MATCH(C280,[1]Input!$A:$A,0)),"")</f>
        <v/>
      </c>
      <c r="F280" s="406">
        <f>IFERROR(INDEX([1]Input!$D:$D,MATCH(C280,[1]Input!$A:$A,0)),"")</f>
        <v/>
      </c>
      <c r="G280" s="409">
        <f>IFERROR(INDEX([1]Input!$N:$N,MATCH(C280,[1]Input!$A:$A,0)),"")</f>
        <v/>
      </c>
    </row>
    <row r="281">
      <c r="A281" s="406">
        <f>IFERROR(RANK(B281,$B$4:$B$6000,1),"")</f>
        <v/>
      </c>
      <c r="B281" s="406">
        <f>(IF(F281="","",IFERROR(SEARCH(Search!$C$2,D281)+ROW()/100000,"")))</f>
        <v/>
      </c>
      <c r="C281" s="406" t="inlineStr">
        <is>
          <t>U278</t>
        </is>
      </c>
      <c r="D281" s="406">
        <f>INDEX([1]USA!$J:$J,MATCH(C281,[1]USA!$B:$B,0))</f>
        <v/>
      </c>
      <c r="E281" s="406">
        <f>IFERROR(INDEX([1]Input!$J:$J,MATCH(C281,[1]Input!$A:$A,0)),"")</f>
        <v/>
      </c>
      <c r="F281" s="406">
        <f>IFERROR(INDEX([1]Input!$D:$D,MATCH(C281,[1]Input!$A:$A,0)),"")</f>
        <v/>
      </c>
      <c r="G281" s="409">
        <f>IFERROR(INDEX([1]Input!$N:$N,MATCH(C281,[1]Input!$A:$A,0)),"")</f>
        <v/>
      </c>
    </row>
    <row r="282">
      <c r="A282" s="406">
        <f>IFERROR(RANK(B282,$B$4:$B$6000,1),"")</f>
        <v/>
      </c>
      <c r="B282" s="406">
        <f>(IF(F282="","",IFERROR(SEARCH(Search!$C$2,D282)+ROW()/100000,"")))</f>
        <v/>
      </c>
      <c r="C282" s="406" t="inlineStr">
        <is>
          <t>U279</t>
        </is>
      </c>
      <c r="D282" s="406">
        <f>INDEX([1]USA!$J:$J,MATCH(C282,[1]USA!$B:$B,0))</f>
        <v/>
      </c>
      <c r="E282" s="406">
        <f>IFERROR(INDEX([1]Input!$J:$J,MATCH(C282,[1]Input!$A:$A,0)),"")</f>
        <v/>
      </c>
      <c r="F282" s="406">
        <f>IFERROR(INDEX([1]Input!$D:$D,MATCH(C282,[1]Input!$A:$A,0)),"")</f>
        <v/>
      </c>
      <c r="G282" s="409">
        <f>IFERROR(INDEX([1]Input!$N:$N,MATCH(C282,[1]Input!$A:$A,0)),"")</f>
        <v/>
      </c>
    </row>
    <row r="283">
      <c r="A283" s="406">
        <f>IFERROR(RANK(B283,$B$4:$B$6000,1),"")</f>
        <v/>
      </c>
      <c r="B283" s="406">
        <f>(IF(F283="","",IFERROR(SEARCH(Search!$C$2,D283)+ROW()/100000,"")))</f>
        <v/>
      </c>
      <c r="C283" s="406" t="inlineStr">
        <is>
          <t>U280</t>
        </is>
      </c>
      <c r="D283" s="406">
        <f>INDEX([1]USA!$J:$J,MATCH(C283,[1]USA!$B:$B,0))</f>
        <v/>
      </c>
      <c r="E283" s="406">
        <f>IFERROR(INDEX([1]Input!$J:$J,MATCH(C283,[1]Input!$A:$A,0)),"")</f>
        <v/>
      </c>
      <c r="F283" s="406">
        <f>IFERROR(INDEX([1]Input!$D:$D,MATCH(C283,[1]Input!$A:$A,0)),"")</f>
        <v/>
      </c>
      <c r="G283" s="409">
        <f>IFERROR(INDEX([1]Input!$N:$N,MATCH(C283,[1]Input!$A:$A,0)),"")</f>
        <v/>
      </c>
    </row>
    <row r="284">
      <c r="A284" s="406">
        <f>IFERROR(RANK(B284,$B$4:$B$6000,1),"")</f>
        <v/>
      </c>
      <c r="B284" s="406">
        <f>(IF(F284="","",IFERROR(SEARCH(Search!$C$2,D284)+ROW()/100000,"")))</f>
        <v/>
      </c>
      <c r="C284" s="406" t="inlineStr">
        <is>
          <t>U281</t>
        </is>
      </c>
      <c r="D284" s="406">
        <f>INDEX([1]USA!$J:$J,MATCH(C284,[1]USA!$B:$B,0))</f>
        <v/>
      </c>
      <c r="E284" s="406">
        <f>IFERROR(INDEX([1]Input!$J:$J,MATCH(C284,[1]Input!$A:$A,0)),"")</f>
        <v/>
      </c>
      <c r="F284" s="406">
        <f>IFERROR(INDEX([1]Input!$D:$D,MATCH(C284,[1]Input!$A:$A,0)),"")</f>
        <v/>
      </c>
      <c r="G284" s="409">
        <f>IFERROR(INDEX([1]Input!$N:$N,MATCH(C284,[1]Input!$A:$A,0)),"")</f>
        <v/>
      </c>
    </row>
    <row r="285">
      <c r="A285" s="406">
        <f>IFERROR(RANK(B285,$B$4:$B$6000,1),"")</f>
        <v/>
      </c>
      <c r="B285" s="406">
        <f>(IF(F285="","",IFERROR(SEARCH(Search!$C$2,D285)+ROW()/100000,"")))</f>
        <v/>
      </c>
      <c r="C285" s="406" t="inlineStr">
        <is>
          <t>U282</t>
        </is>
      </c>
      <c r="D285" s="406">
        <f>INDEX([1]USA!$J:$J,MATCH(C285,[1]USA!$B:$B,0))</f>
        <v/>
      </c>
      <c r="E285" s="406">
        <f>IFERROR(INDEX([1]Input!$J:$J,MATCH(C285,[1]Input!$A:$A,0)),"")</f>
        <v/>
      </c>
      <c r="F285" s="406">
        <f>IFERROR(INDEX([1]Input!$D:$D,MATCH(C285,[1]Input!$A:$A,0)),"")</f>
        <v/>
      </c>
      <c r="G285" s="409">
        <f>IFERROR(INDEX([1]Input!$N:$N,MATCH(C285,[1]Input!$A:$A,0)),"")</f>
        <v/>
      </c>
    </row>
    <row r="286">
      <c r="A286" s="406">
        <f>IFERROR(RANK(B286,$B$4:$B$6000,1),"")</f>
        <v/>
      </c>
      <c r="B286" s="406">
        <f>(IF(F286="","",IFERROR(SEARCH(Search!$C$2,D286)+ROW()/100000,"")))</f>
        <v/>
      </c>
      <c r="C286" s="406" t="inlineStr">
        <is>
          <t>U283</t>
        </is>
      </c>
      <c r="D286" s="406">
        <f>INDEX([1]USA!$J:$J,MATCH(C286,[1]USA!$B:$B,0))</f>
        <v/>
      </c>
      <c r="E286" s="406">
        <f>IFERROR(INDEX([1]Input!$J:$J,MATCH(C286,[1]Input!$A:$A,0)),"")</f>
        <v/>
      </c>
      <c r="F286" s="406">
        <f>IFERROR(INDEX([1]Input!$D:$D,MATCH(C286,[1]Input!$A:$A,0)),"")</f>
        <v/>
      </c>
      <c r="G286" s="409">
        <f>IFERROR(INDEX([1]Input!$N:$N,MATCH(C286,[1]Input!$A:$A,0)),"")</f>
        <v/>
      </c>
    </row>
    <row r="287">
      <c r="A287" s="406">
        <f>IFERROR(RANK(B287,$B$4:$B$6000,1),"")</f>
        <v/>
      </c>
      <c r="B287" s="406">
        <f>(IF(F287="","",IFERROR(SEARCH(Search!$C$2,D287)+ROW()/100000,"")))</f>
        <v/>
      </c>
      <c r="C287" s="406" t="inlineStr">
        <is>
          <t>U284</t>
        </is>
      </c>
      <c r="D287" s="406">
        <f>INDEX([1]USA!$J:$J,MATCH(C287,[1]USA!$B:$B,0))</f>
        <v/>
      </c>
      <c r="E287" s="406">
        <f>IFERROR(INDEX([1]Input!$J:$J,MATCH(C287,[1]Input!$A:$A,0)),"")</f>
        <v/>
      </c>
      <c r="F287" s="406">
        <f>IFERROR(INDEX([1]Input!$D:$D,MATCH(C287,[1]Input!$A:$A,0)),"")</f>
        <v/>
      </c>
      <c r="G287" s="409">
        <f>IFERROR(INDEX([1]Input!$N:$N,MATCH(C287,[1]Input!$A:$A,0)),"")</f>
        <v/>
      </c>
    </row>
    <row r="288">
      <c r="A288" s="406">
        <f>IFERROR(RANK(B288,$B$4:$B$6000,1),"")</f>
        <v/>
      </c>
      <c r="B288" s="406">
        <f>(IF(F288="","",IFERROR(SEARCH(Search!$C$2,D288)+ROW()/100000,"")))</f>
        <v/>
      </c>
      <c r="C288" s="406" t="inlineStr">
        <is>
          <t>U285</t>
        </is>
      </c>
      <c r="D288" s="406">
        <f>INDEX([1]USA!$J:$J,MATCH(C288,[1]USA!$B:$B,0))</f>
        <v/>
      </c>
      <c r="E288" s="406">
        <f>IFERROR(INDEX([1]Input!$J:$J,MATCH(C288,[1]Input!$A:$A,0)),"")</f>
        <v/>
      </c>
      <c r="F288" s="406">
        <f>IFERROR(INDEX([1]Input!$D:$D,MATCH(C288,[1]Input!$A:$A,0)),"")</f>
        <v/>
      </c>
      <c r="G288" s="409">
        <f>IFERROR(INDEX([1]Input!$N:$N,MATCH(C288,[1]Input!$A:$A,0)),"")</f>
        <v/>
      </c>
    </row>
    <row r="289">
      <c r="A289" s="406">
        <f>IFERROR(RANK(B289,$B$4:$B$6000,1),"")</f>
        <v/>
      </c>
      <c r="B289" s="406">
        <f>(IF(F289="","",IFERROR(SEARCH(Search!$C$2,D289)+ROW()/100000,"")))</f>
        <v/>
      </c>
      <c r="C289" s="406" t="inlineStr">
        <is>
          <t>U286</t>
        </is>
      </c>
      <c r="D289" s="406">
        <f>INDEX([1]USA!$J:$J,MATCH(C289,[1]USA!$B:$B,0))</f>
        <v/>
      </c>
      <c r="E289" s="406">
        <f>IFERROR(INDEX([1]Input!$J:$J,MATCH(C289,[1]Input!$A:$A,0)),"")</f>
        <v/>
      </c>
      <c r="F289" s="406">
        <f>IFERROR(INDEX([1]Input!$D:$D,MATCH(C289,[1]Input!$A:$A,0)),"")</f>
        <v/>
      </c>
      <c r="G289" s="409">
        <f>IFERROR(INDEX([1]Input!$N:$N,MATCH(C289,[1]Input!$A:$A,0)),"")</f>
        <v/>
      </c>
    </row>
    <row r="290">
      <c r="A290" s="406">
        <f>IFERROR(RANK(B290,$B$4:$B$6000,1),"")</f>
        <v/>
      </c>
      <c r="B290" s="406">
        <f>(IF(F290="","",IFERROR(SEARCH(Search!$C$2,D290)+ROW()/100000,"")))</f>
        <v/>
      </c>
      <c r="C290" s="406" t="inlineStr">
        <is>
          <t>U287</t>
        </is>
      </c>
      <c r="D290" s="406">
        <f>INDEX([1]USA!$J:$J,MATCH(C290,[1]USA!$B:$B,0))</f>
        <v/>
      </c>
      <c r="E290" s="406">
        <f>IFERROR(INDEX([1]Input!$J:$J,MATCH(C290,[1]Input!$A:$A,0)),"")</f>
        <v/>
      </c>
      <c r="F290" s="406">
        <f>IFERROR(INDEX([1]Input!$D:$D,MATCH(C290,[1]Input!$A:$A,0)),"")</f>
        <v/>
      </c>
      <c r="G290" s="409">
        <f>IFERROR(INDEX([1]Input!$N:$N,MATCH(C290,[1]Input!$A:$A,0)),"")</f>
        <v/>
      </c>
    </row>
    <row r="291">
      <c r="A291" s="406">
        <f>IFERROR(RANK(B291,$B$4:$B$6000,1),"")</f>
        <v/>
      </c>
      <c r="B291" s="406">
        <f>(IF(F291="","",IFERROR(SEARCH(Search!$C$2,D291)+ROW()/100000,"")))</f>
        <v/>
      </c>
      <c r="C291" s="406" t="inlineStr">
        <is>
          <t>U288</t>
        </is>
      </c>
      <c r="D291" s="406">
        <f>INDEX([1]USA!$J:$J,MATCH(C291,[1]USA!$B:$B,0))</f>
        <v/>
      </c>
      <c r="E291" s="406">
        <f>IFERROR(INDEX([1]Input!$J:$J,MATCH(C291,[1]Input!$A:$A,0)),"")</f>
        <v/>
      </c>
      <c r="F291" s="406">
        <f>IFERROR(INDEX([1]Input!$D:$D,MATCH(C291,[1]Input!$A:$A,0)),"")</f>
        <v/>
      </c>
      <c r="G291" s="409">
        <f>IFERROR(INDEX([1]Input!$N:$N,MATCH(C291,[1]Input!$A:$A,0)),"")</f>
        <v/>
      </c>
    </row>
    <row r="292">
      <c r="A292" s="406">
        <f>IFERROR(RANK(B292,$B$4:$B$6000,1),"")</f>
        <v/>
      </c>
      <c r="B292" s="406">
        <f>(IF(F292="","",IFERROR(SEARCH(Search!$C$2,D292)+ROW()/100000,"")))</f>
        <v/>
      </c>
      <c r="C292" s="406" t="inlineStr">
        <is>
          <t>U289</t>
        </is>
      </c>
      <c r="D292" s="406">
        <f>INDEX([1]USA!$J:$J,MATCH(C292,[1]USA!$B:$B,0))</f>
        <v/>
      </c>
      <c r="E292" s="406">
        <f>IFERROR(INDEX([1]Input!$J:$J,MATCH(C292,[1]Input!$A:$A,0)),"")</f>
        <v/>
      </c>
      <c r="F292" s="406">
        <f>IFERROR(INDEX([1]Input!$D:$D,MATCH(C292,[1]Input!$A:$A,0)),"")</f>
        <v/>
      </c>
      <c r="G292" s="409">
        <f>IFERROR(INDEX([1]Input!$N:$N,MATCH(C292,[1]Input!$A:$A,0)),"")</f>
        <v/>
      </c>
    </row>
    <row r="293">
      <c r="A293" s="406">
        <f>IFERROR(RANK(B293,$B$4:$B$6000,1),"")</f>
        <v/>
      </c>
      <c r="B293" s="406">
        <f>(IF(F293="","",IFERROR(SEARCH(Search!$C$2,D293)+ROW()/100000,"")))</f>
        <v/>
      </c>
      <c r="C293" s="406" t="inlineStr">
        <is>
          <t>U290</t>
        </is>
      </c>
      <c r="D293" s="406">
        <f>INDEX([1]USA!$J:$J,MATCH(C293,[1]USA!$B:$B,0))</f>
        <v/>
      </c>
      <c r="E293" s="406">
        <f>IFERROR(INDEX([1]Input!$J:$J,MATCH(C293,[1]Input!$A:$A,0)),"")</f>
        <v/>
      </c>
      <c r="F293" s="406">
        <f>IFERROR(INDEX([1]Input!$D:$D,MATCH(C293,[1]Input!$A:$A,0)),"")</f>
        <v/>
      </c>
      <c r="G293" s="409">
        <f>IFERROR(INDEX([1]Input!$N:$N,MATCH(C293,[1]Input!$A:$A,0)),"")</f>
        <v/>
      </c>
    </row>
    <row r="294">
      <c r="A294" s="406">
        <f>IFERROR(RANK(B294,$B$4:$B$6000,1),"")</f>
        <v/>
      </c>
      <c r="B294" s="406">
        <f>(IF(F294="","",IFERROR(SEARCH(Search!$C$2,D294)+ROW()/100000,"")))</f>
        <v/>
      </c>
      <c r="C294" s="406" t="inlineStr">
        <is>
          <t>U291</t>
        </is>
      </c>
      <c r="D294" s="406">
        <f>INDEX([1]USA!$J:$J,MATCH(C294,[1]USA!$B:$B,0))</f>
        <v/>
      </c>
      <c r="E294" s="406">
        <f>IFERROR(INDEX([1]Input!$J:$J,MATCH(C294,[1]Input!$A:$A,0)),"")</f>
        <v/>
      </c>
      <c r="F294" s="406">
        <f>IFERROR(INDEX([1]Input!$D:$D,MATCH(C294,[1]Input!$A:$A,0)),"")</f>
        <v/>
      </c>
      <c r="G294" s="409">
        <f>IFERROR(INDEX([1]Input!$N:$N,MATCH(C294,[1]Input!$A:$A,0)),"")</f>
        <v/>
      </c>
    </row>
    <row r="295">
      <c r="A295" s="406">
        <f>IFERROR(RANK(B295,$B$4:$B$6000,1),"")</f>
        <v/>
      </c>
      <c r="B295" s="406">
        <f>(IF(F295="","",IFERROR(SEARCH(Search!$C$2,D295)+ROW()/100000,"")))</f>
        <v/>
      </c>
      <c r="C295" s="406" t="inlineStr">
        <is>
          <t>U292</t>
        </is>
      </c>
      <c r="D295" s="406">
        <f>INDEX([1]USA!$J:$J,MATCH(C295,[1]USA!$B:$B,0))</f>
        <v/>
      </c>
      <c r="E295" s="406">
        <f>IFERROR(INDEX([1]Input!$J:$J,MATCH(C295,[1]Input!$A:$A,0)),"")</f>
        <v/>
      </c>
      <c r="F295" s="406">
        <f>IFERROR(INDEX([1]Input!$D:$D,MATCH(C295,[1]Input!$A:$A,0)),"")</f>
        <v/>
      </c>
      <c r="G295" s="409">
        <f>IFERROR(INDEX([1]Input!$N:$N,MATCH(C295,[1]Input!$A:$A,0)),"")</f>
        <v/>
      </c>
    </row>
    <row r="296">
      <c r="A296" s="406">
        <f>IFERROR(RANK(B296,$B$4:$B$6000,1),"")</f>
        <v/>
      </c>
      <c r="B296" s="406">
        <f>(IF(F296="","",IFERROR(SEARCH(Search!$C$2,D296)+ROW()/100000,"")))</f>
        <v/>
      </c>
      <c r="C296" s="406" t="inlineStr">
        <is>
          <t>U293</t>
        </is>
      </c>
      <c r="D296" s="406">
        <f>INDEX([1]USA!$J:$J,MATCH(C296,[1]USA!$B:$B,0))</f>
        <v/>
      </c>
      <c r="E296" s="406">
        <f>IFERROR(INDEX([1]Input!$J:$J,MATCH(C296,[1]Input!$A:$A,0)),"")</f>
        <v/>
      </c>
      <c r="F296" s="406">
        <f>IFERROR(INDEX([1]Input!$D:$D,MATCH(C296,[1]Input!$A:$A,0)),"")</f>
        <v/>
      </c>
      <c r="G296" s="409">
        <f>IFERROR(INDEX([1]Input!$N:$N,MATCH(C296,[1]Input!$A:$A,0)),"")</f>
        <v/>
      </c>
    </row>
    <row r="297">
      <c r="A297" s="406">
        <f>IFERROR(RANK(B297,$B$4:$B$6000,1),"")</f>
        <v/>
      </c>
      <c r="B297" s="406">
        <f>(IF(F297="","",IFERROR(SEARCH(Search!$C$2,D297)+ROW()/100000,"")))</f>
        <v/>
      </c>
      <c r="C297" s="406" t="inlineStr">
        <is>
          <t>U294</t>
        </is>
      </c>
      <c r="D297" s="406">
        <f>INDEX([1]USA!$J:$J,MATCH(C297,[1]USA!$B:$B,0))</f>
        <v/>
      </c>
      <c r="E297" s="406">
        <f>IFERROR(INDEX([1]Input!$J:$J,MATCH(C297,[1]Input!$A:$A,0)),"")</f>
        <v/>
      </c>
      <c r="F297" s="406">
        <f>IFERROR(INDEX([1]Input!$D:$D,MATCH(C297,[1]Input!$A:$A,0)),"")</f>
        <v/>
      </c>
      <c r="G297" s="409">
        <f>IFERROR(INDEX([1]Input!$N:$N,MATCH(C297,[1]Input!$A:$A,0)),"")</f>
        <v/>
      </c>
    </row>
    <row r="298">
      <c r="A298" s="406">
        <f>IFERROR(RANK(B298,$B$4:$B$6000,1),"")</f>
        <v/>
      </c>
      <c r="B298" s="406">
        <f>(IF(F298="","",IFERROR(SEARCH(Search!$C$2,D298)+ROW()/100000,"")))</f>
        <v/>
      </c>
      <c r="C298" s="406" t="inlineStr">
        <is>
          <t>U295</t>
        </is>
      </c>
      <c r="D298" s="406">
        <f>INDEX([1]USA!$J:$J,MATCH(C298,[1]USA!$B:$B,0))</f>
        <v/>
      </c>
      <c r="E298" s="406">
        <f>IFERROR(INDEX([1]Input!$J:$J,MATCH(C298,[1]Input!$A:$A,0)),"")</f>
        <v/>
      </c>
      <c r="F298" s="406">
        <f>IFERROR(INDEX([1]Input!$D:$D,MATCH(C298,[1]Input!$A:$A,0)),"")</f>
        <v/>
      </c>
      <c r="G298" s="409">
        <f>IFERROR(INDEX([1]Input!$N:$N,MATCH(C298,[1]Input!$A:$A,0)),"")</f>
        <v/>
      </c>
    </row>
    <row r="299">
      <c r="A299" s="406">
        <f>IFERROR(RANK(B299,$B$4:$B$6000,1),"")</f>
        <v/>
      </c>
      <c r="B299" s="406">
        <f>(IF(F299="","",IFERROR(SEARCH(Search!$C$2,D299)+ROW()/100000,"")))</f>
        <v/>
      </c>
      <c r="C299" s="406" t="inlineStr">
        <is>
          <t>U296</t>
        </is>
      </c>
      <c r="D299" s="406">
        <f>INDEX([1]USA!$J:$J,MATCH(C299,[1]USA!$B:$B,0))</f>
        <v/>
      </c>
      <c r="E299" s="406">
        <f>IFERROR(INDEX([1]Input!$J:$J,MATCH(C299,[1]Input!$A:$A,0)),"")</f>
        <v/>
      </c>
      <c r="F299" s="406">
        <f>IFERROR(INDEX([1]Input!$D:$D,MATCH(C299,[1]Input!$A:$A,0)),"")</f>
        <v/>
      </c>
      <c r="G299" s="409">
        <f>IFERROR(INDEX([1]Input!$N:$N,MATCH(C299,[1]Input!$A:$A,0)),"")</f>
        <v/>
      </c>
    </row>
    <row r="300">
      <c r="A300" s="406">
        <f>IFERROR(RANK(B300,$B$4:$B$6000,1),"")</f>
        <v/>
      </c>
      <c r="B300" s="406">
        <f>(IF(F300="","",IFERROR(SEARCH(Search!$C$2,D300)+ROW()/100000,"")))</f>
        <v/>
      </c>
      <c r="C300" s="406" t="inlineStr">
        <is>
          <t>U297</t>
        </is>
      </c>
      <c r="D300" s="406">
        <f>INDEX([1]USA!$J:$J,MATCH(C300,[1]USA!$B:$B,0))</f>
        <v/>
      </c>
      <c r="E300" s="406">
        <f>IFERROR(INDEX([1]Input!$J:$J,MATCH(C300,[1]Input!$A:$A,0)),"")</f>
        <v/>
      </c>
      <c r="F300" s="406">
        <f>IFERROR(INDEX([1]Input!$D:$D,MATCH(C300,[1]Input!$A:$A,0)),"")</f>
        <v/>
      </c>
      <c r="G300" s="409">
        <f>IFERROR(INDEX([1]Input!$N:$N,MATCH(C300,[1]Input!$A:$A,0)),"")</f>
        <v/>
      </c>
    </row>
    <row r="301">
      <c r="A301" s="406">
        <f>IFERROR(RANK(B301,$B$4:$B$6000,1),"")</f>
        <v/>
      </c>
      <c r="B301" s="406">
        <f>(IF(F301="","",IFERROR(SEARCH(Search!$C$2,D301)+ROW()/100000,"")))</f>
        <v/>
      </c>
      <c r="C301" s="406" t="inlineStr">
        <is>
          <t>U298</t>
        </is>
      </c>
      <c r="D301" s="406">
        <f>INDEX([1]USA!$J:$J,MATCH(C301,[1]USA!$B:$B,0))</f>
        <v/>
      </c>
      <c r="E301" s="406">
        <f>IFERROR(INDEX([1]Input!$J:$J,MATCH(C301,[1]Input!$A:$A,0)),"")</f>
        <v/>
      </c>
      <c r="F301" s="406">
        <f>IFERROR(INDEX([1]Input!$D:$D,MATCH(C301,[1]Input!$A:$A,0)),"")</f>
        <v/>
      </c>
      <c r="G301" s="409">
        <f>IFERROR(INDEX([1]Input!$N:$N,MATCH(C301,[1]Input!$A:$A,0)),"")</f>
        <v/>
      </c>
    </row>
    <row r="302">
      <c r="A302" s="406">
        <f>IFERROR(RANK(B302,$B$4:$B$6000,1),"")</f>
        <v/>
      </c>
      <c r="B302" s="406">
        <f>(IF(F302="","",IFERROR(SEARCH(Search!$C$2,D302)+ROW()/100000,"")))</f>
        <v/>
      </c>
      <c r="C302" s="406" t="inlineStr">
        <is>
          <t>U299</t>
        </is>
      </c>
      <c r="D302" s="406">
        <f>INDEX([1]USA!$J:$J,MATCH(C302,[1]USA!$B:$B,0))</f>
        <v/>
      </c>
      <c r="E302" s="406">
        <f>IFERROR(INDEX([1]Input!$J:$J,MATCH(C302,[1]Input!$A:$A,0)),"")</f>
        <v/>
      </c>
      <c r="F302" s="406">
        <f>IFERROR(INDEX([1]Input!$D:$D,MATCH(C302,[1]Input!$A:$A,0)),"")</f>
        <v/>
      </c>
      <c r="G302" s="409">
        <f>IFERROR(INDEX([1]Input!$N:$N,MATCH(C302,[1]Input!$A:$A,0)),"")</f>
        <v/>
      </c>
    </row>
    <row r="303">
      <c r="A303" s="406">
        <f>IFERROR(RANK(B303,$B$4:$B$6000,1),"")</f>
        <v/>
      </c>
      <c r="B303" s="406">
        <f>(IF(F303="","",IFERROR(SEARCH(Search!$C$2,D303)+ROW()/100000,"")))</f>
        <v/>
      </c>
      <c r="C303" s="406" t="inlineStr">
        <is>
          <t>U300</t>
        </is>
      </c>
      <c r="D303" s="406">
        <f>INDEX([1]USA!$J:$J,MATCH(C303,[1]USA!$B:$B,0))</f>
        <v/>
      </c>
      <c r="E303" s="406">
        <f>IFERROR(INDEX([1]Input!$J:$J,MATCH(C303,[1]Input!$A:$A,0)),"")</f>
        <v/>
      </c>
      <c r="F303" s="406">
        <f>IFERROR(INDEX([1]Input!$D:$D,MATCH(C303,[1]Input!$A:$A,0)),"")</f>
        <v/>
      </c>
      <c r="G303" s="409">
        <f>IFERROR(INDEX([1]Input!$N:$N,MATCH(C303,[1]Input!$A:$A,0)),"")</f>
        <v/>
      </c>
    </row>
    <row r="304">
      <c r="A304" s="406">
        <f>IFERROR(RANK(B304,$B$4:$B$6000,1),"")</f>
        <v/>
      </c>
      <c r="B304" s="406">
        <f>(IF(F304="","",IFERROR(SEARCH(Search!$C$2,D304)+ROW()/100000,"")))</f>
        <v/>
      </c>
      <c r="C304" s="406" t="inlineStr">
        <is>
          <t>U301</t>
        </is>
      </c>
      <c r="D304" s="406">
        <f>INDEX([1]USA!$J:$J,MATCH(C304,[1]USA!$B:$B,0))</f>
        <v/>
      </c>
      <c r="E304" s="406">
        <f>IFERROR(INDEX([1]Input!$J:$J,MATCH(C304,[1]Input!$A:$A,0)),"")</f>
        <v/>
      </c>
      <c r="F304" s="406">
        <f>IFERROR(INDEX([1]Input!$D:$D,MATCH(C304,[1]Input!$A:$A,0)),"")</f>
        <v/>
      </c>
      <c r="G304" s="409">
        <f>IFERROR(INDEX([1]Input!$N:$N,MATCH(C304,[1]Input!$A:$A,0)),"")</f>
        <v/>
      </c>
    </row>
    <row r="305">
      <c r="A305" s="406">
        <f>IFERROR(RANK(B305,$B$4:$B$6000,1),"")</f>
        <v/>
      </c>
      <c r="B305" s="406">
        <f>(IF(F305="","",IFERROR(SEARCH(Search!$C$2,D305)+ROW()/100000,"")))</f>
        <v/>
      </c>
      <c r="C305" s="406" t="inlineStr">
        <is>
          <t>U302</t>
        </is>
      </c>
      <c r="D305" s="406">
        <f>INDEX([1]USA!$J:$J,MATCH(C305,[1]USA!$B:$B,0))</f>
        <v/>
      </c>
      <c r="E305" s="406">
        <f>IFERROR(INDEX([1]Input!$J:$J,MATCH(C305,[1]Input!$A:$A,0)),"")</f>
        <v/>
      </c>
      <c r="F305" s="406">
        <f>IFERROR(INDEX([1]Input!$D:$D,MATCH(C305,[1]Input!$A:$A,0)),"")</f>
        <v/>
      </c>
      <c r="G305" s="409">
        <f>IFERROR(INDEX([1]Input!$N:$N,MATCH(C305,[1]Input!$A:$A,0)),"")</f>
        <v/>
      </c>
    </row>
    <row r="306">
      <c r="A306" s="406">
        <f>IFERROR(RANK(B306,$B$4:$B$6000,1),"")</f>
        <v/>
      </c>
      <c r="B306" s="406">
        <f>(IF(F306="","",IFERROR(SEARCH(Search!$C$2,D306)+ROW()/100000,"")))</f>
        <v/>
      </c>
      <c r="C306" s="406" t="inlineStr">
        <is>
          <t>U303</t>
        </is>
      </c>
      <c r="D306" s="406">
        <f>INDEX([1]USA!$J:$J,MATCH(C306,[1]USA!$B:$B,0))</f>
        <v/>
      </c>
      <c r="E306" s="406">
        <f>IFERROR(INDEX([1]Input!$J:$J,MATCH(C306,[1]Input!$A:$A,0)),"")</f>
        <v/>
      </c>
      <c r="F306" s="406">
        <f>IFERROR(INDEX([1]Input!$D:$D,MATCH(C306,[1]Input!$A:$A,0)),"")</f>
        <v/>
      </c>
      <c r="G306" s="409">
        <f>IFERROR(INDEX([1]Input!$N:$N,MATCH(C306,[1]Input!$A:$A,0)),"")</f>
        <v/>
      </c>
    </row>
    <row r="307">
      <c r="A307" s="406">
        <f>IFERROR(RANK(B307,$B$4:$B$6000,1),"")</f>
        <v/>
      </c>
      <c r="B307" s="406">
        <f>(IF(F307="","",IFERROR(SEARCH(Search!$C$2,D307)+ROW()/100000,"")))</f>
        <v/>
      </c>
      <c r="C307" s="406" t="inlineStr">
        <is>
          <t>U304</t>
        </is>
      </c>
      <c r="D307" s="406">
        <f>INDEX([1]USA!$J:$J,MATCH(C307,[1]USA!$B:$B,0))</f>
        <v/>
      </c>
      <c r="E307" s="406">
        <f>IFERROR(INDEX([1]Input!$J:$J,MATCH(C307,[1]Input!$A:$A,0)),"")</f>
        <v/>
      </c>
      <c r="F307" s="406">
        <f>IFERROR(INDEX([1]Input!$D:$D,MATCH(C307,[1]Input!$A:$A,0)),"")</f>
        <v/>
      </c>
      <c r="G307" s="409">
        <f>IFERROR(INDEX([1]Input!$N:$N,MATCH(C307,[1]Input!$A:$A,0)),"")</f>
        <v/>
      </c>
    </row>
    <row r="308">
      <c r="A308" s="406">
        <f>IFERROR(RANK(B308,$B$4:$B$6000,1),"")</f>
        <v/>
      </c>
      <c r="B308" s="406">
        <f>(IF(F308="","",IFERROR(SEARCH(Search!$C$2,D308)+ROW()/100000,"")))</f>
        <v/>
      </c>
      <c r="C308" s="406" t="inlineStr">
        <is>
          <t>U305</t>
        </is>
      </c>
      <c r="D308" s="406">
        <f>INDEX([1]USA!$J:$J,MATCH(C308,[1]USA!$B:$B,0))</f>
        <v/>
      </c>
      <c r="E308" s="406">
        <f>IFERROR(INDEX([1]Input!$J:$J,MATCH(C308,[1]Input!$A:$A,0)),"")</f>
        <v/>
      </c>
      <c r="F308" s="406">
        <f>IFERROR(INDEX([1]Input!$D:$D,MATCH(C308,[1]Input!$A:$A,0)),"")</f>
        <v/>
      </c>
      <c r="G308" s="409">
        <f>IFERROR(INDEX([1]Input!$N:$N,MATCH(C308,[1]Input!$A:$A,0)),"")</f>
        <v/>
      </c>
    </row>
    <row r="309">
      <c r="A309" s="406">
        <f>IFERROR(RANK(B309,$B$4:$B$6000,1),"")</f>
        <v/>
      </c>
      <c r="B309" s="406">
        <f>(IF(F309="","",IFERROR(SEARCH(Search!$C$2,D309)+ROW()/100000,"")))</f>
        <v/>
      </c>
      <c r="C309" s="406" t="inlineStr">
        <is>
          <t>U306</t>
        </is>
      </c>
      <c r="D309" s="406">
        <f>INDEX([1]USA!$J:$J,MATCH(C309,[1]USA!$B:$B,0))</f>
        <v/>
      </c>
      <c r="E309" s="406">
        <f>IFERROR(INDEX([1]Input!$J:$J,MATCH(C309,[1]Input!$A:$A,0)),"")</f>
        <v/>
      </c>
      <c r="F309" s="406">
        <f>IFERROR(INDEX([1]Input!$D:$D,MATCH(C309,[1]Input!$A:$A,0)),"")</f>
        <v/>
      </c>
      <c r="G309" s="409">
        <f>IFERROR(INDEX([1]Input!$N:$N,MATCH(C309,[1]Input!$A:$A,0)),"")</f>
        <v/>
      </c>
    </row>
    <row r="310">
      <c r="A310" s="406">
        <f>IFERROR(RANK(B310,$B$4:$B$6000,1),"")</f>
        <v/>
      </c>
      <c r="B310" s="406">
        <f>(IF(F310="","",IFERROR(SEARCH(Search!$C$2,D310)+ROW()/100000,"")))</f>
        <v/>
      </c>
      <c r="C310" s="406" t="inlineStr">
        <is>
          <t>U307</t>
        </is>
      </c>
      <c r="D310" s="406">
        <f>INDEX([1]USA!$J:$J,MATCH(C310,[1]USA!$B:$B,0))</f>
        <v/>
      </c>
      <c r="E310" s="406">
        <f>IFERROR(INDEX([1]Input!$J:$J,MATCH(C310,[1]Input!$A:$A,0)),"")</f>
        <v/>
      </c>
      <c r="F310" s="406">
        <f>IFERROR(INDEX([1]Input!$D:$D,MATCH(C310,[1]Input!$A:$A,0)),"")</f>
        <v/>
      </c>
      <c r="G310" s="409">
        <f>IFERROR(INDEX([1]Input!$N:$N,MATCH(C310,[1]Input!$A:$A,0)),"")</f>
        <v/>
      </c>
    </row>
    <row r="311">
      <c r="A311" s="406">
        <f>IFERROR(RANK(B311,$B$4:$B$6000,1),"")</f>
        <v/>
      </c>
      <c r="B311" s="406">
        <f>(IF(F311="","",IFERROR(SEARCH(Search!$C$2,D311)+ROW()/100000,"")))</f>
        <v/>
      </c>
      <c r="C311" s="406" t="inlineStr">
        <is>
          <t>U308</t>
        </is>
      </c>
      <c r="D311" s="406">
        <f>INDEX([1]USA!$J:$J,MATCH(C311,[1]USA!$B:$B,0))</f>
        <v/>
      </c>
      <c r="E311" s="406">
        <f>IFERROR(INDEX([1]Input!$J:$J,MATCH(C311,[1]Input!$A:$A,0)),"")</f>
        <v/>
      </c>
      <c r="F311" s="406">
        <f>IFERROR(INDEX([1]Input!$D:$D,MATCH(C311,[1]Input!$A:$A,0)),"")</f>
        <v/>
      </c>
      <c r="G311" s="409">
        <f>IFERROR(INDEX([1]Input!$N:$N,MATCH(C311,[1]Input!$A:$A,0)),"")</f>
        <v/>
      </c>
    </row>
    <row r="312">
      <c r="A312" s="406">
        <f>IFERROR(RANK(B312,$B$4:$B$6000,1),"")</f>
        <v/>
      </c>
      <c r="B312" s="406">
        <f>(IF(F312="","",IFERROR(SEARCH(Search!$C$2,D312)+ROW()/100000,"")))</f>
        <v/>
      </c>
      <c r="C312" s="406" t="inlineStr">
        <is>
          <t>U309</t>
        </is>
      </c>
      <c r="D312" s="406">
        <f>INDEX([1]USA!$J:$J,MATCH(C312,[1]USA!$B:$B,0))</f>
        <v/>
      </c>
      <c r="E312" s="406">
        <f>IFERROR(INDEX([1]Input!$J:$J,MATCH(C312,[1]Input!$A:$A,0)),"")</f>
        <v/>
      </c>
      <c r="F312" s="406">
        <f>IFERROR(INDEX([1]Input!$D:$D,MATCH(C312,[1]Input!$A:$A,0)),"")</f>
        <v/>
      </c>
      <c r="G312" s="409">
        <f>IFERROR(INDEX([1]Input!$N:$N,MATCH(C312,[1]Input!$A:$A,0)),"")</f>
        <v/>
      </c>
    </row>
    <row r="313">
      <c r="A313" s="406">
        <f>IFERROR(RANK(B313,$B$4:$B$6000,1),"")</f>
        <v/>
      </c>
      <c r="B313" s="406">
        <f>(IF(F313="","",IFERROR(SEARCH(Search!$C$2,D313)+ROW()/100000,"")))</f>
        <v/>
      </c>
      <c r="C313" s="406" t="inlineStr">
        <is>
          <t>U310</t>
        </is>
      </c>
      <c r="D313" s="406">
        <f>INDEX([1]USA!$J:$J,MATCH(C313,[1]USA!$B:$B,0))</f>
        <v/>
      </c>
      <c r="E313" s="406">
        <f>IFERROR(INDEX([1]Input!$J:$J,MATCH(C313,[1]Input!$A:$A,0)),"")</f>
        <v/>
      </c>
      <c r="F313" s="406">
        <f>IFERROR(INDEX([1]Input!$D:$D,MATCH(C313,[1]Input!$A:$A,0)),"")</f>
        <v/>
      </c>
      <c r="G313" s="409">
        <f>IFERROR(INDEX([1]Input!$N:$N,MATCH(C313,[1]Input!$A:$A,0)),"")</f>
        <v/>
      </c>
    </row>
    <row r="314">
      <c r="A314" s="406">
        <f>IFERROR(RANK(B314,$B$4:$B$6000,1),"")</f>
        <v/>
      </c>
      <c r="B314" s="406">
        <f>(IF(F314="","",IFERROR(SEARCH(Search!$C$2,D314)+ROW()/100000,"")))</f>
        <v/>
      </c>
      <c r="C314" s="406" t="inlineStr">
        <is>
          <t>U311</t>
        </is>
      </c>
      <c r="D314" s="406">
        <f>INDEX([1]USA!$J:$J,MATCH(C314,[1]USA!$B:$B,0))</f>
        <v/>
      </c>
      <c r="E314" s="406">
        <f>IFERROR(INDEX([1]Input!$J:$J,MATCH(C314,[1]Input!$A:$A,0)),"")</f>
        <v/>
      </c>
      <c r="F314" s="406">
        <f>IFERROR(INDEX([1]Input!$D:$D,MATCH(C314,[1]Input!$A:$A,0)),"")</f>
        <v/>
      </c>
      <c r="G314" s="409">
        <f>IFERROR(INDEX([1]Input!$N:$N,MATCH(C314,[1]Input!$A:$A,0)),"")</f>
        <v/>
      </c>
    </row>
    <row r="315">
      <c r="A315" s="406">
        <f>IFERROR(RANK(B315,$B$4:$B$6000,1),"")</f>
        <v/>
      </c>
      <c r="B315" s="406">
        <f>(IF(F315="","",IFERROR(SEARCH(Search!$C$2,D315)+ROW()/100000,"")))</f>
        <v/>
      </c>
      <c r="C315" s="406" t="inlineStr">
        <is>
          <t>U312</t>
        </is>
      </c>
      <c r="D315" s="406">
        <f>INDEX([1]USA!$J:$J,MATCH(C315,[1]USA!$B:$B,0))</f>
        <v/>
      </c>
      <c r="E315" s="406">
        <f>IFERROR(INDEX([1]Input!$J:$J,MATCH(C315,[1]Input!$A:$A,0)),"")</f>
        <v/>
      </c>
      <c r="F315" s="406">
        <f>IFERROR(INDEX([1]Input!$D:$D,MATCH(C315,[1]Input!$A:$A,0)),"")</f>
        <v/>
      </c>
      <c r="G315" s="409">
        <f>IFERROR(INDEX([1]Input!$N:$N,MATCH(C315,[1]Input!$A:$A,0)),"")</f>
        <v/>
      </c>
    </row>
    <row r="316">
      <c r="A316" s="406">
        <f>IFERROR(RANK(B316,$B$4:$B$6000,1),"")</f>
        <v/>
      </c>
      <c r="B316" s="406">
        <f>(IF(F316="","",IFERROR(SEARCH(Search!$C$2,D316)+ROW()/100000,"")))</f>
        <v/>
      </c>
      <c r="C316" s="406" t="inlineStr">
        <is>
          <t>U313</t>
        </is>
      </c>
      <c r="D316" s="406">
        <f>INDEX([1]USA!$J:$J,MATCH(C316,[1]USA!$B:$B,0))</f>
        <v/>
      </c>
      <c r="E316" s="406">
        <f>IFERROR(INDEX([1]Input!$J:$J,MATCH(C316,[1]Input!$A:$A,0)),"")</f>
        <v/>
      </c>
      <c r="F316" s="406">
        <f>IFERROR(INDEX([1]Input!$D:$D,MATCH(C316,[1]Input!$A:$A,0)),"")</f>
        <v/>
      </c>
      <c r="G316" s="409">
        <f>IFERROR(INDEX([1]Input!$N:$N,MATCH(C316,[1]Input!$A:$A,0)),"")</f>
        <v/>
      </c>
    </row>
    <row r="317">
      <c r="A317" s="406">
        <f>IFERROR(RANK(B317,$B$4:$B$6000,1),"")</f>
        <v/>
      </c>
      <c r="B317" s="406">
        <f>(IF(F317="","",IFERROR(SEARCH(Search!$C$2,D317)+ROW()/100000,"")))</f>
        <v/>
      </c>
      <c r="C317" s="406" t="inlineStr">
        <is>
          <t>U314</t>
        </is>
      </c>
      <c r="D317" s="406">
        <f>INDEX([1]USA!$J:$J,MATCH(C317,[1]USA!$B:$B,0))</f>
        <v/>
      </c>
      <c r="E317" s="406">
        <f>IFERROR(INDEX([1]Input!$J:$J,MATCH(C317,[1]Input!$A:$A,0)),"")</f>
        <v/>
      </c>
      <c r="F317" s="406">
        <f>IFERROR(INDEX([1]Input!$D:$D,MATCH(C317,[1]Input!$A:$A,0)),"")</f>
        <v/>
      </c>
      <c r="G317" s="409">
        <f>IFERROR(INDEX([1]Input!$N:$N,MATCH(C317,[1]Input!$A:$A,0)),"")</f>
        <v/>
      </c>
    </row>
    <row r="318">
      <c r="A318" s="406">
        <f>IFERROR(RANK(B318,$B$4:$B$6000,1),"")</f>
        <v/>
      </c>
      <c r="B318" s="406">
        <f>(IF(F318="","",IFERROR(SEARCH(Search!$C$2,D318)+ROW()/100000,"")))</f>
        <v/>
      </c>
      <c r="C318" s="406" t="inlineStr">
        <is>
          <t>U315</t>
        </is>
      </c>
      <c r="D318" s="406">
        <f>INDEX([1]USA!$J:$J,MATCH(C318,[1]USA!$B:$B,0))</f>
        <v/>
      </c>
      <c r="E318" s="406">
        <f>IFERROR(INDEX([1]Input!$J:$J,MATCH(C318,[1]Input!$A:$A,0)),"")</f>
        <v/>
      </c>
      <c r="F318" s="406">
        <f>IFERROR(INDEX([1]Input!$D:$D,MATCH(C318,[1]Input!$A:$A,0)),"")</f>
        <v/>
      </c>
      <c r="G318" s="409">
        <f>IFERROR(INDEX([1]Input!$N:$N,MATCH(C318,[1]Input!$A:$A,0)),"")</f>
        <v/>
      </c>
    </row>
    <row r="319">
      <c r="A319" s="406">
        <f>IFERROR(RANK(B319,$B$4:$B$6000,1),"")</f>
        <v/>
      </c>
      <c r="B319" s="406">
        <f>(IF(F319="","",IFERROR(SEARCH(Search!$C$2,D319)+ROW()/100000,"")))</f>
        <v/>
      </c>
      <c r="C319" s="406" t="inlineStr">
        <is>
          <t>U316</t>
        </is>
      </c>
      <c r="D319" s="406">
        <f>INDEX([1]USA!$J:$J,MATCH(C319,[1]USA!$B:$B,0))</f>
        <v/>
      </c>
      <c r="E319" s="406">
        <f>IFERROR(INDEX([1]Input!$J:$J,MATCH(C319,[1]Input!$A:$A,0)),"")</f>
        <v/>
      </c>
      <c r="F319" s="406">
        <f>IFERROR(INDEX([1]Input!$D:$D,MATCH(C319,[1]Input!$A:$A,0)),"")</f>
        <v/>
      </c>
      <c r="G319" s="409">
        <f>IFERROR(INDEX([1]Input!$N:$N,MATCH(C319,[1]Input!$A:$A,0)),"")</f>
        <v/>
      </c>
    </row>
    <row r="320">
      <c r="A320" s="406">
        <f>IFERROR(RANK(B320,$B$4:$B$6000,1),"")</f>
        <v/>
      </c>
      <c r="B320" s="406">
        <f>(IF(F320="","",IFERROR(SEARCH(Search!$C$2,D320)+ROW()/100000,"")))</f>
        <v/>
      </c>
      <c r="C320" s="406" t="inlineStr">
        <is>
          <t>U317</t>
        </is>
      </c>
      <c r="D320" s="406">
        <f>INDEX([1]USA!$J:$J,MATCH(C320,[1]USA!$B:$B,0))</f>
        <v/>
      </c>
      <c r="E320" s="406">
        <f>IFERROR(INDEX([1]Input!$J:$J,MATCH(C320,[1]Input!$A:$A,0)),"")</f>
        <v/>
      </c>
      <c r="F320" s="406">
        <f>IFERROR(INDEX([1]Input!$D:$D,MATCH(C320,[1]Input!$A:$A,0)),"")</f>
        <v/>
      </c>
      <c r="G320" s="409">
        <f>IFERROR(INDEX([1]Input!$N:$N,MATCH(C320,[1]Input!$A:$A,0)),"")</f>
        <v/>
      </c>
    </row>
    <row r="321">
      <c r="A321" s="406">
        <f>IFERROR(RANK(B321,$B$4:$B$6000,1),"")</f>
        <v/>
      </c>
      <c r="B321" s="406">
        <f>(IF(F321="","",IFERROR(SEARCH(Search!$C$2,D321)+ROW()/100000,"")))</f>
        <v/>
      </c>
      <c r="C321" s="406" t="inlineStr">
        <is>
          <t>U318</t>
        </is>
      </c>
      <c r="D321" s="406">
        <f>INDEX([1]USA!$J:$J,MATCH(C321,[1]USA!$B:$B,0))</f>
        <v/>
      </c>
      <c r="E321" s="406">
        <f>IFERROR(INDEX([1]Input!$J:$J,MATCH(C321,[1]Input!$A:$A,0)),"")</f>
        <v/>
      </c>
      <c r="F321" s="406">
        <f>IFERROR(INDEX([1]Input!$D:$D,MATCH(C321,[1]Input!$A:$A,0)),"")</f>
        <v/>
      </c>
      <c r="G321" s="409">
        <f>IFERROR(INDEX([1]Input!$N:$N,MATCH(C321,[1]Input!$A:$A,0)),"")</f>
        <v/>
      </c>
    </row>
    <row r="322">
      <c r="A322" s="406">
        <f>IFERROR(RANK(B322,$B$4:$B$6000,1),"")</f>
        <v/>
      </c>
      <c r="B322" s="406">
        <f>(IF(F322="","",IFERROR(SEARCH(Search!$C$2,D322)+ROW()/100000,"")))</f>
        <v/>
      </c>
      <c r="C322" s="406" t="inlineStr">
        <is>
          <t>U319</t>
        </is>
      </c>
      <c r="D322" s="406">
        <f>INDEX([1]USA!$J:$J,MATCH(C322,[1]USA!$B:$B,0))</f>
        <v/>
      </c>
      <c r="E322" s="406">
        <f>IFERROR(INDEX([1]Input!$J:$J,MATCH(C322,[1]Input!$A:$A,0)),"")</f>
        <v/>
      </c>
      <c r="F322" s="406">
        <f>IFERROR(INDEX([1]Input!$D:$D,MATCH(C322,[1]Input!$A:$A,0)),"")</f>
        <v/>
      </c>
      <c r="G322" s="409">
        <f>IFERROR(INDEX([1]Input!$N:$N,MATCH(C322,[1]Input!$A:$A,0)),"")</f>
        <v/>
      </c>
    </row>
    <row r="323">
      <c r="A323" s="406">
        <f>IFERROR(RANK(B323,$B$4:$B$6000,1),"")</f>
        <v/>
      </c>
      <c r="B323" s="406">
        <f>(IF(F323="","",IFERROR(SEARCH(Search!$C$2,D323)+ROW()/100000,"")))</f>
        <v/>
      </c>
      <c r="C323" s="406" t="inlineStr">
        <is>
          <t>U320</t>
        </is>
      </c>
      <c r="D323" s="406">
        <f>INDEX([1]USA!$J:$J,MATCH(C323,[1]USA!$B:$B,0))</f>
        <v/>
      </c>
      <c r="E323" s="406">
        <f>IFERROR(INDEX([1]Input!$J:$J,MATCH(C323,[1]Input!$A:$A,0)),"")</f>
        <v/>
      </c>
      <c r="F323" s="406">
        <f>IFERROR(INDEX([1]Input!$D:$D,MATCH(C323,[1]Input!$A:$A,0)),"")</f>
        <v/>
      </c>
      <c r="G323" s="409">
        <f>IFERROR(INDEX([1]Input!$N:$N,MATCH(C323,[1]Input!$A:$A,0)),"")</f>
        <v/>
      </c>
    </row>
    <row r="324">
      <c r="A324" s="406">
        <f>IFERROR(RANK(B324,$B$4:$B$6000,1),"")</f>
        <v/>
      </c>
      <c r="B324" s="406">
        <f>(IF(F324="","",IFERROR(SEARCH(Search!$C$2,D324)+ROW()/100000,"")))</f>
        <v/>
      </c>
      <c r="C324" s="406" t="inlineStr">
        <is>
          <t>U321</t>
        </is>
      </c>
      <c r="D324" s="406">
        <f>INDEX([1]USA!$J:$J,MATCH(C324,[1]USA!$B:$B,0))</f>
        <v/>
      </c>
      <c r="E324" s="406">
        <f>IFERROR(INDEX([1]Input!$J:$J,MATCH(C324,[1]Input!$A:$A,0)),"")</f>
        <v/>
      </c>
      <c r="F324" s="406">
        <f>IFERROR(INDEX([1]Input!$D:$D,MATCH(C324,[1]Input!$A:$A,0)),"")</f>
        <v/>
      </c>
      <c r="G324" s="409">
        <f>IFERROR(INDEX([1]Input!$N:$N,MATCH(C324,[1]Input!$A:$A,0)),"")</f>
        <v/>
      </c>
    </row>
    <row r="325">
      <c r="A325" s="406">
        <f>IFERROR(RANK(B325,$B$4:$B$6000,1),"")</f>
        <v/>
      </c>
      <c r="B325" s="406">
        <f>(IF(F325="","",IFERROR(SEARCH(Search!$C$2,D325)+ROW()/100000,"")))</f>
        <v/>
      </c>
      <c r="C325" s="406" t="inlineStr">
        <is>
          <t>U322</t>
        </is>
      </c>
      <c r="D325" s="406">
        <f>INDEX([1]USA!$J:$J,MATCH(C325,[1]USA!$B:$B,0))</f>
        <v/>
      </c>
      <c r="E325" s="406">
        <f>IFERROR(INDEX([1]Input!$J:$J,MATCH(C325,[1]Input!$A:$A,0)),"")</f>
        <v/>
      </c>
      <c r="F325" s="406">
        <f>IFERROR(INDEX([1]Input!$D:$D,MATCH(C325,[1]Input!$A:$A,0)),"")</f>
        <v/>
      </c>
      <c r="G325" s="409">
        <f>IFERROR(INDEX([1]Input!$N:$N,MATCH(C325,[1]Input!$A:$A,0)),"")</f>
        <v/>
      </c>
    </row>
    <row r="326">
      <c r="A326" s="406">
        <f>IFERROR(RANK(B326,$B$4:$B$6000,1),"")</f>
        <v/>
      </c>
      <c r="B326" s="406">
        <f>(IF(F326="","",IFERROR(SEARCH(Search!$C$2,D326)+ROW()/100000,"")))</f>
        <v/>
      </c>
      <c r="C326" s="406" t="inlineStr">
        <is>
          <t>U323</t>
        </is>
      </c>
      <c r="D326" s="406">
        <f>INDEX([1]USA!$J:$J,MATCH(C326,[1]USA!$B:$B,0))</f>
        <v/>
      </c>
      <c r="E326" s="406">
        <f>IFERROR(INDEX([1]Input!$J:$J,MATCH(C326,[1]Input!$A:$A,0)),"")</f>
        <v/>
      </c>
      <c r="F326" s="406">
        <f>IFERROR(INDEX([1]Input!$D:$D,MATCH(C326,[1]Input!$A:$A,0)),"")</f>
        <v/>
      </c>
      <c r="G326" s="409">
        <f>IFERROR(INDEX([1]Input!$N:$N,MATCH(C326,[1]Input!$A:$A,0)),"")</f>
        <v/>
      </c>
    </row>
    <row r="327">
      <c r="A327" s="406">
        <f>IFERROR(RANK(B327,$B$4:$B$6000,1),"")</f>
        <v/>
      </c>
      <c r="B327" s="406">
        <f>(IF(F327="","",IFERROR(SEARCH(Search!$C$2,D327)+ROW()/100000,"")))</f>
        <v/>
      </c>
      <c r="C327" s="406" t="inlineStr">
        <is>
          <t>U324</t>
        </is>
      </c>
      <c r="D327" s="406">
        <f>INDEX([1]USA!$J:$J,MATCH(C327,[1]USA!$B:$B,0))</f>
        <v/>
      </c>
      <c r="E327" s="406">
        <f>IFERROR(INDEX([1]Input!$J:$J,MATCH(C327,[1]Input!$A:$A,0)),"")</f>
        <v/>
      </c>
      <c r="F327" s="406">
        <f>IFERROR(INDEX([1]Input!$D:$D,MATCH(C327,[1]Input!$A:$A,0)),"")</f>
        <v/>
      </c>
      <c r="G327" s="409">
        <f>IFERROR(INDEX([1]Input!$N:$N,MATCH(C327,[1]Input!$A:$A,0)),"")</f>
        <v/>
      </c>
    </row>
    <row r="328">
      <c r="A328" s="406">
        <f>IFERROR(RANK(B328,$B$4:$B$6000,1),"")</f>
        <v/>
      </c>
      <c r="B328" s="406">
        <f>(IF(F328="","",IFERROR(SEARCH(Search!$C$2,D328)+ROW()/100000,"")))</f>
        <v/>
      </c>
      <c r="C328" s="406" t="inlineStr">
        <is>
          <t>U325</t>
        </is>
      </c>
      <c r="D328" s="406">
        <f>INDEX([1]USA!$J:$J,MATCH(C328,[1]USA!$B:$B,0))</f>
        <v/>
      </c>
      <c r="E328" s="406">
        <f>IFERROR(INDEX([1]Input!$J:$J,MATCH(C328,[1]Input!$A:$A,0)),"")</f>
        <v/>
      </c>
      <c r="F328" s="406">
        <f>IFERROR(INDEX([1]Input!$D:$D,MATCH(C328,[1]Input!$A:$A,0)),"")</f>
        <v/>
      </c>
      <c r="G328" s="409">
        <f>IFERROR(INDEX([1]Input!$N:$N,MATCH(C328,[1]Input!$A:$A,0)),"")</f>
        <v/>
      </c>
    </row>
    <row r="329">
      <c r="A329" s="406">
        <f>IFERROR(RANK(B329,$B$4:$B$6000,1),"")</f>
        <v/>
      </c>
      <c r="B329" s="406">
        <f>(IF(F329="","",IFERROR(SEARCH(Search!$C$2,D329)+ROW()/100000,"")))</f>
        <v/>
      </c>
      <c r="C329" s="406" t="inlineStr">
        <is>
          <t>U326</t>
        </is>
      </c>
      <c r="D329" s="406">
        <f>INDEX([1]USA!$J:$J,MATCH(C329,[1]USA!$B:$B,0))</f>
        <v/>
      </c>
      <c r="E329" s="406">
        <f>IFERROR(INDEX([1]Input!$J:$J,MATCH(C329,[1]Input!$A:$A,0)),"")</f>
        <v/>
      </c>
      <c r="F329" s="406">
        <f>IFERROR(INDEX([1]Input!$D:$D,MATCH(C329,[1]Input!$A:$A,0)),"")</f>
        <v/>
      </c>
      <c r="G329" s="409">
        <f>IFERROR(INDEX([1]Input!$N:$N,MATCH(C329,[1]Input!$A:$A,0)),"")</f>
        <v/>
      </c>
    </row>
    <row r="330">
      <c r="A330" s="406">
        <f>IFERROR(RANK(B330,$B$4:$B$6000,1),"")</f>
        <v/>
      </c>
      <c r="B330" s="406">
        <f>(IF(F330="","",IFERROR(SEARCH(Search!$C$2,D330)+ROW()/100000,"")))</f>
        <v/>
      </c>
      <c r="C330" s="406" t="inlineStr">
        <is>
          <t>U327</t>
        </is>
      </c>
      <c r="D330" s="406">
        <f>INDEX([1]USA!$J:$J,MATCH(C330,[1]USA!$B:$B,0))</f>
        <v/>
      </c>
      <c r="E330" s="406">
        <f>IFERROR(INDEX([1]Input!$J:$J,MATCH(C330,[1]Input!$A:$A,0)),"")</f>
        <v/>
      </c>
      <c r="F330" s="406">
        <f>IFERROR(INDEX([1]Input!$D:$D,MATCH(C330,[1]Input!$A:$A,0)),"")</f>
        <v/>
      </c>
      <c r="G330" s="409">
        <f>IFERROR(INDEX([1]Input!$N:$N,MATCH(C330,[1]Input!$A:$A,0)),"")</f>
        <v/>
      </c>
    </row>
    <row r="331">
      <c r="A331" s="406">
        <f>IFERROR(RANK(B331,$B$4:$B$6000,1),"")</f>
        <v/>
      </c>
      <c r="B331" s="406">
        <f>(IF(F331="","",IFERROR(SEARCH(Search!$C$2,D331)+ROW()/100000,"")))</f>
        <v/>
      </c>
      <c r="C331" s="406" t="inlineStr">
        <is>
          <t>U328</t>
        </is>
      </c>
      <c r="D331" s="406">
        <f>INDEX([1]USA!$J:$J,MATCH(C331,[1]USA!$B:$B,0))</f>
        <v/>
      </c>
      <c r="E331" s="406">
        <f>IFERROR(INDEX([1]Input!$J:$J,MATCH(C331,[1]Input!$A:$A,0)),"")</f>
        <v/>
      </c>
      <c r="F331" s="406">
        <f>IFERROR(INDEX([1]Input!$D:$D,MATCH(C331,[1]Input!$A:$A,0)),"")</f>
        <v/>
      </c>
      <c r="G331" s="409">
        <f>IFERROR(INDEX([1]Input!$N:$N,MATCH(C331,[1]Input!$A:$A,0)),"")</f>
        <v/>
      </c>
    </row>
    <row r="332">
      <c r="A332" s="406">
        <f>IFERROR(RANK(B332,$B$4:$B$6000,1),"")</f>
        <v/>
      </c>
      <c r="B332" s="406">
        <f>(IF(F332="","",IFERROR(SEARCH(Search!$C$2,D332)+ROW()/100000,"")))</f>
        <v/>
      </c>
      <c r="C332" s="406" t="inlineStr">
        <is>
          <t>U329</t>
        </is>
      </c>
      <c r="D332" s="406">
        <f>INDEX([1]USA!$J:$J,MATCH(C332,[1]USA!$B:$B,0))</f>
        <v/>
      </c>
      <c r="E332" s="406">
        <f>IFERROR(INDEX([1]Input!$J:$J,MATCH(C332,[1]Input!$A:$A,0)),"")</f>
        <v/>
      </c>
      <c r="F332" s="406">
        <f>IFERROR(INDEX([1]Input!$D:$D,MATCH(C332,[1]Input!$A:$A,0)),"")</f>
        <v/>
      </c>
      <c r="G332" s="409">
        <f>IFERROR(INDEX([1]Input!$N:$N,MATCH(C332,[1]Input!$A:$A,0)),"")</f>
        <v/>
      </c>
    </row>
    <row r="333">
      <c r="A333" s="406">
        <f>IFERROR(RANK(B333,$B$4:$B$6000,1),"")</f>
        <v/>
      </c>
      <c r="B333" s="406">
        <f>(IF(F333="","",IFERROR(SEARCH(Search!$C$2,D333)+ROW()/100000,"")))</f>
        <v/>
      </c>
      <c r="C333" s="406" t="inlineStr">
        <is>
          <t>U330</t>
        </is>
      </c>
      <c r="D333" s="406">
        <f>INDEX([1]USA!$J:$J,MATCH(C333,[1]USA!$B:$B,0))</f>
        <v/>
      </c>
      <c r="E333" s="406">
        <f>IFERROR(INDEX([1]Input!$J:$J,MATCH(C333,[1]Input!$A:$A,0)),"")</f>
        <v/>
      </c>
      <c r="F333" s="406">
        <f>IFERROR(INDEX([1]Input!$D:$D,MATCH(C333,[1]Input!$A:$A,0)),"")</f>
        <v/>
      </c>
      <c r="G333" s="409">
        <f>IFERROR(INDEX([1]Input!$N:$N,MATCH(C333,[1]Input!$A:$A,0)),"")</f>
        <v/>
      </c>
    </row>
    <row r="334">
      <c r="A334" s="406">
        <f>IFERROR(RANK(B334,$B$4:$B$6000,1),"")</f>
        <v/>
      </c>
      <c r="B334" s="406">
        <f>(IF(F334="","",IFERROR(SEARCH(Search!$C$2,D334)+ROW()/100000,"")))</f>
        <v/>
      </c>
      <c r="C334" s="406" t="inlineStr">
        <is>
          <t>U331</t>
        </is>
      </c>
      <c r="D334" s="406">
        <f>INDEX([1]USA!$J:$J,MATCH(C334,[1]USA!$B:$B,0))</f>
        <v/>
      </c>
      <c r="E334" s="406">
        <f>IFERROR(INDEX([1]Input!$J:$J,MATCH(C334,[1]Input!$A:$A,0)),"")</f>
        <v/>
      </c>
      <c r="F334" s="406">
        <f>IFERROR(INDEX([1]Input!$D:$D,MATCH(C334,[1]Input!$A:$A,0)),"")</f>
        <v/>
      </c>
      <c r="G334" s="409">
        <f>IFERROR(INDEX([1]Input!$N:$N,MATCH(C334,[1]Input!$A:$A,0)),"")</f>
        <v/>
      </c>
    </row>
    <row r="335">
      <c r="A335" s="406">
        <f>IFERROR(RANK(B335,$B$4:$B$6000,1),"")</f>
        <v/>
      </c>
      <c r="B335" s="406">
        <f>(IF(F335="","",IFERROR(SEARCH(Search!$C$2,D335)+ROW()/100000,"")))</f>
        <v/>
      </c>
      <c r="C335" s="406" t="inlineStr">
        <is>
          <t>U332</t>
        </is>
      </c>
      <c r="D335" s="406">
        <f>INDEX([1]USA!$J:$J,MATCH(C335,[1]USA!$B:$B,0))</f>
        <v/>
      </c>
      <c r="E335" s="406">
        <f>IFERROR(INDEX([1]Input!$J:$J,MATCH(C335,[1]Input!$A:$A,0)),"")</f>
        <v/>
      </c>
      <c r="F335" s="406">
        <f>IFERROR(INDEX([1]Input!$D:$D,MATCH(C335,[1]Input!$A:$A,0)),"")</f>
        <v/>
      </c>
      <c r="G335" s="409">
        <f>IFERROR(INDEX([1]Input!$N:$N,MATCH(C335,[1]Input!$A:$A,0)),"")</f>
        <v/>
      </c>
    </row>
    <row r="336">
      <c r="A336" s="406">
        <f>IFERROR(RANK(B336,$B$4:$B$6000,1),"")</f>
        <v/>
      </c>
      <c r="B336" s="406">
        <f>(IF(F336="","",IFERROR(SEARCH(Search!$C$2,D336)+ROW()/100000,"")))</f>
        <v/>
      </c>
      <c r="C336" s="406" t="inlineStr">
        <is>
          <t>U333</t>
        </is>
      </c>
      <c r="D336" s="406">
        <f>INDEX([1]USA!$J:$J,MATCH(C336,[1]USA!$B:$B,0))</f>
        <v/>
      </c>
      <c r="E336" s="406">
        <f>IFERROR(INDEX([1]Input!$J:$J,MATCH(C336,[1]Input!$A:$A,0)),"")</f>
        <v/>
      </c>
      <c r="F336" s="406">
        <f>IFERROR(INDEX([1]Input!$D:$D,MATCH(C336,[1]Input!$A:$A,0)),"")</f>
        <v/>
      </c>
      <c r="G336" s="409">
        <f>IFERROR(INDEX([1]Input!$N:$N,MATCH(C336,[1]Input!$A:$A,0)),"")</f>
        <v/>
      </c>
    </row>
    <row r="337">
      <c r="A337" s="406">
        <f>IFERROR(RANK(B337,$B$4:$B$6000,1),"")</f>
        <v/>
      </c>
      <c r="B337" s="406">
        <f>(IF(F337="","",IFERROR(SEARCH(Search!$C$2,D337)+ROW()/100000,"")))</f>
        <v/>
      </c>
      <c r="C337" s="406" t="inlineStr">
        <is>
          <t>U334</t>
        </is>
      </c>
      <c r="D337" s="406">
        <f>INDEX([1]USA!$J:$J,MATCH(C337,[1]USA!$B:$B,0))</f>
        <v/>
      </c>
      <c r="E337" s="406">
        <f>IFERROR(INDEX([1]Input!$J:$J,MATCH(C337,[1]Input!$A:$A,0)),"")</f>
        <v/>
      </c>
      <c r="F337" s="406">
        <f>IFERROR(INDEX([1]Input!$D:$D,MATCH(C337,[1]Input!$A:$A,0)),"")</f>
        <v/>
      </c>
      <c r="G337" s="409">
        <f>IFERROR(INDEX([1]Input!$N:$N,MATCH(C337,[1]Input!$A:$A,0)),"")</f>
        <v/>
      </c>
    </row>
    <row r="338">
      <c r="A338" s="406">
        <f>IFERROR(RANK(B338,$B$4:$B$6000,1),"")</f>
        <v/>
      </c>
      <c r="B338" s="406">
        <f>(IF(F338="","",IFERROR(SEARCH(Search!$C$2,D338)+ROW()/100000,"")))</f>
        <v/>
      </c>
      <c r="C338" s="406" t="inlineStr">
        <is>
          <t>U335</t>
        </is>
      </c>
      <c r="D338" s="406">
        <f>INDEX([1]USA!$J:$J,MATCH(C338,[1]USA!$B:$B,0))</f>
        <v/>
      </c>
      <c r="E338" s="406">
        <f>IFERROR(INDEX([1]Input!$J:$J,MATCH(C338,[1]Input!$A:$A,0)),"")</f>
        <v/>
      </c>
      <c r="F338" s="406">
        <f>IFERROR(INDEX([1]Input!$D:$D,MATCH(C338,[1]Input!$A:$A,0)),"")</f>
        <v/>
      </c>
      <c r="G338" s="409">
        <f>IFERROR(INDEX([1]Input!$N:$N,MATCH(C338,[1]Input!$A:$A,0)),"")</f>
        <v/>
      </c>
    </row>
    <row r="339">
      <c r="A339" s="406">
        <f>IFERROR(RANK(B339,$B$4:$B$6000,1),"")</f>
        <v/>
      </c>
      <c r="B339" s="406">
        <f>(IF(F339="","",IFERROR(SEARCH(Search!$C$2,D339)+ROW()/100000,"")))</f>
        <v/>
      </c>
      <c r="C339" s="406" t="inlineStr">
        <is>
          <t>U336</t>
        </is>
      </c>
      <c r="D339" s="406">
        <f>INDEX([1]USA!$J:$J,MATCH(C339,[1]USA!$B:$B,0))</f>
        <v/>
      </c>
      <c r="E339" s="406">
        <f>IFERROR(INDEX([1]Input!$J:$J,MATCH(C339,[1]Input!$A:$A,0)),"")</f>
        <v/>
      </c>
      <c r="F339" s="406">
        <f>IFERROR(INDEX([1]Input!$D:$D,MATCH(C339,[1]Input!$A:$A,0)),"")</f>
        <v/>
      </c>
      <c r="G339" s="409">
        <f>IFERROR(INDEX([1]Input!$N:$N,MATCH(C339,[1]Input!$A:$A,0)),"")</f>
        <v/>
      </c>
    </row>
    <row r="340">
      <c r="A340" s="406">
        <f>IFERROR(RANK(B340,$B$4:$B$6000,1),"")</f>
        <v/>
      </c>
      <c r="B340" s="406">
        <f>(IF(F340="","",IFERROR(SEARCH(Search!$C$2,D340)+ROW()/100000,"")))</f>
        <v/>
      </c>
      <c r="C340" s="406" t="inlineStr">
        <is>
          <t>U337</t>
        </is>
      </c>
      <c r="D340" s="406">
        <f>INDEX([1]USA!$J:$J,MATCH(C340,[1]USA!$B:$B,0))</f>
        <v/>
      </c>
      <c r="E340" s="406">
        <f>IFERROR(INDEX([1]Input!$J:$J,MATCH(C340,[1]Input!$A:$A,0)),"")</f>
        <v/>
      </c>
      <c r="F340" s="406">
        <f>IFERROR(INDEX([1]Input!$D:$D,MATCH(C340,[1]Input!$A:$A,0)),"")</f>
        <v/>
      </c>
      <c r="G340" s="409">
        <f>IFERROR(INDEX([1]Input!$N:$N,MATCH(C340,[1]Input!$A:$A,0)),"")</f>
        <v/>
      </c>
    </row>
    <row r="341">
      <c r="A341" s="406">
        <f>IFERROR(RANK(B341,$B$4:$B$6000,1),"")</f>
        <v/>
      </c>
      <c r="B341" s="406">
        <f>(IF(F341="","",IFERROR(SEARCH(Search!$C$2,D341)+ROW()/100000,"")))</f>
        <v/>
      </c>
      <c r="C341" s="406" t="inlineStr">
        <is>
          <t>U338</t>
        </is>
      </c>
      <c r="D341" s="406">
        <f>INDEX([1]USA!$J:$J,MATCH(C341,[1]USA!$B:$B,0))</f>
        <v/>
      </c>
      <c r="E341" s="406">
        <f>IFERROR(INDEX([1]Input!$J:$J,MATCH(C341,[1]Input!$A:$A,0)),"")</f>
        <v/>
      </c>
      <c r="F341" s="406">
        <f>IFERROR(INDEX([1]Input!$D:$D,MATCH(C341,[1]Input!$A:$A,0)),"")</f>
        <v/>
      </c>
      <c r="G341" s="409">
        <f>IFERROR(INDEX([1]Input!$N:$N,MATCH(C341,[1]Input!$A:$A,0)),"")</f>
        <v/>
      </c>
    </row>
    <row r="342">
      <c r="A342" s="406">
        <f>IFERROR(RANK(B342,$B$4:$B$6000,1),"")</f>
        <v/>
      </c>
      <c r="B342" s="406">
        <f>(IF(F342="","",IFERROR(SEARCH(Search!$C$2,D342)+ROW()/100000,"")))</f>
        <v/>
      </c>
      <c r="C342" s="406" t="inlineStr">
        <is>
          <t>U339</t>
        </is>
      </c>
      <c r="D342" s="406">
        <f>INDEX([1]USA!$J:$J,MATCH(C342,[1]USA!$B:$B,0))</f>
        <v/>
      </c>
      <c r="E342" s="406">
        <f>IFERROR(INDEX([1]Input!$J:$J,MATCH(C342,[1]Input!$A:$A,0)),"")</f>
        <v/>
      </c>
      <c r="F342" s="406">
        <f>IFERROR(INDEX([1]Input!$D:$D,MATCH(C342,[1]Input!$A:$A,0)),"")</f>
        <v/>
      </c>
      <c r="G342" s="409">
        <f>IFERROR(INDEX([1]Input!$N:$N,MATCH(C342,[1]Input!$A:$A,0)),"")</f>
        <v/>
      </c>
    </row>
    <row r="343">
      <c r="A343" s="406">
        <f>IFERROR(RANK(B343,$B$4:$B$6000,1),"")</f>
        <v/>
      </c>
      <c r="B343" s="406">
        <f>(IF(F343="","",IFERROR(SEARCH(Search!$C$2,D343)+ROW()/100000,"")))</f>
        <v/>
      </c>
      <c r="C343" s="406" t="inlineStr">
        <is>
          <t>U340</t>
        </is>
      </c>
      <c r="D343" s="406">
        <f>INDEX([1]USA!$J:$J,MATCH(C343,[1]USA!$B:$B,0))</f>
        <v/>
      </c>
      <c r="E343" s="406">
        <f>IFERROR(INDEX([1]Input!$J:$J,MATCH(C343,[1]Input!$A:$A,0)),"")</f>
        <v/>
      </c>
      <c r="F343" s="406">
        <f>IFERROR(INDEX([1]Input!$D:$D,MATCH(C343,[1]Input!$A:$A,0)),"")</f>
        <v/>
      </c>
      <c r="G343" s="409">
        <f>IFERROR(INDEX([1]Input!$N:$N,MATCH(C343,[1]Input!$A:$A,0)),"")</f>
        <v/>
      </c>
    </row>
    <row r="344">
      <c r="A344" s="406">
        <f>IFERROR(RANK(B344,$B$4:$B$6000,1),"")</f>
        <v/>
      </c>
      <c r="B344" s="406">
        <f>(IF(F344="","",IFERROR(SEARCH(Search!$C$2,D344)+ROW()/100000,"")))</f>
        <v/>
      </c>
      <c r="C344" s="406" t="inlineStr">
        <is>
          <t>U341</t>
        </is>
      </c>
      <c r="D344" s="406">
        <f>INDEX([1]USA!$J:$J,MATCH(C344,[1]USA!$B:$B,0))</f>
        <v/>
      </c>
      <c r="E344" s="406">
        <f>IFERROR(INDEX([1]Input!$J:$J,MATCH(C344,[1]Input!$A:$A,0)),"")</f>
        <v/>
      </c>
      <c r="F344" s="406">
        <f>IFERROR(INDEX([1]Input!$D:$D,MATCH(C344,[1]Input!$A:$A,0)),"")</f>
        <v/>
      </c>
      <c r="G344" s="409">
        <f>IFERROR(INDEX([1]Input!$N:$N,MATCH(C344,[1]Input!$A:$A,0)),"")</f>
        <v/>
      </c>
    </row>
    <row r="345">
      <c r="A345" s="406">
        <f>IFERROR(RANK(B345,$B$4:$B$6000,1),"")</f>
        <v/>
      </c>
      <c r="B345" s="406">
        <f>(IF(F345="","",IFERROR(SEARCH(Search!$C$2,D345)+ROW()/100000,"")))</f>
        <v/>
      </c>
      <c r="C345" s="406" t="inlineStr">
        <is>
          <t>U342</t>
        </is>
      </c>
      <c r="D345" s="406">
        <f>INDEX([1]USA!$J:$J,MATCH(C345,[1]USA!$B:$B,0))</f>
        <v/>
      </c>
      <c r="E345" s="406">
        <f>IFERROR(INDEX([1]Input!$J:$J,MATCH(C345,[1]Input!$A:$A,0)),"")</f>
        <v/>
      </c>
      <c r="F345" s="406">
        <f>IFERROR(INDEX([1]Input!$D:$D,MATCH(C345,[1]Input!$A:$A,0)),"")</f>
        <v/>
      </c>
      <c r="G345" s="409">
        <f>IFERROR(INDEX([1]Input!$N:$N,MATCH(C345,[1]Input!$A:$A,0)),"")</f>
        <v/>
      </c>
    </row>
    <row r="346">
      <c r="A346" s="406">
        <f>IFERROR(RANK(B346,$B$4:$B$6000,1),"")</f>
        <v/>
      </c>
      <c r="B346" s="406">
        <f>(IF(F346="","",IFERROR(SEARCH(Search!$C$2,D346)+ROW()/100000,"")))</f>
        <v/>
      </c>
      <c r="C346" s="406" t="inlineStr">
        <is>
          <t>U343</t>
        </is>
      </c>
      <c r="D346" s="406">
        <f>INDEX([1]USA!$J:$J,MATCH(C346,[1]USA!$B:$B,0))</f>
        <v/>
      </c>
      <c r="E346" s="406">
        <f>IFERROR(INDEX([1]Input!$J:$J,MATCH(C346,[1]Input!$A:$A,0)),"")</f>
        <v/>
      </c>
      <c r="F346" s="406">
        <f>IFERROR(INDEX([1]Input!$D:$D,MATCH(C346,[1]Input!$A:$A,0)),"")</f>
        <v/>
      </c>
      <c r="G346" s="409">
        <f>IFERROR(INDEX([1]Input!$N:$N,MATCH(C346,[1]Input!$A:$A,0)),"")</f>
        <v/>
      </c>
    </row>
    <row r="347">
      <c r="A347" s="406">
        <f>IFERROR(RANK(B347,$B$4:$B$6000,1),"")</f>
        <v/>
      </c>
      <c r="B347" s="406">
        <f>(IF(F347="","",IFERROR(SEARCH(Search!$C$2,D347)+ROW()/100000,"")))</f>
        <v/>
      </c>
      <c r="C347" s="406" t="inlineStr">
        <is>
          <t>U344</t>
        </is>
      </c>
      <c r="D347" s="406">
        <f>INDEX([1]USA!$J:$J,MATCH(C347,[1]USA!$B:$B,0))</f>
        <v/>
      </c>
      <c r="E347" s="406">
        <f>IFERROR(INDEX([1]Input!$J:$J,MATCH(C347,[1]Input!$A:$A,0)),"")</f>
        <v/>
      </c>
      <c r="F347" s="406">
        <f>IFERROR(INDEX([1]Input!$D:$D,MATCH(C347,[1]Input!$A:$A,0)),"")</f>
        <v/>
      </c>
      <c r="G347" s="409">
        <f>IFERROR(INDEX([1]Input!$N:$N,MATCH(C347,[1]Input!$A:$A,0)),"")</f>
        <v/>
      </c>
    </row>
    <row r="348">
      <c r="A348" s="406">
        <f>IFERROR(RANK(B348,$B$4:$B$6000,1),"")</f>
        <v/>
      </c>
      <c r="B348" s="406">
        <f>(IF(F348="","",IFERROR(SEARCH(Search!$C$2,D348)+ROW()/100000,"")))</f>
        <v/>
      </c>
      <c r="C348" s="406" t="inlineStr">
        <is>
          <t>U345</t>
        </is>
      </c>
      <c r="D348" s="406">
        <f>INDEX([1]USA!$J:$J,MATCH(C348,[1]USA!$B:$B,0))</f>
        <v/>
      </c>
      <c r="E348" s="406">
        <f>IFERROR(INDEX([1]Input!$J:$J,MATCH(C348,[1]Input!$A:$A,0)),"")</f>
        <v/>
      </c>
      <c r="F348" s="406">
        <f>IFERROR(INDEX([1]Input!$D:$D,MATCH(C348,[1]Input!$A:$A,0)),"")</f>
        <v/>
      </c>
      <c r="G348" s="409">
        <f>IFERROR(INDEX([1]Input!$N:$N,MATCH(C348,[1]Input!$A:$A,0)),"")</f>
        <v/>
      </c>
    </row>
    <row r="349">
      <c r="A349" s="406">
        <f>IFERROR(RANK(B349,$B$4:$B$6000,1),"")</f>
        <v/>
      </c>
      <c r="B349" s="406">
        <f>(IF(F349="","",IFERROR(SEARCH(Search!$C$2,D349)+ROW()/100000,"")))</f>
        <v/>
      </c>
      <c r="C349" s="406" t="inlineStr">
        <is>
          <t>U346</t>
        </is>
      </c>
      <c r="D349" s="406">
        <f>INDEX([1]USA!$J:$J,MATCH(C349,[1]USA!$B:$B,0))</f>
        <v/>
      </c>
      <c r="E349" s="406">
        <f>IFERROR(INDEX([1]Input!$J:$J,MATCH(C349,[1]Input!$A:$A,0)),"")</f>
        <v/>
      </c>
      <c r="F349" s="406">
        <f>IFERROR(INDEX([1]Input!$D:$D,MATCH(C349,[1]Input!$A:$A,0)),"")</f>
        <v/>
      </c>
      <c r="G349" s="409">
        <f>IFERROR(INDEX([1]Input!$N:$N,MATCH(C349,[1]Input!$A:$A,0)),"")</f>
        <v/>
      </c>
    </row>
    <row r="350">
      <c r="A350" s="406">
        <f>IFERROR(RANK(B350,$B$4:$B$6000,1),"")</f>
        <v/>
      </c>
      <c r="B350" s="406">
        <f>(IF(F350="","",IFERROR(SEARCH(Search!$C$2,D350)+ROW()/100000,"")))</f>
        <v/>
      </c>
      <c r="C350" s="406" t="inlineStr">
        <is>
          <t>U347</t>
        </is>
      </c>
      <c r="D350" s="406">
        <f>INDEX([1]USA!$J:$J,MATCH(C350,[1]USA!$B:$B,0))</f>
        <v/>
      </c>
      <c r="E350" s="406">
        <f>IFERROR(INDEX([1]Input!$J:$J,MATCH(C350,[1]Input!$A:$A,0)),"")</f>
        <v/>
      </c>
      <c r="F350" s="406">
        <f>IFERROR(INDEX([1]Input!$D:$D,MATCH(C350,[1]Input!$A:$A,0)),"")</f>
        <v/>
      </c>
      <c r="G350" s="409">
        <f>IFERROR(INDEX([1]Input!$N:$N,MATCH(C350,[1]Input!$A:$A,0)),"")</f>
        <v/>
      </c>
    </row>
    <row r="351">
      <c r="A351" s="406">
        <f>IFERROR(RANK(B351,$B$4:$B$6000,1),"")</f>
        <v/>
      </c>
      <c r="B351" s="406">
        <f>(IF(F351="","",IFERROR(SEARCH(Search!$C$2,D351)+ROW()/100000,"")))</f>
        <v/>
      </c>
      <c r="C351" s="406" t="inlineStr">
        <is>
          <t>U348</t>
        </is>
      </c>
      <c r="D351" s="406">
        <f>INDEX([1]USA!$J:$J,MATCH(C351,[1]USA!$B:$B,0))</f>
        <v/>
      </c>
      <c r="E351" s="406">
        <f>IFERROR(INDEX([1]Input!$J:$J,MATCH(C351,[1]Input!$A:$A,0)),"")</f>
        <v/>
      </c>
      <c r="F351" s="406">
        <f>IFERROR(INDEX([1]Input!$D:$D,MATCH(C351,[1]Input!$A:$A,0)),"")</f>
        <v/>
      </c>
      <c r="G351" s="409">
        <f>IFERROR(INDEX([1]Input!$N:$N,MATCH(C351,[1]Input!$A:$A,0)),"")</f>
        <v/>
      </c>
    </row>
    <row r="352">
      <c r="A352" s="406">
        <f>IFERROR(RANK(B352,$B$4:$B$6000,1),"")</f>
        <v/>
      </c>
      <c r="B352" s="406">
        <f>(IF(F352="","",IFERROR(SEARCH(Search!$C$2,D352)+ROW()/100000,"")))</f>
        <v/>
      </c>
      <c r="C352" s="406" t="inlineStr">
        <is>
          <t>U349</t>
        </is>
      </c>
      <c r="D352" s="406">
        <f>INDEX([1]USA!$J:$J,MATCH(C352,[1]USA!$B:$B,0))</f>
        <v/>
      </c>
      <c r="E352" s="406">
        <f>IFERROR(INDEX([1]Input!$J:$J,MATCH(C352,[1]Input!$A:$A,0)),"")</f>
        <v/>
      </c>
      <c r="F352" s="406">
        <f>IFERROR(INDEX([1]Input!$D:$D,MATCH(C352,[1]Input!$A:$A,0)),"")</f>
        <v/>
      </c>
      <c r="G352" s="409">
        <f>IFERROR(INDEX([1]Input!$N:$N,MATCH(C352,[1]Input!$A:$A,0)),"")</f>
        <v/>
      </c>
    </row>
    <row r="353">
      <c r="A353" s="406">
        <f>IFERROR(RANK(B353,$B$4:$B$6000,1),"")</f>
        <v/>
      </c>
      <c r="B353" s="406">
        <f>(IF(F353="","",IFERROR(SEARCH(Search!$C$2,D353)+ROW()/100000,"")))</f>
        <v/>
      </c>
      <c r="C353" s="406" t="inlineStr">
        <is>
          <t>U350</t>
        </is>
      </c>
      <c r="D353" s="406">
        <f>INDEX([1]USA!$J:$J,MATCH(C353,[1]USA!$B:$B,0))</f>
        <v/>
      </c>
      <c r="E353" s="406">
        <f>IFERROR(INDEX([1]Input!$J:$J,MATCH(C353,[1]Input!$A:$A,0)),"")</f>
        <v/>
      </c>
      <c r="F353" s="406">
        <f>IFERROR(INDEX([1]Input!$D:$D,MATCH(C353,[1]Input!$A:$A,0)),"")</f>
        <v/>
      </c>
      <c r="G353" s="409">
        <f>IFERROR(INDEX([1]Input!$N:$N,MATCH(C353,[1]Input!$A:$A,0)),"")</f>
        <v/>
      </c>
    </row>
    <row r="354">
      <c r="A354" s="406">
        <f>IFERROR(RANK(B354,$B$4:$B$6000,1),"")</f>
        <v/>
      </c>
      <c r="B354" s="406">
        <f>(IF(F354="","",IFERROR(SEARCH(Search!$C$2,D354)+ROW()/100000,"")))</f>
        <v/>
      </c>
      <c r="C354" s="406" t="inlineStr">
        <is>
          <t>U351</t>
        </is>
      </c>
      <c r="D354" s="406">
        <f>INDEX([1]USA!$J:$J,MATCH(C354,[1]USA!$B:$B,0))</f>
        <v/>
      </c>
      <c r="E354" s="406">
        <f>IFERROR(INDEX([1]Input!$J:$J,MATCH(C354,[1]Input!$A:$A,0)),"")</f>
        <v/>
      </c>
      <c r="F354" s="406">
        <f>IFERROR(INDEX([1]Input!$D:$D,MATCH(C354,[1]Input!$A:$A,0)),"")</f>
        <v/>
      </c>
      <c r="G354" s="409">
        <f>IFERROR(INDEX([1]Input!$N:$N,MATCH(C354,[1]Input!$A:$A,0)),"")</f>
        <v/>
      </c>
    </row>
    <row r="355">
      <c r="A355" s="406">
        <f>IFERROR(RANK(B355,$B$4:$B$6000,1),"")</f>
        <v/>
      </c>
      <c r="B355" s="406">
        <f>(IF(F355="","",IFERROR(SEARCH(Search!$C$2,D355)+ROW()/100000,"")))</f>
        <v/>
      </c>
      <c r="C355" s="406" t="inlineStr">
        <is>
          <t>U352</t>
        </is>
      </c>
      <c r="D355" s="406">
        <f>INDEX([1]USA!$J:$J,MATCH(C355,[1]USA!$B:$B,0))</f>
        <v/>
      </c>
      <c r="E355" s="406">
        <f>IFERROR(INDEX([1]Input!$J:$J,MATCH(C355,[1]Input!$A:$A,0)),"")</f>
        <v/>
      </c>
      <c r="F355" s="406">
        <f>IFERROR(INDEX([1]Input!$D:$D,MATCH(C355,[1]Input!$A:$A,0)),"")</f>
        <v/>
      </c>
      <c r="G355" s="409">
        <f>IFERROR(INDEX([1]Input!$N:$N,MATCH(C355,[1]Input!$A:$A,0)),"")</f>
        <v/>
      </c>
    </row>
    <row r="356">
      <c r="A356" s="406">
        <f>IFERROR(RANK(B356,$B$4:$B$6000,1),"")</f>
        <v/>
      </c>
      <c r="B356" s="406">
        <f>(IF(F356="","",IFERROR(SEARCH(Search!$C$2,D356)+ROW()/100000,"")))</f>
        <v/>
      </c>
      <c r="C356" s="406" t="inlineStr">
        <is>
          <t>U353</t>
        </is>
      </c>
      <c r="D356" s="406">
        <f>INDEX([1]USA!$J:$J,MATCH(C356,[1]USA!$B:$B,0))</f>
        <v/>
      </c>
      <c r="E356" s="406">
        <f>IFERROR(INDEX([1]Input!$J:$J,MATCH(C356,[1]Input!$A:$A,0)),"")</f>
        <v/>
      </c>
      <c r="F356" s="406">
        <f>IFERROR(INDEX([1]Input!$D:$D,MATCH(C356,[1]Input!$A:$A,0)),"")</f>
        <v/>
      </c>
      <c r="G356" s="409">
        <f>IFERROR(INDEX([1]Input!$N:$N,MATCH(C356,[1]Input!$A:$A,0)),"")</f>
        <v/>
      </c>
    </row>
    <row r="357">
      <c r="A357" s="406">
        <f>IFERROR(RANK(B357,$B$4:$B$6000,1),"")</f>
        <v/>
      </c>
      <c r="B357" s="406">
        <f>(IF(F357="","",IFERROR(SEARCH(Search!$C$2,D357)+ROW()/100000,"")))</f>
        <v/>
      </c>
      <c r="C357" s="406" t="inlineStr">
        <is>
          <t>U354</t>
        </is>
      </c>
      <c r="D357" s="406">
        <f>INDEX([1]USA!$J:$J,MATCH(C357,[1]USA!$B:$B,0))</f>
        <v/>
      </c>
      <c r="E357" s="406">
        <f>IFERROR(INDEX([1]Input!$J:$J,MATCH(C357,[1]Input!$A:$A,0)),"")</f>
        <v/>
      </c>
      <c r="F357" s="406">
        <f>IFERROR(INDEX([1]Input!$D:$D,MATCH(C357,[1]Input!$A:$A,0)),"")</f>
        <v/>
      </c>
      <c r="G357" s="409">
        <f>IFERROR(INDEX([1]Input!$N:$N,MATCH(C357,[1]Input!$A:$A,0)),"")</f>
        <v/>
      </c>
    </row>
    <row r="358">
      <c r="A358" s="406">
        <f>IFERROR(RANK(B358,$B$4:$B$6000,1),"")</f>
        <v/>
      </c>
      <c r="B358" s="406">
        <f>(IF(F358="","",IFERROR(SEARCH(Search!$C$2,D358)+ROW()/100000,"")))</f>
        <v/>
      </c>
      <c r="C358" s="406" t="inlineStr">
        <is>
          <t>U355</t>
        </is>
      </c>
      <c r="D358" s="406">
        <f>INDEX([1]USA!$J:$J,MATCH(C358,[1]USA!$B:$B,0))</f>
        <v/>
      </c>
      <c r="E358" s="406">
        <f>IFERROR(INDEX([1]Input!$J:$J,MATCH(C358,[1]Input!$A:$A,0)),"")</f>
        <v/>
      </c>
      <c r="F358" s="406">
        <f>IFERROR(INDEX([1]Input!$D:$D,MATCH(C358,[1]Input!$A:$A,0)),"")</f>
        <v/>
      </c>
      <c r="G358" s="409">
        <f>IFERROR(INDEX([1]Input!$N:$N,MATCH(C358,[1]Input!$A:$A,0)),"")</f>
        <v/>
      </c>
    </row>
    <row r="359">
      <c r="A359" s="406">
        <f>IFERROR(RANK(B359,$B$4:$B$6000,1),"")</f>
        <v/>
      </c>
      <c r="B359" s="406">
        <f>(IF(F359="","",IFERROR(SEARCH(Search!$C$2,D359)+ROW()/100000,"")))</f>
        <v/>
      </c>
      <c r="C359" s="406" t="inlineStr">
        <is>
          <t>U356</t>
        </is>
      </c>
      <c r="D359" s="406">
        <f>INDEX([1]USA!$J:$J,MATCH(C359,[1]USA!$B:$B,0))</f>
        <v/>
      </c>
      <c r="E359" s="406">
        <f>IFERROR(INDEX([1]Input!$J:$J,MATCH(C359,[1]Input!$A:$A,0)),"")</f>
        <v/>
      </c>
      <c r="F359" s="406">
        <f>IFERROR(INDEX([1]Input!$D:$D,MATCH(C359,[1]Input!$A:$A,0)),"")</f>
        <v/>
      </c>
      <c r="G359" s="409">
        <f>IFERROR(INDEX([1]Input!$N:$N,MATCH(C359,[1]Input!$A:$A,0)),"")</f>
        <v/>
      </c>
    </row>
    <row r="360">
      <c r="A360" s="406">
        <f>IFERROR(RANK(B360,$B$4:$B$6000,1),"")</f>
        <v/>
      </c>
      <c r="B360" s="406">
        <f>(IF(F360="","",IFERROR(SEARCH(Search!$C$2,D360)+ROW()/100000,"")))</f>
        <v/>
      </c>
      <c r="C360" s="406" t="inlineStr">
        <is>
          <t>U357</t>
        </is>
      </c>
      <c r="D360" s="406">
        <f>INDEX([1]USA!$J:$J,MATCH(C360,[1]USA!$B:$B,0))</f>
        <v/>
      </c>
      <c r="E360" s="406">
        <f>IFERROR(INDEX([1]Input!$J:$J,MATCH(C360,[1]Input!$A:$A,0)),"")</f>
        <v/>
      </c>
      <c r="F360" s="406">
        <f>IFERROR(INDEX([1]Input!$D:$D,MATCH(C360,[1]Input!$A:$A,0)),"")</f>
        <v/>
      </c>
      <c r="G360" s="409">
        <f>IFERROR(INDEX([1]Input!$N:$N,MATCH(C360,[1]Input!$A:$A,0)),"")</f>
        <v/>
      </c>
    </row>
    <row r="361">
      <c r="A361" s="406">
        <f>IFERROR(RANK(B361,$B$4:$B$6000,1),"")</f>
        <v/>
      </c>
      <c r="B361" s="406">
        <f>(IF(F361="","",IFERROR(SEARCH(Search!$C$2,D361)+ROW()/100000,"")))</f>
        <v/>
      </c>
      <c r="C361" s="406" t="inlineStr">
        <is>
          <t>U358</t>
        </is>
      </c>
      <c r="D361" s="406">
        <f>INDEX([1]USA!$J:$J,MATCH(C361,[1]USA!$B:$B,0))</f>
        <v/>
      </c>
      <c r="E361" s="406">
        <f>IFERROR(INDEX([1]Input!$J:$J,MATCH(C361,[1]Input!$A:$A,0)),"")</f>
        <v/>
      </c>
      <c r="F361" s="406">
        <f>IFERROR(INDEX([1]Input!$D:$D,MATCH(C361,[1]Input!$A:$A,0)),"")</f>
        <v/>
      </c>
      <c r="G361" s="409">
        <f>IFERROR(INDEX([1]Input!$N:$N,MATCH(C361,[1]Input!$A:$A,0)),"")</f>
        <v/>
      </c>
    </row>
    <row r="362">
      <c r="A362" s="406">
        <f>IFERROR(RANK(B362,$B$4:$B$6000,1),"")</f>
        <v/>
      </c>
      <c r="B362" s="406">
        <f>(IF(F362="","",IFERROR(SEARCH(Search!$C$2,D362)+ROW()/100000,"")))</f>
        <v/>
      </c>
      <c r="C362" s="406" t="inlineStr">
        <is>
          <t>U359</t>
        </is>
      </c>
      <c r="D362" s="406">
        <f>INDEX([1]USA!$J:$J,MATCH(C362,[1]USA!$B:$B,0))</f>
        <v/>
      </c>
      <c r="E362" s="406">
        <f>IFERROR(INDEX([1]Input!$J:$J,MATCH(C362,[1]Input!$A:$A,0)),"")</f>
        <v/>
      </c>
      <c r="F362" s="406">
        <f>IFERROR(INDEX([1]Input!$D:$D,MATCH(C362,[1]Input!$A:$A,0)),"")</f>
        <v/>
      </c>
      <c r="G362" s="409">
        <f>IFERROR(INDEX([1]Input!$N:$N,MATCH(C362,[1]Input!$A:$A,0)),"")</f>
        <v/>
      </c>
    </row>
    <row r="363">
      <c r="A363" s="406">
        <f>IFERROR(RANK(B363,$B$4:$B$6000,1),"")</f>
        <v/>
      </c>
      <c r="B363" s="406">
        <f>(IF(F363="","",IFERROR(SEARCH(Search!$C$2,D363)+ROW()/100000,"")))</f>
        <v/>
      </c>
      <c r="C363" s="406" t="inlineStr">
        <is>
          <t>U360</t>
        </is>
      </c>
      <c r="D363" s="406">
        <f>INDEX([1]USA!$J:$J,MATCH(C363,[1]USA!$B:$B,0))</f>
        <v/>
      </c>
      <c r="E363" s="406">
        <f>IFERROR(INDEX([1]Input!$J:$J,MATCH(C363,[1]Input!$A:$A,0)),"")</f>
        <v/>
      </c>
      <c r="F363" s="406">
        <f>IFERROR(INDEX([1]Input!$D:$D,MATCH(C363,[1]Input!$A:$A,0)),"")</f>
        <v/>
      </c>
      <c r="G363" s="409">
        <f>IFERROR(INDEX([1]Input!$N:$N,MATCH(C363,[1]Input!$A:$A,0)),"")</f>
        <v/>
      </c>
    </row>
    <row r="364">
      <c r="A364" s="406">
        <f>IFERROR(RANK(B364,$B$4:$B$6000,1),"")</f>
        <v/>
      </c>
      <c r="B364" s="406">
        <f>(IF(F364="","",IFERROR(SEARCH(Search!$C$2,D364)+ROW()/100000,"")))</f>
        <v/>
      </c>
      <c r="C364" s="406" t="inlineStr">
        <is>
          <t>U361</t>
        </is>
      </c>
      <c r="D364" s="406">
        <f>INDEX([1]USA!$J:$J,MATCH(C364,[1]USA!$B:$B,0))</f>
        <v/>
      </c>
      <c r="E364" s="406">
        <f>IFERROR(INDEX([1]Input!$J:$J,MATCH(C364,[1]Input!$A:$A,0)),"")</f>
        <v/>
      </c>
      <c r="F364" s="406">
        <f>IFERROR(INDEX([1]Input!$D:$D,MATCH(C364,[1]Input!$A:$A,0)),"")</f>
        <v/>
      </c>
      <c r="G364" s="409">
        <f>IFERROR(INDEX([1]Input!$N:$N,MATCH(C364,[1]Input!$A:$A,0)),"")</f>
        <v/>
      </c>
    </row>
    <row r="365">
      <c r="A365" s="406">
        <f>IFERROR(RANK(B365,$B$4:$B$6000,1),"")</f>
        <v/>
      </c>
      <c r="B365" s="406">
        <f>(IF(F365="","",IFERROR(SEARCH(Search!$C$2,D365)+ROW()/100000,"")))</f>
        <v/>
      </c>
      <c r="C365" s="406" t="inlineStr">
        <is>
          <t>U362</t>
        </is>
      </c>
      <c r="D365" s="406">
        <f>INDEX([1]USA!$J:$J,MATCH(C365,[1]USA!$B:$B,0))</f>
        <v/>
      </c>
      <c r="E365" s="406">
        <f>IFERROR(INDEX([1]Input!$J:$J,MATCH(C365,[1]Input!$A:$A,0)),"")</f>
        <v/>
      </c>
      <c r="F365" s="406">
        <f>IFERROR(INDEX([1]Input!$D:$D,MATCH(C365,[1]Input!$A:$A,0)),"")</f>
        <v/>
      </c>
      <c r="G365" s="409">
        <f>IFERROR(INDEX([1]Input!$N:$N,MATCH(C365,[1]Input!$A:$A,0)),"")</f>
        <v/>
      </c>
    </row>
    <row r="366">
      <c r="A366" s="406">
        <f>IFERROR(RANK(B366,$B$4:$B$6000,1),"")</f>
        <v/>
      </c>
      <c r="B366" s="406">
        <f>(IF(F366="","",IFERROR(SEARCH(Search!$C$2,D366)+ROW()/100000,"")))</f>
        <v/>
      </c>
      <c r="C366" s="406" t="inlineStr">
        <is>
          <t>U363</t>
        </is>
      </c>
      <c r="D366" s="406">
        <f>INDEX([1]USA!$J:$J,MATCH(C366,[1]USA!$B:$B,0))</f>
        <v/>
      </c>
      <c r="E366" s="406">
        <f>IFERROR(INDEX([1]Input!$J:$J,MATCH(C366,[1]Input!$A:$A,0)),"")</f>
        <v/>
      </c>
      <c r="F366" s="406">
        <f>IFERROR(INDEX([1]Input!$D:$D,MATCH(C366,[1]Input!$A:$A,0)),"")</f>
        <v/>
      </c>
      <c r="G366" s="409">
        <f>IFERROR(INDEX([1]Input!$N:$N,MATCH(C366,[1]Input!$A:$A,0)),"")</f>
        <v/>
      </c>
    </row>
    <row r="367">
      <c r="A367" s="406">
        <f>IFERROR(RANK(B367,$B$4:$B$6000,1),"")</f>
        <v/>
      </c>
      <c r="B367" s="406">
        <f>(IF(F367="","",IFERROR(SEARCH(Search!$C$2,D367)+ROW()/100000,"")))</f>
        <v/>
      </c>
      <c r="C367" s="406" t="inlineStr">
        <is>
          <t>U364</t>
        </is>
      </c>
      <c r="D367" s="406">
        <f>INDEX([1]USA!$J:$J,MATCH(C367,[1]USA!$B:$B,0))</f>
        <v/>
      </c>
      <c r="E367" s="406">
        <f>IFERROR(INDEX([1]Input!$J:$J,MATCH(C367,[1]Input!$A:$A,0)),"")</f>
        <v/>
      </c>
      <c r="F367" s="406">
        <f>IFERROR(INDEX([1]Input!$D:$D,MATCH(C367,[1]Input!$A:$A,0)),"")</f>
        <v/>
      </c>
      <c r="G367" s="409">
        <f>IFERROR(INDEX([1]Input!$N:$N,MATCH(C367,[1]Input!$A:$A,0)),"")</f>
        <v/>
      </c>
    </row>
    <row r="368">
      <c r="A368" s="406">
        <f>IFERROR(RANK(B368,$B$4:$B$6000,1),"")</f>
        <v/>
      </c>
      <c r="B368" s="406">
        <f>(IF(F368="","",IFERROR(SEARCH(Search!$C$2,D368)+ROW()/100000,"")))</f>
        <v/>
      </c>
      <c r="C368" s="406" t="inlineStr">
        <is>
          <t>U365</t>
        </is>
      </c>
      <c r="D368" s="406">
        <f>INDEX([1]USA!$J:$J,MATCH(C368,[1]USA!$B:$B,0))</f>
        <v/>
      </c>
      <c r="E368" s="406">
        <f>IFERROR(INDEX([1]Input!$J:$J,MATCH(C368,[1]Input!$A:$A,0)),"")</f>
        <v/>
      </c>
      <c r="F368" s="406">
        <f>IFERROR(INDEX([1]Input!$D:$D,MATCH(C368,[1]Input!$A:$A,0)),"")</f>
        <v/>
      </c>
      <c r="G368" s="409">
        <f>IFERROR(INDEX([1]Input!$N:$N,MATCH(C368,[1]Input!$A:$A,0)),"")</f>
        <v/>
      </c>
    </row>
    <row r="369">
      <c r="A369" s="406">
        <f>IFERROR(RANK(B369,$B$4:$B$6000,1),"")</f>
        <v/>
      </c>
      <c r="B369" s="406">
        <f>(IF(F369="","",IFERROR(SEARCH(Search!$C$2,D369)+ROW()/100000,"")))</f>
        <v/>
      </c>
      <c r="C369" s="406" t="inlineStr">
        <is>
          <t>U366</t>
        </is>
      </c>
      <c r="D369" s="406">
        <f>INDEX([1]USA!$J:$J,MATCH(C369,[1]USA!$B:$B,0))</f>
        <v/>
      </c>
      <c r="E369" s="406">
        <f>IFERROR(INDEX([1]Input!$J:$J,MATCH(C369,[1]Input!$A:$A,0)),"")</f>
        <v/>
      </c>
      <c r="F369" s="406">
        <f>IFERROR(INDEX([1]Input!$D:$D,MATCH(C369,[1]Input!$A:$A,0)),"")</f>
        <v/>
      </c>
      <c r="G369" s="409">
        <f>IFERROR(INDEX([1]Input!$N:$N,MATCH(C369,[1]Input!$A:$A,0)),"")</f>
        <v/>
      </c>
    </row>
    <row r="370">
      <c r="A370" s="406">
        <f>IFERROR(RANK(B370,$B$4:$B$6000,1),"")</f>
        <v/>
      </c>
      <c r="B370" s="406">
        <f>(IF(F370="","",IFERROR(SEARCH(Search!$C$2,D370)+ROW()/100000,"")))</f>
        <v/>
      </c>
      <c r="C370" s="406" t="inlineStr">
        <is>
          <t>U367</t>
        </is>
      </c>
      <c r="D370" s="406">
        <f>INDEX([1]USA!$J:$J,MATCH(C370,[1]USA!$B:$B,0))</f>
        <v/>
      </c>
      <c r="E370" s="406">
        <f>IFERROR(INDEX([1]Input!$J:$J,MATCH(C370,[1]Input!$A:$A,0)),"")</f>
        <v/>
      </c>
      <c r="F370" s="406">
        <f>IFERROR(INDEX([1]Input!$D:$D,MATCH(C370,[1]Input!$A:$A,0)),"")</f>
        <v/>
      </c>
      <c r="G370" s="409">
        <f>IFERROR(INDEX([1]Input!$N:$N,MATCH(C370,[1]Input!$A:$A,0)),"")</f>
        <v/>
      </c>
    </row>
    <row r="371">
      <c r="A371" s="406">
        <f>IFERROR(RANK(B371,$B$4:$B$6000,1),"")</f>
        <v/>
      </c>
      <c r="B371" s="406">
        <f>(IF(F371="","",IFERROR(SEARCH(Search!$C$2,D371)+ROW()/100000,"")))</f>
        <v/>
      </c>
      <c r="C371" s="406" t="inlineStr">
        <is>
          <t>U368</t>
        </is>
      </c>
      <c r="D371" s="406">
        <f>INDEX([1]USA!$J:$J,MATCH(C371,[1]USA!$B:$B,0))</f>
        <v/>
      </c>
      <c r="E371" s="406">
        <f>IFERROR(INDEX([1]Input!$J:$J,MATCH(C371,[1]Input!$A:$A,0)),"")</f>
        <v/>
      </c>
      <c r="F371" s="406">
        <f>IFERROR(INDEX([1]Input!$D:$D,MATCH(C371,[1]Input!$A:$A,0)),"")</f>
        <v/>
      </c>
      <c r="G371" s="409">
        <f>IFERROR(INDEX([1]Input!$N:$N,MATCH(C371,[1]Input!$A:$A,0)),"")</f>
        <v/>
      </c>
    </row>
    <row r="372">
      <c r="A372" s="406">
        <f>IFERROR(RANK(B372,$B$4:$B$6000,1),"")</f>
        <v/>
      </c>
      <c r="B372" s="406">
        <f>(IF(F372="","",IFERROR(SEARCH(Search!$C$2,D372)+ROW()/100000,"")))</f>
        <v/>
      </c>
      <c r="C372" s="406" t="inlineStr">
        <is>
          <t>U369</t>
        </is>
      </c>
      <c r="D372" s="406">
        <f>INDEX([1]USA!$J:$J,MATCH(C372,[1]USA!$B:$B,0))</f>
        <v/>
      </c>
      <c r="E372" s="406">
        <f>IFERROR(INDEX([1]Input!$J:$J,MATCH(C372,[1]Input!$A:$A,0)),"")</f>
        <v/>
      </c>
      <c r="F372" s="406">
        <f>IFERROR(INDEX([1]Input!$D:$D,MATCH(C372,[1]Input!$A:$A,0)),"")</f>
        <v/>
      </c>
      <c r="G372" s="409">
        <f>IFERROR(INDEX([1]Input!$N:$N,MATCH(C372,[1]Input!$A:$A,0)),"")</f>
        <v/>
      </c>
    </row>
    <row r="373">
      <c r="A373" s="406">
        <f>IFERROR(RANK(B373,$B$4:$B$6000,1),"")</f>
        <v/>
      </c>
      <c r="B373" s="406">
        <f>(IF(F373="","",IFERROR(SEARCH(Search!$C$2,D373)+ROW()/100000,"")))</f>
        <v/>
      </c>
      <c r="C373" s="406" t="inlineStr">
        <is>
          <t>U370</t>
        </is>
      </c>
      <c r="D373" s="406">
        <f>INDEX([1]USA!$J:$J,MATCH(C373,[1]USA!$B:$B,0))</f>
        <v/>
      </c>
      <c r="E373" s="406">
        <f>IFERROR(INDEX([1]Input!$J:$J,MATCH(C373,[1]Input!$A:$A,0)),"")</f>
        <v/>
      </c>
      <c r="F373" s="406">
        <f>IFERROR(INDEX([1]Input!$D:$D,MATCH(C373,[1]Input!$A:$A,0)),"")</f>
        <v/>
      </c>
      <c r="G373" s="409">
        <f>IFERROR(INDEX([1]Input!$N:$N,MATCH(C373,[1]Input!$A:$A,0)),"")</f>
        <v/>
      </c>
    </row>
    <row r="374">
      <c r="A374" s="406">
        <f>IFERROR(RANK(B374,$B$4:$B$6000,1),"")</f>
        <v/>
      </c>
      <c r="B374" s="406">
        <f>(IF(F374="","",IFERROR(SEARCH(Search!$C$2,D374)+ROW()/100000,"")))</f>
        <v/>
      </c>
      <c r="C374" s="406" t="inlineStr">
        <is>
          <t>U371</t>
        </is>
      </c>
      <c r="D374" s="406">
        <f>INDEX([1]USA!$J:$J,MATCH(C374,[1]USA!$B:$B,0))</f>
        <v/>
      </c>
      <c r="E374" s="406">
        <f>IFERROR(INDEX([1]Input!$J:$J,MATCH(C374,[1]Input!$A:$A,0)),"")</f>
        <v/>
      </c>
      <c r="F374" s="406">
        <f>IFERROR(INDEX([1]Input!$D:$D,MATCH(C374,[1]Input!$A:$A,0)),"")</f>
        <v/>
      </c>
      <c r="G374" s="409">
        <f>IFERROR(INDEX([1]Input!$N:$N,MATCH(C374,[1]Input!$A:$A,0)),"")</f>
        <v/>
      </c>
    </row>
    <row r="375">
      <c r="A375" s="406">
        <f>IFERROR(RANK(B375,$B$4:$B$6000,1),"")</f>
        <v/>
      </c>
      <c r="B375" s="406">
        <f>(IF(F375="","",IFERROR(SEARCH(Search!$C$2,D375)+ROW()/100000,"")))</f>
        <v/>
      </c>
      <c r="C375" s="406" t="inlineStr">
        <is>
          <t>U372</t>
        </is>
      </c>
      <c r="D375" s="406">
        <f>INDEX([1]USA!$J:$J,MATCH(C375,[1]USA!$B:$B,0))</f>
        <v/>
      </c>
      <c r="E375" s="406">
        <f>IFERROR(INDEX([1]Input!$J:$J,MATCH(C375,[1]Input!$A:$A,0)),"")</f>
        <v/>
      </c>
      <c r="F375" s="406">
        <f>IFERROR(INDEX([1]Input!$D:$D,MATCH(C375,[1]Input!$A:$A,0)),"")</f>
        <v/>
      </c>
      <c r="G375" s="409">
        <f>IFERROR(INDEX([1]Input!$N:$N,MATCH(C375,[1]Input!$A:$A,0)),"")</f>
        <v/>
      </c>
    </row>
    <row r="376">
      <c r="A376" s="406">
        <f>IFERROR(RANK(B376,$B$4:$B$6000,1),"")</f>
        <v/>
      </c>
      <c r="B376" s="406">
        <f>(IF(F376="","",IFERROR(SEARCH(Search!$C$2,D376)+ROW()/100000,"")))</f>
        <v/>
      </c>
      <c r="C376" s="406" t="inlineStr">
        <is>
          <t>U373</t>
        </is>
      </c>
      <c r="D376" s="406">
        <f>INDEX([1]USA!$J:$J,MATCH(C376,[1]USA!$B:$B,0))</f>
        <v/>
      </c>
      <c r="E376" s="406">
        <f>IFERROR(INDEX([1]Input!$J:$J,MATCH(C376,[1]Input!$A:$A,0)),"")</f>
        <v/>
      </c>
      <c r="F376" s="406">
        <f>IFERROR(INDEX([1]Input!$D:$D,MATCH(C376,[1]Input!$A:$A,0)),"")</f>
        <v/>
      </c>
      <c r="G376" s="409">
        <f>IFERROR(INDEX([1]Input!$N:$N,MATCH(C376,[1]Input!$A:$A,0)),"")</f>
        <v/>
      </c>
    </row>
    <row r="377">
      <c r="A377" s="406">
        <f>IFERROR(RANK(B377,$B$4:$B$6000,1),"")</f>
        <v/>
      </c>
      <c r="B377" s="406">
        <f>(IF(F377="","",IFERROR(SEARCH(Search!$C$2,D377)+ROW()/100000,"")))</f>
        <v/>
      </c>
      <c r="C377" s="406" t="inlineStr">
        <is>
          <t>U374</t>
        </is>
      </c>
      <c r="D377" s="406">
        <f>INDEX([1]USA!$J:$J,MATCH(C377,[1]USA!$B:$B,0))</f>
        <v/>
      </c>
      <c r="E377" s="406">
        <f>IFERROR(INDEX([1]Input!$J:$J,MATCH(C377,[1]Input!$A:$A,0)),"")</f>
        <v/>
      </c>
      <c r="F377" s="406">
        <f>IFERROR(INDEX([1]Input!$D:$D,MATCH(C377,[1]Input!$A:$A,0)),"")</f>
        <v/>
      </c>
      <c r="G377" s="409">
        <f>IFERROR(INDEX([1]Input!$N:$N,MATCH(C377,[1]Input!$A:$A,0)),"")</f>
        <v/>
      </c>
    </row>
    <row r="378">
      <c r="A378" s="406">
        <f>IFERROR(RANK(B378,$B$4:$B$6000,1),"")</f>
        <v/>
      </c>
      <c r="B378" s="406">
        <f>(IF(F378="","",IFERROR(SEARCH(Search!$C$2,D378)+ROW()/100000,"")))</f>
        <v/>
      </c>
      <c r="C378" s="406" t="inlineStr">
        <is>
          <t>U375</t>
        </is>
      </c>
      <c r="D378" s="406">
        <f>INDEX([1]USA!$J:$J,MATCH(C378,[1]USA!$B:$B,0))</f>
        <v/>
      </c>
      <c r="E378" s="406">
        <f>IFERROR(INDEX([1]Input!$J:$J,MATCH(C378,[1]Input!$A:$A,0)),"")</f>
        <v/>
      </c>
      <c r="F378" s="406">
        <f>IFERROR(INDEX([1]Input!$D:$D,MATCH(C378,[1]Input!$A:$A,0)),"")</f>
        <v/>
      </c>
      <c r="G378" s="409">
        <f>IFERROR(INDEX([1]Input!$N:$N,MATCH(C378,[1]Input!$A:$A,0)),"")</f>
        <v/>
      </c>
    </row>
    <row r="379">
      <c r="A379" s="406">
        <f>IFERROR(RANK(B379,$B$4:$B$6000,1),"")</f>
        <v/>
      </c>
      <c r="B379" s="406">
        <f>(IF(F379="","",IFERROR(SEARCH(Search!$C$2,D379)+ROW()/100000,"")))</f>
        <v/>
      </c>
      <c r="C379" s="406" t="inlineStr">
        <is>
          <t>U376</t>
        </is>
      </c>
      <c r="D379" s="406">
        <f>INDEX([1]USA!$J:$J,MATCH(C379,[1]USA!$B:$B,0))</f>
        <v/>
      </c>
      <c r="E379" s="406">
        <f>IFERROR(INDEX([1]Input!$J:$J,MATCH(C379,[1]Input!$A:$A,0)),"")</f>
        <v/>
      </c>
      <c r="F379" s="406">
        <f>IFERROR(INDEX([1]Input!$D:$D,MATCH(C379,[1]Input!$A:$A,0)),"")</f>
        <v/>
      </c>
      <c r="G379" s="409">
        <f>IFERROR(INDEX([1]Input!$N:$N,MATCH(C379,[1]Input!$A:$A,0)),"")</f>
        <v/>
      </c>
    </row>
    <row r="380">
      <c r="A380" s="406">
        <f>IFERROR(RANK(B380,$B$4:$B$6000,1),"")</f>
        <v/>
      </c>
      <c r="B380" s="406">
        <f>(IF(F380="","",IFERROR(SEARCH(Search!$C$2,D380)+ROW()/100000,"")))</f>
        <v/>
      </c>
      <c r="C380" s="406" t="inlineStr">
        <is>
          <t>U377</t>
        </is>
      </c>
      <c r="D380" s="406">
        <f>INDEX([1]USA!$J:$J,MATCH(C380,[1]USA!$B:$B,0))</f>
        <v/>
      </c>
      <c r="E380" s="406">
        <f>IFERROR(INDEX([1]Input!$J:$J,MATCH(C380,[1]Input!$A:$A,0)),"")</f>
        <v/>
      </c>
      <c r="F380" s="406">
        <f>IFERROR(INDEX([1]Input!$D:$D,MATCH(C380,[1]Input!$A:$A,0)),"")</f>
        <v/>
      </c>
      <c r="G380" s="409">
        <f>IFERROR(INDEX([1]Input!$N:$N,MATCH(C380,[1]Input!$A:$A,0)),"")</f>
        <v/>
      </c>
    </row>
    <row r="381">
      <c r="A381" s="406">
        <f>IFERROR(RANK(B381,$B$4:$B$6000,1),"")</f>
        <v/>
      </c>
      <c r="B381" s="406">
        <f>(IF(F381="","",IFERROR(SEARCH(Search!$C$2,D381)+ROW()/100000,"")))</f>
        <v/>
      </c>
      <c r="C381" s="406" t="inlineStr">
        <is>
          <t>U378</t>
        </is>
      </c>
      <c r="D381" s="406">
        <f>INDEX([1]USA!$J:$J,MATCH(C381,[1]USA!$B:$B,0))</f>
        <v/>
      </c>
      <c r="E381" s="406">
        <f>IFERROR(INDEX([1]Input!$J:$J,MATCH(C381,[1]Input!$A:$A,0)),"")</f>
        <v/>
      </c>
      <c r="F381" s="406">
        <f>IFERROR(INDEX([1]Input!$D:$D,MATCH(C381,[1]Input!$A:$A,0)),"")</f>
        <v/>
      </c>
      <c r="G381" s="409">
        <f>IFERROR(INDEX([1]Input!$N:$N,MATCH(C381,[1]Input!$A:$A,0)),"")</f>
        <v/>
      </c>
    </row>
    <row r="382">
      <c r="A382" s="406">
        <f>IFERROR(RANK(B382,$B$4:$B$6000,1),"")</f>
        <v/>
      </c>
      <c r="B382" s="406">
        <f>(IF(F382="","",IFERROR(SEARCH(Search!$C$2,D382)+ROW()/100000,"")))</f>
        <v/>
      </c>
      <c r="C382" s="406" t="inlineStr">
        <is>
          <t>U379</t>
        </is>
      </c>
      <c r="D382" s="406">
        <f>INDEX([1]USA!$J:$J,MATCH(C382,[1]USA!$B:$B,0))</f>
        <v/>
      </c>
      <c r="E382" s="406">
        <f>IFERROR(INDEX([1]Input!$J:$J,MATCH(C382,[1]Input!$A:$A,0)),"")</f>
        <v/>
      </c>
      <c r="F382" s="406">
        <f>IFERROR(INDEX([1]Input!$D:$D,MATCH(C382,[1]Input!$A:$A,0)),"")</f>
        <v/>
      </c>
      <c r="G382" s="409">
        <f>IFERROR(INDEX([1]Input!$N:$N,MATCH(C382,[1]Input!$A:$A,0)),"")</f>
        <v/>
      </c>
    </row>
    <row r="383">
      <c r="A383" s="406">
        <f>IFERROR(RANK(B383,$B$4:$B$6000,1),"")</f>
        <v/>
      </c>
      <c r="B383" s="406">
        <f>(IF(F383="","",IFERROR(SEARCH(Search!$C$2,D383)+ROW()/100000,"")))</f>
        <v/>
      </c>
      <c r="C383" s="406" t="inlineStr">
        <is>
          <t>U380</t>
        </is>
      </c>
      <c r="D383" s="406">
        <f>INDEX([1]USA!$J:$J,MATCH(C383,[1]USA!$B:$B,0))</f>
        <v/>
      </c>
      <c r="E383" s="406">
        <f>IFERROR(INDEX([1]Input!$J:$J,MATCH(C383,[1]Input!$A:$A,0)),"")</f>
        <v/>
      </c>
      <c r="F383" s="406">
        <f>IFERROR(INDEX([1]Input!$D:$D,MATCH(C383,[1]Input!$A:$A,0)),"")</f>
        <v/>
      </c>
      <c r="G383" s="409">
        <f>IFERROR(INDEX([1]Input!$N:$N,MATCH(C383,[1]Input!$A:$A,0)),"")</f>
        <v/>
      </c>
    </row>
    <row r="384">
      <c r="A384" s="406">
        <f>IFERROR(RANK(B384,$B$4:$B$6000,1),"")</f>
        <v/>
      </c>
      <c r="B384" s="406">
        <f>(IF(F384="","",IFERROR(SEARCH(Search!$C$2,D384)+ROW()/100000,"")))</f>
        <v/>
      </c>
      <c r="C384" s="406" t="inlineStr">
        <is>
          <t>U381</t>
        </is>
      </c>
      <c r="D384" s="406">
        <f>INDEX([1]USA!$J:$J,MATCH(C384,[1]USA!$B:$B,0))</f>
        <v/>
      </c>
      <c r="E384" s="406">
        <f>IFERROR(INDEX([1]Input!$J:$J,MATCH(C384,[1]Input!$A:$A,0)),"")</f>
        <v/>
      </c>
      <c r="F384" s="406">
        <f>IFERROR(INDEX([1]Input!$D:$D,MATCH(C384,[1]Input!$A:$A,0)),"")</f>
        <v/>
      </c>
      <c r="G384" s="409">
        <f>IFERROR(INDEX([1]Input!$N:$N,MATCH(C384,[1]Input!$A:$A,0)),"")</f>
        <v/>
      </c>
    </row>
    <row r="385">
      <c r="A385" s="406">
        <f>IFERROR(RANK(B385,$B$4:$B$6000,1),"")</f>
        <v/>
      </c>
      <c r="B385" s="406">
        <f>(IF(F385="","",IFERROR(SEARCH(Search!$C$2,D385)+ROW()/100000,"")))</f>
        <v/>
      </c>
      <c r="C385" s="406" t="inlineStr">
        <is>
          <t>U382</t>
        </is>
      </c>
      <c r="D385" s="406">
        <f>INDEX([1]USA!$J:$J,MATCH(C385,[1]USA!$B:$B,0))</f>
        <v/>
      </c>
      <c r="E385" s="406">
        <f>IFERROR(INDEX([1]Input!$J:$J,MATCH(C385,[1]Input!$A:$A,0)),"")</f>
        <v/>
      </c>
      <c r="F385" s="406">
        <f>IFERROR(INDEX([1]Input!$D:$D,MATCH(C385,[1]Input!$A:$A,0)),"")</f>
        <v/>
      </c>
      <c r="G385" s="409">
        <f>IFERROR(INDEX([1]Input!$N:$N,MATCH(C385,[1]Input!$A:$A,0)),"")</f>
        <v/>
      </c>
    </row>
    <row r="386">
      <c r="A386" s="406">
        <f>IFERROR(RANK(B386,$B$4:$B$6000,1),"")</f>
        <v/>
      </c>
      <c r="B386" s="406">
        <f>(IF(F386="","",IFERROR(SEARCH(Search!$C$2,D386)+ROW()/100000,"")))</f>
        <v/>
      </c>
      <c r="C386" s="406" t="inlineStr">
        <is>
          <t>U383</t>
        </is>
      </c>
      <c r="D386" s="406">
        <f>INDEX([1]USA!$J:$J,MATCH(C386,[1]USA!$B:$B,0))</f>
        <v/>
      </c>
      <c r="E386" s="406">
        <f>IFERROR(INDEX([1]Input!$J:$J,MATCH(C386,[1]Input!$A:$A,0)),"")</f>
        <v/>
      </c>
      <c r="F386" s="406">
        <f>IFERROR(INDEX([1]Input!$D:$D,MATCH(C386,[1]Input!$A:$A,0)),"")</f>
        <v/>
      </c>
      <c r="G386" s="409">
        <f>IFERROR(INDEX([1]Input!$N:$N,MATCH(C386,[1]Input!$A:$A,0)),"")</f>
        <v/>
      </c>
    </row>
    <row r="387">
      <c r="A387" s="406">
        <f>IFERROR(RANK(B387,$B$4:$B$6000,1),"")</f>
        <v/>
      </c>
      <c r="B387" s="406">
        <f>(IF(F387="","",IFERROR(SEARCH(Search!$C$2,D387)+ROW()/100000,"")))</f>
        <v/>
      </c>
      <c r="C387" s="406" t="inlineStr">
        <is>
          <t>U384</t>
        </is>
      </c>
      <c r="D387" s="406">
        <f>INDEX([1]USA!$J:$J,MATCH(C387,[1]USA!$B:$B,0))</f>
        <v/>
      </c>
      <c r="E387" s="406">
        <f>IFERROR(INDEX([1]Input!$J:$J,MATCH(C387,[1]Input!$A:$A,0)),"")</f>
        <v/>
      </c>
      <c r="F387" s="406">
        <f>IFERROR(INDEX([1]Input!$D:$D,MATCH(C387,[1]Input!$A:$A,0)),"")</f>
        <v/>
      </c>
      <c r="G387" s="409">
        <f>IFERROR(INDEX([1]Input!$N:$N,MATCH(C387,[1]Input!$A:$A,0)),"")</f>
        <v/>
      </c>
    </row>
    <row r="388">
      <c r="A388" s="406">
        <f>IFERROR(RANK(B388,$B$4:$B$6000,1),"")</f>
        <v/>
      </c>
      <c r="B388" s="406">
        <f>(IF(F388="","",IFERROR(SEARCH(Search!$C$2,D388)+ROW()/100000,"")))</f>
        <v/>
      </c>
      <c r="C388" s="406" t="inlineStr">
        <is>
          <t>U385</t>
        </is>
      </c>
      <c r="D388" s="406">
        <f>INDEX([1]USA!$J:$J,MATCH(C388,[1]USA!$B:$B,0))</f>
        <v/>
      </c>
      <c r="E388" s="406">
        <f>IFERROR(INDEX([1]Input!$J:$J,MATCH(C388,[1]Input!$A:$A,0)),"")</f>
        <v/>
      </c>
      <c r="F388" s="406">
        <f>IFERROR(INDEX([1]Input!$D:$D,MATCH(C388,[1]Input!$A:$A,0)),"")</f>
        <v/>
      </c>
      <c r="G388" s="409">
        <f>IFERROR(INDEX([1]Input!$N:$N,MATCH(C388,[1]Input!$A:$A,0)),"")</f>
        <v/>
      </c>
    </row>
    <row r="389">
      <c r="A389" s="406">
        <f>IFERROR(RANK(B389,$B$4:$B$6000,1),"")</f>
        <v/>
      </c>
      <c r="B389" s="406">
        <f>(IF(F389="","",IFERROR(SEARCH(Search!$C$2,D389)+ROW()/100000,"")))</f>
        <v/>
      </c>
      <c r="C389" s="406" t="inlineStr">
        <is>
          <t>U386</t>
        </is>
      </c>
      <c r="D389" s="406">
        <f>INDEX([1]USA!$J:$J,MATCH(C389,[1]USA!$B:$B,0))</f>
        <v/>
      </c>
      <c r="E389" s="406">
        <f>IFERROR(INDEX([1]Input!$J:$J,MATCH(C389,[1]Input!$A:$A,0)),"")</f>
        <v/>
      </c>
      <c r="F389" s="406">
        <f>IFERROR(INDEX([1]Input!$D:$D,MATCH(C389,[1]Input!$A:$A,0)),"")</f>
        <v/>
      </c>
      <c r="G389" s="409">
        <f>IFERROR(INDEX([1]Input!$N:$N,MATCH(C389,[1]Input!$A:$A,0)),"")</f>
        <v/>
      </c>
    </row>
    <row r="390">
      <c r="A390" s="406">
        <f>IFERROR(RANK(B390,$B$4:$B$6000,1),"")</f>
        <v/>
      </c>
      <c r="B390" s="406">
        <f>(IF(F390="","",IFERROR(SEARCH(Search!$C$2,D390)+ROW()/100000,"")))</f>
        <v/>
      </c>
      <c r="C390" s="406" t="inlineStr">
        <is>
          <t>U387</t>
        </is>
      </c>
      <c r="D390" s="406">
        <f>INDEX([1]USA!$J:$J,MATCH(C390,[1]USA!$B:$B,0))</f>
        <v/>
      </c>
      <c r="E390" s="406">
        <f>IFERROR(INDEX([1]Input!$J:$J,MATCH(C390,[1]Input!$A:$A,0)),"")</f>
        <v/>
      </c>
      <c r="F390" s="406">
        <f>IFERROR(INDEX([1]Input!$D:$D,MATCH(C390,[1]Input!$A:$A,0)),"")</f>
        <v/>
      </c>
      <c r="G390" s="409">
        <f>IFERROR(INDEX([1]Input!$N:$N,MATCH(C390,[1]Input!$A:$A,0)),"")</f>
        <v/>
      </c>
    </row>
    <row r="391">
      <c r="A391" s="406">
        <f>IFERROR(RANK(B391,$B$4:$B$6000,1),"")</f>
        <v/>
      </c>
      <c r="B391" s="406">
        <f>(IF(F391="","",IFERROR(SEARCH(Search!$C$2,D391)+ROW()/100000,"")))</f>
        <v/>
      </c>
      <c r="C391" s="406" t="inlineStr">
        <is>
          <t>U388</t>
        </is>
      </c>
      <c r="D391" s="406">
        <f>INDEX([1]USA!$J:$J,MATCH(C391,[1]USA!$B:$B,0))</f>
        <v/>
      </c>
      <c r="E391" s="406">
        <f>IFERROR(INDEX([1]Input!$J:$J,MATCH(C391,[1]Input!$A:$A,0)),"")</f>
        <v/>
      </c>
      <c r="F391" s="406">
        <f>IFERROR(INDEX([1]Input!$D:$D,MATCH(C391,[1]Input!$A:$A,0)),"")</f>
        <v/>
      </c>
      <c r="G391" s="409">
        <f>IFERROR(INDEX([1]Input!$N:$N,MATCH(C391,[1]Input!$A:$A,0)),"")</f>
        <v/>
      </c>
    </row>
    <row r="392">
      <c r="A392" s="406">
        <f>IFERROR(RANK(B392,$B$4:$B$6000,1),"")</f>
        <v/>
      </c>
      <c r="B392" s="406">
        <f>(IF(F392="","",IFERROR(SEARCH(Search!$C$2,D392)+ROW()/100000,"")))</f>
        <v/>
      </c>
      <c r="C392" s="406" t="inlineStr">
        <is>
          <t>U389</t>
        </is>
      </c>
      <c r="D392" s="406">
        <f>INDEX([1]USA!$J:$J,MATCH(C392,[1]USA!$B:$B,0))</f>
        <v/>
      </c>
      <c r="E392" s="406">
        <f>IFERROR(INDEX([1]Input!$J:$J,MATCH(C392,[1]Input!$A:$A,0)),"")</f>
        <v/>
      </c>
      <c r="F392" s="406">
        <f>IFERROR(INDEX([1]Input!$D:$D,MATCH(C392,[1]Input!$A:$A,0)),"")</f>
        <v/>
      </c>
      <c r="G392" s="409">
        <f>IFERROR(INDEX([1]Input!$N:$N,MATCH(C392,[1]Input!$A:$A,0)),"")</f>
        <v/>
      </c>
    </row>
    <row r="393">
      <c r="A393" s="406">
        <f>IFERROR(RANK(B393,$B$4:$B$6000,1),"")</f>
        <v/>
      </c>
      <c r="B393" s="406">
        <f>(IF(F393="","",IFERROR(SEARCH(Search!$C$2,D393)+ROW()/100000,"")))</f>
        <v/>
      </c>
      <c r="C393" s="406" t="inlineStr">
        <is>
          <t>U390</t>
        </is>
      </c>
      <c r="D393" s="406">
        <f>INDEX([1]USA!$J:$J,MATCH(C393,[1]USA!$B:$B,0))</f>
        <v/>
      </c>
      <c r="E393" s="406">
        <f>IFERROR(INDEX([1]Input!$J:$J,MATCH(C393,[1]Input!$A:$A,0)),"")</f>
        <v/>
      </c>
      <c r="F393" s="406">
        <f>IFERROR(INDEX([1]Input!$D:$D,MATCH(C393,[1]Input!$A:$A,0)),"")</f>
        <v/>
      </c>
      <c r="G393" s="409">
        <f>IFERROR(INDEX([1]Input!$N:$N,MATCH(C393,[1]Input!$A:$A,0)),"")</f>
        <v/>
      </c>
    </row>
    <row r="394">
      <c r="A394" s="406">
        <f>IFERROR(RANK(B394,$B$4:$B$6000,1),"")</f>
        <v/>
      </c>
      <c r="B394" s="406">
        <f>(IF(F394="","",IFERROR(SEARCH(Search!$C$2,D394)+ROW()/100000,"")))</f>
        <v/>
      </c>
      <c r="C394" s="406" t="inlineStr">
        <is>
          <t>U391</t>
        </is>
      </c>
      <c r="D394" s="406">
        <f>INDEX([1]USA!$J:$J,MATCH(C394,[1]USA!$B:$B,0))</f>
        <v/>
      </c>
      <c r="E394" s="406">
        <f>IFERROR(INDEX([1]Input!$J:$J,MATCH(C394,[1]Input!$A:$A,0)),"")</f>
        <v/>
      </c>
      <c r="F394" s="406">
        <f>IFERROR(INDEX([1]Input!$D:$D,MATCH(C394,[1]Input!$A:$A,0)),"")</f>
        <v/>
      </c>
      <c r="G394" s="409">
        <f>IFERROR(INDEX([1]Input!$N:$N,MATCH(C394,[1]Input!$A:$A,0)),"")</f>
        <v/>
      </c>
    </row>
    <row r="395">
      <c r="A395" s="406">
        <f>IFERROR(RANK(B395,$B$4:$B$6000,1),"")</f>
        <v/>
      </c>
      <c r="B395" s="406">
        <f>(IF(F395="","",IFERROR(SEARCH(Search!$C$2,D395)+ROW()/100000,"")))</f>
        <v/>
      </c>
      <c r="C395" s="406" t="inlineStr">
        <is>
          <t>U392</t>
        </is>
      </c>
      <c r="D395" s="406">
        <f>INDEX([1]USA!$J:$J,MATCH(C395,[1]USA!$B:$B,0))</f>
        <v/>
      </c>
      <c r="E395" s="406">
        <f>IFERROR(INDEX([1]Input!$J:$J,MATCH(C395,[1]Input!$A:$A,0)),"")</f>
        <v/>
      </c>
      <c r="F395" s="406">
        <f>IFERROR(INDEX([1]Input!$D:$D,MATCH(C395,[1]Input!$A:$A,0)),"")</f>
        <v/>
      </c>
      <c r="G395" s="409">
        <f>IFERROR(INDEX([1]Input!$N:$N,MATCH(C395,[1]Input!$A:$A,0)),"")</f>
        <v/>
      </c>
    </row>
    <row r="396">
      <c r="A396" s="406">
        <f>IFERROR(RANK(B396,$B$4:$B$6000,1),"")</f>
        <v/>
      </c>
      <c r="B396" s="406">
        <f>(IF(F396="","",IFERROR(SEARCH(Search!$C$2,D396)+ROW()/100000,"")))</f>
        <v/>
      </c>
      <c r="C396" s="406" t="inlineStr">
        <is>
          <t>U393</t>
        </is>
      </c>
      <c r="D396" s="406">
        <f>INDEX([1]USA!$J:$J,MATCH(C396,[1]USA!$B:$B,0))</f>
        <v/>
      </c>
      <c r="E396" s="406">
        <f>IFERROR(INDEX([1]Input!$J:$J,MATCH(C396,[1]Input!$A:$A,0)),"")</f>
        <v/>
      </c>
      <c r="F396" s="406">
        <f>IFERROR(INDEX([1]Input!$D:$D,MATCH(C396,[1]Input!$A:$A,0)),"")</f>
        <v/>
      </c>
      <c r="G396" s="409">
        <f>IFERROR(INDEX([1]Input!$N:$N,MATCH(C396,[1]Input!$A:$A,0)),"")</f>
        <v/>
      </c>
    </row>
    <row r="397">
      <c r="A397" s="406">
        <f>IFERROR(RANK(B397,$B$4:$B$6000,1),"")</f>
        <v/>
      </c>
      <c r="B397" s="406">
        <f>(IF(F397="","",IFERROR(SEARCH(Search!$C$2,D397)+ROW()/100000,"")))</f>
        <v/>
      </c>
      <c r="C397" s="406" t="inlineStr">
        <is>
          <t>U394</t>
        </is>
      </c>
      <c r="D397" s="406">
        <f>INDEX([1]USA!$J:$J,MATCH(C397,[1]USA!$B:$B,0))</f>
        <v/>
      </c>
      <c r="E397" s="406">
        <f>IFERROR(INDEX([1]Input!$J:$J,MATCH(C397,[1]Input!$A:$A,0)),"")</f>
        <v/>
      </c>
      <c r="F397" s="406">
        <f>IFERROR(INDEX([1]Input!$D:$D,MATCH(C397,[1]Input!$A:$A,0)),"")</f>
        <v/>
      </c>
      <c r="G397" s="409">
        <f>IFERROR(INDEX([1]Input!$N:$N,MATCH(C397,[1]Input!$A:$A,0)),"")</f>
        <v/>
      </c>
    </row>
    <row r="398">
      <c r="A398" s="406">
        <f>IFERROR(RANK(B398,$B$4:$B$6000,1),"")</f>
        <v/>
      </c>
      <c r="B398" s="406">
        <f>(IF(F398="","",IFERROR(SEARCH(Search!$C$2,D398)+ROW()/100000,"")))</f>
        <v/>
      </c>
      <c r="C398" s="406" t="inlineStr">
        <is>
          <t>U395</t>
        </is>
      </c>
      <c r="D398" s="406">
        <f>INDEX([1]USA!$J:$J,MATCH(C398,[1]USA!$B:$B,0))</f>
        <v/>
      </c>
      <c r="E398" s="406">
        <f>IFERROR(INDEX([1]Input!$J:$J,MATCH(C398,[1]Input!$A:$A,0)),"")</f>
        <v/>
      </c>
      <c r="F398" s="406">
        <f>IFERROR(INDEX([1]Input!$D:$D,MATCH(C398,[1]Input!$A:$A,0)),"")</f>
        <v/>
      </c>
      <c r="G398" s="409">
        <f>IFERROR(INDEX([1]Input!$N:$N,MATCH(C398,[1]Input!$A:$A,0)),"")</f>
        <v/>
      </c>
    </row>
    <row r="399">
      <c r="A399" s="406">
        <f>IFERROR(RANK(B399,$B$4:$B$6000,1),"")</f>
        <v/>
      </c>
      <c r="B399" s="406">
        <f>(IF(F399="","",IFERROR(SEARCH(Search!$C$2,D399)+ROW()/100000,"")))</f>
        <v/>
      </c>
      <c r="C399" s="406" t="inlineStr">
        <is>
          <t>U396</t>
        </is>
      </c>
      <c r="D399" s="406">
        <f>INDEX([1]USA!$J:$J,MATCH(C399,[1]USA!$B:$B,0))</f>
        <v/>
      </c>
      <c r="E399" s="406">
        <f>IFERROR(INDEX([1]Input!$J:$J,MATCH(C399,[1]Input!$A:$A,0)),"")</f>
        <v/>
      </c>
      <c r="F399" s="406">
        <f>IFERROR(INDEX([1]Input!$D:$D,MATCH(C399,[1]Input!$A:$A,0)),"")</f>
        <v/>
      </c>
      <c r="G399" s="409">
        <f>IFERROR(INDEX([1]Input!$N:$N,MATCH(C399,[1]Input!$A:$A,0)),"")</f>
        <v/>
      </c>
    </row>
    <row r="400">
      <c r="A400" s="406">
        <f>IFERROR(RANK(B400,$B$4:$B$6000,1),"")</f>
        <v/>
      </c>
      <c r="B400" s="406">
        <f>(IF(F400="","",IFERROR(SEARCH(Search!$C$2,D400)+ROW()/100000,"")))</f>
        <v/>
      </c>
      <c r="C400" s="406" t="inlineStr">
        <is>
          <t>U397</t>
        </is>
      </c>
      <c r="D400" s="406">
        <f>INDEX([1]USA!$J:$J,MATCH(C400,[1]USA!$B:$B,0))</f>
        <v/>
      </c>
      <c r="E400" s="406">
        <f>IFERROR(INDEX([1]Input!$J:$J,MATCH(C400,[1]Input!$A:$A,0)),"")</f>
        <v/>
      </c>
      <c r="F400" s="406">
        <f>IFERROR(INDEX([1]Input!$D:$D,MATCH(C400,[1]Input!$A:$A,0)),"")</f>
        <v/>
      </c>
      <c r="G400" s="409">
        <f>IFERROR(INDEX([1]Input!$N:$N,MATCH(C400,[1]Input!$A:$A,0)),"")</f>
        <v/>
      </c>
    </row>
    <row r="401">
      <c r="A401" s="406">
        <f>IFERROR(RANK(B401,$B$4:$B$6000,1),"")</f>
        <v/>
      </c>
      <c r="B401" s="406">
        <f>(IF(F401="","",IFERROR(SEARCH(Search!$C$2,D401)+ROW()/100000,"")))</f>
        <v/>
      </c>
      <c r="C401" s="406" t="inlineStr">
        <is>
          <t>U398</t>
        </is>
      </c>
      <c r="D401" s="406">
        <f>INDEX([1]USA!$J:$J,MATCH(C401,[1]USA!$B:$B,0))</f>
        <v/>
      </c>
      <c r="E401" s="406">
        <f>IFERROR(INDEX([1]Input!$J:$J,MATCH(C401,[1]Input!$A:$A,0)),"")</f>
        <v/>
      </c>
      <c r="F401" s="406">
        <f>IFERROR(INDEX([1]Input!$D:$D,MATCH(C401,[1]Input!$A:$A,0)),"")</f>
        <v/>
      </c>
      <c r="G401" s="409">
        <f>IFERROR(INDEX([1]Input!$N:$N,MATCH(C401,[1]Input!$A:$A,0)),"")</f>
        <v/>
      </c>
    </row>
    <row r="402">
      <c r="A402" s="406">
        <f>IFERROR(RANK(B402,$B$4:$B$6000,1),"")</f>
        <v/>
      </c>
      <c r="B402" s="406">
        <f>(IF(F402="","",IFERROR(SEARCH(Search!$C$2,D402)+ROW()/100000,"")))</f>
        <v/>
      </c>
      <c r="C402" s="406" t="inlineStr">
        <is>
          <t>U399</t>
        </is>
      </c>
      <c r="D402" s="406">
        <f>INDEX([1]USA!$J:$J,MATCH(C402,[1]USA!$B:$B,0))</f>
        <v/>
      </c>
      <c r="E402" s="406">
        <f>IFERROR(INDEX([1]Input!$J:$J,MATCH(C402,[1]Input!$A:$A,0)),"")</f>
        <v/>
      </c>
      <c r="F402" s="406">
        <f>IFERROR(INDEX([1]Input!$D:$D,MATCH(C402,[1]Input!$A:$A,0)),"")</f>
        <v/>
      </c>
      <c r="G402" s="409">
        <f>IFERROR(INDEX([1]Input!$N:$N,MATCH(C402,[1]Input!$A:$A,0)),"")</f>
        <v/>
      </c>
    </row>
    <row r="403">
      <c r="A403" s="406">
        <f>IFERROR(RANK(B403,$B$4:$B$6000,1),"")</f>
        <v/>
      </c>
      <c r="B403" s="406">
        <f>(IF(F403="","",IFERROR(SEARCH(Search!$C$2,D403)+ROW()/100000,"")))</f>
        <v/>
      </c>
      <c r="C403" s="406" t="inlineStr">
        <is>
          <t>U400</t>
        </is>
      </c>
      <c r="D403" s="406">
        <f>INDEX([1]USA!$J:$J,MATCH(C403,[1]USA!$B:$B,0))</f>
        <v/>
      </c>
      <c r="E403" s="406">
        <f>IFERROR(INDEX([1]Input!$J:$J,MATCH(C403,[1]Input!$A:$A,0)),"")</f>
        <v/>
      </c>
      <c r="F403" s="406">
        <f>IFERROR(INDEX([1]Input!$D:$D,MATCH(C403,[1]Input!$A:$A,0)),"")</f>
        <v/>
      </c>
      <c r="G403" s="409">
        <f>IFERROR(INDEX([1]Input!$N:$N,MATCH(C403,[1]Input!$A:$A,0)),"")</f>
        <v/>
      </c>
    </row>
    <row r="404">
      <c r="A404" s="406">
        <f>IFERROR(RANK(B404,$B$4:$B$6000,1),"")</f>
        <v/>
      </c>
      <c r="B404" s="406">
        <f>(IF(F404="","",IFERROR(SEARCH(Search!$C$2,D404)+ROW()/100000,"")))</f>
        <v/>
      </c>
      <c r="C404" s="406" t="inlineStr">
        <is>
          <t>U401</t>
        </is>
      </c>
      <c r="D404" s="406">
        <f>INDEX([1]USA!$J:$J,MATCH(C404,[1]USA!$B:$B,0))</f>
        <v/>
      </c>
      <c r="E404" s="406">
        <f>IFERROR(INDEX([1]Input!$J:$J,MATCH(C404,[1]Input!$A:$A,0)),"")</f>
        <v/>
      </c>
      <c r="F404" s="406">
        <f>IFERROR(INDEX([1]Input!$D:$D,MATCH(C404,[1]Input!$A:$A,0)),"")</f>
        <v/>
      </c>
      <c r="G404" s="409">
        <f>IFERROR(INDEX([1]Input!$N:$N,MATCH(C404,[1]Input!$A:$A,0)),"")</f>
        <v/>
      </c>
    </row>
    <row r="405">
      <c r="A405" s="406">
        <f>IFERROR(RANK(B405,$B$4:$B$6000,1),"")</f>
        <v/>
      </c>
      <c r="B405" s="406">
        <f>(IF(F405="","",IFERROR(SEARCH(Search!$C$2,D405)+ROW()/100000,"")))</f>
        <v/>
      </c>
      <c r="C405" s="406" t="inlineStr">
        <is>
          <t>U402</t>
        </is>
      </c>
      <c r="D405" s="406">
        <f>INDEX([1]USA!$J:$J,MATCH(C405,[1]USA!$B:$B,0))</f>
        <v/>
      </c>
      <c r="E405" s="406">
        <f>IFERROR(INDEX([1]Input!$J:$J,MATCH(C405,[1]Input!$A:$A,0)),"")</f>
        <v/>
      </c>
      <c r="F405" s="406">
        <f>IFERROR(INDEX([1]Input!$D:$D,MATCH(C405,[1]Input!$A:$A,0)),"")</f>
        <v/>
      </c>
      <c r="G405" s="409">
        <f>IFERROR(INDEX([1]Input!$N:$N,MATCH(C405,[1]Input!$A:$A,0)),"")</f>
        <v/>
      </c>
    </row>
    <row r="406">
      <c r="A406" s="406">
        <f>IFERROR(RANK(B406,$B$4:$B$6000,1),"")</f>
        <v/>
      </c>
      <c r="B406" s="406">
        <f>(IF(F406="","",IFERROR(SEARCH(Search!$C$2,D406)+ROW()/100000,"")))</f>
        <v/>
      </c>
      <c r="C406" s="406" t="inlineStr">
        <is>
          <t>U403</t>
        </is>
      </c>
      <c r="D406" s="406">
        <f>INDEX([1]USA!$J:$J,MATCH(C406,[1]USA!$B:$B,0))</f>
        <v/>
      </c>
      <c r="E406" s="406">
        <f>IFERROR(INDEX([1]Input!$J:$J,MATCH(C406,[1]Input!$A:$A,0)),"")</f>
        <v/>
      </c>
      <c r="F406" s="406">
        <f>IFERROR(INDEX([1]Input!$D:$D,MATCH(C406,[1]Input!$A:$A,0)),"")</f>
        <v/>
      </c>
      <c r="G406" s="409">
        <f>IFERROR(INDEX([1]Input!$N:$N,MATCH(C406,[1]Input!$A:$A,0)),"")</f>
        <v/>
      </c>
    </row>
    <row r="407">
      <c r="A407" s="406">
        <f>IFERROR(RANK(B407,$B$4:$B$6000,1),"")</f>
        <v/>
      </c>
      <c r="B407" s="406">
        <f>(IF(F407="","",IFERROR(SEARCH(Search!$C$2,D407)+ROW()/100000,"")))</f>
        <v/>
      </c>
      <c r="C407" s="406" t="inlineStr">
        <is>
          <t>U404</t>
        </is>
      </c>
      <c r="D407" s="406">
        <f>INDEX([1]USA!$J:$J,MATCH(C407,[1]USA!$B:$B,0))</f>
        <v/>
      </c>
      <c r="E407" s="406">
        <f>IFERROR(INDEX([1]Input!$J:$J,MATCH(C407,[1]Input!$A:$A,0)),"")</f>
        <v/>
      </c>
      <c r="F407" s="406">
        <f>IFERROR(INDEX([1]Input!$D:$D,MATCH(C407,[1]Input!$A:$A,0)),"")</f>
        <v/>
      </c>
      <c r="G407" s="409">
        <f>IFERROR(INDEX([1]Input!$N:$N,MATCH(C407,[1]Input!$A:$A,0)),"")</f>
        <v/>
      </c>
    </row>
    <row r="408">
      <c r="A408" s="406">
        <f>IFERROR(RANK(B408,$B$4:$B$6000,1),"")</f>
        <v/>
      </c>
      <c r="B408" s="406">
        <f>(IF(F408="","",IFERROR(SEARCH(Search!$C$2,D408)+ROW()/100000,"")))</f>
        <v/>
      </c>
      <c r="C408" s="406" t="inlineStr">
        <is>
          <t>U405</t>
        </is>
      </c>
      <c r="D408" s="406">
        <f>INDEX([1]USA!$J:$J,MATCH(C408,[1]USA!$B:$B,0))</f>
        <v/>
      </c>
      <c r="E408" s="406">
        <f>IFERROR(INDEX([1]Input!$J:$J,MATCH(C408,[1]Input!$A:$A,0)),"")</f>
        <v/>
      </c>
      <c r="F408" s="406">
        <f>IFERROR(INDEX([1]Input!$D:$D,MATCH(C408,[1]Input!$A:$A,0)),"")</f>
        <v/>
      </c>
      <c r="G408" s="409">
        <f>IFERROR(INDEX([1]Input!$N:$N,MATCH(C408,[1]Input!$A:$A,0)),"")</f>
        <v/>
      </c>
    </row>
    <row r="409">
      <c r="A409" s="406">
        <f>IFERROR(RANK(B409,$B$4:$B$6000,1),"")</f>
        <v/>
      </c>
      <c r="B409" s="406">
        <f>(IF(F409="","",IFERROR(SEARCH(Search!$C$2,D409)+ROW()/100000,"")))</f>
        <v/>
      </c>
      <c r="C409" s="406" t="inlineStr">
        <is>
          <t>U406</t>
        </is>
      </c>
      <c r="D409" s="406">
        <f>INDEX([1]USA!$J:$J,MATCH(C409,[1]USA!$B:$B,0))</f>
        <v/>
      </c>
      <c r="E409" s="406">
        <f>IFERROR(INDEX([1]Input!$J:$J,MATCH(C409,[1]Input!$A:$A,0)),"")</f>
        <v/>
      </c>
      <c r="F409" s="406">
        <f>IFERROR(INDEX([1]Input!$D:$D,MATCH(C409,[1]Input!$A:$A,0)),"")</f>
        <v/>
      </c>
      <c r="G409" s="409">
        <f>IFERROR(INDEX([1]Input!$N:$N,MATCH(C409,[1]Input!$A:$A,0)),"")</f>
        <v/>
      </c>
    </row>
    <row r="410">
      <c r="A410" s="406">
        <f>IFERROR(RANK(B410,$B$4:$B$6000,1),"")</f>
        <v/>
      </c>
      <c r="B410" s="406">
        <f>(IF(F410="","",IFERROR(SEARCH(Search!$C$2,D410)+ROW()/100000,"")))</f>
        <v/>
      </c>
      <c r="C410" s="406" t="inlineStr">
        <is>
          <t>U407</t>
        </is>
      </c>
      <c r="D410" s="406">
        <f>INDEX([1]USA!$J:$J,MATCH(C410,[1]USA!$B:$B,0))</f>
        <v/>
      </c>
      <c r="E410" s="406">
        <f>IFERROR(INDEX([1]Input!$J:$J,MATCH(C410,[1]Input!$A:$A,0)),"")</f>
        <v/>
      </c>
      <c r="F410" s="406">
        <f>IFERROR(INDEX([1]Input!$D:$D,MATCH(C410,[1]Input!$A:$A,0)),"")</f>
        <v/>
      </c>
      <c r="G410" s="409">
        <f>IFERROR(INDEX([1]Input!$N:$N,MATCH(C410,[1]Input!$A:$A,0)),"")</f>
        <v/>
      </c>
    </row>
    <row r="411">
      <c r="A411" s="406">
        <f>IFERROR(RANK(B411,$B$4:$B$6000,1),"")</f>
        <v/>
      </c>
      <c r="B411" s="406">
        <f>(IF(F411="","",IFERROR(SEARCH(Search!$C$2,D411)+ROW()/100000,"")))</f>
        <v/>
      </c>
      <c r="C411" s="406" t="inlineStr">
        <is>
          <t>U408</t>
        </is>
      </c>
      <c r="D411" s="406">
        <f>INDEX([1]USA!$J:$J,MATCH(C411,[1]USA!$B:$B,0))</f>
        <v/>
      </c>
      <c r="E411" s="406">
        <f>IFERROR(INDEX([1]Input!$J:$J,MATCH(C411,[1]Input!$A:$A,0)),"")</f>
        <v/>
      </c>
      <c r="F411" s="406">
        <f>IFERROR(INDEX([1]Input!$D:$D,MATCH(C411,[1]Input!$A:$A,0)),"")</f>
        <v/>
      </c>
      <c r="G411" s="409">
        <f>IFERROR(INDEX([1]Input!$N:$N,MATCH(C411,[1]Input!$A:$A,0)),"")</f>
        <v/>
      </c>
    </row>
    <row r="412">
      <c r="A412" s="406">
        <f>IFERROR(RANK(B412,$B$4:$B$6000,1),"")</f>
        <v/>
      </c>
      <c r="B412" s="406">
        <f>(IF(F412="","",IFERROR(SEARCH(Search!$C$2,D412)+ROW()/100000,"")))</f>
        <v/>
      </c>
      <c r="C412" s="406" t="inlineStr">
        <is>
          <t>U409</t>
        </is>
      </c>
      <c r="D412" s="406">
        <f>INDEX([1]USA!$J:$J,MATCH(C412,[1]USA!$B:$B,0))</f>
        <v/>
      </c>
      <c r="E412" s="406">
        <f>IFERROR(INDEX([1]Input!$J:$J,MATCH(C412,[1]Input!$A:$A,0)),"")</f>
        <v/>
      </c>
      <c r="F412" s="406">
        <f>IFERROR(INDEX([1]Input!$D:$D,MATCH(C412,[1]Input!$A:$A,0)),"")</f>
        <v/>
      </c>
      <c r="G412" s="409">
        <f>IFERROR(INDEX([1]Input!$N:$N,MATCH(C412,[1]Input!$A:$A,0)),"")</f>
        <v/>
      </c>
    </row>
    <row r="413">
      <c r="A413" s="406">
        <f>IFERROR(RANK(B413,$B$4:$B$6000,1),"")</f>
        <v/>
      </c>
      <c r="B413" s="406">
        <f>(IF(F413="","",IFERROR(SEARCH(Search!$C$2,D413)+ROW()/100000,"")))</f>
        <v/>
      </c>
      <c r="C413" s="406" t="inlineStr">
        <is>
          <t>U410</t>
        </is>
      </c>
      <c r="D413" s="406">
        <f>INDEX([1]USA!$J:$J,MATCH(C413,[1]USA!$B:$B,0))</f>
        <v/>
      </c>
      <c r="E413" s="406">
        <f>IFERROR(INDEX([1]Input!$J:$J,MATCH(C413,[1]Input!$A:$A,0)),"")</f>
        <v/>
      </c>
      <c r="F413" s="406">
        <f>IFERROR(INDEX([1]Input!$D:$D,MATCH(C413,[1]Input!$A:$A,0)),"")</f>
        <v/>
      </c>
      <c r="G413" s="409">
        <f>IFERROR(INDEX([1]Input!$N:$N,MATCH(C413,[1]Input!$A:$A,0)),"")</f>
        <v/>
      </c>
    </row>
    <row r="414">
      <c r="A414" s="406">
        <f>IFERROR(RANK(B414,$B$4:$B$6000,1),"")</f>
        <v/>
      </c>
      <c r="B414" s="406">
        <f>(IF(F414="","",IFERROR(SEARCH(Search!$C$2,D414)+ROW()/100000,"")))</f>
        <v/>
      </c>
      <c r="C414" s="406" t="inlineStr">
        <is>
          <t>U411</t>
        </is>
      </c>
      <c r="D414" s="406">
        <f>INDEX([1]USA!$J:$J,MATCH(C414,[1]USA!$B:$B,0))</f>
        <v/>
      </c>
      <c r="E414" s="406">
        <f>IFERROR(INDEX([1]Input!$J:$J,MATCH(C414,[1]Input!$A:$A,0)),"")</f>
        <v/>
      </c>
      <c r="F414" s="406">
        <f>IFERROR(INDEX([1]Input!$D:$D,MATCH(C414,[1]Input!$A:$A,0)),"")</f>
        <v/>
      </c>
      <c r="G414" s="409">
        <f>IFERROR(INDEX([1]Input!$N:$N,MATCH(C414,[1]Input!$A:$A,0)),"")</f>
        <v/>
      </c>
    </row>
    <row r="415">
      <c r="A415" s="406">
        <f>IFERROR(RANK(B415,$B$4:$B$6000,1),"")</f>
        <v/>
      </c>
      <c r="B415" s="406">
        <f>(IF(F415="","",IFERROR(SEARCH(Search!$C$2,D415)+ROW()/100000,"")))</f>
        <v/>
      </c>
      <c r="C415" s="406" t="inlineStr">
        <is>
          <t>U412</t>
        </is>
      </c>
      <c r="D415" s="406">
        <f>INDEX([1]USA!$J:$J,MATCH(C415,[1]USA!$B:$B,0))</f>
        <v/>
      </c>
      <c r="E415" s="406">
        <f>IFERROR(INDEX([1]Input!$J:$J,MATCH(C415,[1]Input!$A:$A,0)),"")</f>
        <v/>
      </c>
      <c r="F415" s="406">
        <f>IFERROR(INDEX([1]Input!$D:$D,MATCH(C415,[1]Input!$A:$A,0)),"")</f>
        <v/>
      </c>
      <c r="G415" s="409">
        <f>IFERROR(INDEX([1]Input!$N:$N,MATCH(C415,[1]Input!$A:$A,0)),"")</f>
        <v/>
      </c>
    </row>
    <row r="416">
      <c r="A416" s="406">
        <f>IFERROR(RANK(B416,$B$4:$B$6000,1),"")</f>
        <v/>
      </c>
      <c r="B416" s="406">
        <f>(IF(F416="","",IFERROR(SEARCH(Search!$C$2,D416)+ROW()/100000,"")))</f>
        <v/>
      </c>
      <c r="C416" s="406" t="inlineStr">
        <is>
          <t>U413</t>
        </is>
      </c>
      <c r="D416" s="406">
        <f>INDEX([1]USA!$J:$J,MATCH(C416,[1]USA!$B:$B,0))</f>
        <v/>
      </c>
      <c r="E416" s="406">
        <f>IFERROR(INDEX([1]Input!$J:$J,MATCH(C416,[1]Input!$A:$A,0)),"")</f>
        <v/>
      </c>
      <c r="F416" s="406">
        <f>IFERROR(INDEX([1]Input!$D:$D,MATCH(C416,[1]Input!$A:$A,0)),"")</f>
        <v/>
      </c>
      <c r="G416" s="409">
        <f>IFERROR(INDEX([1]Input!$N:$N,MATCH(C416,[1]Input!$A:$A,0)),"")</f>
        <v/>
      </c>
    </row>
    <row r="417">
      <c r="A417" s="406">
        <f>IFERROR(RANK(B417,$B$4:$B$6000,1),"")</f>
        <v/>
      </c>
      <c r="B417" s="406">
        <f>(IF(F417="","",IFERROR(SEARCH(Search!$C$2,D417)+ROW()/100000,"")))</f>
        <v/>
      </c>
      <c r="C417" s="406" t="inlineStr">
        <is>
          <t>U414</t>
        </is>
      </c>
      <c r="D417" s="406">
        <f>INDEX([1]USA!$J:$J,MATCH(C417,[1]USA!$B:$B,0))</f>
        <v/>
      </c>
      <c r="E417" s="406">
        <f>IFERROR(INDEX([1]Input!$J:$J,MATCH(C417,[1]Input!$A:$A,0)),"")</f>
        <v/>
      </c>
      <c r="F417" s="406">
        <f>IFERROR(INDEX([1]Input!$D:$D,MATCH(C417,[1]Input!$A:$A,0)),"")</f>
        <v/>
      </c>
      <c r="G417" s="409">
        <f>IFERROR(INDEX([1]Input!$N:$N,MATCH(C417,[1]Input!$A:$A,0)),"")</f>
        <v/>
      </c>
    </row>
    <row r="418">
      <c r="A418" s="406">
        <f>IFERROR(RANK(B418,$B$4:$B$6000,1),"")</f>
        <v/>
      </c>
      <c r="B418" s="406">
        <f>(IF(F418="","",IFERROR(SEARCH(Search!$C$2,D418)+ROW()/100000,"")))</f>
        <v/>
      </c>
      <c r="C418" s="406" t="inlineStr">
        <is>
          <t>U415</t>
        </is>
      </c>
      <c r="D418" s="406">
        <f>INDEX([1]USA!$J:$J,MATCH(C418,[1]USA!$B:$B,0))</f>
        <v/>
      </c>
      <c r="E418" s="406">
        <f>IFERROR(INDEX([1]Input!$J:$J,MATCH(C418,[1]Input!$A:$A,0)),"")</f>
        <v/>
      </c>
      <c r="F418" s="406">
        <f>IFERROR(INDEX([1]Input!$D:$D,MATCH(C418,[1]Input!$A:$A,0)),"")</f>
        <v/>
      </c>
      <c r="G418" s="409">
        <f>IFERROR(INDEX([1]Input!$N:$N,MATCH(C418,[1]Input!$A:$A,0)),"")</f>
        <v/>
      </c>
    </row>
    <row r="419">
      <c r="A419" s="406">
        <f>IFERROR(RANK(B419,$B$4:$B$6000,1),"")</f>
        <v/>
      </c>
      <c r="B419" s="406">
        <f>(IF(F419="","",IFERROR(SEARCH(Search!$C$2,D419)+ROW()/100000,"")))</f>
        <v/>
      </c>
      <c r="C419" s="406" t="inlineStr">
        <is>
          <t>U416</t>
        </is>
      </c>
      <c r="D419" s="406">
        <f>INDEX([1]USA!$J:$J,MATCH(C419,[1]USA!$B:$B,0))</f>
        <v/>
      </c>
      <c r="E419" s="406">
        <f>IFERROR(INDEX([1]Input!$J:$J,MATCH(C419,[1]Input!$A:$A,0)),"")</f>
        <v/>
      </c>
      <c r="F419" s="406">
        <f>IFERROR(INDEX([1]Input!$D:$D,MATCH(C419,[1]Input!$A:$A,0)),"")</f>
        <v/>
      </c>
      <c r="G419" s="409">
        <f>IFERROR(INDEX([1]Input!$N:$N,MATCH(C419,[1]Input!$A:$A,0)),"")</f>
        <v/>
      </c>
    </row>
    <row r="420">
      <c r="A420" s="406">
        <f>IFERROR(RANK(B420,$B$4:$B$6000,1),"")</f>
        <v/>
      </c>
      <c r="B420" s="406">
        <f>(IF(F420="","",IFERROR(SEARCH(Search!$C$2,D420)+ROW()/100000,"")))</f>
        <v/>
      </c>
      <c r="C420" s="406" t="inlineStr">
        <is>
          <t>U417</t>
        </is>
      </c>
      <c r="D420" s="406">
        <f>INDEX([1]USA!$J:$J,MATCH(C420,[1]USA!$B:$B,0))</f>
        <v/>
      </c>
      <c r="E420" s="406">
        <f>IFERROR(INDEX([1]Input!$J:$J,MATCH(C420,[1]Input!$A:$A,0)),"")</f>
        <v/>
      </c>
      <c r="F420" s="406">
        <f>IFERROR(INDEX([1]Input!$D:$D,MATCH(C420,[1]Input!$A:$A,0)),"")</f>
        <v/>
      </c>
      <c r="G420" s="409">
        <f>IFERROR(INDEX([1]Input!$N:$N,MATCH(C420,[1]Input!$A:$A,0)),"")</f>
        <v/>
      </c>
    </row>
    <row r="421">
      <c r="A421" s="406">
        <f>IFERROR(RANK(B421,$B$4:$B$6000,1),"")</f>
        <v/>
      </c>
      <c r="B421" s="406">
        <f>(IF(F421="","",IFERROR(SEARCH(Search!$C$2,D421)+ROW()/100000,"")))</f>
        <v/>
      </c>
      <c r="C421" s="406" t="inlineStr">
        <is>
          <t>U418</t>
        </is>
      </c>
      <c r="D421" s="406">
        <f>INDEX([1]USA!$J:$J,MATCH(C421,[1]USA!$B:$B,0))</f>
        <v/>
      </c>
      <c r="E421" s="406">
        <f>IFERROR(INDEX([1]Input!$J:$J,MATCH(C421,[1]Input!$A:$A,0)),"")</f>
        <v/>
      </c>
      <c r="F421" s="406">
        <f>IFERROR(INDEX([1]Input!$D:$D,MATCH(C421,[1]Input!$A:$A,0)),"")</f>
        <v/>
      </c>
      <c r="G421" s="409">
        <f>IFERROR(INDEX([1]Input!$N:$N,MATCH(C421,[1]Input!$A:$A,0)),"")</f>
        <v/>
      </c>
    </row>
    <row r="422">
      <c r="A422" s="406">
        <f>IFERROR(RANK(B422,$B$4:$B$6000,1),"")</f>
        <v/>
      </c>
      <c r="B422" s="406">
        <f>(IF(F422="","",IFERROR(SEARCH(Search!$C$2,D422)+ROW()/100000,"")))</f>
        <v/>
      </c>
      <c r="C422" s="406" t="inlineStr">
        <is>
          <t>U419</t>
        </is>
      </c>
      <c r="D422" s="406">
        <f>INDEX([1]USA!$J:$J,MATCH(C422,[1]USA!$B:$B,0))</f>
        <v/>
      </c>
      <c r="E422" s="406">
        <f>IFERROR(INDEX([1]Input!$J:$J,MATCH(C422,[1]Input!$A:$A,0)),"")</f>
        <v/>
      </c>
      <c r="F422" s="406">
        <f>IFERROR(INDEX([1]Input!$D:$D,MATCH(C422,[1]Input!$A:$A,0)),"")</f>
        <v/>
      </c>
      <c r="G422" s="409">
        <f>IFERROR(INDEX([1]Input!$N:$N,MATCH(C422,[1]Input!$A:$A,0)),"")</f>
        <v/>
      </c>
    </row>
    <row r="423">
      <c r="A423" s="406">
        <f>IFERROR(RANK(B423,$B$4:$B$6000,1),"")</f>
        <v/>
      </c>
      <c r="B423" s="406">
        <f>(IF(F423="","",IFERROR(SEARCH(Search!$C$2,D423)+ROW()/100000,"")))</f>
        <v/>
      </c>
      <c r="C423" s="406" t="inlineStr">
        <is>
          <t>U420</t>
        </is>
      </c>
      <c r="D423" s="406">
        <f>INDEX([1]USA!$J:$J,MATCH(C423,[1]USA!$B:$B,0))</f>
        <v/>
      </c>
      <c r="E423" s="406">
        <f>IFERROR(INDEX([1]Input!$J:$J,MATCH(C423,[1]Input!$A:$A,0)),"")</f>
        <v/>
      </c>
      <c r="F423" s="406">
        <f>IFERROR(INDEX([1]Input!$D:$D,MATCH(C423,[1]Input!$A:$A,0)),"")</f>
        <v/>
      </c>
      <c r="G423" s="409">
        <f>IFERROR(INDEX([1]Input!$N:$N,MATCH(C423,[1]Input!$A:$A,0)),"")</f>
        <v/>
      </c>
    </row>
    <row r="424">
      <c r="A424" s="406">
        <f>IFERROR(RANK(B424,$B$4:$B$6000,1),"")</f>
        <v/>
      </c>
      <c r="B424" s="406">
        <f>(IF(F424="","",IFERROR(SEARCH(Search!$C$2,D424)+ROW()/100000,"")))</f>
        <v/>
      </c>
      <c r="C424" s="406" t="inlineStr">
        <is>
          <t>U421</t>
        </is>
      </c>
      <c r="D424" s="406">
        <f>INDEX([1]USA!$J:$J,MATCH(C424,[1]USA!$B:$B,0))</f>
        <v/>
      </c>
      <c r="E424" s="406">
        <f>IFERROR(INDEX([1]Input!$J:$J,MATCH(C424,[1]Input!$A:$A,0)),"")</f>
        <v/>
      </c>
      <c r="F424" s="406">
        <f>IFERROR(INDEX([1]Input!$D:$D,MATCH(C424,[1]Input!$A:$A,0)),"")</f>
        <v/>
      </c>
      <c r="G424" s="409">
        <f>IFERROR(INDEX([1]Input!$N:$N,MATCH(C424,[1]Input!$A:$A,0)),"")</f>
        <v/>
      </c>
    </row>
    <row r="425">
      <c r="A425" s="406">
        <f>IFERROR(RANK(B425,$B$4:$B$6000,1),"")</f>
        <v/>
      </c>
      <c r="B425" s="406">
        <f>(IF(F425="","",IFERROR(SEARCH(Search!$C$2,D425)+ROW()/100000,"")))</f>
        <v/>
      </c>
      <c r="C425" s="406" t="inlineStr">
        <is>
          <t>U422</t>
        </is>
      </c>
      <c r="D425" s="406">
        <f>INDEX([1]USA!$J:$J,MATCH(C425,[1]USA!$B:$B,0))</f>
        <v/>
      </c>
      <c r="E425" s="406">
        <f>IFERROR(INDEX([1]Input!$J:$J,MATCH(C425,[1]Input!$A:$A,0)),"")</f>
        <v/>
      </c>
      <c r="F425" s="406">
        <f>IFERROR(INDEX([1]Input!$D:$D,MATCH(C425,[1]Input!$A:$A,0)),"")</f>
        <v/>
      </c>
      <c r="G425" s="409">
        <f>IFERROR(INDEX([1]Input!$N:$N,MATCH(C425,[1]Input!$A:$A,0)),"")</f>
        <v/>
      </c>
    </row>
    <row r="426">
      <c r="A426" s="406">
        <f>IFERROR(RANK(B426,$B$4:$B$6000,1),"")</f>
        <v/>
      </c>
      <c r="B426" s="406">
        <f>(IF(F426="","",IFERROR(SEARCH(Search!$C$2,D426)+ROW()/100000,"")))</f>
        <v/>
      </c>
      <c r="C426" s="406" t="inlineStr">
        <is>
          <t>U423</t>
        </is>
      </c>
      <c r="D426" s="406">
        <f>INDEX([1]USA!$J:$J,MATCH(C426,[1]USA!$B:$B,0))</f>
        <v/>
      </c>
      <c r="E426" s="406">
        <f>IFERROR(INDEX([1]Input!$J:$J,MATCH(C426,[1]Input!$A:$A,0)),"")</f>
        <v/>
      </c>
      <c r="F426" s="406">
        <f>IFERROR(INDEX([1]Input!$D:$D,MATCH(C426,[1]Input!$A:$A,0)),"")</f>
        <v/>
      </c>
      <c r="G426" s="409">
        <f>IFERROR(INDEX([1]Input!$N:$N,MATCH(C426,[1]Input!$A:$A,0)),"")</f>
        <v/>
      </c>
    </row>
    <row r="427">
      <c r="A427" s="406">
        <f>IFERROR(RANK(B427,$B$4:$B$6000,1),"")</f>
        <v/>
      </c>
      <c r="B427" s="406">
        <f>(IF(F427="","",IFERROR(SEARCH(Search!$C$2,D427)+ROW()/100000,"")))</f>
        <v/>
      </c>
      <c r="C427" s="406" t="inlineStr">
        <is>
          <t>U424</t>
        </is>
      </c>
      <c r="D427" s="406">
        <f>INDEX([1]USA!$J:$J,MATCH(C427,[1]USA!$B:$B,0))</f>
        <v/>
      </c>
      <c r="E427" s="406">
        <f>IFERROR(INDEX([1]Input!$J:$J,MATCH(C427,[1]Input!$A:$A,0)),"")</f>
        <v/>
      </c>
      <c r="F427" s="406">
        <f>IFERROR(INDEX([1]Input!$D:$D,MATCH(C427,[1]Input!$A:$A,0)),"")</f>
        <v/>
      </c>
      <c r="G427" s="409">
        <f>IFERROR(INDEX([1]Input!$N:$N,MATCH(C427,[1]Input!$A:$A,0)),"")</f>
        <v/>
      </c>
    </row>
    <row r="428">
      <c r="A428" s="406">
        <f>IFERROR(RANK(B428,$B$4:$B$6000,1),"")</f>
        <v/>
      </c>
      <c r="B428" s="406">
        <f>(IF(F428="","",IFERROR(SEARCH(Search!$C$2,D428)+ROW()/100000,"")))</f>
        <v/>
      </c>
      <c r="C428" s="406" t="inlineStr">
        <is>
          <t>U425</t>
        </is>
      </c>
      <c r="D428" s="406">
        <f>INDEX([1]USA!$J:$J,MATCH(C428,[1]USA!$B:$B,0))</f>
        <v/>
      </c>
      <c r="E428" s="406">
        <f>IFERROR(INDEX([1]Input!$J:$J,MATCH(C428,[1]Input!$A:$A,0)),"")</f>
        <v/>
      </c>
      <c r="F428" s="406">
        <f>IFERROR(INDEX([1]Input!$D:$D,MATCH(C428,[1]Input!$A:$A,0)),"")</f>
        <v/>
      </c>
      <c r="G428" s="409">
        <f>IFERROR(INDEX([1]Input!$N:$N,MATCH(C428,[1]Input!$A:$A,0)),"")</f>
        <v/>
      </c>
    </row>
    <row r="429">
      <c r="A429" s="406">
        <f>IFERROR(RANK(B429,$B$4:$B$6000,1),"")</f>
        <v/>
      </c>
      <c r="B429" s="406">
        <f>(IF(F429="","",IFERROR(SEARCH(Search!$C$2,D429)+ROW()/100000,"")))</f>
        <v/>
      </c>
      <c r="C429" s="406" t="inlineStr">
        <is>
          <t>U426</t>
        </is>
      </c>
      <c r="D429" s="406">
        <f>INDEX([1]USA!$J:$J,MATCH(C429,[1]USA!$B:$B,0))</f>
        <v/>
      </c>
      <c r="E429" s="406">
        <f>IFERROR(INDEX([1]Input!$J:$J,MATCH(C429,[1]Input!$A:$A,0)),"")</f>
        <v/>
      </c>
      <c r="F429" s="406">
        <f>IFERROR(INDEX([1]Input!$D:$D,MATCH(C429,[1]Input!$A:$A,0)),"")</f>
        <v/>
      </c>
      <c r="G429" s="409">
        <f>IFERROR(INDEX([1]Input!$N:$N,MATCH(C429,[1]Input!$A:$A,0)),"")</f>
        <v/>
      </c>
    </row>
    <row r="430">
      <c r="A430" s="406">
        <f>IFERROR(RANK(B430,$B$4:$B$6000,1),"")</f>
        <v/>
      </c>
      <c r="B430" s="406">
        <f>(IF(F430="","",IFERROR(SEARCH(Search!$C$2,D430)+ROW()/100000,"")))</f>
        <v/>
      </c>
      <c r="C430" s="406" t="inlineStr">
        <is>
          <t>U427</t>
        </is>
      </c>
      <c r="D430" s="406">
        <f>INDEX([1]USA!$J:$J,MATCH(C430,[1]USA!$B:$B,0))</f>
        <v/>
      </c>
      <c r="E430" s="406">
        <f>IFERROR(INDEX([1]Input!$J:$J,MATCH(C430,[1]Input!$A:$A,0)),"")</f>
        <v/>
      </c>
      <c r="F430" s="406">
        <f>IFERROR(INDEX([1]Input!$D:$D,MATCH(C430,[1]Input!$A:$A,0)),"")</f>
        <v/>
      </c>
      <c r="G430" s="409">
        <f>IFERROR(INDEX([1]Input!$N:$N,MATCH(C430,[1]Input!$A:$A,0)),"")</f>
        <v/>
      </c>
    </row>
    <row r="431">
      <c r="A431" s="406">
        <f>IFERROR(RANK(B431,$B$4:$B$6000,1),"")</f>
        <v/>
      </c>
      <c r="B431" s="406">
        <f>(IF(F431="","",IFERROR(SEARCH(Search!$C$2,D431)+ROW()/100000,"")))</f>
        <v/>
      </c>
      <c r="C431" s="406" t="inlineStr">
        <is>
          <t>U428</t>
        </is>
      </c>
      <c r="D431" s="406">
        <f>INDEX([1]USA!$J:$J,MATCH(C431,[1]USA!$B:$B,0))</f>
        <v/>
      </c>
      <c r="E431" s="406">
        <f>IFERROR(INDEX([1]Input!$J:$J,MATCH(C431,[1]Input!$A:$A,0)),"")</f>
        <v/>
      </c>
      <c r="F431" s="406">
        <f>IFERROR(INDEX([1]Input!$D:$D,MATCH(C431,[1]Input!$A:$A,0)),"")</f>
        <v/>
      </c>
      <c r="G431" s="409">
        <f>IFERROR(INDEX([1]Input!$N:$N,MATCH(C431,[1]Input!$A:$A,0)),"")</f>
        <v/>
      </c>
    </row>
    <row r="432">
      <c r="A432" s="406">
        <f>IFERROR(RANK(B432,$B$4:$B$6000,1),"")</f>
        <v/>
      </c>
      <c r="B432" s="406">
        <f>(IF(F432="","",IFERROR(SEARCH(Search!$C$2,D432)+ROW()/100000,"")))</f>
        <v/>
      </c>
      <c r="C432" s="406" t="inlineStr">
        <is>
          <t>U429</t>
        </is>
      </c>
      <c r="D432" s="406">
        <f>INDEX([1]USA!$J:$J,MATCH(C432,[1]USA!$B:$B,0))</f>
        <v/>
      </c>
      <c r="E432" s="406">
        <f>IFERROR(INDEX([1]Input!$J:$J,MATCH(C432,[1]Input!$A:$A,0)),"")</f>
        <v/>
      </c>
      <c r="F432" s="406">
        <f>IFERROR(INDEX([1]Input!$D:$D,MATCH(C432,[1]Input!$A:$A,0)),"")</f>
        <v/>
      </c>
      <c r="G432" s="409">
        <f>IFERROR(INDEX([1]Input!$N:$N,MATCH(C432,[1]Input!$A:$A,0)),"")</f>
        <v/>
      </c>
    </row>
    <row r="433">
      <c r="A433" s="406">
        <f>IFERROR(RANK(B433,$B$4:$B$6000,1),"")</f>
        <v/>
      </c>
      <c r="B433" s="406">
        <f>(IF(F433="","",IFERROR(SEARCH(Search!$C$2,D433)+ROW()/100000,"")))</f>
        <v/>
      </c>
      <c r="C433" s="406" t="inlineStr">
        <is>
          <t>U430</t>
        </is>
      </c>
      <c r="D433" s="406">
        <f>INDEX([1]USA!$J:$J,MATCH(C433,[1]USA!$B:$B,0))</f>
        <v/>
      </c>
      <c r="E433" s="406">
        <f>IFERROR(INDEX([1]Input!$J:$J,MATCH(C433,[1]Input!$A:$A,0)),"")</f>
        <v/>
      </c>
      <c r="F433" s="406">
        <f>IFERROR(INDEX([1]Input!$D:$D,MATCH(C433,[1]Input!$A:$A,0)),"")</f>
        <v/>
      </c>
      <c r="G433" s="409">
        <f>IFERROR(INDEX([1]Input!$N:$N,MATCH(C433,[1]Input!$A:$A,0)),"")</f>
        <v/>
      </c>
    </row>
    <row r="434">
      <c r="A434" s="406">
        <f>IFERROR(RANK(B434,$B$4:$B$6000,1),"")</f>
        <v/>
      </c>
      <c r="B434" s="406">
        <f>(IF(F434="","",IFERROR(SEARCH(Search!$C$2,D434)+ROW()/100000,"")))</f>
        <v/>
      </c>
      <c r="C434" s="406" t="inlineStr">
        <is>
          <t>U431</t>
        </is>
      </c>
      <c r="D434" s="406">
        <f>INDEX([1]USA!$J:$J,MATCH(C434,[1]USA!$B:$B,0))</f>
        <v/>
      </c>
      <c r="E434" s="406">
        <f>IFERROR(INDEX([1]Input!$J:$J,MATCH(C434,[1]Input!$A:$A,0)),"")</f>
        <v/>
      </c>
      <c r="F434" s="406">
        <f>IFERROR(INDEX([1]Input!$D:$D,MATCH(C434,[1]Input!$A:$A,0)),"")</f>
        <v/>
      </c>
      <c r="G434" s="409">
        <f>IFERROR(INDEX([1]Input!$N:$N,MATCH(C434,[1]Input!$A:$A,0)),"")</f>
        <v/>
      </c>
    </row>
    <row r="435">
      <c r="A435" s="406">
        <f>IFERROR(RANK(B435,$B$4:$B$6000,1),"")</f>
        <v/>
      </c>
      <c r="B435" s="406">
        <f>(IF(F435="","",IFERROR(SEARCH(Search!$C$2,D435)+ROW()/100000,"")))</f>
        <v/>
      </c>
      <c r="C435" s="406" t="inlineStr">
        <is>
          <t>U432</t>
        </is>
      </c>
      <c r="D435" s="406">
        <f>INDEX([1]USA!$J:$J,MATCH(C435,[1]USA!$B:$B,0))</f>
        <v/>
      </c>
      <c r="E435" s="406">
        <f>IFERROR(INDEX([1]Input!$J:$J,MATCH(C435,[1]Input!$A:$A,0)),"")</f>
        <v/>
      </c>
      <c r="F435" s="406">
        <f>IFERROR(INDEX([1]Input!$D:$D,MATCH(C435,[1]Input!$A:$A,0)),"")</f>
        <v/>
      </c>
      <c r="G435" s="409">
        <f>IFERROR(INDEX([1]Input!$N:$N,MATCH(C435,[1]Input!$A:$A,0)),"")</f>
        <v/>
      </c>
    </row>
    <row r="436">
      <c r="A436" s="406">
        <f>IFERROR(RANK(B436,$B$4:$B$6000,1),"")</f>
        <v/>
      </c>
      <c r="B436" s="406">
        <f>(IF(F436="","",IFERROR(SEARCH(Search!$C$2,D436)+ROW()/100000,"")))</f>
        <v/>
      </c>
      <c r="C436" s="406" t="inlineStr">
        <is>
          <t>U433</t>
        </is>
      </c>
      <c r="D436" s="406">
        <f>INDEX([1]USA!$J:$J,MATCH(C436,[1]USA!$B:$B,0))</f>
        <v/>
      </c>
      <c r="E436" s="406">
        <f>IFERROR(INDEX([1]Input!$J:$J,MATCH(C436,[1]Input!$A:$A,0)),"")</f>
        <v/>
      </c>
      <c r="F436" s="406">
        <f>IFERROR(INDEX([1]Input!$D:$D,MATCH(C436,[1]Input!$A:$A,0)),"")</f>
        <v/>
      </c>
      <c r="G436" s="409">
        <f>IFERROR(INDEX([1]Input!$N:$N,MATCH(C436,[1]Input!$A:$A,0)),"")</f>
        <v/>
      </c>
    </row>
    <row r="437">
      <c r="A437" s="406">
        <f>IFERROR(RANK(B437,$B$4:$B$6000,1),"")</f>
        <v/>
      </c>
      <c r="B437" s="406">
        <f>(IF(F437="","",IFERROR(SEARCH(Search!$C$2,D437)+ROW()/100000,"")))</f>
        <v/>
      </c>
      <c r="C437" s="406" t="inlineStr">
        <is>
          <t>U434</t>
        </is>
      </c>
      <c r="D437" s="406">
        <f>INDEX([1]USA!$J:$J,MATCH(C437,[1]USA!$B:$B,0))</f>
        <v/>
      </c>
      <c r="E437" s="406">
        <f>IFERROR(INDEX([1]Input!$J:$J,MATCH(C437,[1]Input!$A:$A,0)),"")</f>
        <v/>
      </c>
      <c r="F437" s="406">
        <f>IFERROR(INDEX([1]Input!$D:$D,MATCH(C437,[1]Input!$A:$A,0)),"")</f>
        <v/>
      </c>
      <c r="G437" s="409">
        <f>IFERROR(INDEX([1]Input!$N:$N,MATCH(C437,[1]Input!$A:$A,0)),"")</f>
        <v/>
      </c>
    </row>
    <row r="438">
      <c r="A438" s="406">
        <f>IFERROR(RANK(B438,$B$4:$B$6000,1),"")</f>
        <v/>
      </c>
      <c r="B438" s="406">
        <f>(IF(F438="","",IFERROR(SEARCH(Search!$C$2,D438)+ROW()/100000,"")))</f>
        <v/>
      </c>
      <c r="C438" s="406" t="inlineStr">
        <is>
          <t>U435</t>
        </is>
      </c>
      <c r="D438" s="406">
        <f>INDEX([1]USA!$J:$J,MATCH(C438,[1]USA!$B:$B,0))</f>
        <v/>
      </c>
      <c r="E438" s="406">
        <f>IFERROR(INDEX([1]Input!$J:$J,MATCH(C438,[1]Input!$A:$A,0)),"")</f>
        <v/>
      </c>
      <c r="F438" s="406">
        <f>IFERROR(INDEX([1]Input!$D:$D,MATCH(C438,[1]Input!$A:$A,0)),"")</f>
        <v/>
      </c>
      <c r="G438" s="409">
        <f>IFERROR(INDEX([1]Input!$N:$N,MATCH(C438,[1]Input!$A:$A,0)),"")</f>
        <v/>
      </c>
    </row>
    <row r="439">
      <c r="A439" s="406">
        <f>IFERROR(RANK(B439,$B$4:$B$6000,1),"")</f>
        <v/>
      </c>
      <c r="B439" s="406">
        <f>(IF(F439="","",IFERROR(SEARCH(Search!$C$2,D439)+ROW()/100000,"")))</f>
        <v/>
      </c>
      <c r="C439" s="406" t="inlineStr">
        <is>
          <t>U436</t>
        </is>
      </c>
      <c r="D439" s="406">
        <f>INDEX([1]USA!$J:$J,MATCH(C439,[1]USA!$B:$B,0))</f>
        <v/>
      </c>
      <c r="E439" s="406">
        <f>IFERROR(INDEX([1]Input!$J:$J,MATCH(C439,[1]Input!$A:$A,0)),"")</f>
        <v/>
      </c>
      <c r="F439" s="406">
        <f>IFERROR(INDEX([1]Input!$D:$D,MATCH(C439,[1]Input!$A:$A,0)),"")</f>
        <v/>
      </c>
      <c r="G439" s="409">
        <f>IFERROR(INDEX([1]Input!$N:$N,MATCH(C439,[1]Input!$A:$A,0)),"")</f>
        <v/>
      </c>
    </row>
    <row r="440">
      <c r="A440" s="406">
        <f>IFERROR(RANK(B440,$B$4:$B$6000,1),"")</f>
        <v/>
      </c>
      <c r="B440" s="406">
        <f>(IF(F440="","",IFERROR(SEARCH(Search!$C$2,D440)+ROW()/100000,"")))</f>
        <v/>
      </c>
      <c r="C440" s="406" t="inlineStr">
        <is>
          <t>U437</t>
        </is>
      </c>
      <c r="D440" s="406">
        <f>INDEX([1]USA!$J:$J,MATCH(C440,[1]USA!$B:$B,0))</f>
        <v/>
      </c>
      <c r="E440" s="406">
        <f>IFERROR(INDEX([1]Input!$J:$J,MATCH(C440,[1]Input!$A:$A,0)),"")</f>
        <v/>
      </c>
      <c r="F440" s="406">
        <f>IFERROR(INDEX([1]Input!$D:$D,MATCH(C440,[1]Input!$A:$A,0)),"")</f>
        <v/>
      </c>
      <c r="G440" s="409">
        <f>IFERROR(INDEX([1]Input!$N:$N,MATCH(C440,[1]Input!$A:$A,0)),"")</f>
        <v/>
      </c>
    </row>
    <row r="441">
      <c r="A441" s="406">
        <f>IFERROR(RANK(B441,$B$4:$B$6000,1),"")</f>
        <v/>
      </c>
      <c r="B441" s="406">
        <f>(IF(F441="","",IFERROR(SEARCH(Search!$C$2,D441)+ROW()/100000,"")))</f>
        <v/>
      </c>
      <c r="C441" s="406" t="inlineStr">
        <is>
          <t>U438</t>
        </is>
      </c>
      <c r="D441" s="406">
        <f>INDEX([1]USA!$J:$J,MATCH(C441,[1]USA!$B:$B,0))</f>
        <v/>
      </c>
      <c r="E441" s="406">
        <f>IFERROR(INDEX([1]Input!$J:$J,MATCH(C441,[1]Input!$A:$A,0)),"")</f>
        <v/>
      </c>
      <c r="F441" s="406">
        <f>IFERROR(INDEX([1]Input!$D:$D,MATCH(C441,[1]Input!$A:$A,0)),"")</f>
        <v/>
      </c>
      <c r="G441" s="409">
        <f>IFERROR(INDEX([1]Input!$N:$N,MATCH(C441,[1]Input!$A:$A,0)),"")</f>
        <v/>
      </c>
    </row>
    <row r="442">
      <c r="A442" s="406">
        <f>IFERROR(RANK(B442,$B$4:$B$6000,1),"")</f>
        <v/>
      </c>
      <c r="B442" s="406">
        <f>(IF(F442="","",IFERROR(SEARCH(Search!$C$2,D442)+ROW()/100000,"")))</f>
        <v/>
      </c>
      <c r="C442" s="406" t="inlineStr">
        <is>
          <t>U439</t>
        </is>
      </c>
      <c r="D442" s="406">
        <f>INDEX([1]USA!$J:$J,MATCH(C442,[1]USA!$B:$B,0))</f>
        <v/>
      </c>
      <c r="E442" s="406">
        <f>IFERROR(INDEX([1]Input!$J:$J,MATCH(C442,[1]Input!$A:$A,0)),"")</f>
        <v/>
      </c>
      <c r="F442" s="406">
        <f>IFERROR(INDEX([1]Input!$D:$D,MATCH(C442,[1]Input!$A:$A,0)),"")</f>
        <v/>
      </c>
      <c r="G442" s="409">
        <f>IFERROR(INDEX([1]Input!$N:$N,MATCH(C442,[1]Input!$A:$A,0)),"")</f>
        <v/>
      </c>
    </row>
    <row r="443">
      <c r="A443" s="406">
        <f>IFERROR(RANK(B443,$B$4:$B$6000,1),"")</f>
        <v/>
      </c>
      <c r="B443" s="406">
        <f>(IF(F443="","",IFERROR(SEARCH(Search!$C$2,D443)+ROW()/100000,"")))</f>
        <v/>
      </c>
      <c r="C443" s="406" t="inlineStr">
        <is>
          <t>U440</t>
        </is>
      </c>
      <c r="D443" s="406">
        <f>INDEX([1]USA!$J:$J,MATCH(C443,[1]USA!$B:$B,0))</f>
        <v/>
      </c>
      <c r="E443" s="406">
        <f>IFERROR(INDEX([1]Input!$J:$J,MATCH(C443,[1]Input!$A:$A,0)),"")</f>
        <v/>
      </c>
      <c r="F443" s="406">
        <f>IFERROR(INDEX([1]Input!$D:$D,MATCH(C443,[1]Input!$A:$A,0)),"")</f>
        <v/>
      </c>
      <c r="G443" s="409">
        <f>IFERROR(INDEX([1]Input!$N:$N,MATCH(C443,[1]Input!$A:$A,0)),"")</f>
        <v/>
      </c>
    </row>
    <row r="444">
      <c r="A444" s="406">
        <f>IFERROR(RANK(B444,$B$4:$B$6000,1),"")</f>
        <v/>
      </c>
      <c r="B444" s="406">
        <f>(IF(F444="","",IFERROR(SEARCH(Search!$C$2,D444)+ROW()/100000,"")))</f>
        <v/>
      </c>
      <c r="C444" s="406" t="inlineStr">
        <is>
          <t>U441</t>
        </is>
      </c>
      <c r="D444" s="406">
        <f>INDEX([1]USA!$J:$J,MATCH(C444,[1]USA!$B:$B,0))</f>
        <v/>
      </c>
      <c r="E444" s="406">
        <f>IFERROR(INDEX([1]Input!$J:$J,MATCH(C444,[1]Input!$A:$A,0)),"")</f>
        <v/>
      </c>
      <c r="F444" s="406">
        <f>IFERROR(INDEX([1]Input!$D:$D,MATCH(C444,[1]Input!$A:$A,0)),"")</f>
        <v/>
      </c>
      <c r="G444" s="409">
        <f>IFERROR(INDEX([1]Input!$N:$N,MATCH(C444,[1]Input!$A:$A,0)),"")</f>
        <v/>
      </c>
    </row>
    <row r="445">
      <c r="A445" s="406">
        <f>IFERROR(RANK(B445,$B$4:$B$6000,1),"")</f>
        <v/>
      </c>
      <c r="B445" s="406">
        <f>(IF(F445="","",IFERROR(SEARCH(Search!$C$2,D445)+ROW()/100000,"")))</f>
        <v/>
      </c>
      <c r="C445" s="406" t="inlineStr">
        <is>
          <t>U442</t>
        </is>
      </c>
      <c r="D445" s="406">
        <f>INDEX([1]USA!$J:$J,MATCH(C445,[1]USA!$B:$B,0))</f>
        <v/>
      </c>
      <c r="E445" s="406">
        <f>IFERROR(INDEX([1]Input!$J:$J,MATCH(C445,[1]Input!$A:$A,0)),"")</f>
        <v/>
      </c>
      <c r="F445" s="406">
        <f>IFERROR(INDEX([1]Input!$D:$D,MATCH(C445,[1]Input!$A:$A,0)),"")</f>
        <v/>
      </c>
      <c r="G445" s="409">
        <f>IFERROR(INDEX([1]Input!$N:$N,MATCH(C445,[1]Input!$A:$A,0)),"")</f>
        <v/>
      </c>
    </row>
    <row r="446">
      <c r="A446" s="406">
        <f>IFERROR(RANK(B446,$B$4:$B$6000,1),"")</f>
        <v/>
      </c>
      <c r="B446" s="406">
        <f>(IF(F446="","",IFERROR(SEARCH(Search!$C$2,D446)+ROW()/100000,"")))</f>
        <v/>
      </c>
      <c r="C446" s="406" t="inlineStr">
        <is>
          <t>U443</t>
        </is>
      </c>
      <c r="D446" s="406">
        <f>INDEX([1]USA!$J:$J,MATCH(C446,[1]USA!$B:$B,0))</f>
        <v/>
      </c>
      <c r="E446" s="406">
        <f>IFERROR(INDEX([1]Input!$J:$J,MATCH(C446,[1]Input!$A:$A,0)),"")</f>
        <v/>
      </c>
      <c r="F446" s="406">
        <f>IFERROR(INDEX([1]Input!$D:$D,MATCH(C446,[1]Input!$A:$A,0)),"")</f>
        <v/>
      </c>
      <c r="G446" s="409">
        <f>IFERROR(INDEX([1]Input!$N:$N,MATCH(C446,[1]Input!$A:$A,0)),"")</f>
        <v/>
      </c>
    </row>
    <row r="447">
      <c r="A447" s="406">
        <f>IFERROR(RANK(B447,$B$4:$B$6000,1),"")</f>
        <v/>
      </c>
      <c r="B447" s="406">
        <f>(IF(F447="","",IFERROR(SEARCH(Search!$C$2,D447)+ROW()/100000,"")))</f>
        <v/>
      </c>
      <c r="C447" s="406" t="inlineStr">
        <is>
          <t>U444</t>
        </is>
      </c>
      <c r="D447" s="406">
        <f>INDEX([1]USA!$J:$J,MATCH(C447,[1]USA!$B:$B,0))</f>
        <v/>
      </c>
      <c r="E447" s="406">
        <f>IFERROR(INDEX([1]Input!$J:$J,MATCH(C447,[1]Input!$A:$A,0)),"")</f>
        <v/>
      </c>
      <c r="F447" s="406">
        <f>IFERROR(INDEX([1]Input!$D:$D,MATCH(C447,[1]Input!$A:$A,0)),"")</f>
        <v/>
      </c>
      <c r="G447" s="409">
        <f>IFERROR(INDEX([1]Input!$N:$N,MATCH(C447,[1]Input!$A:$A,0)),"")</f>
        <v/>
      </c>
    </row>
    <row r="448">
      <c r="A448" s="406">
        <f>IFERROR(RANK(B448,$B$4:$B$6000,1),"")</f>
        <v/>
      </c>
      <c r="B448" s="406">
        <f>(IF(F448="","",IFERROR(SEARCH(Search!$C$2,D448)+ROW()/100000,"")))</f>
        <v/>
      </c>
      <c r="C448" s="406" t="inlineStr">
        <is>
          <t>U445</t>
        </is>
      </c>
      <c r="D448" s="406">
        <f>INDEX([1]USA!$J:$J,MATCH(C448,[1]USA!$B:$B,0))</f>
        <v/>
      </c>
      <c r="E448" s="406">
        <f>IFERROR(INDEX([1]Input!$J:$J,MATCH(C448,[1]Input!$A:$A,0)),"")</f>
        <v/>
      </c>
      <c r="F448" s="406">
        <f>IFERROR(INDEX([1]Input!$D:$D,MATCH(C448,[1]Input!$A:$A,0)),"")</f>
        <v/>
      </c>
      <c r="G448" s="409">
        <f>IFERROR(INDEX([1]Input!$N:$N,MATCH(C448,[1]Input!$A:$A,0)),"")</f>
        <v/>
      </c>
    </row>
    <row r="449">
      <c r="A449" s="406">
        <f>IFERROR(RANK(B449,$B$4:$B$6000,1),"")</f>
        <v/>
      </c>
      <c r="B449" s="406">
        <f>(IF(F449="","",IFERROR(SEARCH(Search!$C$2,D449)+ROW()/100000,"")))</f>
        <v/>
      </c>
      <c r="C449" s="406" t="inlineStr">
        <is>
          <t>U446</t>
        </is>
      </c>
      <c r="D449" s="406">
        <f>INDEX([1]USA!$J:$J,MATCH(C449,[1]USA!$B:$B,0))</f>
        <v/>
      </c>
      <c r="E449" s="406">
        <f>IFERROR(INDEX([1]Input!$J:$J,MATCH(C449,[1]Input!$A:$A,0)),"")</f>
        <v/>
      </c>
      <c r="F449" s="406">
        <f>IFERROR(INDEX([1]Input!$D:$D,MATCH(C449,[1]Input!$A:$A,0)),"")</f>
        <v/>
      </c>
      <c r="G449" s="409">
        <f>IFERROR(INDEX([1]Input!$N:$N,MATCH(C449,[1]Input!$A:$A,0)),"")</f>
        <v/>
      </c>
    </row>
    <row r="450">
      <c r="A450" s="406">
        <f>IFERROR(RANK(B450,$B$4:$B$6000,1),"")</f>
        <v/>
      </c>
      <c r="B450" s="406">
        <f>(IF(F450="","",IFERROR(SEARCH(Search!$C$2,D450)+ROW()/100000,"")))</f>
        <v/>
      </c>
      <c r="C450" s="406" t="inlineStr">
        <is>
          <t>U447</t>
        </is>
      </c>
      <c r="D450" s="406">
        <f>INDEX([1]USA!$J:$J,MATCH(C450,[1]USA!$B:$B,0))</f>
        <v/>
      </c>
      <c r="E450" s="406">
        <f>IFERROR(INDEX([1]Input!$J:$J,MATCH(C450,[1]Input!$A:$A,0)),"")</f>
        <v/>
      </c>
      <c r="F450" s="406">
        <f>IFERROR(INDEX([1]Input!$D:$D,MATCH(C450,[1]Input!$A:$A,0)),"")</f>
        <v/>
      </c>
      <c r="G450" s="409">
        <f>IFERROR(INDEX([1]Input!$N:$N,MATCH(C450,[1]Input!$A:$A,0)),"")</f>
        <v/>
      </c>
    </row>
    <row r="451">
      <c r="A451" s="406">
        <f>IFERROR(RANK(B451,$B$4:$B$6000,1),"")</f>
        <v/>
      </c>
      <c r="B451" s="406">
        <f>(IF(F451="","",IFERROR(SEARCH(Search!$C$2,D451)+ROW()/100000,"")))</f>
        <v/>
      </c>
      <c r="C451" s="406" t="inlineStr">
        <is>
          <t>U448</t>
        </is>
      </c>
      <c r="D451" s="406">
        <f>INDEX([1]USA!$J:$J,MATCH(C451,[1]USA!$B:$B,0))</f>
        <v/>
      </c>
      <c r="E451" s="406">
        <f>IFERROR(INDEX([1]Input!$J:$J,MATCH(C451,[1]Input!$A:$A,0)),"")</f>
        <v/>
      </c>
      <c r="F451" s="406">
        <f>IFERROR(INDEX([1]Input!$D:$D,MATCH(C451,[1]Input!$A:$A,0)),"")</f>
        <v/>
      </c>
      <c r="G451" s="409">
        <f>IFERROR(INDEX([1]Input!$N:$N,MATCH(C451,[1]Input!$A:$A,0)),"")</f>
        <v/>
      </c>
    </row>
    <row r="452">
      <c r="A452" s="406">
        <f>IFERROR(RANK(B452,$B$4:$B$6000,1),"")</f>
        <v/>
      </c>
      <c r="B452" s="406">
        <f>(IF(F452="","",IFERROR(SEARCH(Search!$C$2,D452)+ROW()/100000,"")))</f>
        <v/>
      </c>
      <c r="C452" s="406" t="inlineStr">
        <is>
          <t>U449</t>
        </is>
      </c>
      <c r="D452" s="406">
        <f>INDEX([1]USA!$J:$J,MATCH(C452,[1]USA!$B:$B,0))</f>
        <v/>
      </c>
      <c r="E452" s="406">
        <f>IFERROR(INDEX([1]Input!$J:$J,MATCH(C452,[1]Input!$A:$A,0)),"")</f>
        <v/>
      </c>
      <c r="F452" s="406">
        <f>IFERROR(INDEX([1]Input!$D:$D,MATCH(C452,[1]Input!$A:$A,0)),"")</f>
        <v/>
      </c>
      <c r="G452" s="409">
        <f>IFERROR(INDEX([1]Input!$N:$N,MATCH(C452,[1]Input!$A:$A,0)),"")</f>
        <v/>
      </c>
    </row>
    <row r="453">
      <c r="A453" s="406">
        <f>IFERROR(RANK(B453,$B$4:$B$6000,1),"")</f>
        <v/>
      </c>
      <c r="B453" s="406">
        <f>(IF(F453="","",IFERROR(SEARCH(Search!$C$2,D453)+ROW()/100000,"")))</f>
        <v/>
      </c>
      <c r="C453" s="406" t="inlineStr">
        <is>
          <t>U450</t>
        </is>
      </c>
      <c r="D453" s="406">
        <f>INDEX([1]USA!$J:$J,MATCH(C453,[1]USA!$B:$B,0))</f>
        <v/>
      </c>
      <c r="E453" s="406">
        <f>IFERROR(INDEX([1]Input!$J:$J,MATCH(C453,[1]Input!$A:$A,0)),"")</f>
        <v/>
      </c>
      <c r="F453" s="406">
        <f>IFERROR(INDEX([1]Input!$D:$D,MATCH(C453,[1]Input!$A:$A,0)),"")</f>
        <v/>
      </c>
      <c r="G453" s="409">
        <f>IFERROR(INDEX([1]Input!$N:$N,MATCH(C453,[1]Input!$A:$A,0)),"")</f>
        <v/>
      </c>
    </row>
    <row r="454">
      <c r="A454" s="406">
        <f>IFERROR(RANK(B454,$B$4:$B$6000,1),"")</f>
        <v/>
      </c>
      <c r="B454" s="406">
        <f>(IF(F454="","",IFERROR(SEARCH(Search!$C$2,D454)+ROW()/100000,"")))</f>
        <v/>
      </c>
      <c r="C454" s="406" t="inlineStr">
        <is>
          <t>U451</t>
        </is>
      </c>
      <c r="D454" s="406">
        <f>INDEX([1]USA!$J:$J,MATCH(C454,[1]USA!$B:$B,0))</f>
        <v/>
      </c>
      <c r="E454" s="406">
        <f>IFERROR(INDEX([1]Input!$J:$J,MATCH(C454,[1]Input!$A:$A,0)),"")</f>
        <v/>
      </c>
      <c r="F454" s="406">
        <f>IFERROR(INDEX([1]Input!$D:$D,MATCH(C454,[1]Input!$A:$A,0)),"")</f>
        <v/>
      </c>
      <c r="G454" s="409">
        <f>IFERROR(INDEX([1]Input!$N:$N,MATCH(C454,[1]Input!$A:$A,0)),"")</f>
        <v/>
      </c>
    </row>
    <row r="455">
      <c r="A455" s="406">
        <f>IFERROR(RANK(B455,$B$4:$B$6000,1),"")</f>
        <v/>
      </c>
      <c r="B455" s="406">
        <f>(IF(F455="","",IFERROR(SEARCH(Search!$C$2,D455)+ROW()/100000,"")))</f>
        <v/>
      </c>
      <c r="C455" s="406" t="inlineStr">
        <is>
          <t>U452</t>
        </is>
      </c>
      <c r="D455" s="406">
        <f>INDEX([1]USA!$J:$J,MATCH(C455,[1]USA!$B:$B,0))</f>
        <v/>
      </c>
      <c r="E455" s="406">
        <f>IFERROR(INDEX([1]Input!$J:$J,MATCH(C455,[1]Input!$A:$A,0)),"")</f>
        <v/>
      </c>
      <c r="F455" s="406">
        <f>IFERROR(INDEX([1]Input!$D:$D,MATCH(C455,[1]Input!$A:$A,0)),"")</f>
        <v/>
      </c>
      <c r="G455" s="409">
        <f>IFERROR(INDEX([1]Input!$N:$N,MATCH(C455,[1]Input!$A:$A,0)),"")</f>
        <v/>
      </c>
    </row>
    <row r="456">
      <c r="A456" s="406">
        <f>IFERROR(RANK(B456,$B$4:$B$6000,1),"")</f>
        <v/>
      </c>
      <c r="B456" s="406">
        <f>(IF(F456="","",IFERROR(SEARCH(Search!$C$2,D456)+ROW()/100000,"")))</f>
        <v/>
      </c>
      <c r="C456" s="406" t="inlineStr">
        <is>
          <t>U453</t>
        </is>
      </c>
      <c r="D456" s="406">
        <f>INDEX([1]USA!$J:$J,MATCH(C456,[1]USA!$B:$B,0))</f>
        <v/>
      </c>
      <c r="E456" s="406">
        <f>IFERROR(INDEX([1]Input!$J:$J,MATCH(C456,[1]Input!$A:$A,0)),"")</f>
        <v/>
      </c>
      <c r="F456" s="406">
        <f>IFERROR(INDEX([1]Input!$D:$D,MATCH(C456,[1]Input!$A:$A,0)),"")</f>
        <v/>
      </c>
      <c r="G456" s="409">
        <f>IFERROR(INDEX([1]Input!$N:$N,MATCH(C456,[1]Input!$A:$A,0)),"")</f>
        <v/>
      </c>
    </row>
    <row r="457">
      <c r="A457" s="406">
        <f>IFERROR(RANK(B457,$B$4:$B$6000,1),"")</f>
        <v/>
      </c>
      <c r="B457" s="406">
        <f>(IF(F457="","",IFERROR(SEARCH(Search!$C$2,D457)+ROW()/100000,"")))</f>
        <v/>
      </c>
      <c r="C457" s="406" t="inlineStr">
        <is>
          <t>U454</t>
        </is>
      </c>
      <c r="D457" s="406">
        <f>INDEX([1]USA!$J:$J,MATCH(C457,[1]USA!$B:$B,0))</f>
        <v/>
      </c>
      <c r="E457" s="406">
        <f>IFERROR(INDEX([1]Input!$J:$J,MATCH(C457,[1]Input!$A:$A,0)),"")</f>
        <v/>
      </c>
      <c r="F457" s="406">
        <f>IFERROR(INDEX([1]Input!$D:$D,MATCH(C457,[1]Input!$A:$A,0)),"")</f>
        <v/>
      </c>
      <c r="G457" s="409">
        <f>IFERROR(INDEX([1]Input!$N:$N,MATCH(C457,[1]Input!$A:$A,0)),"")</f>
        <v/>
      </c>
    </row>
    <row r="458">
      <c r="A458" s="406">
        <f>IFERROR(RANK(B458,$B$4:$B$6000,1),"")</f>
        <v/>
      </c>
      <c r="B458" s="406">
        <f>(IF(F458="","",IFERROR(SEARCH(Search!$C$2,D458)+ROW()/100000,"")))</f>
        <v/>
      </c>
      <c r="C458" s="406" t="inlineStr">
        <is>
          <t>U455</t>
        </is>
      </c>
      <c r="D458" s="406">
        <f>INDEX([1]USA!$J:$J,MATCH(C458,[1]USA!$B:$B,0))</f>
        <v/>
      </c>
      <c r="E458" s="406">
        <f>IFERROR(INDEX([1]Input!$J:$J,MATCH(C458,[1]Input!$A:$A,0)),"")</f>
        <v/>
      </c>
      <c r="F458" s="406">
        <f>IFERROR(INDEX([1]Input!$D:$D,MATCH(C458,[1]Input!$A:$A,0)),"")</f>
        <v/>
      </c>
      <c r="G458" s="409">
        <f>IFERROR(INDEX([1]Input!$N:$N,MATCH(C458,[1]Input!$A:$A,0)),"")</f>
        <v/>
      </c>
    </row>
    <row r="459">
      <c r="A459" s="406">
        <f>IFERROR(RANK(B459,$B$4:$B$6000,1),"")</f>
        <v/>
      </c>
      <c r="B459" s="406">
        <f>(IF(F459="","",IFERROR(SEARCH(Search!$C$2,D459)+ROW()/100000,"")))</f>
        <v/>
      </c>
      <c r="C459" s="406" t="inlineStr">
        <is>
          <t>U456</t>
        </is>
      </c>
      <c r="D459" s="406">
        <f>INDEX([1]USA!$J:$J,MATCH(C459,[1]USA!$B:$B,0))</f>
        <v/>
      </c>
      <c r="E459" s="406">
        <f>IFERROR(INDEX([1]Input!$J:$J,MATCH(C459,[1]Input!$A:$A,0)),"")</f>
        <v/>
      </c>
      <c r="F459" s="406">
        <f>IFERROR(INDEX([1]Input!$D:$D,MATCH(C459,[1]Input!$A:$A,0)),"")</f>
        <v/>
      </c>
      <c r="G459" s="409">
        <f>IFERROR(INDEX([1]Input!$N:$N,MATCH(C459,[1]Input!$A:$A,0)),"")</f>
        <v/>
      </c>
    </row>
    <row r="460">
      <c r="A460" s="406">
        <f>IFERROR(RANK(B460,$B$4:$B$6000,1),"")</f>
        <v/>
      </c>
      <c r="B460" s="406">
        <f>(IF(F460="","",IFERROR(SEARCH(Search!$C$2,D460)+ROW()/100000,"")))</f>
        <v/>
      </c>
      <c r="C460" s="406" t="inlineStr">
        <is>
          <t>U457</t>
        </is>
      </c>
      <c r="D460" s="406">
        <f>INDEX([1]USA!$J:$J,MATCH(C460,[1]USA!$B:$B,0))</f>
        <v/>
      </c>
      <c r="E460" s="406">
        <f>IFERROR(INDEX([1]Input!$J:$J,MATCH(C460,[1]Input!$A:$A,0)),"")</f>
        <v/>
      </c>
      <c r="F460" s="406">
        <f>IFERROR(INDEX([1]Input!$D:$D,MATCH(C460,[1]Input!$A:$A,0)),"")</f>
        <v/>
      </c>
      <c r="G460" s="409">
        <f>IFERROR(INDEX([1]Input!$N:$N,MATCH(C460,[1]Input!$A:$A,0)),"")</f>
        <v/>
      </c>
    </row>
    <row r="461">
      <c r="A461" s="406">
        <f>IFERROR(RANK(B461,$B$4:$B$6000,1),"")</f>
        <v/>
      </c>
      <c r="B461" s="406">
        <f>(IF(F461="","",IFERROR(SEARCH(Search!$C$2,D461)+ROW()/100000,"")))</f>
        <v/>
      </c>
      <c r="C461" s="406" t="inlineStr">
        <is>
          <t>U458</t>
        </is>
      </c>
      <c r="D461" s="406">
        <f>INDEX([1]USA!$J:$J,MATCH(C461,[1]USA!$B:$B,0))</f>
        <v/>
      </c>
      <c r="E461" s="406">
        <f>IFERROR(INDEX([1]Input!$J:$J,MATCH(C461,[1]Input!$A:$A,0)),"")</f>
        <v/>
      </c>
      <c r="F461" s="406">
        <f>IFERROR(INDEX([1]Input!$D:$D,MATCH(C461,[1]Input!$A:$A,0)),"")</f>
        <v/>
      </c>
      <c r="G461" s="409">
        <f>IFERROR(INDEX([1]Input!$N:$N,MATCH(C461,[1]Input!$A:$A,0)),"")</f>
        <v/>
      </c>
    </row>
    <row r="462">
      <c r="A462" s="406">
        <f>IFERROR(RANK(B462,$B$4:$B$6000,1),"")</f>
        <v/>
      </c>
      <c r="B462" s="406">
        <f>(IF(F462="","",IFERROR(SEARCH(Search!$C$2,D462)+ROW()/100000,"")))</f>
        <v/>
      </c>
      <c r="C462" s="406" t="inlineStr">
        <is>
          <t>U459</t>
        </is>
      </c>
      <c r="D462" s="406">
        <f>INDEX([1]USA!$J:$J,MATCH(C462,[1]USA!$B:$B,0))</f>
        <v/>
      </c>
      <c r="E462" s="406">
        <f>IFERROR(INDEX([1]Input!$J:$J,MATCH(C462,[1]Input!$A:$A,0)),"")</f>
        <v/>
      </c>
      <c r="F462" s="406">
        <f>IFERROR(INDEX([1]Input!$D:$D,MATCH(C462,[1]Input!$A:$A,0)),"")</f>
        <v/>
      </c>
      <c r="G462" s="409">
        <f>IFERROR(INDEX([1]Input!$N:$N,MATCH(C462,[1]Input!$A:$A,0)),"")</f>
        <v/>
      </c>
    </row>
    <row r="463">
      <c r="A463" s="406">
        <f>IFERROR(RANK(B463,$B$4:$B$6000,1),"")</f>
        <v/>
      </c>
      <c r="B463" s="406">
        <f>(IF(F463="","",IFERROR(SEARCH(Search!$C$2,D463)+ROW()/100000,"")))</f>
        <v/>
      </c>
      <c r="C463" s="406" t="inlineStr">
        <is>
          <t>U460</t>
        </is>
      </c>
      <c r="D463" s="406">
        <f>INDEX([1]USA!$J:$J,MATCH(C463,[1]USA!$B:$B,0))</f>
        <v/>
      </c>
      <c r="E463" s="406">
        <f>IFERROR(INDEX([1]Input!$J:$J,MATCH(C463,[1]Input!$A:$A,0)),"")</f>
        <v/>
      </c>
      <c r="F463" s="406">
        <f>IFERROR(INDEX([1]Input!$D:$D,MATCH(C463,[1]Input!$A:$A,0)),"")</f>
        <v/>
      </c>
      <c r="G463" s="409">
        <f>IFERROR(INDEX([1]Input!$N:$N,MATCH(C463,[1]Input!$A:$A,0)),"")</f>
        <v/>
      </c>
    </row>
    <row r="464">
      <c r="A464" s="406">
        <f>IFERROR(RANK(B464,$B$4:$B$6000,1),"")</f>
        <v/>
      </c>
      <c r="B464" s="406">
        <f>(IF(F464="","",IFERROR(SEARCH(Search!$C$2,D464)+ROW()/100000,"")))</f>
        <v/>
      </c>
      <c r="C464" s="406" t="inlineStr">
        <is>
          <t>U461</t>
        </is>
      </c>
      <c r="D464" s="406">
        <f>INDEX([1]USA!$J:$J,MATCH(C464,[1]USA!$B:$B,0))</f>
        <v/>
      </c>
      <c r="E464" s="406">
        <f>IFERROR(INDEX([1]Input!$J:$J,MATCH(C464,[1]Input!$A:$A,0)),"")</f>
        <v/>
      </c>
      <c r="F464" s="406">
        <f>IFERROR(INDEX([1]Input!$D:$D,MATCH(C464,[1]Input!$A:$A,0)),"")</f>
        <v/>
      </c>
      <c r="G464" s="409">
        <f>IFERROR(INDEX([1]Input!$N:$N,MATCH(C464,[1]Input!$A:$A,0)),"")</f>
        <v/>
      </c>
    </row>
    <row r="465">
      <c r="A465" s="406">
        <f>IFERROR(RANK(B465,$B$4:$B$6000,1),"")</f>
        <v/>
      </c>
      <c r="B465" s="406">
        <f>(IF(F465="","",IFERROR(SEARCH(Search!$C$2,D465)+ROW()/100000,"")))</f>
        <v/>
      </c>
      <c r="C465" s="406" t="inlineStr">
        <is>
          <t>U462</t>
        </is>
      </c>
      <c r="D465" s="406">
        <f>INDEX([1]USA!$J:$J,MATCH(C465,[1]USA!$B:$B,0))</f>
        <v/>
      </c>
      <c r="E465" s="406">
        <f>IFERROR(INDEX([1]Input!$J:$J,MATCH(C465,[1]Input!$A:$A,0)),"")</f>
        <v/>
      </c>
      <c r="F465" s="406">
        <f>IFERROR(INDEX([1]Input!$D:$D,MATCH(C465,[1]Input!$A:$A,0)),"")</f>
        <v/>
      </c>
      <c r="G465" s="409">
        <f>IFERROR(INDEX([1]Input!$N:$N,MATCH(C465,[1]Input!$A:$A,0)),"")</f>
        <v/>
      </c>
    </row>
    <row r="466">
      <c r="A466" s="406">
        <f>IFERROR(RANK(B466,$B$4:$B$6000,1),"")</f>
        <v/>
      </c>
      <c r="B466" s="406">
        <f>(IF(F466="","",IFERROR(SEARCH(Search!$C$2,D466)+ROW()/100000,"")))</f>
        <v/>
      </c>
      <c r="C466" s="406" t="inlineStr">
        <is>
          <t>U463</t>
        </is>
      </c>
      <c r="D466" s="406">
        <f>INDEX([1]USA!$J:$J,MATCH(C466,[1]USA!$B:$B,0))</f>
        <v/>
      </c>
      <c r="E466" s="406">
        <f>IFERROR(INDEX([1]Input!$J:$J,MATCH(C466,[1]Input!$A:$A,0)),"")</f>
        <v/>
      </c>
      <c r="F466" s="406">
        <f>IFERROR(INDEX([1]Input!$D:$D,MATCH(C466,[1]Input!$A:$A,0)),"")</f>
        <v/>
      </c>
      <c r="G466" s="409">
        <f>IFERROR(INDEX([1]Input!$N:$N,MATCH(C466,[1]Input!$A:$A,0)),"")</f>
        <v/>
      </c>
    </row>
    <row r="467">
      <c r="A467" s="406">
        <f>IFERROR(RANK(B467,$B$4:$B$6000,1),"")</f>
        <v/>
      </c>
      <c r="B467" s="406">
        <f>(IF(F467="","",IFERROR(SEARCH(Search!$C$2,D467)+ROW()/100000,"")))</f>
        <v/>
      </c>
      <c r="C467" s="406" t="inlineStr">
        <is>
          <t>U464</t>
        </is>
      </c>
      <c r="D467" s="406">
        <f>INDEX([1]USA!$J:$J,MATCH(C467,[1]USA!$B:$B,0))</f>
        <v/>
      </c>
      <c r="E467" s="406">
        <f>IFERROR(INDEX([1]Input!$J:$J,MATCH(C467,[1]Input!$A:$A,0)),"")</f>
        <v/>
      </c>
      <c r="F467" s="406">
        <f>IFERROR(INDEX([1]Input!$D:$D,MATCH(C467,[1]Input!$A:$A,0)),"")</f>
        <v/>
      </c>
      <c r="G467" s="409">
        <f>IFERROR(INDEX([1]Input!$N:$N,MATCH(C467,[1]Input!$A:$A,0)),"")</f>
        <v/>
      </c>
    </row>
    <row r="468">
      <c r="A468" s="406">
        <f>IFERROR(RANK(B468,$B$4:$B$6000,1),"")</f>
        <v/>
      </c>
      <c r="B468" s="406">
        <f>(IF(F468="","",IFERROR(SEARCH(Search!$C$2,D468)+ROW()/100000,"")))</f>
        <v/>
      </c>
      <c r="C468" s="406" t="inlineStr">
        <is>
          <t>U465</t>
        </is>
      </c>
      <c r="D468" s="406">
        <f>INDEX([1]USA!$J:$J,MATCH(C468,[1]USA!$B:$B,0))</f>
        <v/>
      </c>
      <c r="E468" s="406">
        <f>IFERROR(INDEX([1]Input!$J:$J,MATCH(C468,[1]Input!$A:$A,0)),"")</f>
        <v/>
      </c>
      <c r="F468" s="406">
        <f>IFERROR(INDEX([1]Input!$D:$D,MATCH(C468,[1]Input!$A:$A,0)),"")</f>
        <v/>
      </c>
      <c r="G468" s="409">
        <f>IFERROR(INDEX([1]Input!$N:$N,MATCH(C468,[1]Input!$A:$A,0)),"")</f>
        <v/>
      </c>
    </row>
    <row r="469">
      <c r="A469" s="406">
        <f>IFERROR(RANK(B469,$B$4:$B$6000,1),"")</f>
        <v/>
      </c>
      <c r="B469" s="406">
        <f>(IF(F469="","",IFERROR(SEARCH(Search!$C$2,D469)+ROW()/100000,"")))</f>
        <v/>
      </c>
      <c r="C469" s="406" t="inlineStr">
        <is>
          <t>U466</t>
        </is>
      </c>
      <c r="D469" s="406">
        <f>INDEX([1]USA!$J:$J,MATCH(C469,[1]USA!$B:$B,0))</f>
        <v/>
      </c>
      <c r="E469" s="406">
        <f>IFERROR(INDEX([1]Input!$J:$J,MATCH(C469,[1]Input!$A:$A,0)),"")</f>
        <v/>
      </c>
      <c r="F469" s="406">
        <f>IFERROR(INDEX([1]Input!$D:$D,MATCH(C469,[1]Input!$A:$A,0)),"")</f>
        <v/>
      </c>
      <c r="G469" s="409">
        <f>IFERROR(INDEX([1]Input!$N:$N,MATCH(C469,[1]Input!$A:$A,0)),"")</f>
        <v/>
      </c>
    </row>
    <row r="470">
      <c r="A470" s="406">
        <f>IFERROR(RANK(B470,$B$4:$B$6000,1),"")</f>
        <v/>
      </c>
      <c r="B470" s="406">
        <f>(IF(F470="","",IFERROR(SEARCH(Search!$C$2,D470)+ROW()/100000,"")))</f>
        <v/>
      </c>
      <c r="C470" s="406" t="inlineStr">
        <is>
          <t>U467</t>
        </is>
      </c>
      <c r="D470" s="406">
        <f>INDEX([1]USA!$J:$J,MATCH(C470,[1]USA!$B:$B,0))</f>
        <v/>
      </c>
      <c r="E470" s="406">
        <f>IFERROR(INDEX([1]Input!$J:$J,MATCH(C470,[1]Input!$A:$A,0)),"")</f>
        <v/>
      </c>
      <c r="F470" s="406">
        <f>IFERROR(INDEX([1]Input!$D:$D,MATCH(C470,[1]Input!$A:$A,0)),"")</f>
        <v/>
      </c>
      <c r="G470" s="409">
        <f>IFERROR(INDEX([1]Input!$N:$N,MATCH(C470,[1]Input!$A:$A,0)),"")</f>
        <v/>
      </c>
    </row>
    <row r="471">
      <c r="A471" s="406">
        <f>IFERROR(RANK(B471,$B$4:$B$6000,1),"")</f>
        <v/>
      </c>
      <c r="B471" s="406">
        <f>(IF(F471="","",IFERROR(SEARCH(Search!$C$2,D471)+ROW()/100000,"")))</f>
        <v/>
      </c>
      <c r="C471" s="406" t="inlineStr">
        <is>
          <t>U468</t>
        </is>
      </c>
      <c r="D471" s="406">
        <f>INDEX([1]USA!$J:$J,MATCH(C471,[1]USA!$B:$B,0))</f>
        <v/>
      </c>
      <c r="E471" s="406">
        <f>IFERROR(INDEX([1]Input!$J:$J,MATCH(C471,[1]Input!$A:$A,0)),"")</f>
        <v/>
      </c>
      <c r="F471" s="406">
        <f>IFERROR(INDEX([1]Input!$D:$D,MATCH(C471,[1]Input!$A:$A,0)),"")</f>
        <v/>
      </c>
      <c r="G471" s="409">
        <f>IFERROR(INDEX([1]Input!$N:$N,MATCH(C471,[1]Input!$A:$A,0)),"")</f>
        <v/>
      </c>
    </row>
    <row r="472">
      <c r="A472" s="406">
        <f>IFERROR(RANK(B472,$B$4:$B$6000,1),"")</f>
        <v/>
      </c>
      <c r="B472" s="406">
        <f>(IF(F472="","",IFERROR(SEARCH(Search!$C$2,D472)+ROW()/100000,"")))</f>
        <v/>
      </c>
      <c r="C472" s="406" t="inlineStr">
        <is>
          <t>U469</t>
        </is>
      </c>
      <c r="D472" s="406">
        <f>INDEX([1]USA!$J:$J,MATCH(C472,[1]USA!$B:$B,0))</f>
        <v/>
      </c>
      <c r="E472" s="406">
        <f>IFERROR(INDEX([1]Input!$J:$J,MATCH(C472,[1]Input!$A:$A,0)),"")</f>
        <v/>
      </c>
      <c r="F472" s="406">
        <f>IFERROR(INDEX([1]Input!$D:$D,MATCH(C472,[1]Input!$A:$A,0)),"")</f>
        <v/>
      </c>
      <c r="G472" s="409">
        <f>IFERROR(INDEX([1]Input!$N:$N,MATCH(C472,[1]Input!$A:$A,0)),"")</f>
        <v/>
      </c>
    </row>
    <row r="473">
      <c r="A473" s="406">
        <f>IFERROR(RANK(B473,$B$4:$B$6000,1),"")</f>
        <v/>
      </c>
      <c r="B473" s="406">
        <f>(IF(F473="","",IFERROR(SEARCH(Search!$C$2,D473)+ROW()/100000,"")))</f>
        <v/>
      </c>
      <c r="C473" s="406" t="inlineStr">
        <is>
          <t>U470</t>
        </is>
      </c>
      <c r="D473" s="406">
        <f>INDEX([1]USA!$J:$J,MATCH(C473,[1]USA!$B:$B,0))</f>
        <v/>
      </c>
      <c r="E473" s="406">
        <f>IFERROR(INDEX([1]Input!$J:$J,MATCH(C473,[1]Input!$A:$A,0)),"")</f>
        <v/>
      </c>
      <c r="F473" s="406">
        <f>IFERROR(INDEX([1]Input!$D:$D,MATCH(C473,[1]Input!$A:$A,0)),"")</f>
        <v/>
      </c>
      <c r="G473" s="409">
        <f>IFERROR(INDEX([1]Input!$N:$N,MATCH(C473,[1]Input!$A:$A,0)),"")</f>
        <v/>
      </c>
    </row>
    <row r="474">
      <c r="A474" s="406">
        <f>IFERROR(RANK(B474,$B$4:$B$6000,1),"")</f>
        <v/>
      </c>
      <c r="B474" s="406">
        <f>(IF(F474="","",IFERROR(SEARCH(Search!$C$2,D474)+ROW()/100000,"")))</f>
        <v/>
      </c>
      <c r="C474" s="406" t="inlineStr">
        <is>
          <t>U471</t>
        </is>
      </c>
      <c r="D474" s="406">
        <f>INDEX([1]USA!$J:$J,MATCH(C474,[1]USA!$B:$B,0))</f>
        <v/>
      </c>
      <c r="E474" s="406">
        <f>IFERROR(INDEX([1]Input!$J:$J,MATCH(C474,[1]Input!$A:$A,0)),"")</f>
        <v/>
      </c>
      <c r="F474" s="406">
        <f>IFERROR(INDEX([1]Input!$D:$D,MATCH(C474,[1]Input!$A:$A,0)),"")</f>
        <v/>
      </c>
      <c r="G474" s="409">
        <f>IFERROR(INDEX([1]Input!$N:$N,MATCH(C474,[1]Input!$A:$A,0)),"")</f>
        <v/>
      </c>
    </row>
    <row r="475">
      <c r="A475" s="406">
        <f>IFERROR(RANK(B475,$B$4:$B$6000,1),"")</f>
        <v/>
      </c>
      <c r="B475" s="406">
        <f>(IF(F475="","",IFERROR(SEARCH(Search!$C$2,D475)+ROW()/100000,"")))</f>
        <v/>
      </c>
      <c r="C475" s="406" t="inlineStr">
        <is>
          <t>U472</t>
        </is>
      </c>
      <c r="D475" s="406">
        <f>INDEX([1]USA!$J:$J,MATCH(C475,[1]USA!$B:$B,0))</f>
        <v/>
      </c>
      <c r="E475" s="406">
        <f>IFERROR(INDEX([1]Input!$J:$J,MATCH(C475,[1]Input!$A:$A,0)),"")</f>
        <v/>
      </c>
      <c r="F475" s="406">
        <f>IFERROR(INDEX([1]Input!$D:$D,MATCH(C475,[1]Input!$A:$A,0)),"")</f>
        <v/>
      </c>
      <c r="G475" s="409">
        <f>IFERROR(INDEX([1]Input!$N:$N,MATCH(C475,[1]Input!$A:$A,0)),"")</f>
        <v/>
      </c>
    </row>
    <row r="476">
      <c r="A476" s="406">
        <f>IFERROR(RANK(B476,$B$4:$B$6000,1),"")</f>
        <v/>
      </c>
      <c r="B476" s="406">
        <f>(IF(F476="","",IFERROR(SEARCH(Search!$C$2,D476)+ROW()/100000,"")))</f>
        <v/>
      </c>
      <c r="C476" s="406" t="inlineStr">
        <is>
          <t>U473</t>
        </is>
      </c>
      <c r="D476" s="406">
        <f>INDEX([1]USA!$J:$J,MATCH(C476,[1]USA!$B:$B,0))</f>
        <v/>
      </c>
      <c r="E476" s="406">
        <f>IFERROR(INDEX([1]Input!$J:$J,MATCH(C476,[1]Input!$A:$A,0)),"")</f>
        <v/>
      </c>
      <c r="F476" s="406">
        <f>IFERROR(INDEX([1]Input!$D:$D,MATCH(C476,[1]Input!$A:$A,0)),"")</f>
        <v/>
      </c>
      <c r="G476" s="409">
        <f>IFERROR(INDEX([1]Input!$N:$N,MATCH(C476,[1]Input!$A:$A,0)),"")</f>
        <v/>
      </c>
    </row>
    <row r="477">
      <c r="A477" s="406">
        <f>IFERROR(RANK(B477,$B$4:$B$6000,1),"")</f>
        <v/>
      </c>
      <c r="B477" s="406">
        <f>(IF(F477="","",IFERROR(SEARCH(Search!$C$2,D477)+ROW()/100000,"")))</f>
        <v/>
      </c>
      <c r="C477" s="406" t="inlineStr">
        <is>
          <t>U474</t>
        </is>
      </c>
      <c r="D477" s="406">
        <f>INDEX([1]USA!$J:$J,MATCH(C477,[1]USA!$B:$B,0))</f>
        <v/>
      </c>
      <c r="E477" s="406">
        <f>IFERROR(INDEX([1]Input!$J:$J,MATCH(C477,[1]Input!$A:$A,0)),"")</f>
        <v/>
      </c>
      <c r="F477" s="406">
        <f>IFERROR(INDEX([1]Input!$D:$D,MATCH(C477,[1]Input!$A:$A,0)),"")</f>
        <v/>
      </c>
      <c r="G477" s="409">
        <f>IFERROR(INDEX([1]Input!$N:$N,MATCH(C477,[1]Input!$A:$A,0)),"")</f>
        <v/>
      </c>
    </row>
    <row r="478">
      <c r="A478" s="406">
        <f>IFERROR(RANK(B478,$B$4:$B$6000,1),"")</f>
        <v/>
      </c>
      <c r="B478" s="406">
        <f>(IF(F478="","",IFERROR(SEARCH(Search!$C$2,D478)+ROW()/100000,"")))</f>
        <v/>
      </c>
      <c r="C478" s="406" t="inlineStr">
        <is>
          <t>U475</t>
        </is>
      </c>
      <c r="D478" s="406">
        <f>INDEX([1]USA!$J:$J,MATCH(C478,[1]USA!$B:$B,0))</f>
        <v/>
      </c>
      <c r="E478" s="406">
        <f>IFERROR(INDEX([1]Input!$J:$J,MATCH(C478,[1]Input!$A:$A,0)),"")</f>
        <v/>
      </c>
      <c r="F478" s="406">
        <f>IFERROR(INDEX([1]Input!$D:$D,MATCH(C478,[1]Input!$A:$A,0)),"")</f>
        <v/>
      </c>
      <c r="G478" s="409">
        <f>IFERROR(INDEX([1]Input!$N:$N,MATCH(C478,[1]Input!$A:$A,0)),"")</f>
        <v/>
      </c>
    </row>
    <row r="479">
      <c r="A479" s="406">
        <f>IFERROR(RANK(B479,$B$4:$B$6000,1),"")</f>
        <v/>
      </c>
      <c r="B479" s="406">
        <f>(IF(F479="","",IFERROR(SEARCH(Search!$C$2,D479)+ROW()/100000,"")))</f>
        <v/>
      </c>
      <c r="C479" s="406" t="inlineStr">
        <is>
          <t>U476</t>
        </is>
      </c>
      <c r="D479" s="406">
        <f>INDEX([1]USA!$J:$J,MATCH(C479,[1]USA!$B:$B,0))</f>
        <v/>
      </c>
      <c r="E479" s="406">
        <f>IFERROR(INDEX([1]Input!$J:$J,MATCH(C479,[1]Input!$A:$A,0)),"")</f>
        <v/>
      </c>
      <c r="F479" s="406">
        <f>IFERROR(INDEX([1]Input!$D:$D,MATCH(C479,[1]Input!$A:$A,0)),"")</f>
        <v/>
      </c>
      <c r="G479" s="409">
        <f>IFERROR(INDEX([1]Input!$N:$N,MATCH(C479,[1]Input!$A:$A,0)),"")</f>
        <v/>
      </c>
    </row>
    <row r="480">
      <c r="A480" s="406">
        <f>IFERROR(RANK(B480,$B$4:$B$6000,1),"")</f>
        <v/>
      </c>
      <c r="B480" s="406">
        <f>(IF(F480="","",IFERROR(SEARCH(Search!$C$2,D480)+ROW()/100000,"")))</f>
        <v/>
      </c>
      <c r="C480" s="406" t="inlineStr">
        <is>
          <t>U477</t>
        </is>
      </c>
      <c r="D480" s="406">
        <f>INDEX([1]USA!$J:$J,MATCH(C480,[1]USA!$B:$B,0))</f>
        <v/>
      </c>
      <c r="E480" s="406">
        <f>IFERROR(INDEX([1]Input!$J:$J,MATCH(C480,[1]Input!$A:$A,0)),"")</f>
        <v/>
      </c>
      <c r="F480" s="406">
        <f>IFERROR(INDEX([1]Input!$D:$D,MATCH(C480,[1]Input!$A:$A,0)),"")</f>
        <v/>
      </c>
      <c r="G480" s="409">
        <f>IFERROR(INDEX([1]Input!$N:$N,MATCH(C480,[1]Input!$A:$A,0)),"")</f>
        <v/>
      </c>
    </row>
    <row r="481">
      <c r="A481" s="406">
        <f>IFERROR(RANK(B481,$B$4:$B$6000,1),"")</f>
        <v/>
      </c>
      <c r="B481" s="406">
        <f>(IF(F481="","",IFERROR(SEARCH(Search!$C$2,D481)+ROW()/100000,"")))</f>
        <v/>
      </c>
      <c r="C481" s="406" t="inlineStr">
        <is>
          <t>U478</t>
        </is>
      </c>
      <c r="D481" s="406">
        <f>INDEX([1]USA!$J:$J,MATCH(C481,[1]USA!$B:$B,0))</f>
        <v/>
      </c>
      <c r="E481" s="406">
        <f>IFERROR(INDEX([1]Input!$J:$J,MATCH(C481,[1]Input!$A:$A,0)),"")</f>
        <v/>
      </c>
      <c r="F481" s="406">
        <f>IFERROR(INDEX([1]Input!$D:$D,MATCH(C481,[1]Input!$A:$A,0)),"")</f>
        <v/>
      </c>
      <c r="G481" s="409">
        <f>IFERROR(INDEX([1]Input!$N:$N,MATCH(C481,[1]Input!$A:$A,0)),"")</f>
        <v/>
      </c>
    </row>
    <row r="482">
      <c r="A482" s="406">
        <f>IFERROR(RANK(B482,$B$4:$B$6000,1),"")</f>
        <v/>
      </c>
      <c r="B482" s="406">
        <f>(IF(F482="","",IFERROR(SEARCH(Search!$C$2,D482)+ROW()/100000,"")))</f>
        <v/>
      </c>
      <c r="C482" s="406" t="inlineStr">
        <is>
          <t>U479</t>
        </is>
      </c>
      <c r="D482" s="406">
        <f>INDEX([1]USA!$J:$J,MATCH(C482,[1]USA!$B:$B,0))</f>
        <v/>
      </c>
      <c r="E482" s="406">
        <f>IFERROR(INDEX([1]Input!$J:$J,MATCH(C482,[1]Input!$A:$A,0)),"")</f>
        <v/>
      </c>
      <c r="F482" s="406">
        <f>IFERROR(INDEX([1]Input!$D:$D,MATCH(C482,[1]Input!$A:$A,0)),"")</f>
        <v/>
      </c>
      <c r="G482" s="409">
        <f>IFERROR(INDEX([1]Input!$N:$N,MATCH(C482,[1]Input!$A:$A,0)),"")</f>
        <v/>
      </c>
    </row>
    <row r="483">
      <c r="A483" s="406">
        <f>IFERROR(RANK(B483,$B$4:$B$6000,1),"")</f>
        <v/>
      </c>
      <c r="B483" s="406">
        <f>(IF(F483="","",IFERROR(SEARCH(Search!$C$2,D483)+ROW()/100000,"")))</f>
        <v/>
      </c>
      <c r="C483" s="406" t="inlineStr">
        <is>
          <t>U480</t>
        </is>
      </c>
      <c r="D483" s="406">
        <f>INDEX([1]USA!$J:$J,MATCH(C483,[1]USA!$B:$B,0))</f>
        <v/>
      </c>
      <c r="E483" s="406">
        <f>IFERROR(INDEX([1]Input!$J:$J,MATCH(C483,[1]Input!$A:$A,0)),"")</f>
        <v/>
      </c>
      <c r="F483" s="406">
        <f>IFERROR(INDEX([1]Input!$D:$D,MATCH(C483,[1]Input!$A:$A,0)),"")</f>
        <v/>
      </c>
      <c r="G483" s="409">
        <f>IFERROR(INDEX([1]Input!$N:$N,MATCH(C483,[1]Input!$A:$A,0)),"")</f>
        <v/>
      </c>
    </row>
    <row r="484">
      <c r="A484" s="406">
        <f>IFERROR(RANK(B484,$B$4:$B$6000,1),"")</f>
        <v/>
      </c>
      <c r="B484" s="406">
        <f>(IF(F484="","",IFERROR(SEARCH(Search!$C$2,D484)+ROW()/100000,"")))</f>
        <v/>
      </c>
      <c r="C484" s="406" t="inlineStr">
        <is>
          <t>U481</t>
        </is>
      </c>
      <c r="D484" s="406">
        <f>INDEX([1]USA!$J:$J,MATCH(C484,[1]USA!$B:$B,0))</f>
        <v/>
      </c>
      <c r="E484" s="406">
        <f>IFERROR(INDEX([1]Input!$J:$J,MATCH(C484,[1]Input!$A:$A,0)),"")</f>
        <v/>
      </c>
      <c r="F484" s="406">
        <f>IFERROR(INDEX([1]Input!$D:$D,MATCH(C484,[1]Input!$A:$A,0)),"")</f>
        <v/>
      </c>
      <c r="G484" s="409">
        <f>IFERROR(INDEX([1]Input!$N:$N,MATCH(C484,[1]Input!$A:$A,0)),"")</f>
        <v/>
      </c>
    </row>
    <row r="485">
      <c r="A485" s="406">
        <f>IFERROR(RANK(B485,$B$4:$B$6000,1),"")</f>
        <v/>
      </c>
      <c r="B485" s="406">
        <f>(IF(F485="","",IFERROR(SEARCH(Search!$C$2,D485)+ROW()/100000,"")))</f>
        <v/>
      </c>
      <c r="C485" s="406" t="inlineStr">
        <is>
          <t>U482</t>
        </is>
      </c>
      <c r="D485" s="406">
        <f>INDEX([1]USA!$J:$J,MATCH(C485,[1]USA!$B:$B,0))</f>
        <v/>
      </c>
      <c r="E485" s="406">
        <f>IFERROR(INDEX([1]Input!$J:$J,MATCH(C485,[1]Input!$A:$A,0)),"")</f>
        <v/>
      </c>
      <c r="F485" s="406">
        <f>IFERROR(INDEX([1]Input!$D:$D,MATCH(C485,[1]Input!$A:$A,0)),"")</f>
        <v/>
      </c>
      <c r="G485" s="409">
        <f>IFERROR(INDEX([1]Input!$N:$N,MATCH(C485,[1]Input!$A:$A,0)),"")</f>
        <v/>
      </c>
    </row>
    <row r="486">
      <c r="A486" s="406">
        <f>IFERROR(RANK(B486,$B$4:$B$6000,1),"")</f>
        <v/>
      </c>
      <c r="B486" s="406">
        <f>(IF(F486="","",IFERROR(SEARCH(Search!$C$2,D486)+ROW()/100000,"")))</f>
        <v/>
      </c>
      <c r="C486" s="406" t="inlineStr">
        <is>
          <t>U483</t>
        </is>
      </c>
      <c r="D486" s="406">
        <f>INDEX([1]USA!$J:$J,MATCH(C486,[1]USA!$B:$B,0))</f>
        <v/>
      </c>
      <c r="E486" s="406">
        <f>IFERROR(INDEX([1]Input!$J:$J,MATCH(C486,[1]Input!$A:$A,0)),"")</f>
        <v/>
      </c>
      <c r="F486" s="406">
        <f>IFERROR(INDEX([1]Input!$D:$D,MATCH(C486,[1]Input!$A:$A,0)),"")</f>
        <v/>
      </c>
      <c r="G486" s="409">
        <f>IFERROR(INDEX([1]Input!$N:$N,MATCH(C486,[1]Input!$A:$A,0)),"")</f>
        <v/>
      </c>
    </row>
    <row r="487">
      <c r="A487" s="406">
        <f>IFERROR(RANK(B487,$B$4:$B$6000,1),"")</f>
        <v/>
      </c>
      <c r="B487" s="406">
        <f>(IF(F487="","",IFERROR(SEARCH(Search!$C$2,D487)+ROW()/100000,"")))</f>
        <v/>
      </c>
      <c r="C487" s="406" t="inlineStr">
        <is>
          <t>U484</t>
        </is>
      </c>
      <c r="D487" s="406">
        <f>INDEX([1]USA!$J:$J,MATCH(C487,[1]USA!$B:$B,0))</f>
        <v/>
      </c>
      <c r="E487" s="406">
        <f>IFERROR(INDEX([1]Input!$J:$J,MATCH(C487,[1]Input!$A:$A,0)),"")</f>
        <v/>
      </c>
      <c r="F487" s="406">
        <f>IFERROR(INDEX([1]Input!$D:$D,MATCH(C487,[1]Input!$A:$A,0)),"")</f>
        <v/>
      </c>
      <c r="G487" s="409">
        <f>IFERROR(INDEX([1]Input!$N:$N,MATCH(C487,[1]Input!$A:$A,0)),"")</f>
        <v/>
      </c>
    </row>
    <row r="488">
      <c r="A488" s="406">
        <f>IFERROR(RANK(B488,$B$4:$B$6000,1),"")</f>
        <v/>
      </c>
      <c r="B488" s="406">
        <f>(IF(F488="","",IFERROR(SEARCH(Search!$C$2,D488)+ROW()/100000,"")))</f>
        <v/>
      </c>
      <c r="C488" s="406" t="inlineStr">
        <is>
          <t>U485</t>
        </is>
      </c>
      <c r="D488" s="406">
        <f>INDEX([1]USA!$J:$J,MATCH(C488,[1]USA!$B:$B,0))</f>
        <v/>
      </c>
      <c r="E488" s="406">
        <f>IFERROR(INDEX([1]Input!$J:$J,MATCH(C488,[1]Input!$A:$A,0)),"")</f>
        <v/>
      </c>
      <c r="F488" s="406">
        <f>IFERROR(INDEX([1]Input!$D:$D,MATCH(C488,[1]Input!$A:$A,0)),"")</f>
        <v/>
      </c>
      <c r="G488" s="409">
        <f>IFERROR(INDEX([1]Input!$N:$N,MATCH(C488,[1]Input!$A:$A,0)),"")</f>
        <v/>
      </c>
    </row>
    <row r="489">
      <c r="A489" s="406">
        <f>IFERROR(RANK(B489,$B$4:$B$6000,1),"")</f>
        <v/>
      </c>
      <c r="B489" s="406">
        <f>(IF(F489="","",IFERROR(SEARCH(Search!$C$2,D489)+ROW()/100000,"")))</f>
        <v/>
      </c>
      <c r="C489" s="406" t="inlineStr">
        <is>
          <t>U486</t>
        </is>
      </c>
      <c r="D489" s="406">
        <f>INDEX([1]USA!$J:$J,MATCH(C489,[1]USA!$B:$B,0))</f>
        <v/>
      </c>
      <c r="E489" s="406">
        <f>IFERROR(INDEX([1]Input!$J:$J,MATCH(C489,[1]Input!$A:$A,0)),"")</f>
        <v/>
      </c>
      <c r="F489" s="406">
        <f>IFERROR(INDEX([1]Input!$D:$D,MATCH(C489,[1]Input!$A:$A,0)),"")</f>
        <v/>
      </c>
      <c r="G489" s="409">
        <f>IFERROR(INDEX([1]Input!$N:$N,MATCH(C489,[1]Input!$A:$A,0)),"")</f>
        <v/>
      </c>
    </row>
    <row r="490">
      <c r="A490" s="406">
        <f>IFERROR(RANK(B490,$B$4:$B$6000,1),"")</f>
        <v/>
      </c>
      <c r="B490" s="406">
        <f>(IF(F490="","",IFERROR(SEARCH(Search!$C$2,D490)+ROW()/100000,"")))</f>
        <v/>
      </c>
      <c r="C490" s="406" t="inlineStr">
        <is>
          <t>U487</t>
        </is>
      </c>
      <c r="D490" s="406">
        <f>INDEX([1]USA!$J:$J,MATCH(C490,[1]USA!$B:$B,0))</f>
        <v/>
      </c>
      <c r="E490" s="406">
        <f>IFERROR(INDEX([1]Input!$J:$J,MATCH(C490,[1]Input!$A:$A,0)),"")</f>
        <v/>
      </c>
      <c r="F490" s="406">
        <f>IFERROR(INDEX([1]Input!$D:$D,MATCH(C490,[1]Input!$A:$A,0)),"")</f>
        <v/>
      </c>
      <c r="G490" s="409">
        <f>IFERROR(INDEX([1]Input!$N:$N,MATCH(C490,[1]Input!$A:$A,0)),"")</f>
        <v/>
      </c>
    </row>
    <row r="491">
      <c r="A491" s="406">
        <f>IFERROR(RANK(B491,$B$4:$B$6000,1),"")</f>
        <v/>
      </c>
      <c r="B491" s="406">
        <f>(IF(F491="","",IFERROR(SEARCH(Search!$C$2,D491)+ROW()/100000,"")))</f>
        <v/>
      </c>
      <c r="C491" s="406" t="inlineStr">
        <is>
          <t>U488</t>
        </is>
      </c>
      <c r="D491" s="406">
        <f>INDEX([1]USA!$J:$J,MATCH(C491,[1]USA!$B:$B,0))</f>
        <v/>
      </c>
      <c r="E491" s="406">
        <f>IFERROR(INDEX([1]Input!$J:$J,MATCH(C491,[1]Input!$A:$A,0)),"")</f>
        <v/>
      </c>
      <c r="F491" s="406">
        <f>IFERROR(INDEX([1]Input!$D:$D,MATCH(C491,[1]Input!$A:$A,0)),"")</f>
        <v/>
      </c>
      <c r="G491" s="409">
        <f>IFERROR(INDEX([1]Input!$N:$N,MATCH(C491,[1]Input!$A:$A,0)),"")</f>
        <v/>
      </c>
    </row>
    <row r="492">
      <c r="A492" s="406">
        <f>IFERROR(RANK(B492,$B$4:$B$6000,1),"")</f>
        <v/>
      </c>
      <c r="B492" s="406">
        <f>(IF(F492="","",IFERROR(SEARCH(Search!$C$2,D492)+ROW()/100000,"")))</f>
        <v/>
      </c>
      <c r="C492" s="406" t="inlineStr">
        <is>
          <t>U489</t>
        </is>
      </c>
      <c r="D492" s="406">
        <f>INDEX([1]USA!$J:$J,MATCH(C492,[1]USA!$B:$B,0))</f>
        <v/>
      </c>
      <c r="E492" s="406">
        <f>IFERROR(INDEX([1]Input!$J:$J,MATCH(C492,[1]Input!$A:$A,0)),"")</f>
        <v/>
      </c>
      <c r="F492" s="406">
        <f>IFERROR(INDEX([1]Input!$D:$D,MATCH(C492,[1]Input!$A:$A,0)),"")</f>
        <v/>
      </c>
      <c r="G492" s="409">
        <f>IFERROR(INDEX([1]Input!$N:$N,MATCH(C492,[1]Input!$A:$A,0)),"")</f>
        <v/>
      </c>
    </row>
    <row r="493">
      <c r="A493" s="406">
        <f>IFERROR(RANK(B493,$B$4:$B$6000,1),"")</f>
        <v/>
      </c>
      <c r="B493" s="406">
        <f>(IF(F493="","",IFERROR(SEARCH(Search!$C$2,D493)+ROW()/100000,"")))</f>
        <v/>
      </c>
      <c r="C493" s="406" t="inlineStr">
        <is>
          <t>U490</t>
        </is>
      </c>
      <c r="D493" s="406">
        <f>INDEX([1]USA!$J:$J,MATCH(C493,[1]USA!$B:$B,0))</f>
        <v/>
      </c>
      <c r="E493" s="406">
        <f>IFERROR(INDEX([1]Input!$J:$J,MATCH(C493,[1]Input!$A:$A,0)),"")</f>
        <v/>
      </c>
      <c r="F493" s="406">
        <f>IFERROR(INDEX([1]Input!$D:$D,MATCH(C493,[1]Input!$A:$A,0)),"")</f>
        <v/>
      </c>
      <c r="G493" s="409">
        <f>IFERROR(INDEX([1]Input!$N:$N,MATCH(C493,[1]Input!$A:$A,0)),"")</f>
        <v/>
      </c>
    </row>
    <row r="494">
      <c r="A494" s="406">
        <f>IFERROR(RANK(B494,$B$4:$B$6000,1),"")</f>
        <v/>
      </c>
      <c r="B494" s="406">
        <f>(IF(F494="","",IFERROR(SEARCH(Search!$C$2,D494)+ROW()/100000,"")))</f>
        <v/>
      </c>
      <c r="C494" s="406" t="inlineStr">
        <is>
          <t>U491</t>
        </is>
      </c>
      <c r="D494" s="406">
        <f>INDEX([1]USA!$J:$J,MATCH(C494,[1]USA!$B:$B,0))</f>
        <v/>
      </c>
      <c r="E494" s="406">
        <f>IFERROR(INDEX([1]Input!$J:$J,MATCH(C494,[1]Input!$A:$A,0)),"")</f>
        <v/>
      </c>
      <c r="F494" s="406">
        <f>IFERROR(INDEX([1]Input!$D:$D,MATCH(C494,[1]Input!$A:$A,0)),"")</f>
        <v/>
      </c>
      <c r="G494" s="409">
        <f>IFERROR(INDEX([1]Input!$N:$N,MATCH(C494,[1]Input!$A:$A,0)),"")</f>
        <v/>
      </c>
    </row>
    <row r="495">
      <c r="A495" s="406">
        <f>IFERROR(RANK(B495,$B$4:$B$6000,1),"")</f>
        <v/>
      </c>
      <c r="B495" s="406">
        <f>(IF(F495="","",IFERROR(SEARCH(Search!$C$2,D495)+ROW()/100000,"")))</f>
        <v/>
      </c>
      <c r="C495" s="406" t="inlineStr">
        <is>
          <t>U492</t>
        </is>
      </c>
      <c r="D495" s="406">
        <f>INDEX([1]USA!$J:$J,MATCH(C495,[1]USA!$B:$B,0))</f>
        <v/>
      </c>
      <c r="E495" s="406">
        <f>IFERROR(INDEX([1]Input!$J:$J,MATCH(C495,[1]Input!$A:$A,0)),"")</f>
        <v/>
      </c>
      <c r="F495" s="406">
        <f>IFERROR(INDEX([1]Input!$D:$D,MATCH(C495,[1]Input!$A:$A,0)),"")</f>
        <v/>
      </c>
      <c r="G495" s="409">
        <f>IFERROR(INDEX([1]Input!$N:$N,MATCH(C495,[1]Input!$A:$A,0)),"")</f>
        <v/>
      </c>
    </row>
    <row r="496">
      <c r="A496" s="406">
        <f>IFERROR(RANK(B496,$B$4:$B$6000,1),"")</f>
        <v/>
      </c>
      <c r="B496" s="406">
        <f>(IF(F496="","",IFERROR(SEARCH(Search!$C$2,D496)+ROW()/100000,"")))</f>
        <v/>
      </c>
      <c r="C496" s="406" t="inlineStr">
        <is>
          <t>U493</t>
        </is>
      </c>
      <c r="D496" s="406">
        <f>INDEX([1]USA!$J:$J,MATCH(C496,[1]USA!$B:$B,0))</f>
        <v/>
      </c>
      <c r="E496" s="406">
        <f>IFERROR(INDEX([1]Input!$J:$J,MATCH(C496,[1]Input!$A:$A,0)),"")</f>
        <v/>
      </c>
      <c r="F496" s="406">
        <f>IFERROR(INDEX([1]Input!$D:$D,MATCH(C496,[1]Input!$A:$A,0)),"")</f>
        <v/>
      </c>
      <c r="G496" s="409">
        <f>IFERROR(INDEX([1]Input!$N:$N,MATCH(C496,[1]Input!$A:$A,0)),"")</f>
        <v/>
      </c>
    </row>
    <row r="497">
      <c r="A497" s="406">
        <f>IFERROR(RANK(B497,$B$4:$B$6000,1),"")</f>
        <v/>
      </c>
      <c r="B497" s="406">
        <f>(IF(F497="","",IFERROR(SEARCH(Search!$C$2,D497)+ROW()/100000,"")))</f>
        <v/>
      </c>
      <c r="C497" s="406" t="inlineStr">
        <is>
          <t>U494</t>
        </is>
      </c>
      <c r="D497" s="406">
        <f>INDEX([1]USA!$J:$J,MATCH(C497,[1]USA!$B:$B,0))</f>
        <v/>
      </c>
      <c r="E497" s="406">
        <f>IFERROR(INDEX([1]Input!$J:$J,MATCH(C497,[1]Input!$A:$A,0)),"")</f>
        <v/>
      </c>
      <c r="F497" s="406">
        <f>IFERROR(INDEX([1]Input!$D:$D,MATCH(C497,[1]Input!$A:$A,0)),"")</f>
        <v/>
      </c>
      <c r="G497" s="409">
        <f>IFERROR(INDEX([1]Input!$N:$N,MATCH(C497,[1]Input!$A:$A,0)),"")</f>
        <v/>
      </c>
    </row>
    <row r="498">
      <c r="A498" s="406">
        <f>IFERROR(RANK(B498,$B$4:$B$6000,1),"")</f>
        <v/>
      </c>
      <c r="B498" s="406">
        <f>(IF(F498="","",IFERROR(SEARCH(Search!$C$2,D498)+ROW()/100000,"")))</f>
        <v/>
      </c>
      <c r="C498" s="406" t="inlineStr">
        <is>
          <t>U495</t>
        </is>
      </c>
      <c r="D498" s="406">
        <f>INDEX([1]USA!$J:$J,MATCH(C498,[1]USA!$B:$B,0))</f>
        <v/>
      </c>
      <c r="E498" s="406">
        <f>IFERROR(INDEX([1]Input!$J:$J,MATCH(C498,[1]Input!$A:$A,0)),"")</f>
        <v/>
      </c>
      <c r="F498" s="406">
        <f>IFERROR(INDEX([1]Input!$D:$D,MATCH(C498,[1]Input!$A:$A,0)),"")</f>
        <v/>
      </c>
      <c r="G498" s="409">
        <f>IFERROR(INDEX([1]Input!$N:$N,MATCH(C498,[1]Input!$A:$A,0)),"")</f>
        <v/>
      </c>
    </row>
    <row r="499">
      <c r="A499" s="406">
        <f>IFERROR(RANK(B499,$B$4:$B$6000,1),"")</f>
        <v/>
      </c>
      <c r="B499" s="406">
        <f>(IF(F499="","",IFERROR(SEARCH(Search!$C$2,D499)+ROW()/100000,"")))</f>
        <v/>
      </c>
      <c r="C499" s="406" t="inlineStr">
        <is>
          <t>U496</t>
        </is>
      </c>
      <c r="D499" s="406">
        <f>INDEX([1]USA!$J:$J,MATCH(C499,[1]USA!$B:$B,0))</f>
        <v/>
      </c>
      <c r="E499" s="406">
        <f>IFERROR(INDEX([1]Input!$J:$J,MATCH(C499,[1]Input!$A:$A,0)),"")</f>
        <v/>
      </c>
      <c r="F499" s="406">
        <f>IFERROR(INDEX([1]Input!$D:$D,MATCH(C499,[1]Input!$A:$A,0)),"")</f>
        <v/>
      </c>
      <c r="G499" s="409">
        <f>IFERROR(INDEX([1]Input!$N:$N,MATCH(C499,[1]Input!$A:$A,0)),"")</f>
        <v/>
      </c>
    </row>
    <row r="500">
      <c r="A500" s="406">
        <f>IFERROR(RANK(B500,$B$4:$B$6000,1),"")</f>
        <v/>
      </c>
      <c r="B500" s="406">
        <f>(IF(F500="","",IFERROR(SEARCH(Search!$C$2,D500)+ROW()/100000,"")))</f>
        <v/>
      </c>
      <c r="C500" s="406" t="inlineStr">
        <is>
          <t>U497</t>
        </is>
      </c>
      <c r="D500" s="406">
        <f>INDEX([1]USA!$J:$J,MATCH(C500,[1]USA!$B:$B,0))</f>
        <v/>
      </c>
      <c r="E500" s="406">
        <f>IFERROR(INDEX([1]Input!$J:$J,MATCH(C500,[1]Input!$A:$A,0)),"")</f>
        <v/>
      </c>
      <c r="F500" s="406">
        <f>IFERROR(INDEX([1]Input!$D:$D,MATCH(C500,[1]Input!$A:$A,0)),"")</f>
        <v/>
      </c>
      <c r="G500" s="409">
        <f>IFERROR(INDEX([1]Input!$N:$N,MATCH(C500,[1]Input!$A:$A,0)),"")</f>
        <v/>
      </c>
    </row>
    <row r="501">
      <c r="A501" s="406">
        <f>IFERROR(RANK(B501,$B$4:$B$6000,1),"")</f>
        <v/>
      </c>
      <c r="B501" s="406">
        <f>(IF(F501="","",IFERROR(SEARCH(Search!$C$2,D501)+ROW()/100000,"")))</f>
        <v/>
      </c>
      <c r="C501" s="406" t="inlineStr">
        <is>
          <t>U498</t>
        </is>
      </c>
      <c r="D501" s="406">
        <f>INDEX([1]USA!$J:$J,MATCH(C501,[1]USA!$B:$B,0))</f>
        <v/>
      </c>
      <c r="E501" s="406">
        <f>IFERROR(INDEX([1]Input!$J:$J,MATCH(C501,[1]Input!$A:$A,0)),"")</f>
        <v/>
      </c>
      <c r="F501" s="406">
        <f>IFERROR(INDEX([1]Input!$D:$D,MATCH(C501,[1]Input!$A:$A,0)),"")</f>
        <v/>
      </c>
      <c r="G501" s="409">
        <f>IFERROR(INDEX([1]Input!$N:$N,MATCH(C501,[1]Input!$A:$A,0)),"")</f>
        <v/>
      </c>
    </row>
    <row r="502">
      <c r="A502" s="406">
        <f>IFERROR(RANK(B502,$B$4:$B$6000,1),"")</f>
        <v/>
      </c>
      <c r="B502" s="406">
        <f>(IF(F502="","",IFERROR(SEARCH(Search!$C$2,D502)+ROW()/100000,"")))</f>
        <v/>
      </c>
      <c r="C502" s="406" t="inlineStr">
        <is>
          <t>U499</t>
        </is>
      </c>
      <c r="D502" s="406">
        <f>INDEX([1]USA!$J:$J,MATCH(C502,[1]USA!$B:$B,0))</f>
        <v/>
      </c>
      <c r="E502" s="406">
        <f>IFERROR(INDEX([1]Input!$J:$J,MATCH(C502,[1]Input!$A:$A,0)),"")</f>
        <v/>
      </c>
      <c r="F502" s="406">
        <f>IFERROR(INDEX([1]Input!$D:$D,MATCH(C502,[1]Input!$A:$A,0)),"")</f>
        <v/>
      </c>
      <c r="G502" s="409">
        <f>IFERROR(INDEX([1]Input!$N:$N,MATCH(C502,[1]Input!$A:$A,0)),"")</f>
        <v/>
      </c>
    </row>
    <row r="503">
      <c r="A503" s="406">
        <f>IFERROR(RANK(B503,$B$4:$B$6000,1),"")</f>
        <v/>
      </c>
      <c r="B503" s="406">
        <f>(IF(F503="","",IFERROR(SEARCH(Search!$C$2,D503)+ROW()/100000,"")))</f>
        <v/>
      </c>
      <c r="C503" s="406" t="inlineStr">
        <is>
          <t>U500</t>
        </is>
      </c>
      <c r="D503" s="406">
        <f>INDEX([1]USA!$J:$J,MATCH(C503,[1]USA!$B:$B,0))</f>
        <v/>
      </c>
      <c r="E503" s="406">
        <f>IFERROR(INDEX([1]Input!$J:$J,MATCH(C503,[1]Input!$A:$A,0)),"")</f>
        <v/>
      </c>
      <c r="F503" s="406">
        <f>IFERROR(INDEX([1]Input!$D:$D,MATCH(C503,[1]Input!$A:$A,0)),"")</f>
        <v/>
      </c>
      <c r="G503" s="409">
        <f>IFERROR(INDEX([1]Input!$N:$N,MATCH(C503,[1]Input!$A:$A,0)),"")</f>
        <v/>
      </c>
    </row>
    <row r="504">
      <c r="A504" s="406">
        <f>IFERROR(RANK(B504,$B$4:$B$6000,1),"")</f>
        <v/>
      </c>
      <c r="B504" s="406">
        <f>(IF(F504="","",IFERROR(SEARCH(Search!$C$2,D504)+ROW()/100000,"")))</f>
        <v/>
      </c>
      <c r="C504" s="406" t="inlineStr">
        <is>
          <t>U501</t>
        </is>
      </c>
      <c r="D504" s="406">
        <f>INDEX([1]USA!$J:$J,MATCH(C504,[1]USA!$B:$B,0))</f>
        <v/>
      </c>
      <c r="E504" s="406">
        <f>IFERROR(INDEX([1]Input!$J:$J,MATCH(C504,[1]Input!$A:$A,0)),"")</f>
        <v/>
      </c>
      <c r="F504" s="406">
        <f>IFERROR(INDEX([1]Input!$D:$D,MATCH(C504,[1]Input!$A:$A,0)),"")</f>
        <v/>
      </c>
      <c r="G504" s="409">
        <f>IFERROR(INDEX([1]Input!$N:$N,MATCH(C504,[1]Input!$A:$A,0)),"")</f>
        <v/>
      </c>
    </row>
    <row r="505">
      <c r="A505" s="406">
        <f>IFERROR(RANK(B505,$B$4:$B$6000,1),"")</f>
        <v/>
      </c>
      <c r="B505" s="406">
        <f>(IF(F505="","",IFERROR(SEARCH(Search!$C$2,D505)+ROW()/100000,"")))</f>
        <v/>
      </c>
      <c r="C505" s="406" t="inlineStr">
        <is>
          <t>U502</t>
        </is>
      </c>
      <c r="D505" s="406">
        <f>INDEX([1]USA!$J:$J,MATCH(C505,[1]USA!$B:$B,0))</f>
        <v/>
      </c>
      <c r="E505" s="406">
        <f>IFERROR(INDEX([1]Input!$J:$J,MATCH(C505,[1]Input!$A:$A,0)),"")</f>
        <v/>
      </c>
      <c r="F505" s="406">
        <f>IFERROR(INDEX([1]Input!$D:$D,MATCH(C505,[1]Input!$A:$A,0)),"")</f>
        <v/>
      </c>
      <c r="G505" s="409">
        <f>IFERROR(INDEX([1]Input!$N:$N,MATCH(C505,[1]Input!$A:$A,0)),"")</f>
        <v/>
      </c>
    </row>
    <row r="506">
      <c r="A506" s="406">
        <f>IFERROR(RANK(B506,$B$4:$B$6000,1),"")</f>
        <v/>
      </c>
      <c r="B506" s="406">
        <f>(IF(F506="","",IFERROR(SEARCH(Search!$C$2,D506)+ROW()/100000,"")))</f>
        <v/>
      </c>
      <c r="C506" s="406" t="inlineStr">
        <is>
          <t>U503</t>
        </is>
      </c>
      <c r="D506" s="406">
        <f>INDEX([1]USA!$J:$J,MATCH(C506,[1]USA!$B:$B,0))</f>
        <v/>
      </c>
      <c r="E506" s="406">
        <f>IFERROR(INDEX([1]Input!$J:$J,MATCH(C506,[1]Input!$A:$A,0)),"")</f>
        <v/>
      </c>
      <c r="F506" s="406">
        <f>IFERROR(INDEX([1]Input!$D:$D,MATCH(C506,[1]Input!$A:$A,0)),"")</f>
        <v/>
      </c>
      <c r="G506" s="409">
        <f>IFERROR(INDEX([1]Input!$N:$N,MATCH(C506,[1]Input!$A:$A,0)),"")</f>
        <v/>
      </c>
    </row>
    <row r="507">
      <c r="A507" s="406">
        <f>IFERROR(RANK(B507,$B$4:$B$6000,1),"")</f>
        <v/>
      </c>
      <c r="B507" s="406">
        <f>(IF(F507="","",IFERROR(SEARCH(Search!$C$2,D507)+ROW()/100000,"")))</f>
        <v/>
      </c>
      <c r="C507" s="406" t="inlineStr">
        <is>
          <t>U504</t>
        </is>
      </c>
      <c r="D507" s="406">
        <f>INDEX([1]USA!$J:$J,MATCH(C507,[1]USA!$B:$B,0))</f>
        <v/>
      </c>
      <c r="E507" s="406">
        <f>IFERROR(INDEX([1]Input!$J:$J,MATCH(C507,[1]Input!$A:$A,0)),"")</f>
        <v/>
      </c>
      <c r="F507" s="406">
        <f>IFERROR(INDEX([1]Input!$D:$D,MATCH(C507,[1]Input!$A:$A,0)),"")</f>
        <v/>
      </c>
      <c r="G507" s="409">
        <f>IFERROR(INDEX([1]Input!$N:$N,MATCH(C507,[1]Input!$A:$A,0)),"")</f>
        <v/>
      </c>
    </row>
    <row r="508">
      <c r="A508" s="406">
        <f>IFERROR(RANK(B508,$B$4:$B$6000,1),"")</f>
        <v/>
      </c>
      <c r="B508" s="406">
        <f>(IF(F508="","",IFERROR(SEARCH(Search!$C$2,D508)+ROW()/100000,"")))</f>
        <v/>
      </c>
      <c r="C508" s="406" t="inlineStr">
        <is>
          <t>U505</t>
        </is>
      </c>
      <c r="D508" s="406">
        <f>INDEX([1]USA!$J:$J,MATCH(C508,[1]USA!$B:$B,0))</f>
        <v/>
      </c>
      <c r="E508" s="406">
        <f>IFERROR(INDEX([1]Input!$J:$J,MATCH(C508,[1]Input!$A:$A,0)),"")</f>
        <v/>
      </c>
      <c r="F508" s="406">
        <f>IFERROR(INDEX([1]Input!$D:$D,MATCH(C508,[1]Input!$A:$A,0)),"")</f>
        <v/>
      </c>
      <c r="G508" s="409">
        <f>IFERROR(INDEX([1]Input!$N:$N,MATCH(C508,[1]Input!$A:$A,0)),"")</f>
        <v/>
      </c>
    </row>
    <row r="509">
      <c r="A509" s="406">
        <f>IFERROR(RANK(B509,$B$4:$B$6000,1),"")</f>
        <v/>
      </c>
      <c r="B509" s="406">
        <f>(IF(F509="","",IFERROR(SEARCH(Search!$C$2,D509)+ROW()/100000,"")))</f>
        <v/>
      </c>
      <c r="C509" s="406" t="inlineStr">
        <is>
          <t>U506</t>
        </is>
      </c>
      <c r="D509" s="406">
        <f>INDEX([1]USA!$J:$J,MATCH(C509,[1]USA!$B:$B,0))</f>
        <v/>
      </c>
      <c r="E509" s="406">
        <f>IFERROR(INDEX([1]Input!$J:$J,MATCH(C509,[1]Input!$A:$A,0)),"")</f>
        <v/>
      </c>
      <c r="F509" s="406">
        <f>IFERROR(INDEX([1]Input!$D:$D,MATCH(C509,[1]Input!$A:$A,0)),"")</f>
        <v/>
      </c>
      <c r="G509" s="409">
        <f>IFERROR(INDEX([1]Input!$N:$N,MATCH(C509,[1]Input!$A:$A,0)),"")</f>
        <v/>
      </c>
    </row>
    <row r="510">
      <c r="A510" s="406">
        <f>IFERROR(RANK(B510,$B$4:$B$6000,1),"")</f>
        <v/>
      </c>
      <c r="B510" s="406">
        <f>(IF(F510="","",IFERROR(SEARCH(Search!$C$2,D510)+ROW()/100000,"")))</f>
        <v/>
      </c>
      <c r="C510" s="406" t="inlineStr">
        <is>
          <t>U507</t>
        </is>
      </c>
      <c r="D510" s="406">
        <f>INDEX([1]USA!$J:$J,MATCH(C510,[1]USA!$B:$B,0))</f>
        <v/>
      </c>
      <c r="E510" s="406">
        <f>IFERROR(INDEX([1]Input!$J:$J,MATCH(C510,[1]Input!$A:$A,0)),"")</f>
        <v/>
      </c>
      <c r="F510" s="406">
        <f>IFERROR(INDEX([1]Input!$D:$D,MATCH(C510,[1]Input!$A:$A,0)),"")</f>
        <v/>
      </c>
      <c r="G510" s="409">
        <f>IFERROR(INDEX([1]Input!$N:$N,MATCH(C510,[1]Input!$A:$A,0)),"")</f>
        <v/>
      </c>
    </row>
    <row r="511">
      <c r="A511" s="406">
        <f>IFERROR(RANK(B511,$B$4:$B$6000,1),"")</f>
        <v/>
      </c>
      <c r="B511" s="406">
        <f>(IF(F511="","",IFERROR(SEARCH(Search!$C$2,D511)+ROW()/100000,"")))</f>
        <v/>
      </c>
      <c r="C511" s="406" t="inlineStr">
        <is>
          <t>U508</t>
        </is>
      </c>
      <c r="D511" s="406">
        <f>INDEX([1]USA!$J:$J,MATCH(C511,[1]USA!$B:$B,0))</f>
        <v/>
      </c>
      <c r="E511" s="406">
        <f>IFERROR(INDEX([1]Input!$J:$J,MATCH(C511,[1]Input!$A:$A,0)),"")</f>
        <v/>
      </c>
      <c r="F511" s="406">
        <f>IFERROR(INDEX([1]Input!$D:$D,MATCH(C511,[1]Input!$A:$A,0)),"")</f>
        <v/>
      </c>
      <c r="G511" s="409">
        <f>IFERROR(INDEX([1]Input!$N:$N,MATCH(C511,[1]Input!$A:$A,0)),"")</f>
        <v/>
      </c>
    </row>
    <row r="512">
      <c r="A512" s="406">
        <f>IFERROR(RANK(B512,$B$4:$B$6000,1),"")</f>
        <v/>
      </c>
      <c r="B512" s="406">
        <f>(IF(F512="","",IFERROR(SEARCH(Search!$C$2,D512)+ROW()/100000,"")))</f>
        <v/>
      </c>
      <c r="C512" s="406" t="inlineStr">
        <is>
          <t>U509</t>
        </is>
      </c>
      <c r="D512" s="406">
        <f>INDEX([1]USA!$J:$J,MATCH(C512,[1]USA!$B:$B,0))</f>
        <v/>
      </c>
      <c r="E512" s="406">
        <f>IFERROR(INDEX([1]Input!$J:$J,MATCH(C512,[1]Input!$A:$A,0)),"")</f>
        <v/>
      </c>
      <c r="F512" s="406">
        <f>IFERROR(INDEX([1]Input!$D:$D,MATCH(C512,[1]Input!$A:$A,0)),"")</f>
        <v/>
      </c>
      <c r="G512" s="409">
        <f>IFERROR(INDEX([1]Input!$N:$N,MATCH(C512,[1]Input!$A:$A,0)),"")</f>
        <v/>
      </c>
    </row>
    <row r="513">
      <c r="A513" s="406">
        <f>IFERROR(RANK(B513,$B$4:$B$6000,1),"")</f>
        <v/>
      </c>
      <c r="B513" s="406">
        <f>(IF(F513="","",IFERROR(SEARCH(Search!$C$2,D513)+ROW()/100000,"")))</f>
        <v/>
      </c>
      <c r="C513" s="406" t="inlineStr">
        <is>
          <t>U510</t>
        </is>
      </c>
      <c r="D513" s="406">
        <f>INDEX([1]USA!$J:$J,MATCH(C513,[1]USA!$B:$B,0))</f>
        <v/>
      </c>
      <c r="E513" s="406">
        <f>IFERROR(INDEX([1]Input!$J:$J,MATCH(C513,[1]Input!$A:$A,0)),"")</f>
        <v/>
      </c>
      <c r="F513" s="406">
        <f>IFERROR(INDEX([1]Input!$D:$D,MATCH(C513,[1]Input!$A:$A,0)),"")</f>
        <v/>
      </c>
      <c r="G513" s="409">
        <f>IFERROR(INDEX([1]Input!$N:$N,MATCH(C513,[1]Input!$A:$A,0)),"")</f>
        <v/>
      </c>
    </row>
    <row r="514">
      <c r="A514" s="406">
        <f>IFERROR(RANK(B514,$B$4:$B$6000,1),"")</f>
        <v/>
      </c>
      <c r="B514" s="406">
        <f>(IF(F514="","",IFERROR(SEARCH(Search!$C$2,D514)+ROW()/100000,"")))</f>
        <v/>
      </c>
      <c r="C514" s="406" t="inlineStr">
        <is>
          <t>U511</t>
        </is>
      </c>
      <c r="D514" s="406">
        <f>INDEX([1]USA!$J:$J,MATCH(C514,[1]USA!$B:$B,0))</f>
        <v/>
      </c>
      <c r="E514" s="406">
        <f>IFERROR(INDEX([1]Input!$J:$J,MATCH(C514,[1]Input!$A:$A,0)),"")</f>
        <v/>
      </c>
      <c r="F514" s="406">
        <f>IFERROR(INDEX([1]Input!$D:$D,MATCH(C514,[1]Input!$A:$A,0)),"")</f>
        <v/>
      </c>
      <c r="G514" s="409">
        <f>IFERROR(INDEX([1]Input!$N:$N,MATCH(C514,[1]Input!$A:$A,0)),"")</f>
        <v/>
      </c>
    </row>
    <row r="515">
      <c r="A515" s="406">
        <f>IFERROR(RANK(B515,$B$4:$B$6000,1),"")</f>
        <v/>
      </c>
      <c r="B515" s="406">
        <f>(IF(F515="","",IFERROR(SEARCH(Search!$C$2,D515)+ROW()/100000,"")))</f>
        <v/>
      </c>
      <c r="C515" s="406" t="inlineStr">
        <is>
          <t>U512</t>
        </is>
      </c>
      <c r="D515" s="406">
        <f>INDEX([1]USA!$J:$J,MATCH(C515,[1]USA!$B:$B,0))</f>
        <v/>
      </c>
      <c r="E515" s="406">
        <f>IFERROR(INDEX([1]Input!$J:$J,MATCH(C515,[1]Input!$A:$A,0)),"")</f>
        <v/>
      </c>
      <c r="F515" s="406">
        <f>IFERROR(INDEX([1]Input!$D:$D,MATCH(C515,[1]Input!$A:$A,0)),"")</f>
        <v/>
      </c>
      <c r="G515" s="409">
        <f>IFERROR(INDEX([1]Input!$N:$N,MATCH(C515,[1]Input!$A:$A,0)),"")</f>
        <v/>
      </c>
    </row>
    <row r="516">
      <c r="A516" s="406">
        <f>IFERROR(RANK(B516,$B$4:$B$6000,1),"")</f>
        <v/>
      </c>
      <c r="B516" s="406">
        <f>(IF(F516="","",IFERROR(SEARCH(Search!$C$2,D516)+ROW()/100000,"")))</f>
        <v/>
      </c>
      <c r="C516" s="406" t="inlineStr">
        <is>
          <t>U513</t>
        </is>
      </c>
      <c r="D516" s="406">
        <f>INDEX([1]USA!$J:$J,MATCH(C516,[1]USA!$B:$B,0))</f>
        <v/>
      </c>
      <c r="E516" s="406">
        <f>IFERROR(INDEX([1]Input!$J:$J,MATCH(C516,[1]Input!$A:$A,0)),"")</f>
        <v/>
      </c>
      <c r="F516" s="406">
        <f>IFERROR(INDEX([1]Input!$D:$D,MATCH(C516,[1]Input!$A:$A,0)),"")</f>
        <v/>
      </c>
      <c r="G516" s="409">
        <f>IFERROR(INDEX([1]Input!$N:$N,MATCH(C516,[1]Input!$A:$A,0)),"")</f>
        <v/>
      </c>
    </row>
    <row r="517">
      <c r="A517" s="406">
        <f>IFERROR(RANK(B517,$B$4:$B$6000,1),"")</f>
        <v/>
      </c>
      <c r="B517" s="406">
        <f>(IF(F517="","",IFERROR(SEARCH(Search!$C$2,D517)+ROW()/100000,"")))</f>
        <v/>
      </c>
      <c r="C517" s="406" t="inlineStr">
        <is>
          <t>U514</t>
        </is>
      </c>
      <c r="D517" s="406">
        <f>INDEX([1]USA!$J:$J,MATCH(C517,[1]USA!$B:$B,0))</f>
        <v/>
      </c>
      <c r="E517" s="406">
        <f>IFERROR(INDEX([1]Input!$J:$J,MATCH(C517,[1]Input!$A:$A,0)),"")</f>
        <v/>
      </c>
      <c r="F517" s="406">
        <f>IFERROR(INDEX([1]Input!$D:$D,MATCH(C517,[1]Input!$A:$A,0)),"")</f>
        <v/>
      </c>
      <c r="G517" s="409">
        <f>IFERROR(INDEX([1]Input!$N:$N,MATCH(C517,[1]Input!$A:$A,0)),"")</f>
        <v/>
      </c>
    </row>
    <row r="518">
      <c r="A518" s="406">
        <f>IFERROR(RANK(B518,$B$4:$B$6000,1),"")</f>
        <v/>
      </c>
      <c r="B518" s="406">
        <f>(IF(F518="","",IFERROR(SEARCH(Search!$C$2,D518)+ROW()/100000,"")))</f>
        <v/>
      </c>
      <c r="C518" s="406" t="inlineStr">
        <is>
          <t>U515</t>
        </is>
      </c>
      <c r="D518" s="406">
        <f>INDEX([1]USA!$J:$J,MATCH(C518,[1]USA!$B:$B,0))</f>
        <v/>
      </c>
      <c r="E518" s="406">
        <f>IFERROR(INDEX([1]Input!$J:$J,MATCH(C518,[1]Input!$A:$A,0)),"")</f>
        <v/>
      </c>
      <c r="F518" s="406">
        <f>IFERROR(INDEX([1]Input!$D:$D,MATCH(C518,[1]Input!$A:$A,0)),"")</f>
        <v/>
      </c>
      <c r="G518" s="409">
        <f>IFERROR(INDEX([1]Input!$N:$N,MATCH(C518,[1]Input!$A:$A,0)),"")</f>
        <v/>
      </c>
    </row>
    <row r="519">
      <c r="A519" s="406">
        <f>IFERROR(RANK(B519,$B$4:$B$6000,1),"")</f>
        <v/>
      </c>
      <c r="B519" s="406">
        <f>(IF(F519="","",IFERROR(SEARCH(Search!$C$2,D519)+ROW()/100000,"")))</f>
        <v/>
      </c>
      <c r="C519" s="406" t="inlineStr">
        <is>
          <t>U516</t>
        </is>
      </c>
      <c r="D519" s="406">
        <f>INDEX([1]USA!$J:$J,MATCH(C519,[1]USA!$B:$B,0))</f>
        <v/>
      </c>
      <c r="E519" s="406">
        <f>IFERROR(INDEX([1]Input!$J:$J,MATCH(C519,[1]Input!$A:$A,0)),"")</f>
        <v/>
      </c>
      <c r="F519" s="406">
        <f>IFERROR(INDEX([1]Input!$D:$D,MATCH(C519,[1]Input!$A:$A,0)),"")</f>
        <v/>
      </c>
      <c r="G519" s="409">
        <f>IFERROR(INDEX([1]Input!$N:$N,MATCH(C519,[1]Input!$A:$A,0)),"")</f>
        <v/>
      </c>
    </row>
    <row r="520">
      <c r="A520" s="406">
        <f>IFERROR(RANK(B520,$B$4:$B$6000,1),"")</f>
        <v/>
      </c>
      <c r="B520" s="406">
        <f>(IF(F520="","",IFERROR(SEARCH(Search!$C$2,D520)+ROW()/100000,"")))</f>
        <v/>
      </c>
      <c r="C520" s="406" t="inlineStr">
        <is>
          <t>U517</t>
        </is>
      </c>
      <c r="D520" s="406">
        <f>INDEX([1]USA!$J:$J,MATCH(C520,[1]USA!$B:$B,0))</f>
        <v/>
      </c>
      <c r="E520" s="406">
        <f>IFERROR(INDEX([1]Input!$J:$J,MATCH(C520,[1]Input!$A:$A,0)),"")</f>
        <v/>
      </c>
      <c r="F520" s="406">
        <f>IFERROR(INDEX([1]Input!$D:$D,MATCH(C520,[1]Input!$A:$A,0)),"")</f>
        <v/>
      </c>
      <c r="G520" s="409">
        <f>IFERROR(INDEX([1]Input!$N:$N,MATCH(C520,[1]Input!$A:$A,0)),"")</f>
        <v/>
      </c>
    </row>
    <row r="521">
      <c r="A521" s="406">
        <f>IFERROR(RANK(B521,$B$4:$B$6000,1),"")</f>
        <v/>
      </c>
      <c r="B521" s="406">
        <f>(IF(F521="","",IFERROR(SEARCH(Search!$C$2,D521)+ROW()/100000,"")))</f>
        <v/>
      </c>
      <c r="C521" s="406" t="inlineStr">
        <is>
          <t>U518</t>
        </is>
      </c>
      <c r="D521" s="406">
        <f>INDEX([1]USA!$J:$J,MATCH(C521,[1]USA!$B:$B,0))</f>
        <v/>
      </c>
      <c r="E521" s="406">
        <f>IFERROR(INDEX([1]Input!$J:$J,MATCH(C521,[1]Input!$A:$A,0)),"")</f>
        <v/>
      </c>
      <c r="F521" s="406">
        <f>IFERROR(INDEX([1]Input!$D:$D,MATCH(C521,[1]Input!$A:$A,0)),"")</f>
        <v/>
      </c>
      <c r="G521" s="409">
        <f>IFERROR(INDEX([1]Input!$N:$N,MATCH(C521,[1]Input!$A:$A,0)),"")</f>
        <v/>
      </c>
    </row>
    <row r="522">
      <c r="A522" s="406">
        <f>IFERROR(RANK(B522,$B$4:$B$6000,1),"")</f>
        <v/>
      </c>
      <c r="B522" s="406">
        <f>(IF(F522="","",IFERROR(SEARCH(Search!$C$2,D522)+ROW()/100000,"")))</f>
        <v/>
      </c>
      <c r="C522" s="406" t="inlineStr">
        <is>
          <t>U519</t>
        </is>
      </c>
      <c r="D522" s="406">
        <f>INDEX([1]USA!$J:$J,MATCH(C522,[1]USA!$B:$B,0))</f>
        <v/>
      </c>
      <c r="E522" s="406">
        <f>IFERROR(INDEX([1]Input!$J:$J,MATCH(C522,[1]Input!$A:$A,0)),"")</f>
        <v/>
      </c>
      <c r="F522" s="406">
        <f>IFERROR(INDEX([1]Input!$D:$D,MATCH(C522,[1]Input!$A:$A,0)),"")</f>
        <v/>
      </c>
      <c r="G522" s="409">
        <f>IFERROR(INDEX([1]Input!$N:$N,MATCH(C522,[1]Input!$A:$A,0)),"")</f>
        <v/>
      </c>
    </row>
    <row r="523">
      <c r="A523" s="406">
        <f>IFERROR(RANK(B523,$B$4:$B$6000,1),"")</f>
        <v/>
      </c>
      <c r="B523" s="406">
        <f>(IF(F523="","",IFERROR(SEARCH(Search!$C$2,D523)+ROW()/100000,"")))</f>
        <v/>
      </c>
      <c r="C523" s="406" t="inlineStr">
        <is>
          <t>U520</t>
        </is>
      </c>
      <c r="D523" s="406">
        <f>INDEX([1]USA!$J:$J,MATCH(C523,[1]USA!$B:$B,0))</f>
        <v/>
      </c>
      <c r="E523" s="406">
        <f>IFERROR(INDEX([1]Input!$J:$J,MATCH(C523,[1]Input!$A:$A,0)),"")</f>
        <v/>
      </c>
      <c r="F523" s="406">
        <f>IFERROR(INDEX([1]Input!$D:$D,MATCH(C523,[1]Input!$A:$A,0)),"")</f>
        <v/>
      </c>
      <c r="G523" s="409">
        <f>IFERROR(INDEX([1]Input!$N:$N,MATCH(C523,[1]Input!$A:$A,0)),"")</f>
        <v/>
      </c>
    </row>
    <row r="524">
      <c r="A524" s="406">
        <f>IFERROR(RANK(B524,$B$4:$B$6000,1),"")</f>
        <v/>
      </c>
      <c r="B524" s="406">
        <f>(IF(F524="","",IFERROR(SEARCH(Search!$C$2,D524)+ROW()/100000,"")))</f>
        <v/>
      </c>
      <c r="C524" s="406" t="inlineStr">
        <is>
          <t>U521</t>
        </is>
      </c>
      <c r="D524" s="406">
        <f>INDEX([1]USA!$J:$J,MATCH(C524,[1]USA!$B:$B,0))</f>
        <v/>
      </c>
      <c r="E524" s="406">
        <f>IFERROR(INDEX([1]Input!$J:$J,MATCH(C524,[1]Input!$A:$A,0)),"")</f>
        <v/>
      </c>
      <c r="F524" s="406">
        <f>IFERROR(INDEX([1]Input!$D:$D,MATCH(C524,[1]Input!$A:$A,0)),"")</f>
        <v/>
      </c>
      <c r="G524" s="409">
        <f>IFERROR(INDEX([1]Input!$N:$N,MATCH(C524,[1]Input!$A:$A,0)),"")</f>
        <v/>
      </c>
    </row>
    <row r="525">
      <c r="A525" s="406">
        <f>IFERROR(RANK(B525,$B$4:$B$6000,1),"")</f>
        <v/>
      </c>
      <c r="B525" s="406">
        <f>(IF(F525="","",IFERROR(SEARCH(Search!$C$2,D525)+ROW()/100000,"")))</f>
        <v/>
      </c>
      <c r="C525" s="406" t="inlineStr">
        <is>
          <t>U522</t>
        </is>
      </c>
      <c r="D525" s="406">
        <f>INDEX([1]USA!$J:$J,MATCH(C525,[1]USA!$B:$B,0))</f>
        <v/>
      </c>
      <c r="E525" s="406">
        <f>IFERROR(INDEX([1]Input!$J:$J,MATCH(C525,[1]Input!$A:$A,0)),"")</f>
        <v/>
      </c>
      <c r="F525" s="406">
        <f>IFERROR(INDEX([1]Input!$D:$D,MATCH(C525,[1]Input!$A:$A,0)),"")</f>
        <v/>
      </c>
      <c r="G525" s="409">
        <f>IFERROR(INDEX([1]Input!$N:$N,MATCH(C525,[1]Input!$A:$A,0)),"")</f>
        <v/>
      </c>
    </row>
    <row r="526">
      <c r="A526" s="406">
        <f>IFERROR(RANK(B526,$B$4:$B$6000,1),"")</f>
        <v/>
      </c>
      <c r="B526" s="406">
        <f>(IF(F526="","",IFERROR(SEARCH(Search!$C$2,D526)+ROW()/100000,"")))</f>
        <v/>
      </c>
      <c r="C526" s="406" t="inlineStr">
        <is>
          <t>U523</t>
        </is>
      </c>
      <c r="D526" s="406">
        <f>INDEX([1]USA!$J:$J,MATCH(C526,[1]USA!$B:$B,0))</f>
        <v/>
      </c>
      <c r="E526" s="406">
        <f>IFERROR(INDEX([1]Input!$J:$J,MATCH(C526,[1]Input!$A:$A,0)),"")</f>
        <v/>
      </c>
      <c r="F526" s="406">
        <f>IFERROR(INDEX([1]Input!$D:$D,MATCH(C526,[1]Input!$A:$A,0)),"")</f>
        <v/>
      </c>
      <c r="G526" s="409">
        <f>IFERROR(INDEX([1]Input!$N:$N,MATCH(C526,[1]Input!$A:$A,0)),"")</f>
        <v/>
      </c>
    </row>
    <row r="527">
      <c r="A527" s="406">
        <f>IFERROR(RANK(B527,$B$4:$B$6000,1),"")</f>
        <v/>
      </c>
      <c r="B527" s="406">
        <f>(IF(F527="","",IFERROR(SEARCH(Search!$C$2,D527)+ROW()/100000,"")))</f>
        <v/>
      </c>
      <c r="C527" s="406" t="inlineStr">
        <is>
          <t>U524</t>
        </is>
      </c>
      <c r="D527" s="406">
        <f>INDEX([1]USA!$J:$J,MATCH(C527,[1]USA!$B:$B,0))</f>
        <v/>
      </c>
      <c r="E527" s="406">
        <f>IFERROR(INDEX([1]Input!$J:$J,MATCH(C527,[1]Input!$A:$A,0)),"")</f>
        <v/>
      </c>
      <c r="F527" s="406">
        <f>IFERROR(INDEX([1]Input!$D:$D,MATCH(C527,[1]Input!$A:$A,0)),"")</f>
        <v/>
      </c>
      <c r="G527" s="409">
        <f>IFERROR(INDEX([1]Input!$N:$N,MATCH(C527,[1]Input!$A:$A,0)),"")</f>
        <v/>
      </c>
    </row>
    <row r="528">
      <c r="A528" s="406">
        <f>IFERROR(RANK(B528,$B$4:$B$6000,1),"")</f>
        <v/>
      </c>
      <c r="B528" s="406">
        <f>(IF(F528="","",IFERROR(SEARCH(Search!$C$2,D528)+ROW()/100000,"")))</f>
        <v/>
      </c>
      <c r="C528" s="406" t="inlineStr">
        <is>
          <t>U525</t>
        </is>
      </c>
      <c r="D528" s="406">
        <f>INDEX([1]USA!$J:$J,MATCH(C528,[1]USA!$B:$B,0))</f>
        <v/>
      </c>
      <c r="E528" s="406">
        <f>IFERROR(INDEX([1]Input!$J:$J,MATCH(C528,[1]Input!$A:$A,0)),"")</f>
        <v/>
      </c>
      <c r="F528" s="406">
        <f>IFERROR(INDEX([1]Input!$D:$D,MATCH(C528,[1]Input!$A:$A,0)),"")</f>
        <v/>
      </c>
      <c r="G528" s="409">
        <f>IFERROR(INDEX([1]Input!$N:$N,MATCH(C528,[1]Input!$A:$A,0)),"")</f>
        <v/>
      </c>
    </row>
    <row r="529">
      <c r="A529" s="406">
        <f>IFERROR(RANK(B529,$B$4:$B$6000,1),"")</f>
        <v/>
      </c>
      <c r="B529" s="406">
        <f>(IF(F529="","",IFERROR(SEARCH(Search!$C$2,D529)+ROW()/100000,"")))</f>
        <v/>
      </c>
      <c r="C529" s="406" t="inlineStr">
        <is>
          <t>U526</t>
        </is>
      </c>
      <c r="D529" s="406">
        <f>INDEX([1]USA!$J:$J,MATCH(C529,[1]USA!$B:$B,0))</f>
        <v/>
      </c>
      <c r="E529" s="406">
        <f>IFERROR(INDEX([1]Input!$J:$J,MATCH(C529,[1]Input!$A:$A,0)),"")</f>
        <v/>
      </c>
      <c r="F529" s="406">
        <f>IFERROR(INDEX([1]Input!$D:$D,MATCH(C529,[1]Input!$A:$A,0)),"")</f>
        <v/>
      </c>
      <c r="G529" s="409">
        <f>IFERROR(INDEX([1]Input!$N:$N,MATCH(C529,[1]Input!$A:$A,0)),"")</f>
        <v/>
      </c>
    </row>
    <row r="530">
      <c r="A530" s="406">
        <f>IFERROR(RANK(B530,$B$4:$B$6000,1),"")</f>
        <v/>
      </c>
      <c r="B530" s="406">
        <f>(IF(F530="","",IFERROR(SEARCH(Search!$C$2,D530)+ROW()/100000,"")))</f>
        <v/>
      </c>
      <c r="C530" s="406" t="inlineStr">
        <is>
          <t>U527</t>
        </is>
      </c>
      <c r="D530" s="406">
        <f>INDEX([1]USA!$J:$J,MATCH(C530,[1]USA!$B:$B,0))</f>
        <v/>
      </c>
      <c r="E530" s="406">
        <f>IFERROR(INDEX([1]Input!$J:$J,MATCH(C530,[1]Input!$A:$A,0)),"")</f>
        <v/>
      </c>
      <c r="F530" s="406">
        <f>IFERROR(INDEX([1]Input!$D:$D,MATCH(C530,[1]Input!$A:$A,0)),"")</f>
        <v/>
      </c>
      <c r="G530" s="409">
        <f>IFERROR(INDEX([1]Input!$N:$N,MATCH(C530,[1]Input!$A:$A,0)),"")</f>
        <v/>
      </c>
    </row>
    <row r="531">
      <c r="A531" s="406">
        <f>IFERROR(RANK(B531,$B$4:$B$6000,1),"")</f>
        <v/>
      </c>
      <c r="B531" s="406">
        <f>(IF(F531="","",IFERROR(SEARCH(Search!$C$2,D531)+ROW()/100000,"")))</f>
        <v/>
      </c>
      <c r="C531" s="406" t="inlineStr">
        <is>
          <t>U528</t>
        </is>
      </c>
      <c r="D531" s="406">
        <f>INDEX([1]USA!$J:$J,MATCH(C531,[1]USA!$B:$B,0))</f>
        <v/>
      </c>
      <c r="E531" s="406">
        <f>IFERROR(INDEX([1]Input!$J:$J,MATCH(C531,[1]Input!$A:$A,0)),"")</f>
        <v/>
      </c>
      <c r="F531" s="406">
        <f>IFERROR(INDEX([1]Input!$D:$D,MATCH(C531,[1]Input!$A:$A,0)),"")</f>
        <v/>
      </c>
      <c r="G531" s="409">
        <f>IFERROR(INDEX([1]Input!$N:$N,MATCH(C531,[1]Input!$A:$A,0)),"")</f>
        <v/>
      </c>
    </row>
    <row r="532">
      <c r="A532" s="406">
        <f>IFERROR(RANK(B532,$B$4:$B$6000,1),"")</f>
        <v/>
      </c>
      <c r="B532" s="406">
        <f>(IF(F532="","",IFERROR(SEARCH(Search!$C$2,D532)+ROW()/100000,"")))</f>
        <v/>
      </c>
      <c r="C532" s="406" t="inlineStr">
        <is>
          <t>U529</t>
        </is>
      </c>
      <c r="D532" s="406">
        <f>INDEX([1]USA!$J:$J,MATCH(C532,[1]USA!$B:$B,0))</f>
        <v/>
      </c>
      <c r="E532" s="406">
        <f>IFERROR(INDEX([1]Input!$J:$J,MATCH(C532,[1]Input!$A:$A,0)),"")</f>
        <v/>
      </c>
      <c r="F532" s="406">
        <f>IFERROR(INDEX([1]Input!$D:$D,MATCH(C532,[1]Input!$A:$A,0)),"")</f>
        <v/>
      </c>
      <c r="G532" s="409">
        <f>IFERROR(INDEX([1]Input!$N:$N,MATCH(C532,[1]Input!$A:$A,0)),"")</f>
        <v/>
      </c>
    </row>
    <row r="533">
      <c r="A533" s="406">
        <f>IFERROR(RANK(B533,$B$4:$B$6000,1),"")</f>
        <v/>
      </c>
      <c r="B533" s="406">
        <f>(IF(F533="","",IFERROR(SEARCH(Search!$C$2,D533)+ROW()/100000,"")))</f>
        <v/>
      </c>
      <c r="C533" s="406" t="inlineStr">
        <is>
          <t>U530</t>
        </is>
      </c>
      <c r="D533" s="406">
        <f>INDEX([1]USA!$J:$J,MATCH(C533,[1]USA!$B:$B,0))</f>
        <v/>
      </c>
      <c r="E533" s="406">
        <f>IFERROR(INDEX([1]Input!$J:$J,MATCH(C533,[1]Input!$A:$A,0)),"")</f>
        <v/>
      </c>
      <c r="F533" s="406">
        <f>IFERROR(INDEX([1]Input!$D:$D,MATCH(C533,[1]Input!$A:$A,0)),"")</f>
        <v/>
      </c>
      <c r="G533" s="409">
        <f>IFERROR(INDEX([1]Input!$N:$N,MATCH(C533,[1]Input!$A:$A,0)),"")</f>
        <v/>
      </c>
    </row>
    <row r="534">
      <c r="A534" s="406">
        <f>IFERROR(RANK(B534,$B$4:$B$6000,1),"")</f>
        <v/>
      </c>
      <c r="B534" s="406">
        <f>(IF(F534="","",IFERROR(SEARCH(Search!$C$2,D534)+ROW()/100000,"")))</f>
        <v/>
      </c>
      <c r="C534" s="406" t="inlineStr">
        <is>
          <t>U531</t>
        </is>
      </c>
      <c r="D534" s="406">
        <f>INDEX([1]USA!$J:$J,MATCH(C534,[1]USA!$B:$B,0))</f>
        <v/>
      </c>
      <c r="E534" s="406">
        <f>IFERROR(INDEX([1]Input!$J:$J,MATCH(C534,[1]Input!$A:$A,0)),"")</f>
        <v/>
      </c>
      <c r="F534" s="406">
        <f>IFERROR(INDEX([1]Input!$D:$D,MATCH(C534,[1]Input!$A:$A,0)),"")</f>
        <v/>
      </c>
      <c r="G534" s="409">
        <f>IFERROR(INDEX([1]Input!$N:$N,MATCH(C534,[1]Input!$A:$A,0)),"")</f>
        <v/>
      </c>
    </row>
    <row r="535">
      <c r="A535" s="406">
        <f>IFERROR(RANK(B535,$B$4:$B$6000,1),"")</f>
        <v/>
      </c>
      <c r="B535" s="406">
        <f>(IF(F535="","",IFERROR(SEARCH(Search!$C$2,D535)+ROW()/100000,"")))</f>
        <v/>
      </c>
      <c r="C535" s="406" t="inlineStr">
        <is>
          <t>U532</t>
        </is>
      </c>
      <c r="D535" s="406">
        <f>INDEX([1]USA!$J:$J,MATCH(C535,[1]USA!$B:$B,0))</f>
        <v/>
      </c>
      <c r="E535" s="406">
        <f>IFERROR(INDEX([1]Input!$J:$J,MATCH(C535,[1]Input!$A:$A,0)),"")</f>
        <v/>
      </c>
      <c r="F535" s="406">
        <f>IFERROR(INDEX([1]Input!$D:$D,MATCH(C535,[1]Input!$A:$A,0)),"")</f>
        <v/>
      </c>
      <c r="G535" s="409">
        <f>IFERROR(INDEX([1]Input!$N:$N,MATCH(C535,[1]Input!$A:$A,0)),"")</f>
        <v/>
      </c>
    </row>
    <row r="536">
      <c r="A536" s="406">
        <f>IFERROR(RANK(B536,$B$4:$B$6000,1),"")</f>
        <v/>
      </c>
      <c r="B536" s="406">
        <f>(IF(F536="","",IFERROR(SEARCH(Search!$C$2,D536)+ROW()/100000,"")))</f>
        <v/>
      </c>
      <c r="C536" s="406" t="inlineStr">
        <is>
          <t>U533</t>
        </is>
      </c>
      <c r="D536" s="406">
        <f>INDEX([1]USA!$J:$J,MATCH(C536,[1]USA!$B:$B,0))</f>
        <v/>
      </c>
      <c r="E536" s="406">
        <f>IFERROR(INDEX([1]Input!$J:$J,MATCH(C536,[1]Input!$A:$A,0)),"")</f>
        <v/>
      </c>
      <c r="F536" s="406">
        <f>IFERROR(INDEX([1]Input!$D:$D,MATCH(C536,[1]Input!$A:$A,0)),"")</f>
        <v/>
      </c>
      <c r="G536" s="409">
        <f>IFERROR(INDEX([1]Input!$N:$N,MATCH(C536,[1]Input!$A:$A,0)),"")</f>
        <v/>
      </c>
    </row>
    <row r="537">
      <c r="A537" s="406">
        <f>IFERROR(RANK(B537,$B$4:$B$6000,1),"")</f>
        <v/>
      </c>
      <c r="B537" s="406">
        <f>(IF(F537="","",IFERROR(SEARCH(Search!$C$2,D537)+ROW()/100000,"")))</f>
        <v/>
      </c>
      <c r="C537" s="406" t="inlineStr">
        <is>
          <t>U534</t>
        </is>
      </c>
      <c r="D537" s="406">
        <f>INDEX([1]USA!$J:$J,MATCH(C537,[1]USA!$B:$B,0))</f>
        <v/>
      </c>
      <c r="E537" s="406">
        <f>IFERROR(INDEX([1]Input!$J:$J,MATCH(C537,[1]Input!$A:$A,0)),"")</f>
        <v/>
      </c>
      <c r="F537" s="406">
        <f>IFERROR(INDEX([1]Input!$D:$D,MATCH(C537,[1]Input!$A:$A,0)),"")</f>
        <v/>
      </c>
      <c r="G537" s="409">
        <f>IFERROR(INDEX([1]Input!$N:$N,MATCH(C537,[1]Input!$A:$A,0)),"")</f>
        <v/>
      </c>
    </row>
    <row r="538">
      <c r="A538" s="406">
        <f>IFERROR(RANK(B538,$B$4:$B$6000,1),"")</f>
        <v/>
      </c>
      <c r="B538" s="406">
        <f>(IF(F538="","",IFERROR(SEARCH(Search!$C$2,D538)+ROW()/100000,"")))</f>
        <v/>
      </c>
      <c r="C538" s="406" t="inlineStr">
        <is>
          <t>U535</t>
        </is>
      </c>
      <c r="D538" s="406">
        <f>INDEX([1]USA!$J:$J,MATCH(C538,[1]USA!$B:$B,0))</f>
        <v/>
      </c>
      <c r="E538" s="406">
        <f>IFERROR(INDEX([1]Input!$J:$J,MATCH(C538,[1]Input!$A:$A,0)),"")</f>
        <v/>
      </c>
      <c r="F538" s="406">
        <f>IFERROR(INDEX([1]Input!$D:$D,MATCH(C538,[1]Input!$A:$A,0)),"")</f>
        <v/>
      </c>
      <c r="G538" s="409">
        <f>IFERROR(INDEX([1]Input!$N:$N,MATCH(C538,[1]Input!$A:$A,0)),"")</f>
        <v/>
      </c>
    </row>
    <row r="539">
      <c r="A539" s="406">
        <f>IFERROR(RANK(B539,$B$4:$B$6000,1),"")</f>
        <v/>
      </c>
      <c r="B539" s="406">
        <f>(IF(F539="","",IFERROR(SEARCH(Search!$C$2,D539)+ROW()/100000,"")))</f>
        <v/>
      </c>
      <c r="C539" s="406" t="inlineStr">
        <is>
          <t>U536</t>
        </is>
      </c>
      <c r="D539" s="406">
        <f>INDEX([1]USA!$J:$J,MATCH(C539,[1]USA!$B:$B,0))</f>
        <v/>
      </c>
      <c r="E539" s="406">
        <f>IFERROR(INDEX([1]Input!$J:$J,MATCH(C539,[1]Input!$A:$A,0)),"")</f>
        <v/>
      </c>
      <c r="F539" s="406">
        <f>IFERROR(INDEX([1]Input!$D:$D,MATCH(C539,[1]Input!$A:$A,0)),"")</f>
        <v/>
      </c>
      <c r="G539" s="409">
        <f>IFERROR(INDEX([1]Input!$N:$N,MATCH(C539,[1]Input!$A:$A,0)),"")</f>
        <v/>
      </c>
    </row>
    <row r="540">
      <c r="A540" s="406">
        <f>IFERROR(RANK(B540,$B$4:$B$6000,1),"")</f>
        <v/>
      </c>
      <c r="B540" s="406">
        <f>(IF(F540="","",IFERROR(SEARCH(Search!$C$2,D540)+ROW()/100000,"")))</f>
        <v/>
      </c>
      <c r="C540" s="406" t="inlineStr">
        <is>
          <t>U537</t>
        </is>
      </c>
      <c r="D540" s="406">
        <f>INDEX([1]USA!$J:$J,MATCH(C540,[1]USA!$B:$B,0))</f>
        <v/>
      </c>
      <c r="E540" s="406">
        <f>IFERROR(INDEX([1]Input!$J:$J,MATCH(C540,[1]Input!$A:$A,0)),"")</f>
        <v/>
      </c>
      <c r="F540" s="406">
        <f>IFERROR(INDEX([1]Input!$D:$D,MATCH(C540,[1]Input!$A:$A,0)),"")</f>
        <v/>
      </c>
      <c r="G540" s="409">
        <f>IFERROR(INDEX([1]Input!$N:$N,MATCH(C540,[1]Input!$A:$A,0)),"")</f>
        <v/>
      </c>
    </row>
    <row r="541">
      <c r="A541" s="406">
        <f>IFERROR(RANK(B541,$B$4:$B$6000,1),"")</f>
        <v/>
      </c>
      <c r="B541" s="406">
        <f>(IF(F541="","",IFERROR(SEARCH(Search!$C$2,D541)+ROW()/100000,"")))</f>
        <v/>
      </c>
      <c r="C541" s="406" t="inlineStr">
        <is>
          <t>U538</t>
        </is>
      </c>
      <c r="D541" s="406">
        <f>INDEX([1]USA!$J:$J,MATCH(C541,[1]USA!$B:$B,0))</f>
        <v/>
      </c>
      <c r="E541" s="406">
        <f>IFERROR(INDEX([1]Input!$J:$J,MATCH(C541,[1]Input!$A:$A,0)),"")</f>
        <v/>
      </c>
      <c r="F541" s="406">
        <f>IFERROR(INDEX([1]Input!$D:$D,MATCH(C541,[1]Input!$A:$A,0)),"")</f>
        <v/>
      </c>
      <c r="G541" s="409">
        <f>IFERROR(INDEX([1]Input!$N:$N,MATCH(C541,[1]Input!$A:$A,0)),"")</f>
        <v/>
      </c>
    </row>
    <row r="542">
      <c r="A542" s="406">
        <f>IFERROR(RANK(B542,$B$4:$B$6000,1),"")</f>
        <v/>
      </c>
      <c r="B542" s="406">
        <f>(IF(F542="","",IFERROR(SEARCH(Search!$C$2,D542)+ROW()/100000,"")))</f>
        <v/>
      </c>
      <c r="C542" s="406" t="inlineStr">
        <is>
          <t>U539</t>
        </is>
      </c>
      <c r="D542" s="406">
        <f>INDEX([1]USA!$J:$J,MATCH(C542,[1]USA!$B:$B,0))</f>
        <v/>
      </c>
      <c r="E542" s="406">
        <f>IFERROR(INDEX([1]Input!$J:$J,MATCH(C542,[1]Input!$A:$A,0)),"")</f>
        <v/>
      </c>
      <c r="F542" s="406">
        <f>IFERROR(INDEX([1]Input!$D:$D,MATCH(C542,[1]Input!$A:$A,0)),"")</f>
        <v/>
      </c>
      <c r="G542" s="409">
        <f>IFERROR(INDEX([1]Input!$N:$N,MATCH(C542,[1]Input!$A:$A,0)),"")</f>
        <v/>
      </c>
    </row>
    <row r="543">
      <c r="A543" s="406">
        <f>IFERROR(RANK(B543,$B$4:$B$6000,1),"")</f>
        <v/>
      </c>
      <c r="B543" s="406">
        <f>(IF(F543="","",IFERROR(SEARCH(Search!$C$2,D543)+ROW()/100000,"")))</f>
        <v/>
      </c>
      <c r="C543" s="406" t="inlineStr">
        <is>
          <t>U540</t>
        </is>
      </c>
      <c r="D543" s="406">
        <f>INDEX([1]USA!$J:$J,MATCH(C543,[1]USA!$B:$B,0))</f>
        <v/>
      </c>
      <c r="E543" s="406">
        <f>IFERROR(INDEX([1]Input!$J:$J,MATCH(C543,[1]Input!$A:$A,0)),"")</f>
        <v/>
      </c>
      <c r="F543" s="406">
        <f>IFERROR(INDEX([1]Input!$D:$D,MATCH(C543,[1]Input!$A:$A,0)),"")</f>
        <v/>
      </c>
      <c r="G543" s="409">
        <f>IFERROR(INDEX([1]Input!$N:$N,MATCH(C543,[1]Input!$A:$A,0)),"")</f>
        <v/>
      </c>
    </row>
    <row r="544">
      <c r="A544" s="406">
        <f>IFERROR(RANK(B544,$B$4:$B$6000,1),"")</f>
        <v/>
      </c>
      <c r="B544" s="406">
        <f>(IF(F544="","",IFERROR(SEARCH(Search!$C$2,D544)+ROW()/100000,"")))</f>
        <v/>
      </c>
      <c r="C544" s="406" t="inlineStr">
        <is>
          <t>U541</t>
        </is>
      </c>
      <c r="D544" s="406">
        <f>INDEX([1]USA!$J:$J,MATCH(C544,[1]USA!$B:$B,0))</f>
        <v/>
      </c>
      <c r="E544" s="406">
        <f>IFERROR(INDEX([1]Input!$J:$J,MATCH(C544,[1]Input!$A:$A,0)),"")</f>
        <v/>
      </c>
      <c r="F544" s="406">
        <f>IFERROR(INDEX([1]Input!$D:$D,MATCH(C544,[1]Input!$A:$A,0)),"")</f>
        <v/>
      </c>
      <c r="G544" s="409">
        <f>IFERROR(INDEX([1]Input!$N:$N,MATCH(C544,[1]Input!$A:$A,0)),"")</f>
        <v/>
      </c>
    </row>
    <row r="545">
      <c r="A545" s="406">
        <f>IFERROR(RANK(B545,$B$4:$B$6000,1),"")</f>
        <v/>
      </c>
      <c r="B545" s="406">
        <f>(IF(F545="","",IFERROR(SEARCH(Search!$C$2,D545)+ROW()/100000,"")))</f>
        <v/>
      </c>
      <c r="C545" s="406" t="inlineStr">
        <is>
          <t>U542</t>
        </is>
      </c>
      <c r="D545" s="406">
        <f>INDEX([1]USA!$J:$J,MATCH(C545,[1]USA!$B:$B,0))</f>
        <v/>
      </c>
      <c r="E545" s="406">
        <f>IFERROR(INDEX([1]Input!$J:$J,MATCH(C545,[1]Input!$A:$A,0)),"")</f>
        <v/>
      </c>
      <c r="F545" s="406">
        <f>IFERROR(INDEX([1]Input!$D:$D,MATCH(C545,[1]Input!$A:$A,0)),"")</f>
        <v/>
      </c>
      <c r="G545" s="409">
        <f>IFERROR(INDEX([1]Input!$N:$N,MATCH(C545,[1]Input!$A:$A,0)),"")</f>
        <v/>
      </c>
    </row>
    <row r="546">
      <c r="A546" s="406">
        <f>IFERROR(RANK(B546,$B$4:$B$6000,1),"")</f>
        <v/>
      </c>
      <c r="B546" s="406">
        <f>(IF(F546="","",IFERROR(SEARCH(Search!$C$2,D546)+ROW()/100000,"")))</f>
        <v/>
      </c>
      <c r="C546" s="406" t="inlineStr">
        <is>
          <t>U543</t>
        </is>
      </c>
      <c r="D546" s="406">
        <f>INDEX([1]USA!$J:$J,MATCH(C546,[1]USA!$B:$B,0))</f>
        <v/>
      </c>
      <c r="E546" s="406">
        <f>IFERROR(INDEX([1]Input!$J:$J,MATCH(C546,[1]Input!$A:$A,0)),"")</f>
        <v/>
      </c>
      <c r="F546" s="406">
        <f>IFERROR(INDEX([1]Input!$D:$D,MATCH(C546,[1]Input!$A:$A,0)),"")</f>
        <v/>
      </c>
      <c r="G546" s="409">
        <f>IFERROR(INDEX([1]Input!$N:$N,MATCH(C546,[1]Input!$A:$A,0)),"")</f>
        <v/>
      </c>
    </row>
    <row r="547">
      <c r="A547" s="406">
        <f>IFERROR(RANK(B547,$B$4:$B$6000,1),"")</f>
        <v/>
      </c>
      <c r="B547" s="406">
        <f>(IF(F547="","",IFERROR(SEARCH(Search!$C$2,D547)+ROW()/100000,"")))</f>
        <v/>
      </c>
      <c r="C547" s="406" t="inlineStr">
        <is>
          <t>U544</t>
        </is>
      </c>
      <c r="D547" s="406">
        <f>INDEX([1]USA!$J:$J,MATCH(C547,[1]USA!$B:$B,0))</f>
        <v/>
      </c>
      <c r="E547" s="406">
        <f>IFERROR(INDEX([1]Input!$J:$J,MATCH(C547,[1]Input!$A:$A,0)),"")</f>
        <v/>
      </c>
      <c r="F547" s="406">
        <f>IFERROR(INDEX([1]Input!$D:$D,MATCH(C547,[1]Input!$A:$A,0)),"")</f>
        <v/>
      </c>
      <c r="G547" s="409">
        <f>IFERROR(INDEX([1]Input!$N:$N,MATCH(C547,[1]Input!$A:$A,0)),"")</f>
        <v/>
      </c>
    </row>
    <row r="548">
      <c r="A548" s="406">
        <f>IFERROR(RANK(B548,$B$4:$B$6000,1),"")</f>
        <v/>
      </c>
      <c r="B548" s="406">
        <f>(IF(F548="","",IFERROR(SEARCH(Search!$C$2,D548)+ROW()/100000,"")))</f>
        <v/>
      </c>
      <c r="C548" s="406" t="inlineStr">
        <is>
          <t>U545</t>
        </is>
      </c>
      <c r="D548" s="406">
        <f>INDEX([1]USA!$J:$J,MATCH(C548,[1]USA!$B:$B,0))</f>
        <v/>
      </c>
      <c r="E548" s="406">
        <f>IFERROR(INDEX([1]Input!$J:$J,MATCH(C548,[1]Input!$A:$A,0)),"")</f>
        <v/>
      </c>
      <c r="F548" s="406">
        <f>IFERROR(INDEX([1]Input!$D:$D,MATCH(C548,[1]Input!$A:$A,0)),"")</f>
        <v/>
      </c>
      <c r="G548" s="409">
        <f>IFERROR(INDEX([1]Input!$N:$N,MATCH(C548,[1]Input!$A:$A,0)),"")</f>
        <v/>
      </c>
    </row>
    <row r="549">
      <c r="A549" s="406">
        <f>IFERROR(RANK(B549,$B$4:$B$6000,1),"")</f>
        <v/>
      </c>
      <c r="B549" s="406">
        <f>(IF(F549="","",IFERROR(SEARCH(Search!$C$2,D549)+ROW()/100000,"")))</f>
        <v/>
      </c>
      <c r="C549" s="406" t="inlineStr">
        <is>
          <t>U546</t>
        </is>
      </c>
      <c r="D549" s="406">
        <f>INDEX([1]USA!$J:$J,MATCH(C549,[1]USA!$B:$B,0))</f>
        <v/>
      </c>
      <c r="E549" s="406">
        <f>IFERROR(INDEX([1]Input!$J:$J,MATCH(C549,[1]Input!$A:$A,0)),"")</f>
        <v/>
      </c>
      <c r="F549" s="406">
        <f>IFERROR(INDEX([1]Input!$D:$D,MATCH(C549,[1]Input!$A:$A,0)),"")</f>
        <v/>
      </c>
      <c r="G549" s="409">
        <f>IFERROR(INDEX([1]Input!$N:$N,MATCH(C549,[1]Input!$A:$A,0)),"")</f>
        <v/>
      </c>
    </row>
    <row r="550">
      <c r="A550" s="406">
        <f>IFERROR(RANK(B550,$B$4:$B$6000,1),"")</f>
        <v/>
      </c>
      <c r="B550" s="406">
        <f>(IF(F550="","",IFERROR(SEARCH(Search!$C$2,D550)+ROW()/100000,"")))</f>
        <v/>
      </c>
      <c r="C550" s="406" t="inlineStr">
        <is>
          <t>U547</t>
        </is>
      </c>
      <c r="D550" s="406">
        <f>INDEX([1]USA!$J:$J,MATCH(C550,[1]USA!$B:$B,0))</f>
        <v/>
      </c>
      <c r="E550" s="406">
        <f>IFERROR(INDEX([1]Input!$J:$J,MATCH(C550,[1]Input!$A:$A,0)),"")</f>
        <v/>
      </c>
      <c r="F550" s="406">
        <f>IFERROR(INDEX([1]Input!$D:$D,MATCH(C550,[1]Input!$A:$A,0)),"")</f>
        <v/>
      </c>
      <c r="G550" s="409">
        <f>IFERROR(INDEX([1]Input!$N:$N,MATCH(C550,[1]Input!$A:$A,0)),"")</f>
        <v/>
      </c>
    </row>
    <row r="551">
      <c r="A551" s="406">
        <f>IFERROR(RANK(B551,$B$4:$B$6000,1),"")</f>
        <v/>
      </c>
      <c r="B551" s="406">
        <f>(IF(F551="","",IFERROR(SEARCH(Search!$C$2,D551)+ROW()/100000,"")))</f>
        <v/>
      </c>
      <c r="C551" s="406" t="inlineStr">
        <is>
          <t>U548</t>
        </is>
      </c>
      <c r="D551" s="406">
        <f>INDEX([1]USA!$J:$J,MATCH(C551,[1]USA!$B:$B,0))</f>
        <v/>
      </c>
      <c r="E551" s="406">
        <f>IFERROR(INDEX([1]Input!$J:$J,MATCH(C551,[1]Input!$A:$A,0)),"")</f>
        <v/>
      </c>
      <c r="F551" s="406">
        <f>IFERROR(INDEX([1]Input!$D:$D,MATCH(C551,[1]Input!$A:$A,0)),"")</f>
        <v/>
      </c>
      <c r="G551" s="409">
        <f>IFERROR(INDEX([1]Input!$N:$N,MATCH(C551,[1]Input!$A:$A,0)),"")</f>
        <v/>
      </c>
    </row>
    <row r="552">
      <c r="A552" s="406">
        <f>IFERROR(RANK(B552,$B$4:$B$6000,1),"")</f>
        <v/>
      </c>
      <c r="B552" s="406">
        <f>(IF(F552="","",IFERROR(SEARCH(Search!$C$2,D552)+ROW()/100000,"")))</f>
        <v/>
      </c>
      <c r="C552" s="406" t="inlineStr">
        <is>
          <t>U549</t>
        </is>
      </c>
      <c r="D552" s="406">
        <f>INDEX([1]USA!$J:$J,MATCH(C552,[1]USA!$B:$B,0))</f>
        <v/>
      </c>
      <c r="E552" s="406">
        <f>IFERROR(INDEX([1]Input!$J:$J,MATCH(C552,[1]Input!$A:$A,0)),"")</f>
        <v/>
      </c>
      <c r="F552" s="406">
        <f>IFERROR(INDEX([1]Input!$D:$D,MATCH(C552,[1]Input!$A:$A,0)),"")</f>
        <v/>
      </c>
      <c r="G552" s="409">
        <f>IFERROR(INDEX([1]Input!$N:$N,MATCH(C552,[1]Input!$A:$A,0)),"")</f>
        <v/>
      </c>
    </row>
    <row r="553">
      <c r="A553" s="406">
        <f>IFERROR(RANK(B553,$B$4:$B$6000,1),"")</f>
        <v/>
      </c>
      <c r="B553" s="406">
        <f>(IF(F553="","",IFERROR(SEARCH(Search!$C$2,D553)+ROW()/100000,"")))</f>
        <v/>
      </c>
      <c r="C553" s="406" t="inlineStr">
        <is>
          <t>U550</t>
        </is>
      </c>
      <c r="D553" s="406">
        <f>INDEX([1]USA!$J:$J,MATCH(C553,[1]USA!$B:$B,0))</f>
        <v/>
      </c>
      <c r="E553" s="406">
        <f>IFERROR(INDEX([1]Input!$J:$J,MATCH(C553,[1]Input!$A:$A,0)),"")</f>
        <v/>
      </c>
      <c r="F553" s="406">
        <f>IFERROR(INDEX([1]Input!$D:$D,MATCH(C553,[1]Input!$A:$A,0)),"")</f>
        <v/>
      </c>
      <c r="G553" s="409">
        <f>IFERROR(INDEX([1]Input!$N:$N,MATCH(C553,[1]Input!$A:$A,0)),"")</f>
        <v/>
      </c>
    </row>
    <row r="554">
      <c r="A554" s="406">
        <f>IFERROR(RANK(B554,$B$4:$B$6000,1),"")</f>
        <v/>
      </c>
      <c r="B554" s="406">
        <f>(IF(F554="","",IFERROR(SEARCH(Search!$C$2,D554)+ROW()/100000,"")))</f>
        <v/>
      </c>
      <c r="C554" s="406" t="inlineStr">
        <is>
          <t>U551</t>
        </is>
      </c>
      <c r="D554" s="406">
        <f>INDEX([1]USA!$J:$J,MATCH(C554,[1]USA!$B:$B,0))</f>
        <v/>
      </c>
      <c r="E554" s="406">
        <f>IFERROR(INDEX([1]Input!$J:$J,MATCH(C554,[1]Input!$A:$A,0)),"")</f>
        <v/>
      </c>
      <c r="F554" s="406">
        <f>IFERROR(INDEX([1]Input!$D:$D,MATCH(C554,[1]Input!$A:$A,0)),"")</f>
        <v/>
      </c>
      <c r="G554" s="409">
        <f>IFERROR(INDEX([1]Input!$N:$N,MATCH(C554,[1]Input!$A:$A,0)),"")</f>
        <v/>
      </c>
    </row>
    <row r="555">
      <c r="A555" s="406">
        <f>IFERROR(RANK(B555,$B$4:$B$6000,1),"")</f>
        <v/>
      </c>
      <c r="B555" s="406">
        <f>(IF(F555="","",IFERROR(SEARCH(Search!$C$2,D555)+ROW()/100000,"")))</f>
        <v/>
      </c>
      <c r="C555" s="406" t="inlineStr">
        <is>
          <t>U552</t>
        </is>
      </c>
      <c r="D555" s="406">
        <f>INDEX([1]USA!$J:$J,MATCH(C555,[1]USA!$B:$B,0))</f>
        <v/>
      </c>
      <c r="E555" s="406">
        <f>IFERROR(INDEX([1]Input!$J:$J,MATCH(C555,[1]Input!$A:$A,0)),"")</f>
        <v/>
      </c>
      <c r="F555" s="406">
        <f>IFERROR(INDEX([1]Input!$D:$D,MATCH(C555,[1]Input!$A:$A,0)),"")</f>
        <v/>
      </c>
      <c r="G555" s="409">
        <f>IFERROR(INDEX([1]Input!$N:$N,MATCH(C555,[1]Input!$A:$A,0)),"")</f>
        <v/>
      </c>
    </row>
    <row r="556">
      <c r="A556" s="406">
        <f>IFERROR(RANK(B556,$B$4:$B$6000,1),"")</f>
        <v/>
      </c>
      <c r="B556" s="406">
        <f>(IF(F556="","",IFERROR(SEARCH(Search!$C$2,D556)+ROW()/100000,"")))</f>
        <v/>
      </c>
      <c r="C556" s="406" t="inlineStr">
        <is>
          <t>U553</t>
        </is>
      </c>
      <c r="D556" s="406">
        <f>INDEX([1]USA!$J:$J,MATCH(C556,[1]USA!$B:$B,0))</f>
        <v/>
      </c>
      <c r="E556" s="406">
        <f>IFERROR(INDEX([1]Input!$J:$J,MATCH(C556,[1]Input!$A:$A,0)),"")</f>
        <v/>
      </c>
      <c r="F556" s="406">
        <f>IFERROR(INDEX([1]Input!$D:$D,MATCH(C556,[1]Input!$A:$A,0)),"")</f>
        <v/>
      </c>
      <c r="G556" s="409">
        <f>IFERROR(INDEX([1]Input!$N:$N,MATCH(C556,[1]Input!$A:$A,0)),"")</f>
        <v/>
      </c>
    </row>
    <row r="557">
      <c r="A557" s="406">
        <f>IFERROR(RANK(B557,$B$4:$B$6000,1),"")</f>
        <v/>
      </c>
      <c r="B557" s="406">
        <f>(IF(F557="","",IFERROR(SEARCH(Search!$C$2,D557)+ROW()/100000,"")))</f>
        <v/>
      </c>
      <c r="C557" s="406" t="inlineStr">
        <is>
          <t>U554</t>
        </is>
      </c>
      <c r="D557" s="406">
        <f>INDEX([1]USA!$J:$J,MATCH(C557,[1]USA!$B:$B,0))</f>
        <v/>
      </c>
      <c r="E557" s="406">
        <f>IFERROR(INDEX([1]Input!$J:$J,MATCH(C557,[1]Input!$A:$A,0)),"")</f>
        <v/>
      </c>
      <c r="F557" s="406">
        <f>IFERROR(INDEX([1]Input!$D:$D,MATCH(C557,[1]Input!$A:$A,0)),"")</f>
        <v/>
      </c>
      <c r="G557" s="409">
        <f>IFERROR(INDEX([1]Input!$N:$N,MATCH(C557,[1]Input!$A:$A,0)),"")</f>
        <v/>
      </c>
    </row>
    <row r="558">
      <c r="A558" s="406">
        <f>IFERROR(RANK(B558,$B$4:$B$6000,1),"")</f>
        <v/>
      </c>
      <c r="B558" s="406">
        <f>(IF(F558="","",IFERROR(SEARCH(Search!$C$2,D558)+ROW()/100000,"")))</f>
        <v/>
      </c>
      <c r="C558" s="406" t="inlineStr">
        <is>
          <t>U555</t>
        </is>
      </c>
      <c r="D558" s="406">
        <f>INDEX([1]USA!$J:$J,MATCH(C558,[1]USA!$B:$B,0))</f>
        <v/>
      </c>
      <c r="E558" s="406">
        <f>IFERROR(INDEX([1]Input!$J:$J,MATCH(C558,[1]Input!$A:$A,0)),"")</f>
        <v/>
      </c>
      <c r="F558" s="406">
        <f>IFERROR(INDEX([1]Input!$D:$D,MATCH(C558,[1]Input!$A:$A,0)),"")</f>
        <v/>
      </c>
      <c r="G558" s="409">
        <f>IFERROR(INDEX([1]Input!$N:$N,MATCH(C558,[1]Input!$A:$A,0)),"")</f>
        <v/>
      </c>
    </row>
    <row r="559">
      <c r="A559" s="406">
        <f>IFERROR(RANK(B559,$B$4:$B$6000,1),"")</f>
        <v/>
      </c>
      <c r="B559" s="406">
        <f>(IF(F559="","",IFERROR(SEARCH(Search!$C$2,D559)+ROW()/100000,"")))</f>
        <v/>
      </c>
      <c r="C559" s="406" t="inlineStr">
        <is>
          <t>U556</t>
        </is>
      </c>
      <c r="D559" s="406">
        <f>INDEX([1]USA!$J:$J,MATCH(C559,[1]USA!$B:$B,0))</f>
        <v/>
      </c>
      <c r="E559" s="406">
        <f>IFERROR(INDEX([1]Input!$J:$J,MATCH(C559,[1]Input!$A:$A,0)),"")</f>
        <v/>
      </c>
      <c r="F559" s="406">
        <f>IFERROR(INDEX([1]Input!$D:$D,MATCH(C559,[1]Input!$A:$A,0)),"")</f>
        <v/>
      </c>
      <c r="G559" s="409">
        <f>IFERROR(INDEX([1]Input!$N:$N,MATCH(C559,[1]Input!$A:$A,0)),"")</f>
        <v/>
      </c>
    </row>
    <row r="560">
      <c r="A560" s="406">
        <f>IFERROR(RANK(B560,$B$4:$B$6000,1),"")</f>
        <v/>
      </c>
      <c r="B560" s="406">
        <f>(IF(F560="","",IFERROR(SEARCH(Search!$C$2,D560)+ROW()/100000,"")))</f>
        <v/>
      </c>
      <c r="C560" s="406" t="inlineStr">
        <is>
          <t>U557</t>
        </is>
      </c>
      <c r="D560" s="406">
        <f>INDEX([1]USA!$J:$J,MATCH(C560,[1]USA!$B:$B,0))</f>
        <v/>
      </c>
      <c r="E560" s="406">
        <f>IFERROR(INDEX([1]Input!$J:$J,MATCH(C560,[1]Input!$A:$A,0)),"")</f>
        <v/>
      </c>
      <c r="F560" s="406">
        <f>IFERROR(INDEX([1]Input!$D:$D,MATCH(C560,[1]Input!$A:$A,0)),"")</f>
        <v/>
      </c>
      <c r="G560" s="409">
        <f>IFERROR(INDEX([1]Input!$N:$N,MATCH(C560,[1]Input!$A:$A,0)),"")</f>
        <v/>
      </c>
    </row>
    <row r="561">
      <c r="A561" s="406">
        <f>IFERROR(RANK(B561,$B$4:$B$6000,1),"")</f>
        <v/>
      </c>
      <c r="B561" s="406">
        <f>(IF(F561="","",IFERROR(SEARCH(Search!$C$2,D561)+ROW()/100000,"")))</f>
        <v/>
      </c>
      <c r="C561" s="406" t="inlineStr">
        <is>
          <t>U558</t>
        </is>
      </c>
      <c r="D561" s="406">
        <f>INDEX([1]USA!$J:$J,MATCH(C561,[1]USA!$B:$B,0))</f>
        <v/>
      </c>
      <c r="E561" s="406">
        <f>IFERROR(INDEX([1]Input!$J:$J,MATCH(C561,[1]Input!$A:$A,0)),"")</f>
        <v/>
      </c>
      <c r="F561" s="406">
        <f>IFERROR(INDEX([1]Input!$D:$D,MATCH(C561,[1]Input!$A:$A,0)),"")</f>
        <v/>
      </c>
      <c r="G561" s="409">
        <f>IFERROR(INDEX([1]Input!$N:$N,MATCH(C561,[1]Input!$A:$A,0)),"")</f>
        <v/>
      </c>
    </row>
    <row r="562">
      <c r="A562" s="406">
        <f>IFERROR(RANK(B562,$B$4:$B$6000,1),"")</f>
        <v/>
      </c>
      <c r="B562" s="406">
        <f>(IF(F562="","",IFERROR(SEARCH(Search!$C$2,D562)+ROW()/100000,"")))</f>
        <v/>
      </c>
      <c r="C562" s="406" t="inlineStr">
        <is>
          <t>U559</t>
        </is>
      </c>
      <c r="D562" s="406">
        <f>INDEX([1]USA!$J:$J,MATCH(C562,[1]USA!$B:$B,0))</f>
        <v/>
      </c>
      <c r="E562" s="406">
        <f>IFERROR(INDEX([1]Input!$J:$J,MATCH(C562,[1]Input!$A:$A,0)),"")</f>
        <v/>
      </c>
      <c r="F562" s="406">
        <f>IFERROR(INDEX([1]Input!$D:$D,MATCH(C562,[1]Input!$A:$A,0)),"")</f>
        <v/>
      </c>
      <c r="G562" s="409">
        <f>IFERROR(INDEX([1]Input!$N:$N,MATCH(C562,[1]Input!$A:$A,0)),"")</f>
        <v/>
      </c>
    </row>
    <row r="563">
      <c r="A563" s="406">
        <f>IFERROR(RANK(B563,$B$4:$B$6000,1),"")</f>
        <v/>
      </c>
      <c r="B563" s="406">
        <f>(IF(F563="","",IFERROR(SEARCH(Search!$C$2,D563)+ROW()/100000,"")))</f>
        <v/>
      </c>
      <c r="C563" s="406" t="inlineStr">
        <is>
          <t>U560</t>
        </is>
      </c>
      <c r="D563" s="406">
        <f>INDEX([1]USA!$J:$J,MATCH(C563,[1]USA!$B:$B,0))</f>
        <v/>
      </c>
      <c r="E563" s="406">
        <f>IFERROR(INDEX([1]Input!$J:$J,MATCH(C563,[1]Input!$A:$A,0)),"")</f>
        <v/>
      </c>
      <c r="F563" s="406">
        <f>IFERROR(INDEX([1]Input!$D:$D,MATCH(C563,[1]Input!$A:$A,0)),"")</f>
        <v/>
      </c>
      <c r="G563" s="409">
        <f>IFERROR(INDEX([1]Input!$N:$N,MATCH(C563,[1]Input!$A:$A,0)),"")</f>
        <v/>
      </c>
    </row>
    <row r="564">
      <c r="A564" s="406">
        <f>IFERROR(RANK(B564,$B$4:$B$6000,1),"")</f>
        <v/>
      </c>
      <c r="B564" s="406">
        <f>(IF(F564="","",IFERROR(SEARCH(Search!$C$2,D564)+ROW()/100000,"")))</f>
        <v/>
      </c>
      <c r="C564" s="406" t="inlineStr">
        <is>
          <t>U561</t>
        </is>
      </c>
      <c r="D564" s="406">
        <f>INDEX([1]USA!$J:$J,MATCH(C564,[1]USA!$B:$B,0))</f>
        <v/>
      </c>
      <c r="E564" s="406">
        <f>IFERROR(INDEX([1]Input!$J:$J,MATCH(C564,[1]Input!$A:$A,0)),"")</f>
        <v/>
      </c>
      <c r="F564" s="406">
        <f>IFERROR(INDEX([1]Input!$D:$D,MATCH(C564,[1]Input!$A:$A,0)),"")</f>
        <v/>
      </c>
      <c r="G564" s="409">
        <f>IFERROR(INDEX([1]Input!$N:$N,MATCH(C564,[1]Input!$A:$A,0)),"")</f>
        <v/>
      </c>
    </row>
    <row r="565">
      <c r="A565" s="406">
        <f>IFERROR(RANK(B565,$B$4:$B$6000,1),"")</f>
        <v/>
      </c>
      <c r="B565" s="406">
        <f>(IF(F565="","",IFERROR(SEARCH(Search!$C$2,D565)+ROW()/100000,"")))</f>
        <v/>
      </c>
      <c r="C565" s="406" t="inlineStr">
        <is>
          <t>U562</t>
        </is>
      </c>
      <c r="D565" s="406">
        <f>INDEX([1]USA!$J:$J,MATCH(C565,[1]USA!$B:$B,0))</f>
        <v/>
      </c>
      <c r="E565" s="406">
        <f>IFERROR(INDEX([1]Input!$J:$J,MATCH(C565,[1]Input!$A:$A,0)),"")</f>
        <v/>
      </c>
      <c r="F565" s="406">
        <f>IFERROR(INDEX([1]Input!$D:$D,MATCH(C565,[1]Input!$A:$A,0)),"")</f>
        <v/>
      </c>
      <c r="G565" s="409">
        <f>IFERROR(INDEX([1]Input!$N:$N,MATCH(C565,[1]Input!$A:$A,0)),"")</f>
        <v/>
      </c>
    </row>
    <row r="566">
      <c r="A566" s="406">
        <f>IFERROR(RANK(B566,$B$4:$B$6000,1),"")</f>
        <v/>
      </c>
      <c r="B566" s="406">
        <f>(IF(F566="","",IFERROR(SEARCH(Search!$C$2,D566)+ROW()/100000,"")))</f>
        <v/>
      </c>
      <c r="C566" s="406" t="inlineStr">
        <is>
          <t>U563</t>
        </is>
      </c>
      <c r="D566" s="406">
        <f>INDEX([1]USA!$J:$J,MATCH(C566,[1]USA!$B:$B,0))</f>
        <v/>
      </c>
      <c r="E566" s="406">
        <f>IFERROR(INDEX([1]Input!$J:$J,MATCH(C566,[1]Input!$A:$A,0)),"")</f>
        <v/>
      </c>
      <c r="F566" s="406">
        <f>IFERROR(INDEX([1]Input!$D:$D,MATCH(C566,[1]Input!$A:$A,0)),"")</f>
        <v/>
      </c>
      <c r="G566" s="409">
        <f>IFERROR(INDEX([1]Input!$N:$N,MATCH(C566,[1]Input!$A:$A,0)),"")</f>
        <v/>
      </c>
    </row>
    <row r="567">
      <c r="A567" s="406">
        <f>IFERROR(RANK(B567,$B$4:$B$6000,1),"")</f>
        <v/>
      </c>
      <c r="B567" s="406">
        <f>(IF(F567="","",IFERROR(SEARCH(Search!$C$2,D567)+ROW()/100000,"")))</f>
        <v/>
      </c>
      <c r="C567" s="406" t="inlineStr">
        <is>
          <t>U564</t>
        </is>
      </c>
      <c r="D567" s="406">
        <f>INDEX([1]USA!$J:$J,MATCH(C567,[1]USA!$B:$B,0))</f>
        <v/>
      </c>
      <c r="E567" s="406">
        <f>IFERROR(INDEX([1]Input!$J:$J,MATCH(C567,[1]Input!$A:$A,0)),"")</f>
        <v/>
      </c>
      <c r="F567" s="406">
        <f>IFERROR(INDEX([1]Input!$D:$D,MATCH(C567,[1]Input!$A:$A,0)),"")</f>
        <v/>
      </c>
      <c r="G567" s="409">
        <f>IFERROR(INDEX([1]Input!$N:$N,MATCH(C567,[1]Input!$A:$A,0)),"")</f>
        <v/>
      </c>
    </row>
    <row r="568">
      <c r="A568" s="406">
        <f>IFERROR(RANK(B568,$B$4:$B$6000,1),"")</f>
        <v/>
      </c>
      <c r="B568" s="406">
        <f>(IF(F568="","",IFERROR(SEARCH(Search!$C$2,D568)+ROW()/100000,"")))</f>
        <v/>
      </c>
      <c r="C568" s="406" t="inlineStr">
        <is>
          <t>U565</t>
        </is>
      </c>
      <c r="D568" s="406">
        <f>INDEX([1]USA!$J:$J,MATCH(C568,[1]USA!$B:$B,0))</f>
        <v/>
      </c>
      <c r="E568" s="406">
        <f>IFERROR(INDEX([1]Input!$J:$J,MATCH(C568,[1]Input!$A:$A,0)),"")</f>
        <v/>
      </c>
      <c r="F568" s="406">
        <f>IFERROR(INDEX([1]Input!$D:$D,MATCH(C568,[1]Input!$A:$A,0)),"")</f>
        <v/>
      </c>
      <c r="G568" s="409">
        <f>IFERROR(INDEX([1]Input!$N:$N,MATCH(C568,[1]Input!$A:$A,0)),"")</f>
        <v/>
      </c>
    </row>
    <row r="569">
      <c r="A569" s="406">
        <f>IFERROR(RANK(B569,$B$4:$B$6000,1),"")</f>
        <v/>
      </c>
      <c r="B569" s="406">
        <f>(IF(F569="","",IFERROR(SEARCH(Search!$C$2,D569)+ROW()/100000,"")))</f>
        <v/>
      </c>
      <c r="C569" s="406" t="inlineStr">
        <is>
          <t>U566</t>
        </is>
      </c>
      <c r="D569" s="406">
        <f>INDEX([1]USA!$J:$J,MATCH(C569,[1]USA!$B:$B,0))</f>
        <v/>
      </c>
      <c r="E569" s="406">
        <f>IFERROR(INDEX([1]Input!$J:$J,MATCH(C569,[1]Input!$A:$A,0)),"")</f>
        <v/>
      </c>
      <c r="F569" s="406">
        <f>IFERROR(INDEX([1]Input!$D:$D,MATCH(C569,[1]Input!$A:$A,0)),"")</f>
        <v/>
      </c>
      <c r="G569" s="409">
        <f>IFERROR(INDEX([1]Input!$N:$N,MATCH(C569,[1]Input!$A:$A,0)),"")</f>
        <v/>
      </c>
    </row>
    <row r="570">
      <c r="A570" s="406">
        <f>IFERROR(RANK(B570,$B$4:$B$6000,1),"")</f>
        <v/>
      </c>
      <c r="B570" s="406">
        <f>(IF(F570="","",IFERROR(SEARCH(Search!$C$2,D570)+ROW()/100000,"")))</f>
        <v/>
      </c>
      <c r="C570" s="406" t="inlineStr">
        <is>
          <t>U567</t>
        </is>
      </c>
      <c r="D570" s="406">
        <f>INDEX([1]USA!$J:$J,MATCH(C570,[1]USA!$B:$B,0))</f>
        <v/>
      </c>
      <c r="E570" s="406">
        <f>IFERROR(INDEX([1]Input!$J:$J,MATCH(C570,[1]Input!$A:$A,0)),"")</f>
        <v/>
      </c>
      <c r="F570" s="406">
        <f>IFERROR(INDEX([1]Input!$D:$D,MATCH(C570,[1]Input!$A:$A,0)),"")</f>
        <v/>
      </c>
      <c r="G570" s="409">
        <f>IFERROR(INDEX([1]Input!$N:$N,MATCH(C570,[1]Input!$A:$A,0)),"")</f>
        <v/>
      </c>
    </row>
    <row r="571">
      <c r="A571" s="406">
        <f>IFERROR(RANK(B571,$B$4:$B$6000,1),"")</f>
        <v/>
      </c>
      <c r="B571" s="406">
        <f>(IF(F571="","",IFERROR(SEARCH(Search!$C$2,D571)+ROW()/100000,"")))</f>
        <v/>
      </c>
      <c r="C571" s="406" t="inlineStr">
        <is>
          <t>U568</t>
        </is>
      </c>
      <c r="D571" s="406">
        <f>INDEX([1]USA!$J:$J,MATCH(C571,[1]USA!$B:$B,0))</f>
        <v/>
      </c>
      <c r="E571" s="406">
        <f>IFERROR(INDEX([1]Input!$J:$J,MATCH(C571,[1]Input!$A:$A,0)),"")</f>
        <v/>
      </c>
      <c r="F571" s="406">
        <f>IFERROR(INDEX([1]Input!$D:$D,MATCH(C571,[1]Input!$A:$A,0)),"")</f>
        <v/>
      </c>
      <c r="G571" s="409">
        <f>IFERROR(INDEX([1]Input!$N:$N,MATCH(C571,[1]Input!$A:$A,0)),"")</f>
        <v/>
      </c>
    </row>
    <row r="572">
      <c r="A572" s="406">
        <f>IFERROR(RANK(B572,$B$4:$B$6000,1),"")</f>
        <v/>
      </c>
      <c r="B572" s="406">
        <f>(IF(F572="","",IFERROR(SEARCH(Search!$C$2,D572)+ROW()/100000,"")))</f>
        <v/>
      </c>
      <c r="C572" s="406" t="inlineStr">
        <is>
          <t>U569</t>
        </is>
      </c>
      <c r="D572" s="406">
        <f>INDEX([1]USA!$J:$J,MATCH(C572,[1]USA!$B:$B,0))</f>
        <v/>
      </c>
      <c r="E572" s="406">
        <f>IFERROR(INDEX([1]Input!$J:$J,MATCH(C572,[1]Input!$A:$A,0)),"")</f>
        <v/>
      </c>
      <c r="F572" s="406">
        <f>IFERROR(INDEX([1]Input!$D:$D,MATCH(C572,[1]Input!$A:$A,0)),"")</f>
        <v/>
      </c>
      <c r="G572" s="409">
        <f>IFERROR(INDEX([1]Input!$N:$N,MATCH(C572,[1]Input!$A:$A,0)),"")</f>
        <v/>
      </c>
    </row>
    <row r="573">
      <c r="A573" s="406">
        <f>IFERROR(RANK(B573,$B$4:$B$6000,1),"")</f>
        <v/>
      </c>
      <c r="B573" s="406">
        <f>(IF(F573="","",IFERROR(SEARCH(Search!$C$2,D573)+ROW()/100000,"")))</f>
        <v/>
      </c>
      <c r="C573" s="406" t="inlineStr">
        <is>
          <t>U570</t>
        </is>
      </c>
      <c r="D573" s="406">
        <f>INDEX([1]USA!$J:$J,MATCH(C573,[1]USA!$B:$B,0))</f>
        <v/>
      </c>
      <c r="E573" s="406">
        <f>IFERROR(INDEX([1]Input!$J:$J,MATCH(C573,[1]Input!$A:$A,0)),"")</f>
        <v/>
      </c>
      <c r="F573" s="406">
        <f>IFERROR(INDEX([1]Input!$D:$D,MATCH(C573,[1]Input!$A:$A,0)),"")</f>
        <v/>
      </c>
      <c r="G573" s="409">
        <f>IFERROR(INDEX([1]Input!$N:$N,MATCH(C573,[1]Input!$A:$A,0)),"")</f>
        <v/>
      </c>
    </row>
    <row r="574">
      <c r="A574" s="406">
        <f>IFERROR(RANK(B574,$B$4:$B$6000,1),"")</f>
        <v/>
      </c>
      <c r="B574" s="406">
        <f>(IF(F574="","",IFERROR(SEARCH(Search!$C$2,D574)+ROW()/100000,"")))</f>
        <v/>
      </c>
      <c r="C574" s="406" t="inlineStr">
        <is>
          <t>U571</t>
        </is>
      </c>
      <c r="D574" s="406">
        <f>INDEX([1]USA!$J:$J,MATCH(C574,[1]USA!$B:$B,0))</f>
        <v/>
      </c>
      <c r="E574" s="406">
        <f>IFERROR(INDEX([1]Input!$J:$J,MATCH(C574,[1]Input!$A:$A,0)),"")</f>
        <v/>
      </c>
      <c r="F574" s="406">
        <f>IFERROR(INDEX([1]Input!$D:$D,MATCH(C574,[1]Input!$A:$A,0)),"")</f>
        <v/>
      </c>
      <c r="G574" s="409">
        <f>IFERROR(INDEX([1]Input!$N:$N,MATCH(C574,[1]Input!$A:$A,0)),"")</f>
        <v/>
      </c>
    </row>
    <row r="575">
      <c r="A575" s="406">
        <f>IFERROR(RANK(B575,$B$4:$B$6000,1),"")</f>
        <v/>
      </c>
      <c r="B575" s="406">
        <f>(IF(F575="","",IFERROR(SEARCH(Search!$C$2,D575)+ROW()/100000,"")))</f>
        <v/>
      </c>
      <c r="C575" s="406" t="inlineStr">
        <is>
          <t>U572</t>
        </is>
      </c>
      <c r="D575" s="406">
        <f>INDEX([1]USA!$J:$J,MATCH(C575,[1]USA!$B:$B,0))</f>
        <v/>
      </c>
      <c r="E575" s="406">
        <f>IFERROR(INDEX([1]Input!$J:$J,MATCH(C575,[1]Input!$A:$A,0)),"")</f>
        <v/>
      </c>
      <c r="F575" s="406">
        <f>IFERROR(INDEX([1]Input!$D:$D,MATCH(C575,[1]Input!$A:$A,0)),"")</f>
        <v/>
      </c>
      <c r="G575" s="409">
        <f>IFERROR(INDEX([1]Input!$N:$N,MATCH(C575,[1]Input!$A:$A,0)),"")</f>
        <v/>
      </c>
    </row>
    <row r="576">
      <c r="A576" s="406">
        <f>IFERROR(RANK(B576,$B$4:$B$6000,1),"")</f>
        <v/>
      </c>
      <c r="B576" s="406">
        <f>(IF(F576="","",IFERROR(SEARCH(Search!$C$2,D576)+ROW()/100000,"")))</f>
        <v/>
      </c>
      <c r="C576" s="406" t="inlineStr">
        <is>
          <t>U573</t>
        </is>
      </c>
      <c r="D576" s="406">
        <f>INDEX([1]USA!$J:$J,MATCH(C576,[1]USA!$B:$B,0))</f>
        <v/>
      </c>
      <c r="E576" s="406">
        <f>IFERROR(INDEX([1]Input!$J:$J,MATCH(C576,[1]Input!$A:$A,0)),"")</f>
        <v/>
      </c>
      <c r="F576" s="406">
        <f>IFERROR(INDEX([1]Input!$D:$D,MATCH(C576,[1]Input!$A:$A,0)),"")</f>
        <v/>
      </c>
      <c r="G576" s="409">
        <f>IFERROR(INDEX([1]Input!$N:$N,MATCH(C576,[1]Input!$A:$A,0)),"")</f>
        <v/>
      </c>
    </row>
    <row r="577">
      <c r="A577" s="406">
        <f>IFERROR(RANK(B577,$B$4:$B$6000,1),"")</f>
        <v/>
      </c>
      <c r="B577" s="406">
        <f>(IF(F577="","",IFERROR(SEARCH(Search!$C$2,D577)+ROW()/100000,"")))</f>
        <v/>
      </c>
      <c r="C577" s="406" t="inlineStr">
        <is>
          <t>U574</t>
        </is>
      </c>
      <c r="D577" s="406">
        <f>INDEX([1]USA!$J:$J,MATCH(C577,[1]USA!$B:$B,0))</f>
        <v/>
      </c>
      <c r="E577" s="406">
        <f>IFERROR(INDEX([1]Input!$J:$J,MATCH(C577,[1]Input!$A:$A,0)),"")</f>
        <v/>
      </c>
      <c r="F577" s="406">
        <f>IFERROR(INDEX([1]Input!$D:$D,MATCH(C577,[1]Input!$A:$A,0)),"")</f>
        <v/>
      </c>
      <c r="G577" s="409">
        <f>IFERROR(INDEX([1]Input!$N:$N,MATCH(C577,[1]Input!$A:$A,0)),"")</f>
        <v/>
      </c>
    </row>
    <row r="578">
      <c r="A578" s="406">
        <f>IFERROR(RANK(B578,$B$4:$B$6000,1),"")</f>
        <v/>
      </c>
      <c r="B578" s="406">
        <f>(IF(F578="","",IFERROR(SEARCH(Search!$C$2,D578)+ROW()/100000,"")))</f>
        <v/>
      </c>
      <c r="C578" s="406" t="inlineStr">
        <is>
          <t>U575</t>
        </is>
      </c>
      <c r="D578" s="406">
        <f>INDEX([1]USA!$J:$J,MATCH(C578,[1]USA!$B:$B,0))</f>
        <v/>
      </c>
      <c r="E578" s="406">
        <f>IFERROR(INDEX([1]Input!$J:$J,MATCH(C578,[1]Input!$A:$A,0)),"")</f>
        <v/>
      </c>
      <c r="F578" s="406">
        <f>IFERROR(INDEX([1]Input!$D:$D,MATCH(C578,[1]Input!$A:$A,0)),"")</f>
        <v/>
      </c>
      <c r="G578" s="409">
        <f>IFERROR(INDEX([1]Input!$N:$N,MATCH(C578,[1]Input!$A:$A,0)),"")</f>
        <v/>
      </c>
    </row>
    <row r="579">
      <c r="A579" s="406">
        <f>IFERROR(RANK(B579,$B$4:$B$6000,1),"")</f>
        <v/>
      </c>
      <c r="B579" s="406">
        <f>(IF(F579="","",IFERROR(SEARCH(Search!$C$2,D579)+ROW()/100000,"")))</f>
        <v/>
      </c>
      <c r="C579" s="406" t="inlineStr">
        <is>
          <t>U576</t>
        </is>
      </c>
      <c r="D579" s="406">
        <f>INDEX([1]USA!$J:$J,MATCH(C579,[1]USA!$B:$B,0))</f>
        <v/>
      </c>
      <c r="E579" s="406">
        <f>IFERROR(INDEX([1]Input!$J:$J,MATCH(C579,[1]Input!$A:$A,0)),"")</f>
        <v/>
      </c>
      <c r="F579" s="406">
        <f>IFERROR(INDEX([1]Input!$D:$D,MATCH(C579,[1]Input!$A:$A,0)),"")</f>
        <v/>
      </c>
      <c r="G579" s="409">
        <f>IFERROR(INDEX([1]Input!$N:$N,MATCH(C579,[1]Input!$A:$A,0)),"")</f>
        <v/>
      </c>
    </row>
    <row r="580">
      <c r="A580" s="406">
        <f>IFERROR(RANK(B580,$B$4:$B$6000,1),"")</f>
        <v/>
      </c>
      <c r="B580" s="406">
        <f>(IF(F580="","",IFERROR(SEARCH(Search!$C$2,D580)+ROW()/100000,"")))</f>
        <v/>
      </c>
      <c r="C580" s="406" t="inlineStr">
        <is>
          <t>U577</t>
        </is>
      </c>
      <c r="D580" s="406">
        <f>INDEX([1]USA!$J:$J,MATCH(C580,[1]USA!$B:$B,0))</f>
        <v/>
      </c>
      <c r="E580" s="406">
        <f>IFERROR(INDEX([1]Input!$J:$J,MATCH(C580,[1]Input!$A:$A,0)),"")</f>
        <v/>
      </c>
      <c r="F580" s="406">
        <f>IFERROR(INDEX([1]Input!$D:$D,MATCH(C580,[1]Input!$A:$A,0)),"")</f>
        <v/>
      </c>
      <c r="G580" s="409">
        <f>IFERROR(INDEX([1]Input!$N:$N,MATCH(C580,[1]Input!$A:$A,0)),"")</f>
        <v/>
      </c>
    </row>
    <row r="581">
      <c r="A581" s="406">
        <f>IFERROR(RANK(B581,$B$4:$B$6000,1),"")</f>
        <v/>
      </c>
      <c r="B581" s="406">
        <f>(IF(F581="","",IFERROR(SEARCH(Search!$C$2,D581)+ROW()/100000,"")))</f>
        <v/>
      </c>
      <c r="C581" s="406" t="inlineStr">
        <is>
          <t>U578</t>
        </is>
      </c>
      <c r="D581" s="406">
        <f>INDEX([1]USA!$J:$J,MATCH(C581,[1]USA!$B:$B,0))</f>
        <v/>
      </c>
      <c r="E581" s="406">
        <f>IFERROR(INDEX([1]Input!$J:$J,MATCH(C581,[1]Input!$A:$A,0)),"")</f>
        <v/>
      </c>
      <c r="F581" s="406">
        <f>IFERROR(INDEX([1]Input!$D:$D,MATCH(C581,[1]Input!$A:$A,0)),"")</f>
        <v/>
      </c>
      <c r="G581" s="409">
        <f>IFERROR(INDEX([1]Input!$N:$N,MATCH(C581,[1]Input!$A:$A,0)),"")</f>
        <v/>
      </c>
    </row>
    <row r="582">
      <c r="A582" s="406">
        <f>IFERROR(RANK(B582,$B$4:$B$6000,1),"")</f>
        <v/>
      </c>
      <c r="B582" s="406">
        <f>(IF(F582="","",IFERROR(SEARCH(Search!$C$2,D582)+ROW()/100000,"")))</f>
        <v/>
      </c>
      <c r="C582" s="406" t="inlineStr">
        <is>
          <t>U579</t>
        </is>
      </c>
      <c r="D582" s="406">
        <f>INDEX([1]USA!$J:$J,MATCH(C582,[1]USA!$B:$B,0))</f>
        <v/>
      </c>
      <c r="E582" s="406">
        <f>IFERROR(INDEX([1]Input!$J:$J,MATCH(C582,[1]Input!$A:$A,0)),"")</f>
        <v/>
      </c>
      <c r="F582" s="406">
        <f>IFERROR(INDEX([1]Input!$D:$D,MATCH(C582,[1]Input!$A:$A,0)),"")</f>
        <v/>
      </c>
      <c r="G582" s="409">
        <f>IFERROR(INDEX([1]Input!$N:$N,MATCH(C582,[1]Input!$A:$A,0)),"")</f>
        <v/>
      </c>
    </row>
    <row r="583">
      <c r="A583" s="406">
        <f>IFERROR(RANK(B583,$B$4:$B$6000,1),"")</f>
        <v/>
      </c>
      <c r="B583" s="406">
        <f>(IF(F583="","",IFERROR(SEARCH(Search!$C$2,D583)+ROW()/100000,"")))</f>
        <v/>
      </c>
      <c r="C583" s="406" t="inlineStr">
        <is>
          <t>U580</t>
        </is>
      </c>
      <c r="D583" s="406">
        <f>INDEX([1]USA!$J:$J,MATCH(C583,[1]USA!$B:$B,0))</f>
        <v/>
      </c>
      <c r="E583" s="406">
        <f>IFERROR(INDEX([1]Input!$J:$J,MATCH(C583,[1]Input!$A:$A,0)),"")</f>
        <v/>
      </c>
      <c r="F583" s="406">
        <f>IFERROR(INDEX([1]Input!$D:$D,MATCH(C583,[1]Input!$A:$A,0)),"")</f>
        <v/>
      </c>
      <c r="G583" s="409">
        <f>IFERROR(INDEX([1]Input!$N:$N,MATCH(C583,[1]Input!$A:$A,0)),"")</f>
        <v/>
      </c>
    </row>
    <row r="584">
      <c r="A584" s="406">
        <f>IFERROR(RANK(B584,$B$4:$B$6000,1),"")</f>
        <v/>
      </c>
      <c r="B584" s="406">
        <f>(IF(F584="","",IFERROR(SEARCH(Search!$C$2,D584)+ROW()/100000,"")))</f>
        <v/>
      </c>
      <c r="C584" s="406" t="inlineStr">
        <is>
          <t>U581</t>
        </is>
      </c>
      <c r="D584" s="406">
        <f>INDEX([1]USA!$J:$J,MATCH(C584,[1]USA!$B:$B,0))</f>
        <v/>
      </c>
      <c r="E584" s="406">
        <f>IFERROR(INDEX([1]Input!$J:$J,MATCH(C584,[1]Input!$A:$A,0)),"")</f>
        <v/>
      </c>
      <c r="F584" s="406">
        <f>IFERROR(INDEX([1]Input!$D:$D,MATCH(C584,[1]Input!$A:$A,0)),"")</f>
        <v/>
      </c>
      <c r="G584" s="409">
        <f>IFERROR(INDEX([1]Input!$N:$N,MATCH(C584,[1]Input!$A:$A,0)),"")</f>
        <v/>
      </c>
    </row>
    <row r="585">
      <c r="A585" s="406">
        <f>IFERROR(RANK(B585,$B$4:$B$6000,1),"")</f>
        <v/>
      </c>
      <c r="B585" s="406">
        <f>(IF(F585="","",IFERROR(SEARCH(Search!$C$2,D585)+ROW()/100000,"")))</f>
        <v/>
      </c>
      <c r="C585" s="406" t="inlineStr">
        <is>
          <t>U582</t>
        </is>
      </c>
      <c r="D585" s="406">
        <f>INDEX([1]USA!$J:$J,MATCH(C585,[1]USA!$B:$B,0))</f>
        <v/>
      </c>
      <c r="E585" s="406">
        <f>IFERROR(INDEX([1]Input!$J:$J,MATCH(C585,[1]Input!$A:$A,0)),"")</f>
        <v/>
      </c>
      <c r="F585" s="406">
        <f>IFERROR(INDEX([1]Input!$D:$D,MATCH(C585,[1]Input!$A:$A,0)),"")</f>
        <v/>
      </c>
      <c r="G585" s="409">
        <f>IFERROR(INDEX([1]Input!$N:$N,MATCH(C585,[1]Input!$A:$A,0)),"")</f>
        <v/>
      </c>
    </row>
    <row r="586">
      <c r="A586" s="406">
        <f>IFERROR(RANK(B586,$B$4:$B$6000,1),"")</f>
        <v/>
      </c>
      <c r="B586" s="406">
        <f>(IF(F586="","",IFERROR(SEARCH(Search!$C$2,D586)+ROW()/100000,"")))</f>
        <v/>
      </c>
      <c r="C586" s="406" t="inlineStr">
        <is>
          <t>U583</t>
        </is>
      </c>
      <c r="D586" s="406">
        <f>INDEX([1]USA!$J:$J,MATCH(C586,[1]USA!$B:$B,0))</f>
        <v/>
      </c>
      <c r="E586" s="406">
        <f>IFERROR(INDEX([1]Input!$J:$J,MATCH(C586,[1]Input!$A:$A,0)),"")</f>
        <v/>
      </c>
      <c r="F586" s="406">
        <f>IFERROR(INDEX([1]Input!$D:$D,MATCH(C586,[1]Input!$A:$A,0)),"")</f>
        <v/>
      </c>
      <c r="G586" s="409">
        <f>IFERROR(INDEX([1]Input!$N:$N,MATCH(C586,[1]Input!$A:$A,0)),"")</f>
        <v/>
      </c>
    </row>
    <row r="587">
      <c r="A587" s="406">
        <f>IFERROR(RANK(B587,$B$4:$B$6000,1),"")</f>
        <v/>
      </c>
      <c r="B587" s="406">
        <f>(IF(F587="","",IFERROR(SEARCH(Search!$C$2,D587)+ROW()/100000,"")))</f>
        <v/>
      </c>
      <c r="C587" s="406" t="inlineStr">
        <is>
          <t>U584</t>
        </is>
      </c>
      <c r="D587" s="406">
        <f>INDEX([1]USA!$J:$J,MATCH(C587,[1]USA!$B:$B,0))</f>
        <v/>
      </c>
      <c r="E587" s="406">
        <f>IFERROR(INDEX([1]Input!$J:$J,MATCH(C587,[1]Input!$A:$A,0)),"")</f>
        <v/>
      </c>
      <c r="F587" s="406">
        <f>IFERROR(INDEX([1]Input!$D:$D,MATCH(C587,[1]Input!$A:$A,0)),"")</f>
        <v/>
      </c>
      <c r="G587" s="409">
        <f>IFERROR(INDEX([1]Input!$N:$N,MATCH(C587,[1]Input!$A:$A,0)),"")</f>
        <v/>
      </c>
    </row>
    <row r="588">
      <c r="A588" s="406">
        <f>IFERROR(RANK(B588,$B$4:$B$6000,1),"")</f>
        <v/>
      </c>
      <c r="B588" s="406">
        <f>(IF(F588="","",IFERROR(SEARCH(Search!$C$2,D588)+ROW()/100000,"")))</f>
        <v/>
      </c>
      <c r="C588" s="406" t="inlineStr">
        <is>
          <t>U585</t>
        </is>
      </c>
      <c r="D588" s="406">
        <f>INDEX([1]USA!$J:$J,MATCH(C588,[1]USA!$B:$B,0))</f>
        <v/>
      </c>
      <c r="E588" s="406">
        <f>IFERROR(INDEX([1]Input!$J:$J,MATCH(C588,[1]Input!$A:$A,0)),"")</f>
        <v/>
      </c>
      <c r="F588" s="406">
        <f>IFERROR(INDEX([1]Input!$D:$D,MATCH(C588,[1]Input!$A:$A,0)),"")</f>
        <v/>
      </c>
      <c r="G588" s="409">
        <f>IFERROR(INDEX([1]Input!$N:$N,MATCH(C588,[1]Input!$A:$A,0)),"")</f>
        <v/>
      </c>
    </row>
    <row r="589">
      <c r="A589" s="406">
        <f>IFERROR(RANK(B589,$B$4:$B$6000,1),"")</f>
        <v/>
      </c>
      <c r="B589" s="406">
        <f>(IF(F589="","",IFERROR(SEARCH(Search!$C$2,D589)+ROW()/100000,"")))</f>
        <v/>
      </c>
      <c r="C589" s="406" t="inlineStr">
        <is>
          <t>U586</t>
        </is>
      </c>
      <c r="D589" s="406">
        <f>INDEX([1]USA!$J:$J,MATCH(C589,[1]USA!$B:$B,0))</f>
        <v/>
      </c>
      <c r="E589" s="406">
        <f>IFERROR(INDEX([1]Input!$J:$J,MATCH(C589,[1]Input!$A:$A,0)),"")</f>
        <v/>
      </c>
      <c r="F589" s="406">
        <f>IFERROR(INDEX([1]Input!$D:$D,MATCH(C589,[1]Input!$A:$A,0)),"")</f>
        <v/>
      </c>
      <c r="G589" s="409">
        <f>IFERROR(INDEX([1]Input!$N:$N,MATCH(C589,[1]Input!$A:$A,0)),"")</f>
        <v/>
      </c>
    </row>
    <row r="590">
      <c r="A590" s="406">
        <f>IFERROR(RANK(B590,$B$4:$B$6000,1),"")</f>
        <v/>
      </c>
      <c r="B590" s="406">
        <f>(IF(F590="","",IFERROR(SEARCH(Search!$C$2,D590)+ROW()/100000,"")))</f>
        <v/>
      </c>
      <c r="C590" s="406" t="inlineStr">
        <is>
          <t>U587</t>
        </is>
      </c>
      <c r="D590" s="406">
        <f>INDEX([1]USA!$J:$J,MATCH(C590,[1]USA!$B:$B,0))</f>
        <v/>
      </c>
      <c r="E590" s="406">
        <f>IFERROR(INDEX([1]Input!$J:$J,MATCH(C590,[1]Input!$A:$A,0)),"")</f>
        <v/>
      </c>
      <c r="F590" s="406">
        <f>IFERROR(INDEX([1]Input!$D:$D,MATCH(C590,[1]Input!$A:$A,0)),"")</f>
        <v/>
      </c>
      <c r="G590" s="409">
        <f>IFERROR(INDEX([1]Input!$N:$N,MATCH(C590,[1]Input!$A:$A,0)),"")</f>
        <v/>
      </c>
    </row>
    <row r="591">
      <c r="A591" s="406">
        <f>IFERROR(RANK(B591,$B$4:$B$6000,1),"")</f>
        <v/>
      </c>
      <c r="B591" s="406">
        <f>(IF(F591="","",IFERROR(SEARCH(Search!$C$2,D591)+ROW()/100000,"")))</f>
        <v/>
      </c>
      <c r="C591" s="406" t="inlineStr">
        <is>
          <t>U588</t>
        </is>
      </c>
      <c r="D591" s="406">
        <f>INDEX([1]USA!$J:$J,MATCH(C591,[1]USA!$B:$B,0))</f>
        <v/>
      </c>
      <c r="E591" s="406">
        <f>IFERROR(INDEX([1]Input!$J:$J,MATCH(C591,[1]Input!$A:$A,0)),"")</f>
        <v/>
      </c>
      <c r="F591" s="406">
        <f>IFERROR(INDEX([1]Input!$D:$D,MATCH(C591,[1]Input!$A:$A,0)),"")</f>
        <v/>
      </c>
      <c r="G591" s="409">
        <f>IFERROR(INDEX([1]Input!$N:$N,MATCH(C591,[1]Input!$A:$A,0)),"")</f>
        <v/>
      </c>
    </row>
    <row r="592">
      <c r="A592" s="406">
        <f>IFERROR(RANK(B592,$B$4:$B$6000,1),"")</f>
        <v/>
      </c>
      <c r="B592" s="406">
        <f>(IF(F592="","",IFERROR(SEARCH(Search!$C$2,D592)+ROW()/100000,"")))</f>
        <v/>
      </c>
      <c r="C592" s="406" t="inlineStr">
        <is>
          <t>U589</t>
        </is>
      </c>
      <c r="D592" s="406">
        <f>INDEX([1]USA!$J:$J,MATCH(C592,[1]USA!$B:$B,0))</f>
        <v/>
      </c>
      <c r="E592" s="406">
        <f>IFERROR(INDEX([1]Input!$J:$J,MATCH(C592,[1]Input!$A:$A,0)),"")</f>
        <v/>
      </c>
      <c r="F592" s="406">
        <f>IFERROR(INDEX([1]Input!$D:$D,MATCH(C592,[1]Input!$A:$A,0)),"")</f>
        <v/>
      </c>
      <c r="G592" s="409">
        <f>IFERROR(INDEX([1]Input!$N:$N,MATCH(C592,[1]Input!$A:$A,0)),"")</f>
        <v/>
      </c>
    </row>
    <row r="593">
      <c r="A593" s="406">
        <f>IFERROR(RANK(B593,$B$4:$B$6000,1),"")</f>
        <v/>
      </c>
      <c r="B593" s="406">
        <f>(IF(F593="","",IFERROR(SEARCH(Search!$C$2,D593)+ROW()/100000,"")))</f>
        <v/>
      </c>
      <c r="C593" s="406" t="inlineStr">
        <is>
          <t>U590</t>
        </is>
      </c>
      <c r="D593" s="406">
        <f>INDEX([1]USA!$J:$J,MATCH(C593,[1]USA!$B:$B,0))</f>
        <v/>
      </c>
      <c r="E593" s="406">
        <f>IFERROR(INDEX([1]Input!$J:$J,MATCH(C593,[1]Input!$A:$A,0)),"")</f>
        <v/>
      </c>
      <c r="F593" s="406">
        <f>IFERROR(INDEX([1]Input!$D:$D,MATCH(C593,[1]Input!$A:$A,0)),"")</f>
        <v/>
      </c>
      <c r="G593" s="409">
        <f>IFERROR(INDEX([1]Input!$N:$N,MATCH(C593,[1]Input!$A:$A,0)),"")</f>
        <v/>
      </c>
    </row>
    <row r="594">
      <c r="A594" s="406">
        <f>IFERROR(RANK(B594,$B$4:$B$6000,1),"")</f>
        <v/>
      </c>
      <c r="B594" s="406">
        <f>(IF(F594="","",IFERROR(SEARCH(Search!$C$2,D594)+ROW()/100000,"")))</f>
        <v/>
      </c>
      <c r="C594" s="406" t="inlineStr">
        <is>
          <t>U591</t>
        </is>
      </c>
      <c r="D594" s="406">
        <f>INDEX([1]USA!$J:$J,MATCH(C594,[1]USA!$B:$B,0))</f>
        <v/>
      </c>
      <c r="E594" s="406">
        <f>IFERROR(INDEX([1]Input!$J:$J,MATCH(C594,[1]Input!$A:$A,0)),"")</f>
        <v/>
      </c>
      <c r="F594" s="406">
        <f>IFERROR(INDEX([1]Input!$D:$D,MATCH(C594,[1]Input!$A:$A,0)),"")</f>
        <v/>
      </c>
      <c r="G594" s="409">
        <f>IFERROR(INDEX([1]Input!$N:$N,MATCH(C594,[1]Input!$A:$A,0)),"")</f>
        <v/>
      </c>
    </row>
    <row r="595">
      <c r="A595" s="406">
        <f>IFERROR(RANK(B595,$B$4:$B$6000,1),"")</f>
        <v/>
      </c>
      <c r="B595" s="406">
        <f>(IF(F595="","",IFERROR(SEARCH(Search!$C$2,D595)+ROW()/100000,"")))</f>
        <v/>
      </c>
      <c r="C595" s="406" t="inlineStr">
        <is>
          <t>U592</t>
        </is>
      </c>
      <c r="D595" s="406">
        <f>INDEX([1]USA!$J:$J,MATCH(C595,[1]USA!$B:$B,0))</f>
        <v/>
      </c>
      <c r="E595" s="406">
        <f>IFERROR(INDEX([1]Input!$J:$J,MATCH(C595,[1]Input!$A:$A,0)),"")</f>
        <v/>
      </c>
      <c r="F595" s="406">
        <f>IFERROR(INDEX([1]Input!$D:$D,MATCH(C595,[1]Input!$A:$A,0)),"")</f>
        <v/>
      </c>
      <c r="G595" s="409">
        <f>IFERROR(INDEX([1]Input!$N:$N,MATCH(C595,[1]Input!$A:$A,0)),"")</f>
        <v/>
      </c>
    </row>
    <row r="596">
      <c r="A596" s="406">
        <f>IFERROR(RANK(B596,$B$4:$B$6000,1),"")</f>
        <v/>
      </c>
      <c r="B596" s="406">
        <f>(IF(F596="","",IFERROR(SEARCH(Search!$C$2,D596)+ROW()/100000,"")))</f>
        <v/>
      </c>
      <c r="C596" s="406" t="inlineStr">
        <is>
          <t>U593</t>
        </is>
      </c>
      <c r="D596" s="406">
        <f>INDEX([1]USA!$J:$J,MATCH(C596,[1]USA!$B:$B,0))</f>
        <v/>
      </c>
      <c r="E596" s="406">
        <f>IFERROR(INDEX([1]Input!$J:$J,MATCH(C596,[1]Input!$A:$A,0)),"")</f>
        <v/>
      </c>
      <c r="F596" s="406">
        <f>IFERROR(INDEX([1]Input!$D:$D,MATCH(C596,[1]Input!$A:$A,0)),"")</f>
        <v/>
      </c>
      <c r="G596" s="409">
        <f>IFERROR(INDEX([1]Input!$N:$N,MATCH(C596,[1]Input!$A:$A,0)),"")</f>
        <v/>
      </c>
    </row>
    <row r="597">
      <c r="A597" s="406">
        <f>IFERROR(RANK(B597,$B$4:$B$6000,1),"")</f>
        <v/>
      </c>
      <c r="B597" s="406">
        <f>(IF(F597="","",IFERROR(SEARCH(Search!$C$2,D597)+ROW()/100000,"")))</f>
        <v/>
      </c>
      <c r="C597" s="406" t="inlineStr">
        <is>
          <t>U594</t>
        </is>
      </c>
      <c r="D597" s="406">
        <f>INDEX([1]USA!$J:$J,MATCH(C597,[1]USA!$B:$B,0))</f>
        <v/>
      </c>
      <c r="E597" s="406">
        <f>IFERROR(INDEX([1]Input!$J:$J,MATCH(C597,[1]Input!$A:$A,0)),"")</f>
        <v/>
      </c>
      <c r="F597" s="406">
        <f>IFERROR(INDEX([1]Input!$D:$D,MATCH(C597,[1]Input!$A:$A,0)),"")</f>
        <v/>
      </c>
      <c r="G597" s="409">
        <f>IFERROR(INDEX([1]Input!$N:$N,MATCH(C597,[1]Input!$A:$A,0)),"")</f>
        <v/>
      </c>
    </row>
    <row r="598">
      <c r="A598" s="406">
        <f>IFERROR(RANK(B598,$B$4:$B$6000,1),"")</f>
        <v/>
      </c>
      <c r="B598" s="406">
        <f>(IF(F598="","",IFERROR(SEARCH(Search!$C$2,D598)+ROW()/100000,"")))</f>
        <v/>
      </c>
      <c r="C598" s="406" t="inlineStr">
        <is>
          <t>U595</t>
        </is>
      </c>
      <c r="D598" s="406">
        <f>INDEX([1]USA!$J:$J,MATCH(C598,[1]USA!$B:$B,0))</f>
        <v/>
      </c>
      <c r="E598" s="406">
        <f>IFERROR(INDEX([1]Input!$J:$J,MATCH(C598,[1]Input!$A:$A,0)),"")</f>
        <v/>
      </c>
      <c r="F598" s="406">
        <f>IFERROR(INDEX([1]Input!$D:$D,MATCH(C598,[1]Input!$A:$A,0)),"")</f>
        <v/>
      </c>
      <c r="G598" s="409">
        <f>IFERROR(INDEX([1]Input!$N:$N,MATCH(C598,[1]Input!$A:$A,0)),"")</f>
        <v/>
      </c>
    </row>
    <row r="599">
      <c r="A599" s="406">
        <f>IFERROR(RANK(B599,$B$4:$B$6000,1),"")</f>
        <v/>
      </c>
      <c r="B599" s="406">
        <f>(IF(F599="","",IFERROR(SEARCH(Search!$C$2,D599)+ROW()/100000,"")))</f>
        <v/>
      </c>
      <c r="C599" s="406" t="inlineStr">
        <is>
          <t>U596</t>
        </is>
      </c>
      <c r="D599" s="406">
        <f>INDEX([1]USA!$J:$J,MATCH(C599,[1]USA!$B:$B,0))</f>
        <v/>
      </c>
      <c r="E599" s="406">
        <f>IFERROR(INDEX([1]Input!$J:$J,MATCH(C599,[1]Input!$A:$A,0)),"")</f>
        <v/>
      </c>
      <c r="F599" s="406">
        <f>IFERROR(INDEX([1]Input!$D:$D,MATCH(C599,[1]Input!$A:$A,0)),"")</f>
        <v/>
      </c>
      <c r="G599" s="409">
        <f>IFERROR(INDEX([1]Input!$N:$N,MATCH(C599,[1]Input!$A:$A,0)),"")</f>
        <v/>
      </c>
    </row>
    <row r="600">
      <c r="A600" s="406">
        <f>IFERROR(RANK(B600,$B$4:$B$6000,1),"")</f>
        <v/>
      </c>
      <c r="B600" s="406">
        <f>(IF(F600="","",IFERROR(SEARCH(Search!$C$2,D600)+ROW()/100000,"")))</f>
        <v/>
      </c>
      <c r="C600" s="406" t="inlineStr">
        <is>
          <t>U597</t>
        </is>
      </c>
      <c r="D600" s="406">
        <f>INDEX([1]USA!$J:$J,MATCH(C600,[1]USA!$B:$B,0))</f>
        <v/>
      </c>
      <c r="E600" s="406">
        <f>IFERROR(INDEX([1]Input!$J:$J,MATCH(C600,[1]Input!$A:$A,0)),"")</f>
        <v/>
      </c>
      <c r="F600" s="406">
        <f>IFERROR(INDEX([1]Input!$D:$D,MATCH(C600,[1]Input!$A:$A,0)),"")</f>
        <v/>
      </c>
      <c r="G600" s="409">
        <f>IFERROR(INDEX([1]Input!$N:$N,MATCH(C600,[1]Input!$A:$A,0)),"")</f>
        <v/>
      </c>
    </row>
    <row r="601">
      <c r="A601" s="406">
        <f>IFERROR(RANK(B601,$B$4:$B$6000,1),"")</f>
        <v/>
      </c>
      <c r="B601" s="406">
        <f>(IF(F601="","",IFERROR(SEARCH(Search!$C$2,D601)+ROW()/100000,"")))</f>
        <v/>
      </c>
      <c r="C601" s="406" t="inlineStr">
        <is>
          <t>U598</t>
        </is>
      </c>
      <c r="D601" s="406">
        <f>INDEX([1]USA!$J:$J,MATCH(C601,[1]USA!$B:$B,0))</f>
        <v/>
      </c>
      <c r="E601" s="406">
        <f>IFERROR(INDEX([1]Input!$J:$J,MATCH(C601,[1]Input!$A:$A,0)),"")</f>
        <v/>
      </c>
      <c r="F601" s="406">
        <f>IFERROR(INDEX([1]Input!$D:$D,MATCH(C601,[1]Input!$A:$A,0)),"")</f>
        <v/>
      </c>
      <c r="G601" s="409">
        <f>IFERROR(INDEX([1]Input!$N:$N,MATCH(C601,[1]Input!$A:$A,0)),"")</f>
        <v/>
      </c>
    </row>
    <row r="602">
      <c r="A602" s="406">
        <f>IFERROR(RANK(B602,$B$4:$B$6000,1),"")</f>
        <v/>
      </c>
      <c r="B602" s="406">
        <f>(IF(F602="","",IFERROR(SEARCH(Search!$C$2,D602)+ROW()/100000,"")))</f>
        <v/>
      </c>
      <c r="C602" s="406" t="inlineStr">
        <is>
          <t>U599</t>
        </is>
      </c>
      <c r="D602" s="406">
        <f>INDEX([1]USA!$J:$J,MATCH(C602,[1]USA!$B:$B,0))</f>
        <v/>
      </c>
      <c r="E602" s="406">
        <f>IFERROR(INDEX([1]Input!$J:$J,MATCH(C602,[1]Input!$A:$A,0)),"")</f>
        <v/>
      </c>
      <c r="F602" s="406">
        <f>IFERROR(INDEX([1]Input!$D:$D,MATCH(C602,[1]Input!$A:$A,0)),"")</f>
        <v/>
      </c>
      <c r="G602" s="409">
        <f>IFERROR(INDEX([1]Input!$N:$N,MATCH(C602,[1]Input!$A:$A,0)),"")</f>
        <v/>
      </c>
    </row>
    <row r="603">
      <c r="A603" s="406">
        <f>IFERROR(RANK(B603,$B$4:$B$6000,1),"")</f>
        <v/>
      </c>
      <c r="B603" s="406">
        <f>(IF(F603="","",IFERROR(SEARCH(Search!$C$2,D603)+ROW()/100000,"")))</f>
        <v/>
      </c>
      <c r="C603" s="406" t="inlineStr">
        <is>
          <t>U600</t>
        </is>
      </c>
      <c r="D603" s="406">
        <f>INDEX([1]USA!$J:$J,MATCH(C603,[1]USA!$B:$B,0))</f>
        <v/>
      </c>
      <c r="E603" s="406">
        <f>IFERROR(INDEX([1]Input!$J:$J,MATCH(C603,[1]Input!$A:$A,0)),"")</f>
        <v/>
      </c>
      <c r="F603" s="406">
        <f>IFERROR(INDEX([1]Input!$D:$D,MATCH(C603,[1]Input!$A:$A,0)),"")</f>
        <v/>
      </c>
      <c r="G603" s="409">
        <f>IFERROR(INDEX([1]Input!$N:$N,MATCH(C603,[1]Input!$A:$A,0)),"")</f>
        <v/>
      </c>
    </row>
    <row r="604">
      <c r="A604" s="406">
        <f>IFERROR(RANK(B604,$B$4:$B$6000,1),"")</f>
        <v/>
      </c>
      <c r="B604" s="406">
        <f>(IF(F604="","",IFERROR(SEARCH(Search!$C$2,D604)+ROW()/100000,"")))</f>
        <v/>
      </c>
      <c r="C604" s="406" t="inlineStr">
        <is>
          <t>U601</t>
        </is>
      </c>
      <c r="D604" s="406">
        <f>INDEX([1]USA!$J:$J,MATCH(C604,[1]USA!$B:$B,0))</f>
        <v/>
      </c>
      <c r="E604" s="406">
        <f>IFERROR(INDEX([1]Input!$J:$J,MATCH(C604,[1]Input!$A:$A,0)),"")</f>
        <v/>
      </c>
      <c r="F604" s="406">
        <f>IFERROR(INDEX([1]Input!$D:$D,MATCH(C604,[1]Input!$A:$A,0)),"")</f>
        <v/>
      </c>
      <c r="G604" s="409">
        <f>IFERROR(INDEX([1]Input!$N:$N,MATCH(C604,[1]Input!$A:$A,0)),"")</f>
        <v/>
      </c>
    </row>
    <row r="605">
      <c r="A605" s="406">
        <f>IFERROR(RANK(B605,$B$4:$B$6000,1),"")</f>
        <v/>
      </c>
      <c r="B605" s="406">
        <f>(IF(F605="","",IFERROR(SEARCH(Search!$C$2,D605)+ROW()/100000,"")))</f>
        <v/>
      </c>
      <c r="C605" s="406" t="inlineStr">
        <is>
          <t>U602</t>
        </is>
      </c>
      <c r="D605" s="406">
        <f>INDEX([1]USA!$J:$J,MATCH(C605,[1]USA!$B:$B,0))</f>
        <v/>
      </c>
      <c r="E605" s="406">
        <f>IFERROR(INDEX([1]Input!$J:$J,MATCH(C605,[1]Input!$A:$A,0)),"")</f>
        <v/>
      </c>
      <c r="F605" s="406">
        <f>IFERROR(INDEX([1]Input!$D:$D,MATCH(C605,[1]Input!$A:$A,0)),"")</f>
        <v/>
      </c>
      <c r="G605" s="409">
        <f>IFERROR(INDEX([1]Input!$N:$N,MATCH(C605,[1]Input!$A:$A,0)),"")</f>
        <v/>
      </c>
    </row>
    <row r="606">
      <c r="A606" s="406">
        <f>IFERROR(RANK(B606,$B$4:$B$6000,1),"")</f>
        <v/>
      </c>
      <c r="B606" s="406">
        <f>(IF(F606="","",IFERROR(SEARCH(Search!$C$2,D606)+ROW()/100000,"")))</f>
        <v/>
      </c>
      <c r="C606" s="406" t="inlineStr">
        <is>
          <t>U603</t>
        </is>
      </c>
      <c r="D606" s="406">
        <f>INDEX([1]USA!$J:$J,MATCH(C606,[1]USA!$B:$B,0))</f>
        <v/>
      </c>
      <c r="E606" s="406">
        <f>IFERROR(INDEX([1]Input!$J:$J,MATCH(C606,[1]Input!$A:$A,0)),"")</f>
        <v/>
      </c>
      <c r="F606" s="406">
        <f>IFERROR(INDEX([1]Input!$D:$D,MATCH(C606,[1]Input!$A:$A,0)),"")</f>
        <v/>
      </c>
      <c r="G606" s="409">
        <f>IFERROR(INDEX([1]Input!$N:$N,MATCH(C606,[1]Input!$A:$A,0)),"")</f>
        <v/>
      </c>
    </row>
    <row r="607">
      <c r="A607" s="406">
        <f>IFERROR(RANK(B607,$B$4:$B$6000,1),"")</f>
        <v/>
      </c>
      <c r="B607" s="406">
        <f>(IF(F607="","",IFERROR(SEARCH(Search!$C$2,D607)+ROW()/100000,"")))</f>
        <v/>
      </c>
      <c r="C607" s="406" t="inlineStr">
        <is>
          <t>U604</t>
        </is>
      </c>
      <c r="D607" s="406">
        <f>INDEX([1]USA!$J:$J,MATCH(C607,[1]USA!$B:$B,0))</f>
        <v/>
      </c>
      <c r="E607" s="406">
        <f>IFERROR(INDEX([1]Input!$J:$J,MATCH(C607,[1]Input!$A:$A,0)),"")</f>
        <v/>
      </c>
      <c r="F607" s="406">
        <f>IFERROR(INDEX([1]Input!$D:$D,MATCH(C607,[1]Input!$A:$A,0)),"")</f>
        <v/>
      </c>
      <c r="G607" s="409">
        <f>IFERROR(INDEX([1]Input!$N:$N,MATCH(C607,[1]Input!$A:$A,0)),"")</f>
        <v/>
      </c>
    </row>
    <row r="608">
      <c r="A608" s="406">
        <f>IFERROR(RANK(B608,$B$4:$B$6000,1),"")</f>
        <v/>
      </c>
      <c r="B608" s="406">
        <f>(IF(F608="","",IFERROR(SEARCH(Search!$C$2,D608)+ROW()/100000,"")))</f>
        <v/>
      </c>
      <c r="C608" s="406" t="inlineStr">
        <is>
          <t>U605</t>
        </is>
      </c>
      <c r="D608" s="406">
        <f>INDEX([1]USA!$J:$J,MATCH(C608,[1]USA!$B:$B,0))</f>
        <v/>
      </c>
      <c r="E608" s="406">
        <f>IFERROR(INDEX([1]Input!$J:$J,MATCH(C608,[1]Input!$A:$A,0)),"")</f>
        <v/>
      </c>
      <c r="F608" s="406">
        <f>IFERROR(INDEX([1]Input!$D:$D,MATCH(C608,[1]Input!$A:$A,0)),"")</f>
        <v/>
      </c>
      <c r="G608" s="409">
        <f>IFERROR(INDEX([1]Input!$N:$N,MATCH(C608,[1]Input!$A:$A,0)),"")</f>
        <v/>
      </c>
    </row>
    <row r="609">
      <c r="A609" s="406">
        <f>IFERROR(RANK(B609,$B$4:$B$6000,1),"")</f>
        <v/>
      </c>
      <c r="B609" s="406">
        <f>(IF(F609="","",IFERROR(SEARCH(Search!$C$2,D609)+ROW()/100000,"")))</f>
        <v/>
      </c>
      <c r="C609" s="406" t="inlineStr">
        <is>
          <t>U606</t>
        </is>
      </c>
      <c r="D609" s="406">
        <f>INDEX([1]USA!$J:$J,MATCH(C609,[1]USA!$B:$B,0))</f>
        <v/>
      </c>
      <c r="E609" s="406">
        <f>IFERROR(INDEX([1]Input!$J:$J,MATCH(C609,[1]Input!$A:$A,0)),"")</f>
        <v/>
      </c>
      <c r="F609" s="406">
        <f>IFERROR(INDEX([1]Input!$D:$D,MATCH(C609,[1]Input!$A:$A,0)),"")</f>
        <v/>
      </c>
      <c r="G609" s="409">
        <f>IFERROR(INDEX([1]Input!$N:$N,MATCH(C609,[1]Input!$A:$A,0)),"")</f>
        <v/>
      </c>
    </row>
    <row r="610">
      <c r="A610" s="406">
        <f>IFERROR(RANK(B610,$B$4:$B$6000,1),"")</f>
        <v/>
      </c>
      <c r="B610" s="406">
        <f>(IF(F610="","",IFERROR(SEARCH(Search!$C$2,D610)+ROW()/100000,"")))</f>
        <v/>
      </c>
      <c r="C610" s="406" t="inlineStr">
        <is>
          <t>U607</t>
        </is>
      </c>
      <c r="D610" s="406">
        <f>INDEX([1]USA!$J:$J,MATCH(C610,[1]USA!$B:$B,0))</f>
        <v/>
      </c>
      <c r="E610" s="406">
        <f>IFERROR(INDEX([1]Input!$J:$J,MATCH(C610,[1]Input!$A:$A,0)),"")</f>
        <v/>
      </c>
      <c r="F610" s="406">
        <f>IFERROR(INDEX([1]Input!$D:$D,MATCH(C610,[1]Input!$A:$A,0)),"")</f>
        <v/>
      </c>
      <c r="G610" s="409">
        <f>IFERROR(INDEX([1]Input!$N:$N,MATCH(C610,[1]Input!$A:$A,0)),"")</f>
        <v/>
      </c>
    </row>
    <row r="611">
      <c r="A611" s="406">
        <f>IFERROR(RANK(B611,$B$4:$B$6000,1),"")</f>
        <v/>
      </c>
      <c r="B611" s="406">
        <f>(IF(F611="","",IFERROR(SEARCH(Search!$C$2,D611)+ROW()/100000,"")))</f>
        <v/>
      </c>
      <c r="C611" s="406" t="inlineStr">
        <is>
          <t>U608</t>
        </is>
      </c>
      <c r="D611" s="406">
        <f>INDEX([1]USA!$J:$J,MATCH(C611,[1]USA!$B:$B,0))</f>
        <v/>
      </c>
      <c r="E611" s="406">
        <f>IFERROR(INDEX([1]Input!$J:$J,MATCH(C611,[1]Input!$A:$A,0)),"")</f>
        <v/>
      </c>
      <c r="F611" s="406">
        <f>IFERROR(INDEX([1]Input!$D:$D,MATCH(C611,[1]Input!$A:$A,0)),"")</f>
        <v/>
      </c>
      <c r="G611" s="409">
        <f>IFERROR(INDEX([1]Input!$N:$N,MATCH(C611,[1]Input!$A:$A,0)),"")</f>
        <v/>
      </c>
    </row>
    <row r="612">
      <c r="A612" s="406">
        <f>IFERROR(RANK(B612,$B$4:$B$6000,1),"")</f>
        <v/>
      </c>
      <c r="B612" s="406">
        <f>(IF(F612="","",IFERROR(SEARCH(Search!$C$2,D612)+ROW()/100000,"")))</f>
        <v/>
      </c>
      <c r="C612" s="406" t="inlineStr">
        <is>
          <t>U609</t>
        </is>
      </c>
      <c r="D612" s="406">
        <f>INDEX([1]USA!$J:$J,MATCH(C612,[1]USA!$B:$B,0))</f>
        <v/>
      </c>
      <c r="E612" s="406">
        <f>IFERROR(INDEX([1]Input!$J:$J,MATCH(C612,[1]Input!$A:$A,0)),"")</f>
        <v/>
      </c>
      <c r="F612" s="406">
        <f>IFERROR(INDEX([1]Input!$D:$D,MATCH(C612,[1]Input!$A:$A,0)),"")</f>
        <v/>
      </c>
      <c r="G612" s="409">
        <f>IFERROR(INDEX([1]Input!$N:$N,MATCH(C612,[1]Input!$A:$A,0)),"")</f>
        <v/>
      </c>
    </row>
    <row r="613">
      <c r="A613" s="406">
        <f>IFERROR(RANK(B613,$B$4:$B$6000,1),"")</f>
        <v/>
      </c>
      <c r="B613" s="406">
        <f>(IF(F613="","",IFERROR(SEARCH(Search!$C$2,D613)+ROW()/100000,"")))</f>
        <v/>
      </c>
      <c r="C613" s="406" t="inlineStr">
        <is>
          <t>U610</t>
        </is>
      </c>
      <c r="D613" s="406">
        <f>INDEX([1]USA!$J:$J,MATCH(C613,[1]USA!$B:$B,0))</f>
        <v/>
      </c>
      <c r="E613" s="406">
        <f>IFERROR(INDEX([1]Input!$J:$J,MATCH(C613,[1]Input!$A:$A,0)),"")</f>
        <v/>
      </c>
      <c r="F613" s="406">
        <f>IFERROR(INDEX([1]Input!$D:$D,MATCH(C613,[1]Input!$A:$A,0)),"")</f>
        <v/>
      </c>
      <c r="G613" s="409">
        <f>IFERROR(INDEX([1]Input!$N:$N,MATCH(C613,[1]Input!$A:$A,0)),"")</f>
        <v/>
      </c>
    </row>
    <row r="614">
      <c r="A614" s="406">
        <f>IFERROR(RANK(B614,$B$4:$B$6000,1),"")</f>
        <v/>
      </c>
      <c r="B614" s="406">
        <f>(IF(F614="","",IFERROR(SEARCH(Search!$C$2,D614)+ROW()/100000,"")))</f>
        <v/>
      </c>
      <c r="C614" s="406" t="inlineStr">
        <is>
          <t>U611</t>
        </is>
      </c>
      <c r="D614" s="406">
        <f>INDEX([1]USA!$J:$J,MATCH(C614,[1]USA!$B:$B,0))</f>
        <v/>
      </c>
      <c r="E614" s="406">
        <f>IFERROR(INDEX([1]Input!$J:$J,MATCH(C614,[1]Input!$A:$A,0)),"")</f>
        <v/>
      </c>
      <c r="F614" s="406">
        <f>IFERROR(INDEX([1]Input!$D:$D,MATCH(C614,[1]Input!$A:$A,0)),"")</f>
        <v/>
      </c>
      <c r="G614" s="409">
        <f>IFERROR(INDEX([1]Input!$N:$N,MATCH(C614,[1]Input!$A:$A,0)),"")</f>
        <v/>
      </c>
    </row>
    <row r="615">
      <c r="A615" s="406">
        <f>IFERROR(RANK(B615,$B$4:$B$6000,1),"")</f>
        <v/>
      </c>
      <c r="B615" s="406">
        <f>(IF(F615="","",IFERROR(SEARCH(Search!$C$2,D615)+ROW()/100000,"")))</f>
        <v/>
      </c>
      <c r="C615" s="406" t="inlineStr">
        <is>
          <t>U612</t>
        </is>
      </c>
      <c r="D615" s="406">
        <f>INDEX([1]USA!$J:$J,MATCH(C615,[1]USA!$B:$B,0))</f>
        <v/>
      </c>
      <c r="E615" s="406">
        <f>IFERROR(INDEX([1]Input!$J:$J,MATCH(C615,[1]Input!$A:$A,0)),"")</f>
        <v/>
      </c>
      <c r="F615" s="406">
        <f>IFERROR(INDEX([1]Input!$D:$D,MATCH(C615,[1]Input!$A:$A,0)),"")</f>
        <v/>
      </c>
      <c r="G615" s="409">
        <f>IFERROR(INDEX([1]Input!$N:$N,MATCH(C615,[1]Input!$A:$A,0)),"")</f>
        <v/>
      </c>
    </row>
    <row r="616">
      <c r="A616" s="406">
        <f>IFERROR(RANK(B616,$B$4:$B$6000,1),"")</f>
        <v/>
      </c>
      <c r="B616" s="406">
        <f>(IF(F616="","",IFERROR(SEARCH(Search!$C$2,D616)+ROW()/100000,"")))</f>
        <v/>
      </c>
      <c r="C616" s="406" t="inlineStr">
        <is>
          <t>U613</t>
        </is>
      </c>
      <c r="D616" s="406">
        <f>INDEX([1]USA!$J:$J,MATCH(C616,[1]USA!$B:$B,0))</f>
        <v/>
      </c>
      <c r="E616" s="406">
        <f>IFERROR(INDEX([1]Input!$J:$J,MATCH(C616,[1]Input!$A:$A,0)),"")</f>
        <v/>
      </c>
      <c r="F616" s="406">
        <f>IFERROR(INDEX([1]Input!$D:$D,MATCH(C616,[1]Input!$A:$A,0)),"")</f>
        <v/>
      </c>
      <c r="G616" s="409">
        <f>IFERROR(INDEX([1]Input!$N:$N,MATCH(C616,[1]Input!$A:$A,0)),"")</f>
        <v/>
      </c>
    </row>
    <row r="617">
      <c r="A617" s="406">
        <f>IFERROR(RANK(B617,$B$4:$B$6000,1),"")</f>
        <v/>
      </c>
      <c r="B617" s="406">
        <f>(IF(F617="","",IFERROR(SEARCH(Search!$C$2,D617)+ROW()/100000,"")))</f>
        <v/>
      </c>
      <c r="C617" s="406" t="inlineStr">
        <is>
          <t>U614</t>
        </is>
      </c>
      <c r="D617" s="406">
        <f>INDEX([1]USA!$J:$J,MATCH(C617,[1]USA!$B:$B,0))</f>
        <v/>
      </c>
      <c r="E617" s="406">
        <f>IFERROR(INDEX([1]Input!$J:$J,MATCH(C617,[1]Input!$A:$A,0)),"")</f>
        <v/>
      </c>
      <c r="F617" s="406">
        <f>IFERROR(INDEX([1]Input!$D:$D,MATCH(C617,[1]Input!$A:$A,0)),"")</f>
        <v/>
      </c>
      <c r="G617" s="409">
        <f>IFERROR(INDEX([1]Input!$N:$N,MATCH(C617,[1]Input!$A:$A,0)),"")</f>
        <v/>
      </c>
    </row>
    <row r="618">
      <c r="A618" s="406">
        <f>IFERROR(RANK(B618,$B$4:$B$6000,1),"")</f>
        <v/>
      </c>
      <c r="B618" s="406">
        <f>(IF(F618="","",IFERROR(SEARCH(Search!$C$2,D618)+ROW()/100000,"")))</f>
        <v/>
      </c>
      <c r="C618" s="406" t="inlineStr">
        <is>
          <t>U615</t>
        </is>
      </c>
      <c r="D618" s="406">
        <f>INDEX([1]USA!$J:$J,MATCH(C618,[1]USA!$B:$B,0))</f>
        <v/>
      </c>
      <c r="E618" s="406">
        <f>IFERROR(INDEX([1]Input!$J:$J,MATCH(C618,[1]Input!$A:$A,0)),"")</f>
        <v/>
      </c>
      <c r="F618" s="406">
        <f>IFERROR(INDEX([1]Input!$D:$D,MATCH(C618,[1]Input!$A:$A,0)),"")</f>
        <v/>
      </c>
      <c r="G618" s="409">
        <f>IFERROR(INDEX([1]Input!$N:$N,MATCH(C618,[1]Input!$A:$A,0)),"")</f>
        <v/>
      </c>
    </row>
    <row r="619">
      <c r="A619" s="406">
        <f>IFERROR(RANK(B619,$B$4:$B$6000,1),"")</f>
        <v/>
      </c>
      <c r="B619" s="406">
        <f>(IF(F619="","",IFERROR(SEARCH(Search!$C$2,D619)+ROW()/100000,"")))</f>
        <v/>
      </c>
      <c r="C619" s="406" t="inlineStr">
        <is>
          <t>U616</t>
        </is>
      </c>
      <c r="D619" s="406">
        <f>INDEX([1]USA!$J:$J,MATCH(C619,[1]USA!$B:$B,0))</f>
        <v/>
      </c>
      <c r="E619" s="406">
        <f>IFERROR(INDEX([1]Input!$J:$J,MATCH(C619,[1]Input!$A:$A,0)),"")</f>
        <v/>
      </c>
      <c r="F619" s="406">
        <f>IFERROR(INDEX([1]Input!$D:$D,MATCH(C619,[1]Input!$A:$A,0)),"")</f>
        <v/>
      </c>
      <c r="G619" s="409">
        <f>IFERROR(INDEX([1]Input!$N:$N,MATCH(C619,[1]Input!$A:$A,0)),"")</f>
        <v/>
      </c>
    </row>
    <row r="620">
      <c r="A620" s="406">
        <f>IFERROR(RANK(B620,$B$4:$B$6000,1),"")</f>
        <v/>
      </c>
      <c r="B620" s="406">
        <f>(IF(F620="","",IFERROR(SEARCH(Search!$C$2,D620)+ROW()/100000,"")))</f>
        <v/>
      </c>
      <c r="C620" s="406" t="inlineStr">
        <is>
          <t>U617</t>
        </is>
      </c>
      <c r="D620" s="406">
        <f>INDEX([1]USA!$J:$J,MATCH(C620,[1]USA!$B:$B,0))</f>
        <v/>
      </c>
      <c r="E620" s="406">
        <f>IFERROR(INDEX([1]Input!$J:$J,MATCH(C620,[1]Input!$A:$A,0)),"")</f>
        <v/>
      </c>
      <c r="F620" s="406">
        <f>IFERROR(INDEX([1]Input!$D:$D,MATCH(C620,[1]Input!$A:$A,0)),"")</f>
        <v/>
      </c>
      <c r="G620" s="409">
        <f>IFERROR(INDEX([1]Input!$N:$N,MATCH(C620,[1]Input!$A:$A,0)),"")</f>
        <v/>
      </c>
    </row>
    <row r="621">
      <c r="A621" s="406">
        <f>IFERROR(RANK(B621,$B$4:$B$6000,1),"")</f>
        <v/>
      </c>
      <c r="B621" s="406">
        <f>(IF(F621="","",IFERROR(SEARCH(Search!$C$2,D621)+ROW()/100000,"")))</f>
        <v/>
      </c>
      <c r="C621" s="406" t="inlineStr">
        <is>
          <t>U618</t>
        </is>
      </c>
      <c r="D621" s="406">
        <f>INDEX([1]USA!$J:$J,MATCH(C621,[1]USA!$B:$B,0))</f>
        <v/>
      </c>
      <c r="E621" s="406">
        <f>IFERROR(INDEX([1]Input!$J:$J,MATCH(C621,[1]Input!$A:$A,0)),"")</f>
        <v/>
      </c>
      <c r="F621" s="406">
        <f>IFERROR(INDEX([1]Input!$D:$D,MATCH(C621,[1]Input!$A:$A,0)),"")</f>
        <v/>
      </c>
      <c r="G621" s="409">
        <f>IFERROR(INDEX([1]Input!$N:$N,MATCH(C621,[1]Input!$A:$A,0)),"")</f>
        <v/>
      </c>
    </row>
    <row r="622">
      <c r="A622" s="406">
        <f>IFERROR(RANK(B622,$B$4:$B$6000,1),"")</f>
        <v/>
      </c>
      <c r="B622" s="406">
        <f>(IF(F622="","",IFERROR(SEARCH(Search!$C$2,D622)+ROW()/100000,"")))</f>
        <v/>
      </c>
      <c r="C622" s="406" t="inlineStr">
        <is>
          <t>U619</t>
        </is>
      </c>
      <c r="D622" s="406">
        <f>INDEX([1]USA!$J:$J,MATCH(C622,[1]USA!$B:$B,0))</f>
        <v/>
      </c>
      <c r="E622" s="406">
        <f>IFERROR(INDEX([1]Input!$J:$J,MATCH(C622,[1]Input!$A:$A,0)),"")</f>
        <v/>
      </c>
      <c r="F622" s="406">
        <f>IFERROR(INDEX([1]Input!$D:$D,MATCH(C622,[1]Input!$A:$A,0)),"")</f>
        <v/>
      </c>
      <c r="G622" s="409">
        <f>IFERROR(INDEX([1]Input!$N:$N,MATCH(C622,[1]Input!$A:$A,0)),"")</f>
        <v/>
      </c>
    </row>
    <row r="623">
      <c r="A623" s="406">
        <f>IFERROR(RANK(B623,$B$4:$B$6000,1),"")</f>
        <v/>
      </c>
      <c r="B623" s="406">
        <f>(IF(F623="","",IFERROR(SEARCH(Search!$C$2,D623)+ROW()/100000,"")))</f>
        <v/>
      </c>
      <c r="C623" s="406" t="inlineStr">
        <is>
          <t>U620</t>
        </is>
      </c>
      <c r="D623" s="406">
        <f>INDEX([1]USA!$J:$J,MATCH(C623,[1]USA!$B:$B,0))</f>
        <v/>
      </c>
      <c r="E623" s="406">
        <f>IFERROR(INDEX([1]Input!$J:$J,MATCH(C623,[1]Input!$A:$A,0)),"")</f>
        <v/>
      </c>
      <c r="F623" s="406">
        <f>IFERROR(INDEX([1]Input!$D:$D,MATCH(C623,[1]Input!$A:$A,0)),"")</f>
        <v/>
      </c>
      <c r="G623" s="409">
        <f>IFERROR(INDEX([1]Input!$N:$N,MATCH(C623,[1]Input!$A:$A,0)),"")</f>
        <v/>
      </c>
    </row>
    <row r="624">
      <c r="A624" s="406">
        <f>IFERROR(RANK(B624,$B$4:$B$6000,1),"")</f>
        <v/>
      </c>
      <c r="B624" s="406">
        <f>(IF(F624="","",IFERROR(SEARCH(Search!$C$2,D624)+ROW()/100000,"")))</f>
        <v/>
      </c>
      <c r="C624" s="406" t="inlineStr">
        <is>
          <t>U621</t>
        </is>
      </c>
      <c r="D624" s="406">
        <f>INDEX([1]USA!$J:$J,MATCH(C624,[1]USA!$B:$B,0))</f>
        <v/>
      </c>
      <c r="E624" s="406">
        <f>IFERROR(INDEX([1]Input!$J:$J,MATCH(C624,[1]Input!$A:$A,0)),"")</f>
        <v/>
      </c>
      <c r="F624" s="406">
        <f>IFERROR(INDEX([1]Input!$D:$D,MATCH(C624,[1]Input!$A:$A,0)),"")</f>
        <v/>
      </c>
      <c r="G624" s="409">
        <f>IFERROR(INDEX([1]Input!$N:$N,MATCH(C624,[1]Input!$A:$A,0)),"")</f>
        <v/>
      </c>
    </row>
    <row r="625">
      <c r="A625" s="406">
        <f>IFERROR(RANK(B625,$B$4:$B$6000,1),"")</f>
        <v/>
      </c>
      <c r="B625" s="406">
        <f>(IF(F625="","",IFERROR(SEARCH(Search!$C$2,D625)+ROW()/100000,"")))</f>
        <v/>
      </c>
      <c r="C625" s="406" t="inlineStr">
        <is>
          <t>U622</t>
        </is>
      </c>
      <c r="D625" s="406">
        <f>INDEX([1]USA!$J:$J,MATCH(C625,[1]USA!$B:$B,0))</f>
        <v/>
      </c>
      <c r="E625" s="406">
        <f>IFERROR(INDEX([1]Input!$J:$J,MATCH(C625,[1]Input!$A:$A,0)),"")</f>
        <v/>
      </c>
      <c r="F625" s="406">
        <f>IFERROR(INDEX([1]Input!$D:$D,MATCH(C625,[1]Input!$A:$A,0)),"")</f>
        <v/>
      </c>
      <c r="G625" s="409">
        <f>IFERROR(INDEX([1]Input!$N:$N,MATCH(C625,[1]Input!$A:$A,0)),"")</f>
        <v/>
      </c>
    </row>
    <row r="626">
      <c r="A626" s="406">
        <f>IFERROR(RANK(B626,$B$4:$B$6000,1),"")</f>
        <v/>
      </c>
      <c r="B626" s="406">
        <f>(IF(F626="","",IFERROR(SEARCH(Search!$C$2,D626)+ROW()/100000,"")))</f>
        <v/>
      </c>
      <c r="C626" s="406" t="inlineStr">
        <is>
          <t>U623</t>
        </is>
      </c>
      <c r="D626" s="406">
        <f>INDEX([1]USA!$J:$J,MATCH(C626,[1]USA!$B:$B,0))</f>
        <v/>
      </c>
      <c r="E626" s="406">
        <f>IFERROR(INDEX([1]Input!$J:$J,MATCH(C626,[1]Input!$A:$A,0)),"")</f>
        <v/>
      </c>
      <c r="F626" s="406">
        <f>IFERROR(INDEX([1]Input!$D:$D,MATCH(C626,[1]Input!$A:$A,0)),"")</f>
        <v/>
      </c>
      <c r="G626" s="409">
        <f>IFERROR(INDEX([1]Input!$N:$N,MATCH(C626,[1]Input!$A:$A,0)),"")</f>
        <v/>
      </c>
    </row>
    <row r="627">
      <c r="A627" s="406">
        <f>IFERROR(RANK(B627,$B$4:$B$6000,1),"")</f>
        <v/>
      </c>
      <c r="B627" s="406">
        <f>(IF(F627="","",IFERROR(SEARCH(Search!$C$2,D627)+ROW()/100000,"")))</f>
        <v/>
      </c>
      <c r="C627" s="406" t="inlineStr">
        <is>
          <t>U624</t>
        </is>
      </c>
      <c r="D627" s="406">
        <f>INDEX([1]USA!$J:$J,MATCH(C627,[1]USA!$B:$B,0))</f>
        <v/>
      </c>
      <c r="E627" s="406">
        <f>IFERROR(INDEX([1]Input!$J:$J,MATCH(C627,[1]Input!$A:$A,0)),"")</f>
        <v/>
      </c>
      <c r="F627" s="406">
        <f>IFERROR(INDEX([1]Input!$D:$D,MATCH(C627,[1]Input!$A:$A,0)),"")</f>
        <v/>
      </c>
      <c r="G627" s="409">
        <f>IFERROR(INDEX([1]Input!$N:$N,MATCH(C627,[1]Input!$A:$A,0)),"")</f>
        <v/>
      </c>
    </row>
    <row r="628">
      <c r="A628" s="406">
        <f>IFERROR(RANK(B628,$B$4:$B$6000,1),"")</f>
        <v/>
      </c>
      <c r="B628" s="406">
        <f>(IF(F628="","",IFERROR(SEARCH(Search!$C$2,D628)+ROW()/100000,"")))</f>
        <v/>
      </c>
      <c r="C628" s="406" t="inlineStr">
        <is>
          <t>U625</t>
        </is>
      </c>
      <c r="D628" s="406">
        <f>INDEX([1]USA!$J:$J,MATCH(C628,[1]USA!$B:$B,0))</f>
        <v/>
      </c>
      <c r="E628" s="406">
        <f>IFERROR(INDEX([1]Input!$J:$J,MATCH(C628,[1]Input!$A:$A,0)),"")</f>
        <v/>
      </c>
      <c r="F628" s="406">
        <f>IFERROR(INDEX([1]Input!$D:$D,MATCH(C628,[1]Input!$A:$A,0)),"")</f>
        <v/>
      </c>
      <c r="G628" s="409">
        <f>IFERROR(INDEX([1]Input!$N:$N,MATCH(C628,[1]Input!$A:$A,0)),"")</f>
        <v/>
      </c>
    </row>
    <row r="629">
      <c r="A629" s="406">
        <f>IFERROR(RANK(B629,$B$4:$B$6000,1),"")</f>
        <v/>
      </c>
      <c r="B629" s="406">
        <f>(IF(F629="","",IFERROR(SEARCH(Search!$C$2,D629)+ROW()/100000,"")))</f>
        <v/>
      </c>
      <c r="C629" s="406" t="inlineStr">
        <is>
          <t>U626</t>
        </is>
      </c>
      <c r="D629" s="406">
        <f>INDEX([1]USA!$J:$J,MATCH(C629,[1]USA!$B:$B,0))</f>
        <v/>
      </c>
      <c r="E629" s="406">
        <f>IFERROR(INDEX([1]Input!$J:$J,MATCH(C629,[1]Input!$A:$A,0)),"")</f>
        <v/>
      </c>
      <c r="F629" s="406">
        <f>IFERROR(INDEX([1]Input!$D:$D,MATCH(C629,[1]Input!$A:$A,0)),"")</f>
        <v/>
      </c>
      <c r="G629" s="409">
        <f>IFERROR(INDEX([1]Input!$N:$N,MATCH(C629,[1]Input!$A:$A,0)),"")</f>
        <v/>
      </c>
    </row>
    <row r="630">
      <c r="A630" s="406">
        <f>IFERROR(RANK(B630,$B$4:$B$6000,1),"")</f>
        <v/>
      </c>
      <c r="B630" s="406">
        <f>(IF(F630="","",IFERROR(SEARCH(Search!$C$2,D630)+ROW()/100000,"")))</f>
        <v/>
      </c>
      <c r="C630" s="406" t="inlineStr">
        <is>
          <t>U627</t>
        </is>
      </c>
      <c r="D630" s="406">
        <f>INDEX([1]USA!$J:$J,MATCH(C630,[1]USA!$B:$B,0))</f>
        <v/>
      </c>
      <c r="E630" s="406">
        <f>IFERROR(INDEX([1]Input!$J:$J,MATCH(C630,[1]Input!$A:$A,0)),"")</f>
        <v/>
      </c>
      <c r="F630" s="406">
        <f>IFERROR(INDEX([1]Input!$D:$D,MATCH(C630,[1]Input!$A:$A,0)),"")</f>
        <v/>
      </c>
      <c r="G630" s="409">
        <f>IFERROR(INDEX([1]Input!$N:$N,MATCH(C630,[1]Input!$A:$A,0)),"")</f>
        <v/>
      </c>
    </row>
    <row r="631">
      <c r="A631" s="406">
        <f>IFERROR(RANK(B631,$B$4:$B$6000,1),"")</f>
        <v/>
      </c>
      <c r="B631" s="406">
        <f>(IF(F631="","",IFERROR(SEARCH(Search!$C$2,D631)+ROW()/100000,"")))</f>
        <v/>
      </c>
      <c r="C631" s="406" t="inlineStr">
        <is>
          <t>U628</t>
        </is>
      </c>
      <c r="D631" s="406">
        <f>INDEX([1]USA!$J:$J,MATCH(C631,[1]USA!$B:$B,0))</f>
        <v/>
      </c>
      <c r="E631" s="406">
        <f>IFERROR(INDEX([1]Input!$J:$J,MATCH(C631,[1]Input!$A:$A,0)),"")</f>
        <v/>
      </c>
      <c r="F631" s="406">
        <f>IFERROR(INDEX([1]Input!$D:$D,MATCH(C631,[1]Input!$A:$A,0)),"")</f>
        <v/>
      </c>
      <c r="G631" s="409">
        <f>IFERROR(INDEX([1]Input!$N:$N,MATCH(C631,[1]Input!$A:$A,0)),"")</f>
        <v/>
      </c>
    </row>
    <row r="632">
      <c r="A632" s="406">
        <f>IFERROR(RANK(B632,$B$4:$B$6000,1),"")</f>
        <v/>
      </c>
      <c r="B632" s="406">
        <f>(IF(F632="","",IFERROR(SEARCH(Search!$C$2,D632)+ROW()/100000,"")))</f>
        <v/>
      </c>
      <c r="C632" s="406" t="inlineStr">
        <is>
          <t>U629</t>
        </is>
      </c>
      <c r="D632" s="406">
        <f>INDEX([1]USA!$J:$J,MATCH(C632,[1]USA!$B:$B,0))</f>
        <v/>
      </c>
      <c r="E632" s="406">
        <f>IFERROR(INDEX([1]Input!$J:$J,MATCH(C632,[1]Input!$A:$A,0)),"")</f>
        <v/>
      </c>
      <c r="F632" s="406">
        <f>IFERROR(INDEX([1]Input!$D:$D,MATCH(C632,[1]Input!$A:$A,0)),"")</f>
        <v/>
      </c>
      <c r="G632" s="409">
        <f>IFERROR(INDEX([1]Input!$N:$N,MATCH(C632,[1]Input!$A:$A,0)),"")</f>
        <v/>
      </c>
    </row>
    <row r="633">
      <c r="A633" s="406">
        <f>IFERROR(RANK(B633,$B$4:$B$6000,1),"")</f>
        <v/>
      </c>
      <c r="B633" s="406">
        <f>(IF(F633="","",IFERROR(SEARCH(Search!$C$2,D633)+ROW()/100000,"")))</f>
        <v/>
      </c>
      <c r="C633" s="406" t="inlineStr">
        <is>
          <t>U630</t>
        </is>
      </c>
      <c r="D633" s="406">
        <f>INDEX([1]USA!$J:$J,MATCH(C633,[1]USA!$B:$B,0))</f>
        <v/>
      </c>
      <c r="E633" s="406">
        <f>IFERROR(INDEX([1]Input!$J:$J,MATCH(C633,[1]Input!$A:$A,0)),"")</f>
        <v/>
      </c>
      <c r="F633" s="406">
        <f>IFERROR(INDEX([1]Input!$D:$D,MATCH(C633,[1]Input!$A:$A,0)),"")</f>
        <v/>
      </c>
      <c r="G633" s="409">
        <f>IFERROR(INDEX([1]Input!$N:$N,MATCH(C633,[1]Input!$A:$A,0)),"")</f>
        <v/>
      </c>
    </row>
    <row r="634">
      <c r="A634" s="406">
        <f>IFERROR(RANK(B634,$B$4:$B$6000,1),"")</f>
        <v/>
      </c>
      <c r="B634" s="406">
        <f>(IF(F634="","",IFERROR(SEARCH(Search!$C$2,D634)+ROW()/100000,"")))</f>
        <v/>
      </c>
      <c r="C634" s="406" t="inlineStr">
        <is>
          <t>U631</t>
        </is>
      </c>
      <c r="D634" s="406">
        <f>INDEX([1]USA!$J:$J,MATCH(C634,[1]USA!$B:$B,0))</f>
        <v/>
      </c>
      <c r="E634" s="406">
        <f>IFERROR(INDEX([1]Input!$J:$J,MATCH(C634,[1]Input!$A:$A,0)),"")</f>
        <v/>
      </c>
      <c r="F634" s="406">
        <f>IFERROR(INDEX([1]Input!$D:$D,MATCH(C634,[1]Input!$A:$A,0)),"")</f>
        <v/>
      </c>
      <c r="G634" s="409">
        <f>IFERROR(INDEX([1]Input!$N:$N,MATCH(C634,[1]Input!$A:$A,0)),"")</f>
        <v/>
      </c>
    </row>
    <row r="635">
      <c r="A635" s="406">
        <f>IFERROR(RANK(B635,$B$4:$B$6000,1),"")</f>
        <v/>
      </c>
      <c r="B635" s="406">
        <f>(IF(F635="","",IFERROR(SEARCH(Search!$C$2,D635)+ROW()/100000,"")))</f>
        <v/>
      </c>
      <c r="C635" s="406" t="inlineStr">
        <is>
          <t>U632</t>
        </is>
      </c>
      <c r="D635" s="406">
        <f>INDEX([1]USA!$J:$J,MATCH(C635,[1]USA!$B:$B,0))</f>
        <v/>
      </c>
      <c r="E635" s="406">
        <f>IFERROR(INDEX([1]Input!$J:$J,MATCH(C635,[1]Input!$A:$A,0)),"")</f>
        <v/>
      </c>
      <c r="F635" s="406">
        <f>IFERROR(INDEX([1]Input!$D:$D,MATCH(C635,[1]Input!$A:$A,0)),"")</f>
        <v/>
      </c>
      <c r="G635" s="409">
        <f>IFERROR(INDEX([1]Input!$N:$N,MATCH(C635,[1]Input!$A:$A,0)),"")</f>
        <v/>
      </c>
    </row>
    <row r="636">
      <c r="A636" s="406">
        <f>IFERROR(RANK(B636,$B$4:$B$6000,1),"")</f>
        <v/>
      </c>
      <c r="B636" s="406">
        <f>(IF(F636="","",IFERROR(SEARCH(Search!$C$2,D636)+ROW()/100000,"")))</f>
        <v/>
      </c>
      <c r="C636" s="406" t="inlineStr">
        <is>
          <t>U633</t>
        </is>
      </c>
      <c r="D636" s="406">
        <f>INDEX([1]USA!$J:$J,MATCH(C636,[1]USA!$B:$B,0))</f>
        <v/>
      </c>
      <c r="E636" s="406">
        <f>IFERROR(INDEX([1]Input!$J:$J,MATCH(C636,[1]Input!$A:$A,0)),"")</f>
        <v/>
      </c>
      <c r="F636" s="406">
        <f>IFERROR(INDEX([1]Input!$D:$D,MATCH(C636,[1]Input!$A:$A,0)),"")</f>
        <v/>
      </c>
      <c r="G636" s="409">
        <f>IFERROR(INDEX([1]Input!$N:$N,MATCH(C636,[1]Input!$A:$A,0)),"")</f>
        <v/>
      </c>
    </row>
    <row r="637">
      <c r="A637" s="406">
        <f>IFERROR(RANK(B637,$B$4:$B$6000,1),"")</f>
        <v/>
      </c>
      <c r="B637" s="406">
        <f>(IF(F637="","",IFERROR(SEARCH(Search!$C$2,D637)+ROW()/100000,"")))</f>
        <v/>
      </c>
      <c r="C637" s="406" t="inlineStr">
        <is>
          <t>U634</t>
        </is>
      </c>
      <c r="D637" s="406">
        <f>INDEX([1]USA!$J:$J,MATCH(C637,[1]USA!$B:$B,0))</f>
        <v/>
      </c>
      <c r="E637" s="406">
        <f>IFERROR(INDEX([1]Input!$J:$J,MATCH(C637,[1]Input!$A:$A,0)),"")</f>
        <v/>
      </c>
      <c r="F637" s="406">
        <f>IFERROR(INDEX([1]Input!$D:$D,MATCH(C637,[1]Input!$A:$A,0)),"")</f>
        <v/>
      </c>
      <c r="G637" s="409">
        <f>IFERROR(INDEX([1]Input!$N:$N,MATCH(C637,[1]Input!$A:$A,0)),"")</f>
        <v/>
      </c>
    </row>
    <row r="638">
      <c r="A638" s="406">
        <f>IFERROR(RANK(B638,$B$4:$B$6000,1),"")</f>
        <v/>
      </c>
      <c r="B638" s="406">
        <f>(IF(F638="","",IFERROR(SEARCH(Search!$C$2,D638)+ROW()/100000,"")))</f>
        <v/>
      </c>
      <c r="C638" s="406" t="inlineStr">
        <is>
          <t>U635</t>
        </is>
      </c>
      <c r="D638" s="406">
        <f>INDEX([1]USA!$J:$J,MATCH(C638,[1]USA!$B:$B,0))</f>
        <v/>
      </c>
      <c r="E638" s="406">
        <f>IFERROR(INDEX([1]Input!$J:$J,MATCH(C638,[1]Input!$A:$A,0)),"")</f>
        <v/>
      </c>
      <c r="F638" s="406">
        <f>IFERROR(INDEX([1]Input!$D:$D,MATCH(C638,[1]Input!$A:$A,0)),"")</f>
        <v/>
      </c>
      <c r="G638" s="409">
        <f>IFERROR(INDEX([1]Input!$N:$N,MATCH(C638,[1]Input!$A:$A,0)),"")</f>
        <v/>
      </c>
    </row>
    <row r="639">
      <c r="A639" s="406">
        <f>IFERROR(RANK(B639,$B$4:$B$6000,1),"")</f>
        <v/>
      </c>
      <c r="B639" s="406">
        <f>(IF(F639="","",IFERROR(SEARCH(Search!$C$2,D639)+ROW()/100000,"")))</f>
        <v/>
      </c>
      <c r="C639" s="406" t="inlineStr">
        <is>
          <t>U636</t>
        </is>
      </c>
      <c r="D639" s="406">
        <f>INDEX([1]USA!$J:$J,MATCH(C639,[1]USA!$B:$B,0))</f>
        <v/>
      </c>
      <c r="E639" s="406">
        <f>IFERROR(INDEX([1]Input!$J:$J,MATCH(C639,[1]Input!$A:$A,0)),"")</f>
        <v/>
      </c>
      <c r="F639" s="406">
        <f>IFERROR(INDEX([1]Input!$D:$D,MATCH(C639,[1]Input!$A:$A,0)),"")</f>
        <v/>
      </c>
      <c r="G639" s="409">
        <f>IFERROR(INDEX([1]Input!$N:$N,MATCH(C639,[1]Input!$A:$A,0)),"")</f>
        <v/>
      </c>
    </row>
    <row r="640">
      <c r="A640" s="406">
        <f>IFERROR(RANK(B640,$B$4:$B$6000,1),"")</f>
        <v/>
      </c>
      <c r="B640" s="406">
        <f>(IF(F640="","",IFERROR(SEARCH(Search!$C$2,D640)+ROW()/100000,"")))</f>
        <v/>
      </c>
      <c r="C640" s="406" t="inlineStr">
        <is>
          <t>U637</t>
        </is>
      </c>
      <c r="D640" s="406">
        <f>INDEX([1]USA!$J:$J,MATCH(C640,[1]USA!$B:$B,0))</f>
        <v/>
      </c>
      <c r="E640" s="406">
        <f>IFERROR(INDEX([1]Input!$J:$J,MATCH(C640,[1]Input!$A:$A,0)),"")</f>
        <v/>
      </c>
      <c r="F640" s="406">
        <f>IFERROR(INDEX([1]Input!$D:$D,MATCH(C640,[1]Input!$A:$A,0)),"")</f>
        <v/>
      </c>
      <c r="G640" s="409">
        <f>IFERROR(INDEX([1]Input!$N:$N,MATCH(C640,[1]Input!$A:$A,0)),"")</f>
        <v/>
      </c>
    </row>
    <row r="641">
      <c r="A641" s="406">
        <f>IFERROR(RANK(B641,$B$4:$B$6000,1),"")</f>
        <v/>
      </c>
      <c r="B641" s="406">
        <f>(IF(F641="","",IFERROR(SEARCH(Search!$C$2,D641)+ROW()/100000,"")))</f>
        <v/>
      </c>
      <c r="C641" s="406" t="inlineStr">
        <is>
          <t>U638</t>
        </is>
      </c>
      <c r="D641" s="406">
        <f>INDEX([1]USA!$J:$J,MATCH(C641,[1]USA!$B:$B,0))</f>
        <v/>
      </c>
      <c r="E641" s="406">
        <f>IFERROR(INDEX([1]Input!$J:$J,MATCH(C641,[1]Input!$A:$A,0)),"")</f>
        <v/>
      </c>
      <c r="F641" s="406">
        <f>IFERROR(INDEX([1]Input!$D:$D,MATCH(C641,[1]Input!$A:$A,0)),"")</f>
        <v/>
      </c>
      <c r="G641" s="409">
        <f>IFERROR(INDEX([1]Input!$N:$N,MATCH(C641,[1]Input!$A:$A,0)),"")</f>
        <v/>
      </c>
    </row>
    <row r="642">
      <c r="A642" s="406">
        <f>IFERROR(RANK(B642,$B$4:$B$6000,1),"")</f>
        <v/>
      </c>
      <c r="B642" s="406">
        <f>(IF(F642="","",IFERROR(SEARCH(Search!$C$2,D642)+ROW()/100000,"")))</f>
        <v/>
      </c>
      <c r="C642" s="406" t="inlineStr">
        <is>
          <t>U639</t>
        </is>
      </c>
      <c r="D642" s="406">
        <f>INDEX([1]USA!$J:$J,MATCH(C642,[1]USA!$B:$B,0))</f>
        <v/>
      </c>
      <c r="E642" s="406">
        <f>IFERROR(INDEX([1]Input!$J:$J,MATCH(C642,[1]Input!$A:$A,0)),"")</f>
        <v/>
      </c>
      <c r="F642" s="406">
        <f>IFERROR(INDEX([1]Input!$D:$D,MATCH(C642,[1]Input!$A:$A,0)),"")</f>
        <v/>
      </c>
      <c r="G642" s="409">
        <f>IFERROR(INDEX([1]Input!$N:$N,MATCH(C642,[1]Input!$A:$A,0)),"")</f>
        <v/>
      </c>
    </row>
    <row r="643">
      <c r="A643" s="406">
        <f>IFERROR(RANK(B643,$B$4:$B$6000,1),"")</f>
        <v/>
      </c>
      <c r="B643" s="406">
        <f>(IF(F643="","",IFERROR(SEARCH(Search!$C$2,D643)+ROW()/100000,"")))</f>
        <v/>
      </c>
      <c r="C643" s="406" t="inlineStr">
        <is>
          <t>U640</t>
        </is>
      </c>
      <c r="D643" s="406">
        <f>INDEX([1]USA!$J:$J,MATCH(C643,[1]USA!$B:$B,0))</f>
        <v/>
      </c>
      <c r="E643" s="406">
        <f>IFERROR(INDEX([1]Input!$J:$J,MATCH(C643,[1]Input!$A:$A,0)),"")</f>
        <v/>
      </c>
      <c r="F643" s="406">
        <f>IFERROR(INDEX([1]Input!$D:$D,MATCH(C643,[1]Input!$A:$A,0)),"")</f>
        <v/>
      </c>
      <c r="G643" s="409">
        <f>IFERROR(INDEX([1]Input!$N:$N,MATCH(C643,[1]Input!$A:$A,0)),"")</f>
        <v/>
      </c>
    </row>
    <row r="644">
      <c r="A644" s="406">
        <f>IFERROR(RANK(B644,$B$4:$B$6000,1),"")</f>
        <v/>
      </c>
      <c r="B644" s="406">
        <f>(IF(F644="","",IFERROR(SEARCH(Search!$C$2,D644)+ROW()/100000,"")))</f>
        <v/>
      </c>
      <c r="C644" s="406" t="inlineStr">
        <is>
          <t>U641</t>
        </is>
      </c>
      <c r="D644" s="406">
        <f>INDEX([1]USA!$J:$J,MATCH(C644,[1]USA!$B:$B,0))</f>
        <v/>
      </c>
      <c r="E644" s="406">
        <f>IFERROR(INDEX([1]Input!$J:$J,MATCH(C644,[1]Input!$A:$A,0)),"")</f>
        <v/>
      </c>
      <c r="F644" s="406">
        <f>IFERROR(INDEX([1]Input!$D:$D,MATCH(C644,[1]Input!$A:$A,0)),"")</f>
        <v/>
      </c>
      <c r="G644" s="409">
        <f>IFERROR(INDEX([1]Input!$N:$N,MATCH(C644,[1]Input!$A:$A,0)),"")</f>
        <v/>
      </c>
    </row>
    <row r="645">
      <c r="A645" s="406">
        <f>IFERROR(RANK(B645,$B$4:$B$6000,1),"")</f>
        <v/>
      </c>
      <c r="B645" s="406">
        <f>(IF(F645="","",IFERROR(SEARCH(Search!$C$2,D645)+ROW()/100000,"")))</f>
        <v/>
      </c>
      <c r="C645" s="406" t="inlineStr">
        <is>
          <t>U642</t>
        </is>
      </c>
      <c r="D645" s="406">
        <f>INDEX([1]USA!$J:$J,MATCH(C645,[1]USA!$B:$B,0))</f>
        <v/>
      </c>
      <c r="E645" s="406">
        <f>IFERROR(INDEX([1]Input!$J:$J,MATCH(C645,[1]Input!$A:$A,0)),"")</f>
        <v/>
      </c>
      <c r="F645" s="406">
        <f>IFERROR(INDEX([1]Input!$D:$D,MATCH(C645,[1]Input!$A:$A,0)),"")</f>
        <v/>
      </c>
      <c r="G645" s="409">
        <f>IFERROR(INDEX([1]Input!$N:$N,MATCH(C645,[1]Input!$A:$A,0)),"")</f>
        <v/>
      </c>
    </row>
    <row r="646">
      <c r="A646" s="406">
        <f>IFERROR(RANK(B646,$B$4:$B$6000,1),"")</f>
        <v/>
      </c>
      <c r="B646" s="406">
        <f>(IF(F646="","",IFERROR(SEARCH(Search!$C$2,D646)+ROW()/100000,"")))</f>
        <v/>
      </c>
      <c r="C646" s="406" t="inlineStr">
        <is>
          <t>U643</t>
        </is>
      </c>
      <c r="D646" s="406">
        <f>INDEX([1]USA!$J:$J,MATCH(C646,[1]USA!$B:$B,0))</f>
        <v/>
      </c>
      <c r="E646" s="406">
        <f>IFERROR(INDEX([1]Input!$J:$J,MATCH(C646,[1]Input!$A:$A,0)),"")</f>
        <v/>
      </c>
      <c r="F646" s="406">
        <f>IFERROR(INDEX([1]Input!$D:$D,MATCH(C646,[1]Input!$A:$A,0)),"")</f>
        <v/>
      </c>
      <c r="G646" s="409">
        <f>IFERROR(INDEX([1]Input!$N:$N,MATCH(C646,[1]Input!$A:$A,0)),"")</f>
        <v/>
      </c>
    </row>
    <row r="647">
      <c r="A647" s="406">
        <f>IFERROR(RANK(B647,$B$4:$B$6000,1),"")</f>
        <v/>
      </c>
      <c r="B647" s="406">
        <f>(IF(F647="","",IFERROR(SEARCH(Search!$C$2,D647)+ROW()/100000,"")))</f>
        <v/>
      </c>
      <c r="C647" s="406" t="inlineStr">
        <is>
          <t>U644</t>
        </is>
      </c>
      <c r="D647" s="406">
        <f>INDEX([1]USA!$J:$J,MATCH(C647,[1]USA!$B:$B,0))</f>
        <v/>
      </c>
      <c r="E647" s="406">
        <f>IFERROR(INDEX([1]Input!$J:$J,MATCH(C647,[1]Input!$A:$A,0)),"")</f>
        <v/>
      </c>
      <c r="F647" s="406">
        <f>IFERROR(INDEX([1]Input!$D:$D,MATCH(C647,[1]Input!$A:$A,0)),"")</f>
        <v/>
      </c>
      <c r="G647" s="409">
        <f>IFERROR(INDEX([1]Input!$N:$N,MATCH(C647,[1]Input!$A:$A,0)),"")</f>
        <v/>
      </c>
    </row>
    <row r="648">
      <c r="A648" s="406">
        <f>IFERROR(RANK(B648,$B$4:$B$6000,1),"")</f>
        <v/>
      </c>
      <c r="B648" s="406">
        <f>(IF(F648="","",IFERROR(SEARCH(Search!$C$2,D648)+ROW()/100000,"")))</f>
        <v/>
      </c>
      <c r="C648" s="406" t="inlineStr">
        <is>
          <t>U645</t>
        </is>
      </c>
      <c r="D648" s="406">
        <f>INDEX([1]USA!$J:$J,MATCH(C648,[1]USA!$B:$B,0))</f>
        <v/>
      </c>
      <c r="E648" s="406">
        <f>IFERROR(INDEX([1]Input!$J:$J,MATCH(C648,[1]Input!$A:$A,0)),"")</f>
        <v/>
      </c>
      <c r="F648" s="406">
        <f>IFERROR(INDEX([1]Input!$D:$D,MATCH(C648,[1]Input!$A:$A,0)),"")</f>
        <v/>
      </c>
      <c r="G648" s="409">
        <f>IFERROR(INDEX([1]Input!$N:$N,MATCH(C648,[1]Input!$A:$A,0)),"")</f>
        <v/>
      </c>
    </row>
    <row r="649">
      <c r="A649" s="406">
        <f>IFERROR(RANK(B649,$B$4:$B$6000,1),"")</f>
        <v/>
      </c>
      <c r="B649" s="406">
        <f>(IF(F649="","",IFERROR(SEARCH(Search!$C$2,D649)+ROW()/100000,"")))</f>
        <v/>
      </c>
      <c r="C649" s="406" t="inlineStr">
        <is>
          <t>U646</t>
        </is>
      </c>
      <c r="D649" s="406">
        <f>INDEX([1]USA!$J:$J,MATCH(C649,[1]USA!$B:$B,0))</f>
        <v/>
      </c>
      <c r="E649" s="406">
        <f>IFERROR(INDEX([1]Input!$J:$J,MATCH(C649,[1]Input!$A:$A,0)),"")</f>
        <v/>
      </c>
      <c r="F649" s="406">
        <f>IFERROR(INDEX([1]Input!$D:$D,MATCH(C649,[1]Input!$A:$A,0)),"")</f>
        <v/>
      </c>
      <c r="G649" s="409">
        <f>IFERROR(INDEX([1]Input!$N:$N,MATCH(C649,[1]Input!$A:$A,0)),"")</f>
        <v/>
      </c>
    </row>
    <row r="650">
      <c r="A650" s="406">
        <f>IFERROR(RANK(B650,$B$4:$B$6000,1),"")</f>
        <v/>
      </c>
      <c r="B650" s="406">
        <f>(IF(F650="","",IFERROR(SEARCH(Search!$C$2,D650)+ROW()/100000,"")))</f>
        <v/>
      </c>
      <c r="C650" s="406" t="inlineStr">
        <is>
          <t>U647</t>
        </is>
      </c>
      <c r="D650" s="406">
        <f>INDEX([1]USA!$J:$J,MATCH(C650,[1]USA!$B:$B,0))</f>
        <v/>
      </c>
      <c r="E650" s="406">
        <f>IFERROR(INDEX([1]Input!$J:$J,MATCH(C650,[1]Input!$A:$A,0)),"")</f>
        <v/>
      </c>
      <c r="F650" s="406">
        <f>IFERROR(INDEX([1]Input!$D:$D,MATCH(C650,[1]Input!$A:$A,0)),"")</f>
        <v/>
      </c>
      <c r="G650" s="409">
        <f>IFERROR(INDEX([1]Input!$N:$N,MATCH(C650,[1]Input!$A:$A,0)),"")</f>
        <v/>
      </c>
    </row>
    <row r="651">
      <c r="A651" s="406">
        <f>IFERROR(RANK(B651,$B$4:$B$6000,1),"")</f>
        <v/>
      </c>
      <c r="B651" s="406">
        <f>(IF(F651="","",IFERROR(SEARCH(Search!$C$2,D651)+ROW()/100000,"")))</f>
        <v/>
      </c>
      <c r="C651" s="406" t="inlineStr">
        <is>
          <t>U648</t>
        </is>
      </c>
      <c r="D651" s="406">
        <f>INDEX([1]USA!$J:$J,MATCH(C651,[1]USA!$B:$B,0))</f>
        <v/>
      </c>
      <c r="E651" s="406">
        <f>IFERROR(INDEX([1]Input!$J:$J,MATCH(C651,[1]Input!$A:$A,0)),"")</f>
        <v/>
      </c>
      <c r="F651" s="406">
        <f>IFERROR(INDEX([1]Input!$D:$D,MATCH(C651,[1]Input!$A:$A,0)),"")</f>
        <v/>
      </c>
      <c r="G651" s="409">
        <f>IFERROR(INDEX([1]Input!$N:$N,MATCH(C651,[1]Input!$A:$A,0)),"")</f>
        <v/>
      </c>
    </row>
    <row r="652">
      <c r="A652" s="406">
        <f>IFERROR(RANK(B652,$B$4:$B$6000,1),"")</f>
        <v/>
      </c>
      <c r="B652" s="406">
        <f>(IF(F652="","",IFERROR(SEARCH(Search!$C$2,D652)+ROW()/100000,"")))</f>
        <v/>
      </c>
      <c r="C652" s="406" t="inlineStr">
        <is>
          <t>U649</t>
        </is>
      </c>
      <c r="D652" s="406">
        <f>INDEX([1]USA!$J:$J,MATCH(C652,[1]USA!$B:$B,0))</f>
        <v/>
      </c>
      <c r="E652" s="406">
        <f>IFERROR(INDEX([1]Input!$J:$J,MATCH(C652,[1]Input!$A:$A,0)),"")</f>
        <v/>
      </c>
      <c r="F652" s="406">
        <f>IFERROR(INDEX([1]Input!$D:$D,MATCH(C652,[1]Input!$A:$A,0)),"")</f>
        <v/>
      </c>
      <c r="G652" s="409">
        <f>IFERROR(INDEX([1]Input!$N:$N,MATCH(C652,[1]Input!$A:$A,0)),"")</f>
        <v/>
      </c>
    </row>
    <row r="653">
      <c r="A653" s="406">
        <f>IFERROR(RANK(B653,$B$4:$B$6000,1),"")</f>
        <v/>
      </c>
      <c r="B653" s="406">
        <f>(IF(F653="","",IFERROR(SEARCH(Search!$C$2,D653)+ROW()/100000,"")))</f>
        <v/>
      </c>
      <c r="C653" s="406" t="inlineStr">
        <is>
          <t>U650</t>
        </is>
      </c>
      <c r="D653" s="406">
        <f>INDEX([1]USA!$J:$J,MATCH(C653,[1]USA!$B:$B,0))</f>
        <v/>
      </c>
      <c r="E653" s="406">
        <f>IFERROR(INDEX([1]Input!$J:$J,MATCH(C653,[1]Input!$A:$A,0)),"")</f>
        <v/>
      </c>
      <c r="F653" s="406">
        <f>IFERROR(INDEX([1]Input!$D:$D,MATCH(C653,[1]Input!$A:$A,0)),"")</f>
        <v/>
      </c>
      <c r="G653" s="409">
        <f>IFERROR(INDEX([1]Input!$N:$N,MATCH(C653,[1]Input!$A:$A,0)),"")</f>
        <v/>
      </c>
    </row>
    <row r="654">
      <c r="A654" s="406">
        <f>IFERROR(RANK(B654,$B$4:$B$6000,1),"")</f>
        <v/>
      </c>
      <c r="B654" s="406">
        <f>(IF(F654="","",IFERROR(SEARCH(Search!$C$2,D654)+ROW()/100000,"")))</f>
        <v/>
      </c>
      <c r="C654" s="406" t="inlineStr">
        <is>
          <t>U651</t>
        </is>
      </c>
      <c r="D654" s="406">
        <f>INDEX([1]USA!$J:$J,MATCH(C654,[1]USA!$B:$B,0))</f>
        <v/>
      </c>
      <c r="E654" s="406">
        <f>IFERROR(INDEX([1]Input!$J:$J,MATCH(C654,[1]Input!$A:$A,0)),"")</f>
        <v/>
      </c>
      <c r="F654" s="406">
        <f>IFERROR(INDEX([1]Input!$D:$D,MATCH(C654,[1]Input!$A:$A,0)),"")</f>
        <v/>
      </c>
      <c r="G654" s="409">
        <f>IFERROR(INDEX([1]Input!$N:$N,MATCH(C654,[1]Input!$A:$A,0)),"")</f>
        <v/>
      </c>
    </row>
    <row r="655">
      <c r="A655" s="406">
        <f>IFERROR(RANK(B655,$B$4:$B$6000,1),"")</f>
        <v/>
      </c>
      <c r="B655" s="406">
        <f>(IF(F655="","",IFERROR(SEARCH(Search!$C$2,D655)+ROW()/100000,"")))</f>
        <v/>
      </c>
      <c r="C655" s="406" t="inlineStr">
        <is>
          <t>U652</t>
        </is>
      </c>
      <c r="D655" s="406">
        <f>INDEX([1]USA!$J:$J,MATCH(C655,[1]USA!$B:$B,0))</f>
        <v/>
      </c>
      <c r="E655" s="406">
        <f>IFERROR(INDEX([1]Input!$J:$J,MATCH(C655,[1]Input!$A:$A,0)),"")</f>
        <v/>
      </c>
      <c r="F655" s="406">
        <f>IFERROR(INDEX([1]Input!$D:$D,MATCH(C655,[1]Input!$A:$A,0)),"")</f>
        <v/>
      </c>
      <c r="G655" s="409">
        <f>IFERROR(INDEX([1]Input!$N:$N,MATCH(C655,[1]Input!$A:$A,0)),"")</f>
        <v/>
      </c>
    </row>
    <row r="656">
      <c r="A656" s="406">
        <f>IFERROR(RANK(B656,$B$4:$B$6000,1),"")</f>
        <v/>
      </c>
      <c r="B656" s="406">
        <f>(IF(F656="","",IFERROR(SEARCH(Search!$C$2,D656)+ROW()/100000,"")))</f>
        <v/>
      </c>
      <c r="C656" s="406" t="inlineStr">
        <is>
          <t>U653</t>
        </is>
      </c>
      <c r="D656" s="406">
        <f>INDEX([1]USA!$J:$J,MATCH(C656,[1]USA!$B:$B,0))</f>
        <v/>
      </c>
      <c r="E656" s="406">
        <f>IFERROR(INDEX([1]Input!$J:$J,MATCH(C656,[1]Input!$A:$A,0)),"")</f>
        <v/>
      </c>
      <c r="F656" s="406">
        <f>IFERROR(INDEX([1]Input!$D:$D,MATCH(C656,[1]Input!$A:$A,0)),"")</f>
        <v/>
      </c>
      <c r="G656" s="409">
        <f>IFERROR(INDEX([1]Input!$N:$N,MATCH(C656,[1]Input!$A:$A,0)),"")</f>
        <v/>
      </c>
    </row>
    <row r="657">
      <c r="A657" s="406">
        <f>IFERROR(RANK(B657,$B$4:$B$6000,1),"")</f>
        <v/>
      </c>
      <c r="B657" s="406">
        <f>(IF(F657="","",IFERROR(SEARCH(Search!$C$2,D657)+ROW()/100000,"")))</f>
        <v/>
      </c>
      <c r="C657" s="406" t="inlineStr">
        <is>
          <t>U654</t>
        </is>
      </c>
      <c r="D657" s="406">
        <f>INDEX([1]USA!$J:$J,MATCH(C657,[1]USA!$B:$B,0))</f>
        <v/>
      </c>
      <c r="E657" s="406">
        <f>IFERROR(INDEX([1]Input!$J:$J,MATCH(C657,[1]Input!$A:$A,0)),"")</f>
        <v/>
      </c>
      <c r="F657" s="406">
        <f>IFERROR(INDEX([1]Input!$D:$D,MATCH(C657,[1]Input!$A:$A,0)),"")</f>
        <v/>
      </c>
      <c r="G657" s="409">
        <f>IFERROR(INDEX([1]Input!$N:$N,MATCH(C657,[1]Input!$A:$A,0)),"")</f>
        <v/>
      </c>
    </row>
    <row r="658">
      <c r="A658" s="406">
        <f>IFERROR(RANK(B658,$B$4:$B$6000,1),"")</f>
        <v/>
      </c>
      <c r="B658" s="406">
        <f>(IF(F658="","",IFERROR(SEARCH(Search!$C$2,D658)+ROW()/100000,"")))</f>
        <v/>
      </c>
      <c r="C658" s="406" t="inlineStr">
        <is>
          <t>U655</t>
        </is>
      </c>
      <c r="D658" s="406">
        <f>INDEX([1]USA!$J:$J,MATCH(C658,[1]USA!$B:$B,0))</f>
        <v/>
      </c>
      <c r="E658" s="406">
        <f>IFERROR(INDEX([1]Input!$J:$J,MATCH(C658,[1]Input!$A:$A,0)),"")</f>
        <v/>
      </c>
      <c r="F658" s="406">
        <f>IFERROR(INDEX([1]Input!$D:$D,MATCH(C658,[1]Input!$A:$A,0)),"")</f>
        <v/>
      </c>
      <c r="G658" s="409">
        <f>IFERROR(INDEX([1]Input!$N:$N,MATCH(C658,[1]Input!$A:$A,0)),"")</f>
        <v/>
      </c>
    </row>
    <row r="659">
      <c r="A659" s="406">
        <f>IFERROR(RANK(B659,$B$4:$B$6000,1),"")</f>
        <v/>
      </c>
      <c r="B659" s="406">
        <f>(IF(F659="","",IFERROR(SEARCH(Search!$C$2,D659)+ROW()/100000,"")))</f>
        <v/>
      </c>
      <c r="C659" s="406" t="inlineStr">
        <is>
          <t>U656</t>
        </is>
      </c>
      <c r="D659" s="406">
        <f>INDEX([1]USA!$J:$J,MATCH(C659,[1]USA!$B:$B,0))</f>
        <v/>
      </c>
      <c r="E659" s="406">
        <f>IFERROR(INDEX([1]Input!$J:$J,MATCH(C659,[1]Input!$A:$A,0)),"")</f>
        <v/>
      </c>
      <c r="F659" s="406">
        <f>IFERROR(INDEX([1]Input!$D:$D,MATCH(C659,[1]Input!$A:$A,0)),"")</f>
        <v/>
      </c>
      <c r="G659" s="409">
        <f>IFERROR(INDEX([1]Input!$N:$N,MATCH(C659,[1]Input!$A:$A,0)),"")</f>
        <v/>
      </c>
    </row>
    <row r="660">
      <c r="A660" s="406">
        <f>IFERROR(RANK(B660,$B$4:$B$6000,1),"")</f>
        <v/>
      </c>
      <c r="B660" s="406">
        <f>(IF(F660="","",IFERROR(SEARCH(Search!$C$2,D660)+ROW()/100000,"")))</f>
        <v/>
      </c>
      <c r="C660" s="406" t="inlineStr">
        <is>
          <t>U657</t>
        </is>
      </c>
      <c r="D660" s="406">
        <f>INDEX([1]USA!$J:$J,MATCH(C660,[1]USA!$B:$B,0))</f>
        <v/>
      </c>
      <c r="E660" s="406">
        <f>IFERROR(INDEX([1]Input!$J:$J,MATCH(C660,[1]Input!$A:$A,0)),"")</f>
        <v/>
      </c>
      <c r="F660" s="406">
        <f>IFERROR(INDEX([1]Input!$D:$D,MATCH(C660,[1]Input!$A:$A,0)),"")</f>
        <v/>
      </c>
      <c r="G660" s="409">
        <f>IFERROR(INDEX([1]Input!$N:$N,MATCH(C660,[1]Input!$A:$A,0)),"")</f>
        <v/>
      </c>
    </row>
    <row r="661">
      <c r="A661" s="406">
        <f>IFERROR(RANK(B661,$B$4:$B$6000,1),"")</f>
        <v/>
      </c>
      <c r="B661" s="406">
        <f>(IF(F661="","",IFERROR(SEARCH(Search!$C$2,D661)+ROW()/100000,"")))</f>
        <v/>
      </c>
      <c r="C661" s="406" t="inlineStr">
        <is>
          <t>U658</t>
        </is>
      </c>
      <c r="D661" s="406">
        <f>INDEX([1]USA!$J:$J,MATCH(C661,[1]USA!$B:$B,0))</f>
        <v/>
      </c>
      <c r="E661" s="406">
        <f>IFERROR(INDEX([1]Input!$J:$J,MATCH(C661,[1]Input!$A:$A,0)),"")</f>
        <v/>
      </c>
      <c r="F661" s="406">
        <f>IFERROR(INDEX([1]Input!$D:$D,MATCH(C661,[1]Input!$A:$A,0)),"")</f>
        <v/>
      </c>
      <c r="G661" s="409">
        <f>IFERROR(INDEX([1]Input!$N:$N,MATCH(C661,[1]Input!$A:$A,0)),"")</f>
        <v/>
      </c>
    </row>
    <row r="662">
      <c r="A662" s="406">
        <f>IFERROR(RANK(B662,$B$4:$B$6000,1),"")</f>
        <v/>
      </c>
      <c r="B662" s="406">
        <f>(IF(F662="","",IFERROR(SEARCH(Search!$C$2,D662)+ROW()/100000,"")))</f>
        <v/>
      </c>
      <c r="C662" s="406" t="inlineStr">
        <is>
          <t>U659</t>
        </is>
      </c>
      <c r="D662" s="406">
        <f>INDEX([1]USA!$J:$J,MATCH(C662,[1]USA!$B:$B,0))</f>
        <v/>
      </c>
      <c r="E662" s="406">
        <f>IFERROR(INDEX([1]Input!$J:$J,MATCH(C662,[1]Input!$A:$A,0)),"")</f>
        <v/>
      </c>
      <c r="F662" s="406">
        <f>IFERROR(INDEX([1]Input!$D:$D,MATCH(C662,[1]Input!$A:$A,0)),"")</f>
        <v/>
      </c>
      <c r="G662" s="409">
        <f>IFERROR(INDEX([1]Input!$N:$N,MATCH(C662,[1]Input!$A:$A,0)),"")</f>
        <v/>
      </c>
    </row>
    <row r="663">
      <c r="A663" s="406">
        <f>IFERROR(RANK(B663,$B$4:$B$6000,1),"")</f>
        <v/>
      </c>
      <c r="B663" s="406">
        <f>(IF(F663="","",IFERROR(SEARCH(Search!$C$2,D663)+ROW()/100000,"")))</f>
        <v/>
      </c>
      <c r="C663" s="406" t="inlineStr">
        <is>
          <t>U660</t>
        </is>
      </c>
      <c r="D663" s="406">
        <f>INDEX([1]USA!$J:$J,MATCH(C663,[1]USA!$B:$B,0))</f>
        <v/>
      </c>
      <c r="E663" s="406">
        <f>IFERROR(INDEX([1]Input!$J:$J,MATCH(C663,[1]Input!$A:$A,0)),"")</f>
        <v/>
      </c>
      <c r="F663" s="406">
        <f>IFERROR(INDEX([1]Input!$D:$D,MATCH(C663,[1]Input!$A:$A,0)),"")</f>
        <v/>
      </c>
      <c r="G663" s="409">
        <f>IFERROR(INDEX([1]Input!$N:$N,MATCH(C663,[1]Input!$A:$A,0)),"")</f>
        <v/>
      </c>
    </row>
    <row r="664">
      <c r="A664" s="406">
        <f>IFERROR(RANK(B664,$B$4:$B$6000,1),"")</f>
        <v/>
      </c>
      <c r="B664" s="406">
        <f>(IF(F664="","",IFERROR(SEARCH(Search!$C$2,D664)+ROW()/100000,"")))</f>
        <v/>
      </c>
      <c r="C664" s="406" t="inlineStr">
        <is>
          <t>U661</t>
        </is>
      </c>
      <c r="D664" s="406">
        <f>INDEX([1]USA!$J:$J,MATCH(C664,[1]USA!$B:$B,0))</f>
        <v/>
      </c>
      <c r="E664" s="406">
        <f>IFERROR(INDEX([1]Input!$J:$J,MATCH(C664,[1]Input!$A:$A,0)),"")</f>
        <v/>
      </c>
      <c r="F664" s="406">
        <f>IFERROR(INDEX([1]Input!$D:$D,MATCH(C664,[1]Input!$A:$A,0)),"")</f>
        <v/>
      </c>
      <c r="G664" s="409">
        <f>IFERROR(INDEX([1]Input!$N:$N,MATCH(C664,[1]Input!$A:$A,0)),"")</f>
        <v/>
      </c>
    </row>
    <row r="665">
      <c r="A665" s="406">
        <f>IFERROR(RANK(B665,$B$4:$B$6000,1),"")</f>
        <v/>
      </c>
      <c r="B665" s="406">
        <f>(IF(F665="","",IFERROR(SEARCH(Search!$C$2,D665)+ROW()/100000,"")))</f>
        <v/>
      </c>
      <c r="C665" s="406" t="inlineStr">
        <is>
          <t>U662</t>
        </is>
      </c>
      <c r="D665" s="406">
        <f>INDEX([1]USA!$J:$J,MATCH(C665,[1]USA!$B:$B,0))</f>
        <v/>
      </c>
      <c r="E665" s="406">
        <f>IFERROR(INDEX([1]Input!$J:$J,MATCH(C665,[1]Input!$A:$A,0)),"")</f>
        <v/>
      </c>
      <c r="F665" s="406">
        <f>IFERROR(INDEX([1]Input!$D:$D,MATCH(C665,[1]Input!$A:$A,0)),"")</f>
        <v/>
      </c>
      <c r="G665" s="409">
        <f>IFERROR(INDEX([1]Input!$N:$N,MATCH(C665,[1]Input!$A:$A,0)),"")</f>
        <v/>
      </c>
    </row>
    <row r="666">
      <c r="A666" s="406">
        <f>IFERROR(RANK(B666,$B$4:$B$6000,1),"")</f>
        <v/>
      </c>
      <c r="B666" s="406">
        <f>(IF(F666="","",IFERROR(SEARCH(Search!$C$2,D666)+ROW()/100000,"")))</f>
        <v/>
      </c>
      <c r="C666" s="406" t="inlineStr">
        <is>
          <t>U663</t>
        </is>
      </c>
      <c r="D666" s="406">
        <f>INDEX([1]USA!$J:$J,MATCH(C666,[1]USA!$B:$B,0))</f>
        <v/>
      </c>
      <c r="E666" s="406">
        <f>IFERROR(INDEX([1]Input!$J:$J,MATCH(C666,[1]Input!$A:$A,0)),"")</f>
        <v/>
      </c>
      <c r="F666" s="406">
        <f>IFERROR(INDEX([1]Input!$D:$D,MATCH(C666,[1]Input!$A:$A,0)),"")</f>
        <v/>
      </c>
      <c r="G666" s="409">
        <f>IFERROR(INDEX([1]Input!$N:$N,MATCH(C666,[1]Input!$A:$A,0)),"")</f>
        <v/>
      </c>
    </row>
    <row r="667">
      <c r="A667" s="406">
        <f>IFERROR(RANK(B667,$B$4:$B$6000,1),"")</f>
        <v/>
      </c>
      <c r="B667" s="406">
        <f>(IF(F667="","",IFERROR(SEARCH(Search!$C$2,D667)+ROW()/100000,"")))</f>
        <v/>
      </c>
      <c r="C667" s="406" t="inlineStr">
        <is>
          <t>U664</t>
        </is>
      </c>
      <c r="D667" s="406">
        <f>INDEX([1]USA!$J:$J,MATCH(C667,[1]USA!$B:$B,0))</f>
        <v/>
      </c>
      <c r="E667" s="406">
        <f>IFERROR(INDEX([1]Input!$J:$J,MATCH(C667,[1]Input!$A:$A,0)),"")</f>
        <v/>
      </c>
      <c r="F667" s="406">
        <f>IFERROR(INDEX([1]Input!$D:$D,MATCH(C667,[1]Input!$A:$A,0)),"")</f>
        <v/>
      </c>
      <c r="G667" s="409">
        <f>IFERROR(INDEX([1]Input!$N:$N,MATCH(C667,[1]Input!$A:$A,0)),"")</f>
        <v/>
      </c>
    </row>
    <row r="668">
      <c r="A668" s="406">
        <f>IFERROR(RANK(B668,$B$4:$B$6000,1),"")</f>
        <v/>
      </c>
      <c r="B668" s="406">
        <f>(IF(F668="","",IFERROR(SEARCH(Search!$C$2,D668)+ROW()/100000,"")))</f>
        <v/>
      </c>
      <c r="C668" s="406" t="inlineStr">
        <is>
          <t>U665</t>
        </is>
      </c>
      <c r="D668" s="406">
        <f>INDEX([1]USA!$J:$J,MATCH(C668,[1]USA!$B:$B,0))</f>
        <v/>
      </c>
      <c r="E668" s="406">
        <f>IFERROR(INDEX([1]Input!$J:$J,MATCH(C668,[1]Input!$A:$A,0)),"")</f>
        <v/>
      </c>
      <c r="F668" s="406">
        <f>IFERROR(INDEX([1]Input!$D:$D,MATCH(C668,[1]Input!$A:$A,0)),"")</f>
        <v/>
      </c>
      <c r="G668" s="409">
        <f>IFERROR(INDEX([1]Input!$N:$N,MATCH(C668,[1]Input!$A:$A,0)),"")</f>
        <v/>
      </c>
    </row>
    <row r="669">
      <c r="A669" s="406">
        <f>IFERROR(RANK(B669,$B$4:$B$6000,1),"")</f>
        <v/>
      </c>
      <c r="B669" s="406">
        <f>(IF(F669="","",IFERROR(SEARCH(Search!$C$2,D669)+ROW()/100000,"")))</f>
        <v/>
      </c>
      <c r="C669" s="406" t="inlineStr">
        <is>
          <t>U666</t>
        </is>
      </c>
      <c r="D669" s="406">
        <f>INDEX([1]USA!$J:$J,MATCH(C669,[1]USA!$B:$B,0))</f>
        <v/>
      </c>
      <c r="E669" s="406">
        <f>IFERROR(INDEX([1]Input!$J:$J,MATCH(C669,[1]Input!$A:$A,0)),"")</f>
        <v/>
      </c>
      <c r="F669" s="406">
        <f>IFERROR(INDEX([1]Input!$D:$D,MATCH(C669,[1]Input!$A:$A,0)),"")</f>
        <v/>
      </c>
      <c r="G669" s="409">
        <f>IFERROR(INDEX([1]Input!$N:$N,MATCH(C669,[1]Input!$A:$A,0)),"")</f>
        <v/>
      </c>
    </row>
    <row r="670">
      <c r="A670" s="406">
        <f>IFERROR(RANK(B670,$B$4:$B$6000,1),"")</f>
        <v/>
      </c>
      <c r="B670" s="406">
        <f>(IF(F670="","",IFERROR(SEARCH(Search!$C$2,D670)+ROW()/100000,"")))</f>
        <v/>
      </c>
      <c r="C670" s="406" t="inlineStr">
        <is>
          <t>U667</t>
        </is>
      </c>
      <c r="D670" s="406">
        <f>INDEX([1]USA!$J:$J,MATCH(C670,[1]USA!$B:$B,0))</f>
        <v/>
      </c>
      <c r="E670" s="406">
        <f>IFERROR(INDEX([1]Input!$J:$J,MATCH(C670,[1]Input!$A:$A,0)),"")</f>
        <v/>
      </c>
      <c r="F670" s="406">
        <f>IFERROR(INDEX([1]Input!$D:$D,MATCH(C670,[1]Input!$A:$A,0)),"")</f>
        <v/>
      </c>
      <c r="G670" s="409">
        <f>IFERROR(INDEX([1]Input!$N:$N,MATCH(C670,[1]Input!$A:$A,0)),"")</f>
        <v/>
      </c>
    </row>
    <row r="671">
      <c r="A671" s="406">
        <f>IFERROR(RANK(B671,$B$4:$B$6000,1),"")</f>
        <v/>
      </c>
      <c r="B671" s="406">
        <f>(IF(F671="","",IFERROR(SEARCH(Search!$C$2,D671)+ROW()/100000,"")))</f>
        <v/>
      </c>
      <c r="C671" s="406" t="inlineStr">
        <is>
          <t>U668</t>
        </is>
      </c>
      <c r="D671" s="406">
        <f>INDEX([1]USA!$J:$J,MATCH(C671,[1]USA!$B:$B,0))</f>
        <v/>
      </c>
      <c r="E671" s="406">
        <f>IFERROR(INDEX([1]Input!$J:$J,MATCH(C671,[1]Input!$A:$A,0)),"")</f>
        <v/>
      </c>
      <c r="F671" s="406">
        <f>IFERROR(INDEX([1]Input!$D:$D,MATCH(C671,[1]Input!$A:$A,0)),"")</f>
        <v/>
      </c>
      <c r="G671" s="409">
        <f>IFERROR(INDEX([1]Input!$N:$N,MATCH(C671,[1]Input!$A:$A,0)),"")</f>
        <v/>
      </c>
    </row>
    <row r="672">
      <c r="A672" s="406">
        <f>IFERROR(RANK(B672,$B$4:$B$6000,1),"")</f>
        <v/>
      </c>
      <c r="B672" s="406">
        <f>(IF(F672="","",IFERROR(SEARCH(Search!$C$2,D672)+ROW()/100000,"")))</f>
        <v/>
      </c>
      <c r="C672" s="406" t="inlineStr">
        <is>
          <t>U669</t>
        </is>
      </c>
      <c r="D672" s="406">
        <f>INDEX([1]USA!$J:$J,MATCH(C672,[1]USA!$B:$B,0))</f>
        <v/>
      </c>
      <c r="E672" s="406">
        <f>IFERROR(INDEX([1]Input!$J:$J,MATCH(C672,[1]Input!$A:$A,0)),"")</f>
        <v/>
      </c>
      <c r="F672" s="406">
        <f>IFERROR(INDEX([1]Input!$D:$D,MATCH(C672,[1]Input!$A:$A,0)),"")</f>
        <v/>
      </c>
      <c r="G672" s="409">
        <f>IFERROR(INDEX([1]Input!$N:$N,MATCH(C672,[1]Input!$A:$A,0)),"")</f>
        <v/>
      </c>
    </row>
    <row r="673">
      <c r="A673" s="406">
        <f>IFERROR(RANK(B673,$B$4:$B$6000,1),"")</f>
        <v/>
      </c>
      <c r="B673" s="406">
        <f>(IF(F673="","",IFERROR(SEARCH(Search!$C$2,D673)+ROW()/100000,"")))</f>
        <v/>
      </c>
      <c r="C673" s="406" t="inlineStr">
        <is>
          <t>U670</t>
        </is>
      </c>
      <c r="D673" s="406">
        <f>INDEX([1]USA!$J:$J,MATCH(C673,[1]USA!$B:$B,0))</f>
        <v/>
      </c>
      <c r="E673" s="406">
        <f>IFERROR(INDEX([1]Input!$J:$J,MATCH(C673,[1]Input!$A:$A,0)),"")</f>
        <v/>
      </c>
      <c r="F673" s="406">
        <f>IFERROR(INDEX([1]Input!$D:$D,MATCH(C673,[1]Input!$A:$A,0)),"")</f>
        <v/>
      </c>
      <c r="G673" s="409">
        <f>IFERROR(INDEX([1]Input!$N:$N,MATCH(C673,[1]Input!$A:$A,0)),"")</f>
        <v/>
      </c>
    </row>
    <row r="674">
      <c r="A674" s="406">
        <f>IFERROR(RANK(B674,$B$4:$B$6000,1),"")</f>
        <v/>
      </c>
      <c r="B674" s="406">
        <f>(IF(F674="","",IFERROR(SEARCH(Search!$C$2,D674)+ROW()/100000,"")))</f>
        <v/>
      </c>
      <c r="C674" s="406" t="inlineStr">
        <is>
          <t>U671</t>
        </is>
      </c>
      <c r="D674" s="406">
        <f>INDEX([1]USA!$J:$J,MATCH(C674,[1]USA!$B:$B,0))</f>
        <v/>
      </c>
      <c r="E674" s="406">
        <f>IFERROR(INDEX([1]Input!$J:$J,MATCH(C674,[1]Input!$A:$A,0)),"")</f>
        <v/>
      </c>
      <c r="F674" s="406">
        <f>IFERROR(INDEX([1]Input!$D:$D,MATCH(C674,[1]Input!$A:$A,0)),"")</f>
        <v/>
      </c>
      <c r="G674" s="409">
        <f>IFERROR(INDEX([1]Input!$N:$N,MATCH(C674,[1]Input!$A:$A,0)),"")</f>
        <v/>
      </c>
    </row>
    <row r="675">
      <c r="A675" s="406">
        <f>IFERROR(RANK(B675,$B$4:$B$6000,1),"")</f>
        <v/>
      </c>
      <c r="B675" s="406">
        <f>(IF(F675="","",IFERROR(SEARCH(Search!$C$2,D675)+ROW()/100000,"")))</f>
        <v/>
      </c>
      <c r="C675" s="406" t="inlineStr">
        <is>
          <t>U672</t>
        </is>
      </c>
      <c r="D675" s="406">
        <f>INDEX([1]USA!$J:$J,MATCH(C675,[1]USA!$B:$B,0))</f>
        <v/>
      </c>
      <c r="E675" s="406">
        <f>IFERROR(INDEX([1]Input!$J:$J,MATCH(C675,[1]Input!$A:$A,0)),"")</f>
        <v/>
      </c>
      <c r="F675" s="406">
        <f>IFERROR(INDEX([1]Input!$D:$D,MATCH(C675,[1]Input!$A:$A,0)),"")</f>
        <v/>
      </c>
      <c r="G675" s="409">
        <f>IFERROR(INDEX([1]Input!$N:$N,MATCH(C675,[1]Input!$A:$A,0)),"")</f>
        <v/>
      </c>
    </row>
    <row r="676">
      <c r="A676" s="406">
        <f>IFERROR(RANK(B676,$B$4:$B$6000,1),"")</f>
        <v/>
      </c>
      <c r="B676" s="406">
        <f>(IF(F676="","",IFERROR(SEARCH(Search!$C$2,D676)+ROW()/100000,"")))</f>
        <v/>
      </c>
      <c r="C676" s="406" t="inlineStr">
        <is>
          <t>U673</t>
        </is>
      </c>
      <c r="D676" s="406">
        <f>INDEX([1]USA!$J:$J,MATCH(C676,[1]USA!$B:$B,0))</f>
        <v/>
      </c>
      <c r="E676" s="406">
        <f>IFERROR(INDEX([1]Input!$J:$J,MATCH(C676,[1]Input!$A:$A,0)),"")</f>
        <v/>
      </c>
      <c r="F676" s="406">
        <f>IFERROR(INDEX([1]Input!$D:$D,MATCH(C676,[1]Input!$A:$A,0)),"")</f>
        <v/>
      </c>
      <c r="G676" s="409">
        <f>IFERROR(INDEX([1]Input!$N:$N,MATCH(C676,[1]Input!$A:$A,0)),"")</f>
        <v/>
      </c>
    </row>
    <row r="677">
      <c r="A677" s="406">
        <f>IFERROR(RANK(B677,$B$4:$B$6000,1),"")</f>
        <v/>
      </c>
      <c r="B677" s="406">
        <f>(IF(F677="","",IFERROR(SEARCH(Search!$C$2,D677)+ROW()/100000,"")))</f>
        <v/>
      </c>
      <c r="C677" s="406" t="inlineStr">
        <is>
          <t>U674</t>
        </is>
      </c>
      <c r="D677" s="406">
        <f>INDEX([1]USA!$J:$J,MATCH(C677,[1]USA!$B:$B,0))</f>
        <v/>
      </c>
      <c r="E677" s="406">
        <f>IFERROR(INDEX([1]Input!$J:$J,MATCH(C677,[1]Input!$A:$A,0)),"")</f>
        <v/>
      </c>
      <c r="F677" s="406">
        <f>IFERROR(INDEX([1]Input!$D:$D,MATCH(C677,[1]Input!$A:$A,0)),"")</f>
        <v/>
      </c>
      <c r="G677" s="409">
        <f>IFERROR(INDEX([1]Input!$N:$N,MATCH(C677,[1]Input!$A:$A,0)),"")</f>
        <v/>
      </c>
    </row>
    <row r="678">
      <c r="A678" s="406">
        <f>IFERROR(RANK(B678,$B$4:$B$6000,1),"")</f>
        <v/>
      </c>
      <c r="B678" s="406">
        <f>(IF(F678="","",IFERROR(SEARCH(Search!$C$2,D678)+ROW()/100000,"")))</f>
        <v/>
      </c>
      <c r="C678" s="406" t="inlineStr">
        <is>
          <t>U675</t>
        </is>
      </c>
      <c r="D678" s="406">
        <f>INDEX([1]USA!$J:$J,MATCH(C678,[1]USA!$B:$B,0))</f>
        <v/>
      </c>
      <c r="E678" s="406">
        <f>IFERROR(INDEX([1]Input!$J:$J,MATCH(C678,[1]Input!$A:$A,0)),"")</f>
        <v/>
      </c>
      <c r="F678" s="406">
        <f>IFERROR(INDEX([1]Input!$D:$D,MATCH(C678,[1]Input!$A:$A,0)),"")</f>
        <v/>
      </c>
      <c r="G678" s="409">
        <f>IFERROR(INDEX([1]Input!$N:$N,MATCH(C678,[1]Input!$A:$A,0)),"")</f>
        <v/>
      </c>
    </row>
    <row r="679">
      <c r="A679" s="406">
        <f>IFERROR(RANK(B679,$B$4:$B$6000,1),"")</f>
        <v/>
      </c>
      <c r="B679" s="406">
        <f>(IF(F679="","",IFERROR(SEARCH(Search!$C$2,D679)+ROW()/100000,"")))</f>
        <v/>
      </c>
      <c r="C679" s="406" t="inlineStr">
        <is>
          <t>U676</t>
        </is>
      </c>
      <c r="D679" s="406">
        <f>INDEX([1]USA!$J:$J,MATCH(C679,[1]USA!$B:$B,0))</f>
        <v/>
      </c>
      <c r="E679" s="406">
        <f>IFERROR(INDEX([1]Input!$J:$J,MATCH(C679,[1]Input!$A:$A,0)),"")</f>
        <v/>
      </c>
      <c r="F679" s="406">
        <f>IFERROR(INDEX([1]Input!$D:$D,MATCH(C679,[1]Input!$A:$A,0)),"")</f>
        <v/>
      </c>
      <c r="G679" s="409">
        <f>IFERROR(INDEX([1]Input!$N:$N,MATCH(C679,[1]Input!$A:$A,0)),"")</f>
        <v/>
      </c>
    </row>
    <row r="680">
      <c r="A680" s="406">
        <f>IFERROR(RANK(B680,$B$4:$B$6000,1),"")</f>
        <v/>
      </c>
      <c r="B680" s="406">
        <f>(IF(F680="","",IFERROR(SEARCH(Search!$C$2,D680)+ROW()/100000,"")))</f>
        <v/>
      </c>
      <c r="C680" s="406" t="inlineStr">
        <is>
          <t>U677</t>
        </is>
      </c>
      <c r="D680" s="406">
        <f>INDEX([1]USA!$J:$J,MATCH(C680,[1]USA!$B:$B,0))</f>
        <v/>
      </c>
      <c r="E680" s="406">
        <f>IFERROR(INDEX([1]Input!$J:$J,MATCH(C680,[1]Input!$A:$A,0)),"")</f>
        <v/>
      </c>
      <c r="F680" s="406">
        <f>IFERROR(INDEX([1]Input!$D:$D,MATCH(C680,[1]Input!$A:$A,0)),"")</f>
        <v/>
      </c>
      <c r="G680" s="409">
        <f>IFERROR(INDEX([1]Input!$N:$N,MATCH(C680,[1]Input!$A:$A,0)),"")</f>
        <v/>
      </c>
    </row>
    <row r="681">
      <c r="A681" s="406">
        <f>IFERROR(RANK(B681,$B$4:$B$6000,1),"")</f>
        <v/>
      </c>
      <c r="B681" s="406">
        <f>(IF(F681="","",IFERROR(SEARCH(Search!$C$2,D681)+ROW()/100000,"")))</f>
        <v/>
      </c>
      <c r="C681" s="406" t="inlineStr">
        <is>
          <t>U678</t>
        </is>
      </c>
      <c r="D681" s="406">
        <f>INDEX([1]USA!$J:$J,MATCH(C681,[1]USA!$B:$B,0))</f>
        <v/>
      </c>
      <c r="E681" s="406">
        <f>IFERROR(INDEX([1]Input!$J:$J,MATCH(C681,[1]Input!$A:$A,0)),"")</f>
        <v/>
      </c>
      <c r="F681" s="406">
        <f>IFERROR(INDEX([1]Input!$D:$D,MATCH(C681,[1]Input!$A:$A,0)),"")</f>
        <v/>
      </c>
      <c r="G681" s="409">
        <f>IFERROR(INDEX([1]Input!$N:$N,MATCH(C681,[1]Input!$A:$A,0)),"")</f>
        <v/>
      </c>
    </row>
    <row r="682">
      <c r="A682" s="406">
        <f>IFERROR(RANK(B682,$B$4:$B$6000,1),"")</f>
        <v/>
      </c>
      <c r="B682" s="406">
        <f>(IF(F682="","",IFERROR(SEARCH(Search!$C$2,D682)+ROW()/100000,"")))</f>
        <v/>
      </c>
      <c r="C682" s="406" t="inlineStr">
        <is>
          <t>U679</t>
        </is>
      </c>
      <c r="D682" s="406">
        <f>INDEX([1]USA!$J:$J,MATCH(C682,[1]USA!$B:$B,0))</f>
        <v/>
      </c>
      <c r="E682" s="406">
        <f>IFERROR(INDEX([1]Input!$J:$J,MATCH(C682,[1]Input!$A:$A,0)),"")</f>
        <v/>
      </c>
      <c r="F682" s="406">
        <f>IFERROR(INDEX([1]Input!$D:$D,MATCH(C682,[1]Input!$A:$A,0)),"")</f>
        <v/>
      </c>
      <c r="G682" s="409">
        <f>IFERROR(INDEX([1]Input!$N:$N,MATCH(C682,[1]Input!$A:$A,0)),"")</f>
        <v/>
      </c>
    </row>
    <row r="683">
      <c r="A683" s="406">
        <f>IFERROR(RANK(B683,$B$4:$B$6000,1),"")</f>
        <v/>
      </c>
      <c r="B683" s="406">
        <f>(IF(F683="","",IFERROR(SEARCH(Search!$C$2,D683)+ROW()/100000,"")))</f>
        <v/>
      </c>
      <c r="C683" s="406" t="inlineStr">
        <is>
          <t>U680</t>
        </is>
      </c>
      <c r="D683" s="406">
        <f>INDEX([1]USA!$J:$J,MATCH(C683,[1]USA!$B:$B,0))</f>
        <v/>
      </c>
      <c r="E683" s="406">
        <f>IFERROR(INDEX([1]Input!$J:$J,MATCH(C683,[1]Input!$A:$A,0)),"")</f>
        <v/>
      </c>
      <c r="F683" s="406">
        <f>IFERROR(INDEX([1]Input!$D:$D,MATCH(C683,[1]Input!$A:$A,0)),"")</f>
        <v/>
      </c>
      <c r="G683" s="409">
        <f>IFERROR(INDEX([1]Input!$N:$N,MATCH(C683,[1]Input!$A:$A,0)),"")</f>
        <v/>
      </c>
    </row>
    <row r="684">
      <c r="A684" s="406">
        <f>IFERROR(RANK(B684,$B$4:$B$6000,1),"")</f>
        <v/>
      </c>
      <c r="B684" s="406">
        <f>(IF(F684="","",IFERROR(SEARCH(Search!$C$2,D684)+ROW()/100000,"")))</f>
        <v/>
      </c>
      <c r="C684" s="406" t="inlineStr">
        <is>
          <t>U681</t>
        </is>
      </c>
      <c r="D684" s="406">
        <f>INDEX([1]USA!$J:$J,MATCH(C684,[1]USA!$B:$B,0))</f>
        <v/>
      </c>
      <c r="E684" s="406">
        <f>IFERROR(INDEX([1]Input!$J:$J,MATCH(C684,[1]Input!$A:$A,0)),"")</f>
        <v/>
      </c>
      <c r="F684" s="406">
        <f>IFERROR(INDEX([1]Input!$D:$D,MATCH(C684,[1]Input!$A:$A,0)),"")</f>
        <v/>
      </c>
      <c r="G684" s="409">
        <f>IFERROR(INDEX([1]Input!$N:$N,MATCH(C684,[1]Input!$A:$A,0)),"")</f>
        <v/>
      </c>
    </row>
    <row r="685">
      <c r="A685" s="406">
        <f>IFERROR(RANK(B685,$B$4:$B$6000,1),"")</f>
        <v/>
      </c>
      <c r="B685" s="406">
        <f>(IF(F685="","",IFERROR(SEARCH(Search!$C$2,D685)+ROW()/100000,"")))</f>
        <v/>
      </c>
      <c r="C685" s="406" t="inlineStr">
        <is>
          <t>U682</t>
        </is>
      </c>
      <c r="D685" s="406">
        <f>INDEX([1]USA!$J:$J,MATCH(C685,[1]USA!$B:$B,0))</f>
        <v/>
      </c>
      <c r="E685" s="406">
        <f>IFERROR(INDEX([1]Input!$J:$J,MATCH(C685,[1]Input!$A:$A,0)),"")</f>
        <v/>
      </c>
      <c r="F685" s="406">
        <f>IFERROR(INDEX([1]Input!$D:$D,MATCH(C685,[1]Input!$A:$A,0)),"")</f>
        <v/>
      </c>
      <c r="G685" s="409">
        <f>IFERROR(INDEX([1]Input!$N:$N,MATCH(C685,[1]Input!$A:$A,0)),"")</f>
        <v/>
      </c>
    </row>
    <row r="686">
      <c r="A686" s="406">
        <f>IFERROR(RANK(B686,$B$4:$B$6000,1),"")</f>
        <v/>
      </c>
      <c r="B686" s="406">
        <f>(IF(F686="","",IFERROR(SEARCH(Search!$C$2,D686)+ROW()/100000,"")))</f>
        <v/>
      </c>
      <c r="C686" s="406" t="inlineStr">
        <is>
          <t>U683</t>
        </is>
      </c>
      <c r="D686" s="406">
        <f>INDEX([1]USA!$J:$J,MATCH(C686,[1]USA!$B:$B,0))</f>
        <v/>
      </c>
      <c r="E686" s="406">
        <f>IFERROR(INDEX([1]Input!$J:$J,MATCH(C686,[1]Input!$A:$A,0)),"")</f>
        <v/>
      </c>
      <c r="F686" s="406">
        <f>IFERROR(INDEX([1]Input!$D:$D,MATCH(C686,[1]Input!$A:$A,0)),"")</f>
        <v/>
      </c>
      <c r="G686" s="409">
        <f>IFERROR(INDEX([1]Input!$N:$N,MATCH(C686,[1]Input!$A:$A,0)),"")</f>
        <v/>
      </c>
    </row>
    <row r="687">
      <c r="A687" s="406">
        <f>IFERROR(RANK(B687,$B$4:$B$6000,1),"")</f>
        <v/>
      </c>
      <c r="B687" s="406">
        <f>(IF(F687="","",IFERROR(SEARCH(Search!$C$2,D687)+ROW()/100000,"")))</f>
        <v/>
      </c>
      <c r="C687" s="406" t="inlineStr">
        <is>
          <t>U684</t>
        </is>
      </c>
      <c r="D687" s="406">
        <f>INDEX([1]USA!$J:$J,MATCH(C687,[1]USA!$B:$B,0))</f>
        <v/>
      </c>
      <c r="E687" s="406">
        <f>IFERROR(INDEX([1]Input!$J:$J,MATCH(C687,[1]Input!$A:$A,0)),"")</f>
        <v/>
      </c>
      <c r="F687" s="406">
        <f>IFERROR(INDEX([1]Input!$D:$D,MATCH(C687,[1]Input!$A:$A,0)),"")</f>
        <v/>
      </c>
      <c r="G687" s="409">
        <f>IFERROR(INDEX([1]Input!$N:$N,MATCH(C687,[1]Input!$A:$A,0)),"")</f>
        <v/>
      </c>
    </row>
    <row r="688">
      <c r="A688" s="406">
        <f>IFERROR(RANK(B688,$B$4:$B$6000,1),"")</f>
        <v/>
      </c>
      <c r="B688" s="406">
        <f>(IF(F688="","",IFERROR(SEARCH(Search!$C$2,D688)+ROW()/100000,"")))</f>
        <v/>
      </c>
      <c r="C688" s="406" t="inlineStr">
        <is>
          <t>U685</t>
        </is>
      </c>
      <c r="D688" s="406">
        <f>INDEX([1]USA!$J:$J,MATCH(C688,[1]USA!$B:$B,0))</f>
        <v/>
      </c>
      <c r="E688" s="406">
        <f>IFERROR(INDEX([1]Input!$J:$J,MATCH(C688,[1]Input!$A:$A,0)),"")</f>
        <v/>
      </c>
      <c r="F688" s="406">
        <f>IFERROR(INDEX([1]Input!$D:$D,MATCH(C688,[1]Input!$A:$A,0)),"")</f>
        <v/>
      </c>
      <c r="G688" s="409">
        <f>IFERROR(INDEX([1]Input!$N:$N,MATCH(C688,[1]Input!$A:$A,0)),"")</f>
        <v/>
      </c>
    </row>
    <row r="689">
      <c r="A689" s="406">
        <f>IFERROR(RANK(B689,$B$4:$B$6000,1),"")</f>
        <v/>
      </c>
      <c r="B689" s="406">
        <f>(IF(F689="","",IFERROR(SEARCH(Search!$C$2,D689)+ROW()/100000,"")))</f>
        <v/>
      </c>
      <c r="C689" s="406" t="inlineStr">
        <is>
          <t>U686</t>
        </is>
      </c>
      <c r="D689" s="406">
        <f>INDEX([1]USA!$J:$J,MATCH(C689,[1]USA!$B:$B,0))</f>
        <v/>
      </c>
      <c r="E689" s="406">
        <f>IFERROR(INDEX([1]Input!$J:$J,MATCH(C689,[1]Input!$A:$A,0)),"")</f>
        <v/>
      </c>
      <c r="F689" s="406">
        <f>IFERROR(INDEX([1]Input!$D:$D,MATCH(C689,[1]Input!$A:$A,0)),"")</f>
        <v/>
      </c>
      <c r="G689" s="409">
        <f>IFERROR(INDEX([1]Input!$N:$N,MATCH(C689,[1]Input!$A:$A,0)),"")</f>
        <v/>
      </c>
    </row>
    <row r="690">
      <c r="A690" s="406">
        <f>IFERROR(RANK(B690,$B$4:$B$6000,1),"")</f>
        <v/>
      </c>
      <c r="B690" s="406">
        <f>(IF(F690="","",IFERROR(SEARCH(Search!$C$2,D690)+ROW()/100000,"")))</f>
        <v/>
      </c>
      <c r="C690" s="406" t="inlineStr">
        <is>
          <t>U687</t>
        </is>
      </c>
      <c r="D690" s="406">
        <f>INDEX([1]USA!$J:$J,MATCH(C690,[1]USA!$B:$B,0))</f>
        <v/>
      </c>
      <c r="E690" s="406">
        <f>IFERROR(INDEX([1]Input!$J:$J,MATCH(C690,[1]Input!$A:$A,0)),"")</f>
        <v/>
      </c>
      <c r="F690" s="406">
        <f>IFERROR(INDEX([1]Input!$D:$D,MATCH(C690,[1]Input!$A:$A,0)),"")</f>
        <v/>
      </c>
      <c r="G690" s="409">
        <f>IFERROR(INDEX([1]Input!$N:$N,MATCH(C690,[1]Input!$A:$A,0)),"")</f>
        <v/>
      </c>
    </row>
    <row r="691">
      <c r="A691" s="406">
        <f>IFERROR(RANK(B691,$B$4:$B$6000,1),"")</f>
        <v/>
      </c>
      <c r="B691" s="406">
        <f>(IF(F691="","",IFERROR(SEARCH(Search!$C$2,D691)+ROW()/100000,"")))</f>
        <v/>
      </c>
      <c r="C691" s="406" t="inlineStr">
        <is>
          <t>U688</t>
        </is>
      </c>
      <c r="D691" s="406">
        <f>INDEX([1]USA!$J:$J,MATCH(C691,[1]USA!$B:$B,0))</f>
        <v/>
      </c>
      <c r="E691" s="406">
        <f>IFERROR(INDEX([1]Input!$J:$J,MATCH(C691,[1]Input!$A:$A,0)),"")</f>
        <v/>
      </c>
      <c r="F691" s="406">
        <f>IFERROR(INDEX([1]Input!$D:$D,MATCH(C691,[1]Input!$A:$A,0)),"")</f>
        <v/>
      </c>
      <c r="G691" s="409">
        <f>IFERROR(INDEX([1]Input!$N:$N,MATCH(C691,[1]Input!$A:$A,0)),"")</f>
        <v/>
      </c>
    </row>
    <row r="692">
      <c r="A692" s="406">
        <f>IFERROR(RANK(B692,$B$4:$B$6000,1),"")</f>
        <v/>
      </c>
      <c r="B692" s="406">
        <f>(IF(F692="","",IFERROR(SEARCH(Search!$C$2,D692)+ROW()/100000,"")))</f>
        <v/>
      </c>
      <c r="C692" s="406" t="inlineStr">
        <is>
          <t>U689</t>
        </is>
      </c>
      <c r="D692" s="406">
        <f>INDEX([1]USA!$J:$J,MATCH(C692,[1]USA!$B:$B,0))</f>
        <v/>
      </c>
      <c r="E692" s="406">
        <f>IFERROR(INDEX([1]Input!$J:$J,MATCH(C692,[1]Input!$A:$A,0)),"")</f>
        <v/>
      </c>
      <c r="F692" s="406">
        <f>IFERROR(INDEX([1]Input!$D:$D,MATCH(C692,[1]Input!$A:$A,0)),"")</f>
        <v/>
      </c>
      <c r="G692" s="409">
        <f>IFERROR(INDEX([1]Input!$N:$N,MATCH(C692,[1]Input!$A:$A,0)),"")</f>
        <v/>
      </c>
    </row>
    <row r="693">
      <c r="A693" s="406">
        <f>IFERROR(RANK(B693,$B$4:$B$6000,1),"")</f>
        <v/>
      </c>
      <c r="B693" s="406">
        <f>(IF(F693="","",IFERROR(SEARCH(Search!$C$2,D693)+ROW()/100000,"")))</f>
        <v/>
      </c>
      <c r="C693" s="406" t="inlineStr">
        <is>
          <t>U690</t>
        </is>
      </c>
      <c r="D693" s="406">
        <f>INDEX([1]USA!$J:$J,MATCH(C693,[1]USA!$B:$B,0))</f>
        <v/>
      </c>
      <c r="E693" s="406">
        <f>IFERROR(INDEX([1]Input!$J:$J,MATCH(C693,[1]Input!$A:$A,0)),"")</f>
        <v/>
      </c>
      <c r="F693" s="406">
        <f>IFERROR(INDEX([1]Input!$D:$D,MATCH(C693,[1]Input!$A:$A,0)),"")</f>
        <v/>
      </c>
      <c r="G693" s="409">
        <f>IFERROR(INDEX([1]Input!$N:$N,MATCH(C693,[1]Input!$A:$A,0)),"")</f>
        <v/>
      </c>
    </row>
    <row r="694">
      <c r="A694" s="406">
        <f>IFERROR(RANK(B694,$B$4:$B$6000,1),"")</f>
        <v/>
      </c>
      <c r="B694" s="406">
        <f>(IF(F694="","",IFERROR(SEARCH(Search!$C$2,D694)+ROW()/100000,"")))</f>
        <v/>
      </c>
      <c r="C694" s="406" t="inlineStr">
        <is>
          <t>U691</t>
        </is>
      </c>
      <c r="D694" s="406">
        <f>INDEX([1]USA!$J:$J,MATCH(C694,[1]USA!$B:$B,0))</f>
        <v/>
      </c>
      <c r="E694" s="406">
        <f>IFERROR(INDEX([1]Input!$J:$J,MATCH(C694,[1]Input!$A:$A,0)),"")</f>
        <v/>
      </c>
      <c r="F694" s="406">
        <f>IFERROR(INDEX([1]Input!$D:$D,MATCH(C694,[1]Input!$A:$A,0)),"")</f>
        <v/>
      </c>
      <c r="G694" s="409">
        <f>IFERROR(INDEX([1]Input!$N:$N,MATCH(C694,[1]Input!$A:$A,0)),"")</f>
        <v/>
      </c>
    </row>
    <row r="695">
      <c r="A695" s="406">
        <f>IFERROR(RANK(B695,$B$4:$B$6000,1),"")</f>
        <v/>
      </c>
      <c r="B695" s="406">
        <f>(IF(F695="","",IFERROR(SEARCH(Search!$C$2,D695)+ROW()/100000,"")))</f>
        <v/>
      </c>
      <c r="C695" s="406" t="inlineStr">
        <is>
          <t>U692</t>
        </is>
      </c>
      <c r="D695" s="406">
        <f>INDEX([1]USA!$J:$J,MATCH(C695,[1]USA!$B:$B,0))</f>
        <v/>
      </c>
      <c r="E695" s="406">
        <f>IFERROR(INDEX([1]Input!$J:$J,MATCH(C695,[1]Input!$A:$A,0)),"")</f>
        <v/>
      </c>
      <c r="F695" s="406">
        <f>IFERROR(INDEX([1]Input!$D:$D,MATCH(C695,[1]Input!$A:$A,0)),"")</f>
        <v/>
      </c>
      <c r="G695" s="409">
        <f>IFERROR(INDEX([1]Input!$N:$N,MATCH(C695,[1]Input!$A:$A,0)),"")</f>
        <v/>
      </c>
    </row>
    <row r="696">
      <c r="A696" s="406">
        <f>IFERROR(RANK(B696,$B$4:$B$6000,1),"")</f>
        <v/>
      </c>
      <c r="B696" s="406">
        <f>(IF(F696="","",IFERROR(SEARCH(Search!$C$2,D696)+ROW()/100000,"")))</f>
        <v/>
      </c>
      <c r="C696" s="406" t="inlineStr">
        <is>
          <t>U693</t>
        </is>
      </c>
      <c r="D696" s="406">
        <f>INDEX([1]USA!$J:$J,MATCH(C696,[1]USA!$B:$B,0))</f>
        <v/>
      </c>
      <c r="E696" s="406">
        <f>IFERROR(INDEX([1]Input!$J:$J,MATCH(C696,[1]Input!$A:$A,0)),"")</f>
        <v/>
      </c>
      <c r="F696" s="406">
        <f>IFERROR(INDEX([1]Input!$D:$D,MATCH(C696,[1]Input!$A:$A,0)),"")</f>
        <v/>
      </c>
      <c r="G696" s="409">
        <f>IFERROR(INDEX([1]Input!$N:$N,MATCH(C696,[1]Input!$A:$A,0)),"")</f>
        <v/>
      </c>
    </row>
    <row r="697">
      <c r="A697" s="406">
        <f>IFERROR(RANK(B697,$B$4:$B$6000,1),"")</f>
        <v/>
      </c>
      <c r="B697" s="406">
        <f>(IF(F697="","",IFERROR(SEARCH(Search!$C$2,D697)+ROW()/100000,"")))</f>
        <v/>
      </c>
      <c r="C697" s="406" t="inlineStr">
        <is>
          <t>U694</t>
        </is>
      </c>
      <c r="D697" s="406">
        <f>INDEX([1]USA!$J:$J,MATCH(C697,[1]USA!$B:$B,0))</f>
        <v/>
      </c>
      <c r="E697" s="406">
        <f>IFERROR(INDEX([1]Input!$J:$J,MATCH(C697,[1]Input!$A:$A,0)),"")</f>
        <v/>
      </c>
      <c r="F697" s="406">
        <f>IFERROR(INDEX([1]Input!$D:$D,MATCH(C697,[1]Input!$A:$A,0)),"")</f>
        <v/>
      </c>
      <c r="G697" s="409">
        <f>IFERROR(INDEX([1]Input!$N:$N,MATCH(C697,[1]Input!$A:$A,0)),"")</f>
        <v/>
      </c>
    </row>
    <row r="698">
      <c r="A698" s="406">
        <f>IFERROR(RANK(B698,$B$4:$B$6000,1),"")</f>
        <v/>
      </c>
      <c r="B698" s="406">
        <f>(IF(F698="","",IFERROR(SEARCH(Search!$C$2,D698)+ROW()/100000,"")))</f>
        <v/>
      </c>
      <c r="C698" s="406" t="inlineStr">
        <is>
          <t>U695</t>
        </is>
      </c>
      <c r="D698" s="406">
        <f>INDEX([1]USA!$J:$J,MATCH(C698,[1]USA!$B:$B,0))</f>
        <v/>
      </c>
      <c r="E698" s="406">
        <f>IFERROR(INDEX([1]Input!$J:$J,MATCH(C698,[1]Input!$A:$A,0)),"")</f>
        <v/>
      </c>
      <c r="F698" s="406">
        <f>IFERROR(INDEX([1]Input!$D:$D,MATCH(C698,[1]Input!$A:$A,0)),"")</f>
        <v/>
      </c>
      <c r="G698" s="409">
        <f>IFERROR(INDEX([1]Input!$N:$N,MATCH(C698,[1]Input!$A:$A,0)),"")</f>
        <v/>
      </c>
    </row>
    <row r="699">
      <c r="A699" s="406">
        <f>IFERROR(RANK(B699,$B$4:$B$6000,1),"")</f>
        <v/>
      </c>
      <c r="B699" s="406">
        <f>(IF(F699="","",IFERROR(SEARCH(Search!$C$2,D699)+ROW()/100000,"")))</f>
        <v/>
      </c>
      <c r="C699" s="406" t="inlineStr">
        <is>
          <t>U696</t>
        </is>
      </c>
      <c r="D699" s="406">
        <f>INDEX([1]USA!$J:$J,MATCH(C699,[1]USA!$B:$B,0))</f>
        <v/>
      </c>
      <c r="E699" s="406">
        <f>IFERROR(INDEX([1]Input!$J:$J,MATCH(C699,[1]Input!$A:$A,0)),"")</f>
        <v/>
      </c>
      <c r="F699" s="406">
        <f>IFERROR(INDEX([1]Input!$D:$D,MATCH(C699,[1]Input!$A:$A,0)),"")</f>
        <v/>
      </c>
      <c r="G699" s="409">
        <f>IFERROR(INDEX([1]Input!$N:$N,MATCH(C699,[1]Input!$A:$A,0)),"")</f>
        <v/>
      </c>
    </row>
    <row r="700">
      <c r="A700" s="406">
        <f>IFERROR(RANK(B700,$B$4:$B$6000,1),"")</f>
        <v/>
      </c>
      <c r="B700" s="406">
        <f>(IF(F700="","",IFERROR(SEARCH(Search!$C$2,D700)+ROW()/100000,"")))</f>
        <v/>
      </c>
      <c r="C700" s="406" t="inlineStr">
        <is>
          <t>U697</t>
        </is>
      </c>
      <c r="D700" s="406">
        <f>INDEX([1]USA!$J:$J,MATCH(C700,[1]USA!$B:$B,0))</f>
        <v/>
      </c>
      <c r="E700" s="406">
        <f>IFERROR(INDEX([1]Input!$J:$J,MATCH(C700,[1]Input!$A:$A,0)),"")</f>
        <v/>
      </c>
      <c r="F700" s="406">
        <f>IFERROR(INDEX([1]Input!$D:$D,MATCH(C700,[1]Input!$A:$A,0)),"")</f>
        <v/>
      </c>
      <c r="G700" s="409">
        <f>IFERROR(INDEX([1]Input!$N:$N,MATCH(C700,[1]Input!$A:$A,0)),"")</f>
        <v/>
      </c>
    </row>
    <row r="701">
      <c r="A701" s="406">
        <f>IFERROR(RANK(B701,$B$4:$B$6000,1),"")</f>
        <v/>
      </c>
      <c r="B701" s="406">
        <f>(IF(F701="","",IFERROR(SEARCH(Search!$C$2,D701)+ROW()/100000,"")))</f>
        <v/>
      </c>
      <c r="C701" s="406" t="inlineStr">
        <is>
          <t>U698</t>
        </is>
      </c>
      <c r="D701" s="406">
        <f>INDEX([1]USA!$J:$J,MATCH(C701,[1]USA!$B:$B,0))</f>
        <v/>
      </c>
      <c r="E701" s="406">
        <f>IFERROR(INDEX([1]Input!$J:$J,MATCH(C701,[1]Input!$A:$A,0)),"")</f>
        <v/>
      </c>
      <c r="F701" s="406">
        <f>IFERROR(INDEX([1]Input!$D:$D,MATCH(C701,[1]Input!$A:$A,0)),"")</f>
        <v/>
      </c>
      <c r="G701" s="409">
        <f>IFERROR(INDEX([1]Input!$N:$N,MATCH(C701,[1]Input!$A:$A,0)),"")</f>
        <v/>
      </c>
    </row>
    <row r="702">
      <c r="A702" s="406">
        <f>IFERROR(RANK(B702,$B$4:$B$6000,1),"")</f>
        <v/>
      </c>
      <c r="B702" s="406">
        <f>(IF(F702="","",IFERROR(SEARCH(Search!$C$2,D702)+ROW()/100000,"")))</f>
        <v/>
      </c>
      <c r="C702" s="406" t="inlineStr">
        <is>
          <t>U699</t>
        </is>
      </c>
      <c r="D702" s="406">
        <f>INDEX([1]USA!$J:$J,MATCH(C702,[1]USA!$B:$B,0))</f>
        <v/>
      </c>
      <c r="E702" s="406">
        <f>IFERROR(INDEX([1]Input!$J:$J,MATCH(C702,[1]Input!$A:$A,0)),"")</f>
        <v/>
      </c>
      <c r="F702" s="406">
        <f>IFERROR(INDEX([1]Input!$D:$D,MATCH(C702,[1]Input!$A:$A,0)),"")</f>
        <v/>
      </c>
      <c r="G702" s="409">
        <f>IFERROR(INDEX([1]Input!$N:$N,MATCH(C702,[1]Input!$A:$A,0)),"")</f>
        <v/>
      </c>
    </row>
    <row r="703">
      <c r="A703" s="406">
        <f>IFERROR(RANK(B703,$B$4:$B$6000,1),"")</f>
        <v/>
      </c>
      <c r="B703" s="406">
        <f>(IF(F703="","",IFERROR(SEARCH(Search!$C$2,D703)+ROW()/100000,"")))</f>
        <v/>
      </c>
      <c r="C703" s="406" t="inlineStr">
        <is>
          <t>U700</t>
        </is>
      </c>
      <c r="D703" s="406">
        <f>INDEX([1]USA!$J:$J,MATCH(C703,[1]USA!$B:$B,0))</f>
        <v/>
      </c>
      <c r="E703" s="406">
        <f>IFERROR(INDEX([1]Input!$J:$J,MATCH(C703,[1]Input!$A:$A,0)),"")</f>
        <v/>
      </c>
      <c r="F703" s="406">
        <f>IFERROR(INDEX([1]Input!$D:$D,MATCH(C703,[1]Input!$A:$A,0)),"")</f>
        <v/>
      </c>
      <c r="G703" s="409">
        <f>IFERROR(INDEX([1]Input!$N:$N,MATCH(C703,[1]Input!$A:$A,0)),"")</f>
        <v/>
      </c>
    </row>
    <row r="704">
      <c r="A704" s="406">
        <f>IFERROR(RANK(B704,$B$4:$B$6000,1),"")</f>
        <v/>
      </c>
      <c r="B704" s="406">
        <f>(IF(F704="","",IFERROR(SEARCH(Search!$C$2,D704)+ROW()/100000,"")))</f>
        <v/>
      </c>
      <c r="C704" s="406" t="inlineStr">
        <is>
          <t>U701</t>
        </is>
      </c>
      <c r="D704" s="406">
        <f>INDEX([1]USA!$J:$J,MATCH(C704,[1]USA!$B:$B,0))</f>
        <v/>
      </c>
      <c r="E704" s="406">
        <f>IFERROR(INDEX([1]Input!$J:$J,MATCH(C704,[1]Input!$A:$A,0)),"")</f>
        <v/>
      </c>
      <c r="F704" s="406">
        <f>IFERROR(INDEX([1]Input!$D:$D,MATCH(C704,[1]Input!$A:$A,0)),"")</f>
        <v/>
      </c>
      <c r="G704" s="409">
        <f>IFERROR(INDEX([1]Input!$N:$N,MATCH(C704,[1]Input!$A:$A,0)),"")</f>
        <v/>
      </c>
    </row>
    <row r="705">
      <c r="A705" s="406">
        <f>IFERROR(RANK(B705,$B$4:$B$6000,1),"")</f>
        <v/>
      </c>
      <c r="B705" s="406">
        <f>(IF(F705="","",IFERROR(SEARCH(Search!$C$2,D705)+ROW()/100000,"")))</f>
        <v/>
      </c>
      <c r="C705" s="406" t="inlineStr">
        <is>
          <t>U702</t>
        </is>
      </c>
      <c r="D705" s="406">
        <f>INDEX([1]USA!$J:$J,MATCH(C705,[1]USA!$B:$B,0))</f>
        <v/>
      </c>
      <c r="E705" s="406">
        <f>IFERROR(INDEX([1]Input!$J:$J,MATCH(C705,[1]Input!$A:$A,0)),"")</f>
        <v/>
      </c>
      <c r="F705" s="406">
        <f>IFERROR(INDEX([1]Input!$D:$D,MATCH(C705,[1]Input!$A:$A,0)),"")</f>
        <v/>
      </c>
      <c r="G705" s="409">
        <f>IFERROR(INDEX([1]Input!$N:$N,MATCH(C705,[1]Input!$A:$A,0)),"")</f>
        <v/>
      </c>
    </row>
    <row r="706">
      <c r="A706" s="406">
        <f>IFERROR(RANK(B706,$B$4:$B$6000,1),"")</f>
        <v/>
      </c>
      <c r="B706" s="406">
        <f>(IF(F706="","",IFERROR(SEARCH(Search!$C$2,D706)+ROW()/100000,"")))</f>
        <v/>
      </c>
      <c r="C706" s="406" t="inlineStr">
        <is>
          <t>U703</t>
        </is>
      </c>
      <c r="D706" s="406">
        <f>INDEX([1]USA!$J:$J,MATCH(C706,[1]USA!$B:$B,0))</f>
        <v/>
      </c>
      <c r="E706" s="406">
        <f>IFERROR(INDEX([1]Input!$J:$J,MATCH(C706,[1]Input!$A:$A,0)),"")</f>
        <v/>
      </c>
      <c r="F706" s="406">
        <f>IFERROR(INDEX([1]Input!$D:$D,MATCH(C706,[1]Input!$A:$A,0)),"")</f>
        <v/>
      </c>
      <c r="G706" s="409">
        <f>IFERROR(INDEX([1]Input!$N:$N,MATCH(C706,[1]Input!$A:$A,0)),"")</f>
        <v/>
      </c>
    </row>
    <row r="707">
      <c r="A707" s="406">
        <f>IFERROR(RANK(B707,$B$4:$B$6000,1),"")</f>
        <v/>
      </c>
      <c r="B707" s="406">
        <f>(IF(F707="","",IFERROR(SEARCH(Search!$C$2,D707)+ROW()/100000,"")))</f>
        <v/>
      </c>
      <c r="C707" s="406" t="inlineStr">
        <is>
          <t>U704</t>
        </is>
      </c>
      <c r="D707" s="406">
        <f>INDEX([1]USA!$J:$J,MATCH(C707,[1]USA!$B:$B,0))</f>
        <v/>
      </c>
      <c r="E707" s="406">
        <f>IFERROR(INDEX([1]Input!$J:$J,MATCH(C707,[1]Input!$A:$A,0)),"")</f>
        <v/>
      </c>
      <c r="F707" s="406">
        <f>IFERROR(INDEX([1]Input!$D:$D,MATCH(C707,[1]Input!$A:$A,0)),"")</f>
        <v/>
      </c>
      <c r="G707" s="409">
        <f>IFERROR(INDEX([1]Input!$N:$N,MATCH(C707,[1]Input!$A:$A,0)),"")</f>
        <v/>
      </c>
    </row>
    <row r="708">
      <c r="A708" s="406">
        <f>IFERROR(RANK(B708,$B$4:$B$6000,1),"")</f>
        <v/>
      </c>
      <c r="B708" s="406">
        <f>(IF(F708="","",IFERROR(SEARCH(Search!$C$2,D708)+ROW()/100000,"")))</f>
        <v/>
      </c>
      <c r="C708" s="406" t="inlineStr">
        <is>
          <t>U705</t>
        </is>
      </c>
      <c r="D708" s="406">
        <f>INDEX([1]USA!$J:$J,MATCH(C708,[1]USA!$B:$B,0))</f>
        <v/>
      </c>
      <c r="E708" s="406">
        <f>IFERROR(INDEX([1]Input!$J:$J,MATCH(C708,[1]Input!$A:$A,0)),"")</f>
        <v/>
      </c>
      <c r="F708" s="406">
        <f>IFERROR(INDEX([1]Input!$D:$D,MATCH(C708,[1]Input!$A:$A,0)),"")</f>
        <v/>
      </c>
      <c r="G708" s="409">
        <f>IFERROR(INDEX([1]Input!$N:$N,MATCH(C708,[1]Input!$A:$A,0)),"")</f>
        <v/>
      </c>
    </row>
    <row r="709">
      <c r="A709" s="406">
        <f>IFERROR(RANK(B709,$B$4:$B$6000,1),"")</f>
        <v/>
      </c>
      <c r="B709" s="406">
        <f>(IF(F709="","",IFERROR(SEARCH(Search!$C$2,D709)+ROW()/100000,"")))</f>
        <v/>
      </c>
      <c r="C709" s="406" t="inlineStr">
        <is>
          <t>U706</t>
        </is>
      </c>
      <c r="D709" s="406">
        <f>INDEX([1]USA!$J:$J,MATCH(C709,[1]USA!$B:$B,0))</f>
        <v/>
      </c>
      <c r="E709" s="406">
        <f>IFERROR(INDEX([1]Input!$J:$J,MATCH(C709,[1]Input!$A:$A,0)),"")</f>
        <v/>
      </c>
      <c r="F709" s="406">
        <f>IFERROR(INDEX([1]Input!$D:$D,MATCH(C709,[1]Input!$A:$A,0)),"")</f>
        <v/>
      </c>
      <c r="G709" s="409">
        <f>IFERROR(INDEX([1]Input!$N:$N,MATCH(C709,[1]Input!$A:$A,0)),"")</f>
        <v/>
      </c>
    </row>
    <row r="710">
      <c r="A710" s="406">
        <f>IFERROR(RANK(B710,$B$4:$B$6000,1),"")</f>
        <v/>
      </c>
      <c r="B710" s="406">
        <f>(IF(F710="","",IFERROR(SEARCH(Search!$C$2,D710)+ROW()/100000,"")))</f>
        <v/>
      </c>
      <c r="C710" s="406" t="inlineStr">
        <is>
          <t>U707</t>
        </is>
      </c>
      <c r="D710" s="406">
        <f>INDEX([1]USA!$J:$J,MATCH(C710,[1]USA!$B:$B,0))</f>
        <v/>
      </c>
      <c r="E710" s="406">
        <f>IFERROR(INDEX([1]Input!$J:$J,MATCH(C710,[1]Input!$A:$A,0)),"")</f>
        <v/>
      </c>
      <c r="F710" s="406">
        <f>IFERROR(INDEX([1]Input!$D:$D,MATCH(C710,[1]Input!$A:$A,0)),"")</f>
        <v/>
      </c>
      <c r="G710" s="409">
        <f>IFERROR(INDEX([1]Input!$N:$N,MATCH(C710,[1]Input!$A:$A,0)),"")</f>
        <v/>
      </c>
    </row>
    <row r="711">
      <c r="A711" s="406">
        <f>IFERROR(RANK(B711,$B$4:$B$6000,1),"")</f>
        <v/>
      </c>
      <c r="B711" s="406">
        <f>(IF(F711="","",IFERROR(SEARCH(Search!$C$2,D711)+ROW()/100000,"")))</f>
        <v/>
      </c>
      <c r="C711" s="406" t="inlineStr">
        <is>
          <t>U708</t>
        </is>
      </c>
      <c r="D711" s="406">
        <f>INDEX([1]USA!$J:$J,MATCH(C711,[1]USA!$B:$B,0))</f>
        <v/>
      </c>
      <c r="E711" s="406">
        <f>IFERROR(INDEX([1]Input!$J:$J,MATCH(C711,[1]Input!$A:$A,0)),"")</f>
        <v/>
      </c>
      <c r="F711" s="406">
        <f>IFERROR(INDEX([1]Input!$D:$D,MATCH(C711,[1]Input!$A:$A,0)),"")</f>
        <v/>
      </c>
      <c r="G711" s="409">
        <f>IFERROR(INDEX([1]Input!$N:$N,MATCH(C711,[1]Input!$A:$A,0)),"")</f>
        <v/>
      </c>
    </row>
    <row r="712">
      <c r="A712" s="406">
        <f>IFERROR(RANK(B712,$B$4:$B$6000,1),"")</f>
        <v/>
      </c>
      <c r="B712" s="406">
        <f>(IF(F712="","",IFERROR(SEARCH(Search!$C$2,D712)+ROW()/100000,"")))</f>
        <v/>
      </c>
      <c r="C712" s="406" t="inlineStr">
        <is>
          <t>U709</t>
        </is>
      </c>
      <c r="D712" s="406">
        <f>INDEX([1]USA!$J:$J,MATCH(C712,[1]USA!$B:$B,0))</f>
        <v/>
      </c>
      <c r="E712" s="406">
        <f>IFERROR(INDEX([1]Input!$J:$J,MATCH(C712,[1]Input!$A:$A,0)),"")</f>
        <v/>
      </c>
      <c r="F712" s="406">
        <f>IFERROR(INDEX([1]Input!$D:$D,MATCH(C712,[1]Input!$A:$A,0)),"")</f>
        <v/>
      </c>
      <c r="G712" s="409">
        <f>IFERROR(INDEX([1]Input!$N:$N,MATCH(C712,[1]Input!$A:$A,0)),"")</f>
        <v/>
      </c>
    </row>
    <row r="713">
      <c r="A713" s="406">
        <f>IFERROR(RANK(B713,$B$4:$B$6000,1),"")</f>
        <v/>
      </c>
      <c r="B713" s="406">
        <f>(IF(F713="","",IFERROR(SEARCH(Search!$C$2,D713)+ROW()/100000,"")))</f>
        <v/>
      </c>
      <c r="C713" s="406" t="inlineStr">
        <is>
          <t>U710</t>
        </is>
      </c>
      <c r="D713" s="406">
        <f>INDEX([1]USA!$J:$J,MATCH(C713,[1]USA!$B:$B,0))</f>
        <v/>
      </c>
      <c r="E713" s="406">
        <f>IFERROR(INDEX([1]Input!$J:$J,MATCH(C713,[1]Input!$A:$A,0)),"")</f>
        <v/>
      </c>
      <c r="F713" s="406">
        <f>IFERROR(INDEX([1]Input!$D:$D,MATCH(C713,[1]Input!$A:$A,0)),"")</f>
        <v/>
      </c>
      <c r="G713" s="409">
        <f>IFERROR(INDEX([1]Input!$N:$N,MATCH(C713,[1]Input!$A:$A,0)),"")</f>
        <v/>
      </c>
    </row>
    <row r="714">
      <c r="A714" s="406">
        <f>IFERROR(RANK(B714,$B$4:$B$6000,1),"")</f>
        <v/>
      </c>
      <c r="B714" s="406">
        <f>(IF(F714="","",IFERROR(SEARCH(Search!$C$2,D714)+ROW()/100000,"")))</f>
        <v/>
      </c>
      <c r="C714" s="406" t="inlineStr">
        <is>
          <t>U711</t>
        </is>
      </c>
      <c r="D714" s="406">
        <f>INDEX([1]USA!$J:$J,MATCH(C714,[1]USA!$B:$B,0))</f>
        <v/>
      </c>
      <c r="E714" s="406">
        <f>IFERROR(INDEX([1]Input!$J:$J,MATCH(C714,[1]Input!$A:$A,0)),"")</f>
        <v/>
      </c>
      <c r="F714" s="406">
        <f>IFERROR(INDEX([1]Input!$D:$D,MATCH(C714,[1]Input!$A:$A,0)),"")</f>
        <v/>
      </c>
      <c r="G714" s="409">
        <f>IFERROR(INDEX([1]Input!$N:$N,MATCH(C714,[1]Input!$A:$A,0)),"")</f>
        <v/>
      </c>
    </row>
    <row r="715">
      <c r="A715" s="406">
        <f>IFERROR(RANK(B715,$B$4:$B$6000,1),"")</f>
        <v/>
      </c>
      <c r="B715" s="406">
        <f>(IF(F715="","",IFERROR(SEARCH(Search!$C$2,D715)+ROW()/100000,"")))</f>
        <v/>
      </c>
      <c r="C715" s="406" t="inlineStr">
        <is>
          <t>U712</t>
        </is>
      </c>
      <c r="D715" s="406">
        <f>INDEX([1]USA!$J:$J,MATCH(C715,[1]USA!$B:$B,0))</f>
        <v/>
      </c>
      <c r="E715" s="406">
        <f>IFERROR(INDEX([1]Input!$J:$J,MATCH(C715,[1]Input!$A:$A,0)),"")</f>
        <v/>
      </c>
      <c r="F715" s="406">
        <f>IFERROR(INDEX([1]Input!$D:$D,MATCH(C715,[1]Input!$A:$A,0)),"")</f>
        <v/>
      </c>
      <c r="G715" s="409">
        <f>IFERROR(INDEX([1]Input!$N:$N,MATCH(C715,[1]Input!$A:$A,0)),"")</f>
        <v/>
      </c>
    </row>
    <row r="716">
      <c r="A716" s="406">
        <f>IFERROR(RANK(B716,$B$4:$B$6000,1),"")</f>
        <v/>
      </c>
      <c r="B716" s="406">
        <f>(IF(F716="","",IFERROR(SEARCH(Search!$C$2,D716)+ROW()/100000,"")))</f>
        <v/>
      </c>
      <c r="C716" s="406" t="inlineStr">
        <is>
          <t>U713</t>
        </is>
      </c>
      <c r="D716" s="406">
        <f>INDEX([1]USA!$J:$J,MATCH(C716,[1]USA!$B:$B,0))</f>
        <v/>
      </c>
      <c r="E716" s="406">
        <f>IFERROR(INDEX([1]Input!$J:$J,MATCH(C716,[1]Input!$A:$A,0)),"")</f>
        <v/>
      </c>
      <c r="F716" s="406">
        <f>IFERROR(INDEX([1]Input!$D:$D,MATCH(C716,[1]Input!$A:$A,0)),"")</f>
        <v/>
      </c>
      <c r="G716" s="409">
        <f>IFERROR(INDEX([1]Input!$N:$N,MATCH(C716,[1]Input!$A:$A,0)),"")</f>
        <v/>
      </c>
    </row>
    <row r="717">
      <c r="A717" s="406">
        <f>IFERROR(RANK(B717,$B$4:$B$6000,1),"")</f>
        <v/>
      </c>
      <c r="B717" s="406">
        <f>(IF(F717="","",IFERROR(SEARCH(Search!$C$2,D717)+ROW()/100000,"")))</f>
        <v/>
      </c>
      <c r="C717" s="406" t="inlineStr">
        <is>
          <t>U714</t>
        </is>
      </c>
      <c r="D717" s="406">
        <f>INDEX([1]USA!$J:$J,MATCH(C717,[1]USA!$B:$B,0))</f>
        <v/>
      </c>
      <c r="E717" s="406">
        <f>IFERROR(INDEX([1]Input!$J:$J,MATCH(C717,[1]Input!$A:$A,0)),"")</f>
        <v/>
      </c>
      <c r="F717" s="406">
        <f>IFERROR(INDEX([1]Input!$D:$D,MATCH(C717,[1]Input!$A:$A,0)),"")</f>
        <v/>
      </c>
      <c r="G717" s="409">
        <f>IFERROR(INDEX([1]Input!$N:$N,MATCH(C717,[1]Input!$A:$A,0)),"")</f>
        <v/>
      </c>
    </row>
    <row r="718">
      <c r="A718" s="406">
        <f>IFERROR(RANK(B718,$B$4:$B$6000,1),"")</f>
        <v/>
      </c>
      <c r="B718" s="406">
        <f>(IF(F718="","",IFERROR(SEARCH(Search!$C$2,D718)+ROW()/100000,"")))</f>
        <v/>
      </c>
      <c r="C718" s="406" t="inlineStr">
        <is>
          <t>U715</t>
        </is>
      </c>
      <c r="D718" s="406">
        <f>INDEX([1]USA!$J:$J,MATCH(C718,[1]USA!$B:$B,0))</f>
        <v/>
      </c>
      <c r="E718" s="406">
        <f>IFERROR(INDEX([1]Input!$J:$J,MATCH(C718,[1]Input!$A:$A,0)),"")</f>
        <v/>
      </c>
      <c r="F718" s="406">
        <f>IFERROR(INDEX([1]Input!$D:$D,MATCH(C718,[1]Input!$A:$A,0)),"")</f>
        <v/>
      </c>
      <c r="G718" s="409">
        <f>IFERROR(INDEX([1]Input!$N:$N,MATCH(C718,[1]Input!$A:$A,0)),"")</f>
        <v/>
      </c>
    </row>
    <row r="719">
      <c r="A719" s="406">
        <f>IFERROR(RANK(B719,$B$4:$B$6000,1),"")</f>
        <v/>
      </c>
      <c r="B719" s="406">
        <f>(IF(F719="","",IFERROR(SEARCH(Search!$C$2,D719)+ROW()/100000,"")))</f>
        <v/>
      </c>
      <c r="C719" s="406" t="inlineStr">
        <is>
          <t>U716</t>
        </is>
      </c>
      <c r="D719" s="406">
        <f>INDEX([1]USA!$J:$J,MATCH(C719,[1]USA!$B:$B,0))</f>
        <v/>
      </c>
      <c r="E719" s="406">
        <f>IFERROR(INDEX([1]Input!$J:$J,MATCH(C719,[1]Input!$A:$A,0)),"")</f>
        <v/>
      </c>
      <c r="F719" s="406">
        <f>IFERROR(INDEX([1]Input!$D:$D,MATCH(C719,[1]Input!$A:$A,0)),"")</f>
        <v/>
      </c>
      <c r="G719" s="409">
        <f>IFERROR(INDEX([1]Input!$N:$N,MATCH(C719,[1]Input!$A:$A,0)),"")</f>
        <v/>
      </c>
    </row>
    <row r="720">
      <c r="A720" s="406">
        <f>IFERROR(RANK(B720,$B$4:$B$6000,1),"")</f>
        <v/>
      </c>
      <c r="B720" s="406">
        <f>(IF(F720="","",IFERROR(SEARCH(Search!$C$2,D720)+ROW()/100000,"")))</f>
        <v/>
      </c>
      <c r="C720" s="406" t="inlineStr">
        <is>
          <t>U717</t>
        </is>
      </c>
      <c r="D720" s="406">
        <f>INDEX([1]USA!$J:$J,MATCH(C720,[1]USA!$B:$B,0))</f>
        <v/>
      </c>
      <c r="E720" s="406">
        <f>IFERROR(INDEX([1]Input!$J:$J,MATCH(C720,[1]Input!$A:$A,0)),"")</f>
        <v/>
      </c>
      <c r="F720" s="406">
        <f>IFERROR(INDEX([1]Input!$D:$D,MATCH(C720,[1]Input!$A:$A,0)),"")</f>
        <v/>
      </c>
      <c r="G720" s="409">
        <f>IFERROR(INDEX([1]Input!$N:$N,MATCH(C720,[1]Input!$A:$A,0)),"")</f>
        <v/>
      </c>
    </row>
    <row r="721">
      <c r="A721" s="406">
        <f>IFERROR(RANK(B721,$B$4:$B$6000,1),"")</f>
        <v/>
      </c>
      <c r="B721" s="406">
        <f>(IF(F721="","",IFERROR(SEARCH(Search!$C$2,D721)+ROW()/100000,"")))</f>
        <v/>
      </c>
      <c r="C721" s="406" t="inlineStr">
        <is>
          <t>U718</t>
        </is>
      </c>
      <c r="D721" s="406">
        <f>INDEX([1]USA!$J:$J,MATCH(C721,[1]USA!$B:$B,0))</f>
        <v/>
      </c>
      <c r="E721" s="406">
        <f>IFERROR(INDEX([1]Input!$J:$J,MATCH(C721,[1]Input!$A:$A,0)),"")</f>
        <v/>
      </c>
      <c r="F721" s="406">
        <f>IFERROR(INDEX([1]Input!$D:$D,MATCH(C721,[1]Input!$A:$A,0)),"")</f>
        <v/>
      </c>
      <c r="G721" s="409">
        <f>IFERROR(INDEX([1]Input!$N:$N,MATCH(C721,[1]Input!$A:$A,0)),"")</f>
        <v/>
      </c>
    </row>
    <row r="722">
      <c r="A722" s="406">
        <f>IFERROR(RANK(B722,$B$4:$B$6000,1),"")</f>
        <v/>
      </c>
      <c r="B722" s="406">
        <f>(IF(F722="","",IFERROR(SEARCH(Search!$C$2,D722)+ROW()/100000,"")))</f>
        <v/>
      </c>
      <c r="C722" s="406" t="inlineStr">
        <is>
          <t>U719</t>
        </is>
      </c>
      <c r="D722" s="406">
        <f>INDEX([1]USA!$J:$J,MATCH(C722,[1]USA!$B:$B,0))</f>
        <v/>
      </c>
      <c r="E722" s="406">
        <f>IFERROR(INDEX([1]Input!$J:$J,MATCH(C722,[1]Input!$A:$A,0)),"")</f>
        <v/>
      </c>
      <c r="F722" s="406">
        <f>IFERROR(INDEX([1]Input!$D:$D,MATCH(C722,[1]Input!$A:$A,0)),"")</f>
        <v/>
      </c>
      <c r="G722" s="409">
        <f>IFERROR(INDEX([1]Input!$N:$N,MATCH(C722,[1]Input!$A:$A,0)),"")</f>
        <v/>
      </c>
    </row>
    <row r="723">
      <c r="A723" s="406">
        <f>IFERROR(RANK(B723,$B$4:$B$6000,1),"")</f>
        <v/>
      </c>
      <c r="B723" s="406">
        <f>(IF(F723="","",IFERROR(SEARCH(Search!$C$2,D723)+ROW()/100000,"")))</f>
        <v/>
      </c>
      <c r="C723" s="406" t="inlineStr">
        <is>
          <t>U720</t>
        </is>
      </c>
      <c r="D723" s="406">
        <f>INDEX([1]USA!$J:$J,MATCH(C723,[1]USA!$B:$B,0))</f>
        <v/>
      </c>
      <c r="E723" s="406">
        <f>IFERROR(INDEX([1]Input!$J:$J,MATCH(C723,[1]Input!$A:$A,0)),"")</f>
        <v/>
      </c>
      <c r="F723" s="406">
        <f>IFERROR(INDEX([1]Input!$D:$D,MATCH(C723,[1]Input!$A:$A,0)),"")</f>
        <v/>
      </c>
      <c r="G723" s="409">
        <f>IFERROR(INDEX([1]Input!$N:$N,MATCH(C723,[1]Input!$A:$A,0)),"")</f>
        <v/>
      </c>
    </row>
    <row r="724">
      <c r="A724" s="406">
        <f>IFERROR(RANK(B724,$B$4:$B$6000,1),"")</f>
        <v/>
      </c>
      <c r="B724" s="406">
        <f>(IF(F724="","",IFERROR(SEARCH(Search!$C$2,D724)+ROW()/100000,"")))</f>
        <v/>
      </c>
      <c r="C724" s="406" t="inlineStr">
        <is>
          <t>U721</t>
        </is>
      </c>
      <c r="D724" s="406">
        <f>INDEX([1]USA!$J:$J,MATCH(C724,[1]USA!$B:$B,0))</f>
        <v/>
      </c>
      <c r="E724" s="406">
        <f>IFERROR(INDEX([1]Input!$J:$J,MATCH(C724,[1]Input!$A:$A,0)),"")</f>
        <v/>
      </c>
      <c r="F724" s="406">
        <f>IFERROR(INDEX([1]Input!$D:$D,MATCH(C724,[1]Input!$A:$A,0)),"")</f>
        <v/>
      </c>
      <c r="G724" s="409">
        <f>IFERROR(INDEX([1]Input!$N:$N,MATCH(C724,[1]Input!$A:$A,0)),"")</f>
        <v/>
      </c>
    </row>
    <row r="725">
      <c r="A725" s="406">
        <f>IFERROR(RANK(B725,$B$4:$B$6000,1),"")</f>
        <v/>
      </c>
      <c r="B725" s="406">
        <f>(IF(F725="","",IFERROR(SEARCH(Search!$C$2,D725)+ROW()/100000,"")))</f>
        <v/>
      </c>
      <c r="C725" s="406" t="inlineStr">
        <is>
          <t>U722</t>
        </is>
      </c>
      <c r="D725" s="406">
        <f>INDEX([1]USA!$J:$J,MATCH(C725,[1]USA!$B:$B,0))</f>
        <v/>
      </c>
      <c r="E725" s="406">
        <f>IFERROR(INDEX([1]Input!$J:$J,MATCH(C725,[1]Input!$A:$A,0)),"")</f>
        <v/>
      </c>
      <c r="F725" s="406">
        <f>IFERROR(INDEX([1]Input!$D:$D,MATCH(C725,[1]Input!$A:$A,0)),"")</f>
        <v/>
      </c>
      <c r="G725" s="409">
        <f>IFERROR(INDEX([1]Input!$N:$N,MATCH(C725,[1]Input!$A:$A,0)),"")</f>
        <v/>
      </c>
    </row>
    <row r="726">
      <c r="A726" s="406">
        <f>IFERROR(RANK(B726,$B$4:$B$6000,1),"")</f>
        <v/>
      </c>
      <c r="B726" s="406">
        <f>(IF(F726="","",IFERROR(SEARCH(Search!$C$2,D726)+ROW()/100000,"")))</f>
        <v/>
      </c>
      <c r="C726" s="406" t="inlineStr">
        <is>
          <t>U723</t>
        </is>
      </c>
      <c r="D726" s="406">
        <f>INDEX([1]USA!$J:$J,MATCH(C726,[1]USA!$B:$B,0))</f>
        <v/>
      </c>
      <c r="E726" s="406">
        <f>IFERROR(INDEX([1]Input!$J:$J,MATCH(C726,[1]Input!$A:$A,0)),"")</f>
        <v/>
      </c>
      <c r="F726" s="406">
        <f>IFERROR(INDEX([1]Input!$D:$D,MATCH(C726,[1]Input!$A:$A,0)),"")</f>
        <v/>
      </c>
      <c r="G726" s="409">
        <f>IFERROR(INDEX([1]Input!$N:$N,MATCH(C726,[1]Input!$A:$A,0)),"")</f>
        <v/>
      </c>
    </row>
    <row r="727">
      <c r="A727" s="406">
        <f>IFERROR(RANK(B727,$B$4:$B$6000,1),"")</f>
        <v/>
      </c>
      <c r="B727" s="406">
        <f>(IF(F727="","",IFERROR(SEARCH(Search!$C$2,D727)+ROW()/100000,"")))</f>
        <v/>
      </c>
      <c r="C727" s="406" t="inlineStr">
        <is>
          <t>U724</t>
        </is>
      </c>
      <c r="D727" s="406">
        <f>INDEX([1]USA!$J:$J,MATCH(C727,[1]USA!$B:$B,0))</f>
        <v/>
      </c>
      <c r="E727" s="406">
        <f>IFERROR(INDEX([1]Input!$J:$J,MATCH(C727,[1]Input!$A:$A,0)),"")</f>
        <v/>
      </c>
      <c r="F727" s="406">
        <f>IFERROR(INDEX([1]Input!$D:$D,MATCH(C727,[1]Input!$A:$A,0)),"")</f>
        <v/>
      </c>
      <c r="G727" s="409">
        <f>IFERROR(INDEX([1]Input!$N:$N,MATCH(C727,[1]Input!$A:$A,0)),"")</f>
        <v/>
      </c>
    </row>
    <row r="728">
      <c r="A728" s="406">
        <f>IFERROR(RANK(B728,$B$4:$B$6000,1),"")</f>
        <v/>
      </c>
      <c r="B728" s="406">
        <f>(IF(F728="","",IFERROR(SEARCH(Search!$C$2,D728)+ROW()/100000,"")))</f>
        <v/>
      </c>
      <c r="C728" s="406" t="inlineStr">
        <is>
          <t>U725</t>
        </is>
      </c>
      <c r="D728" s="406">
        <f>INDEX([1]USA!$J:$J,MATCH(C728,[1]USA!$B:$B,0))</f>
        <v/>
      </c>
      <c r="E728" s="406">
        <f>IFERROR(INDEX([1]Input!$J:$J,MATCH(C728,[1]Input!$A:$A,0)),"")</f>
        <v/>
      </c>
      <c r="F728" s="406">
        <f>IFERROR(INDEX([1]Input!$D:$D,MATCH(C728,[1]Input!$A:$A,0)),"")</f>
        <v/>
      </c>
      <c r="G728" s="409">
        <f>IFERROR(INDEX([1]Input!$N:$N,MATCH(C728,[1]Input!$A:$A,0)),"")</f>
        <v/>
      </c>
    </row>
    <row r="729">
      <c r="A729" s="406">
        <f>IFERROR(RANK(B729,$B$4:$B$6000,1),"")</f>
        <v/>
      </c>
      <c r="B729" s="406">
        <f>(IF(F729="","",IFERROR(SEARCH(Search!$C$2,D729)+ROW()/100000,"")))</f>
        <v/>
      </c>
      <c r="C729" s="406" t="inlineStr">
        <is>
          <t>U726</t>
        </is>
      </c>
      <c r="D729" s="406">
        <f>INDEX([1]USA!$J:$J,MATCH(C729,[1]USA!$B:$B,0))</f>
        <v/>
      </c>
      <c r="E729" s="406">
        <f>IFERROR(INDEX([1]Input!$J:$J,MATCH(C729,[1]Input!$A:$A,0)),"")</f>
        <v/>
      </c>
      <c r="F729" s="406">
        <f>IFERROR(INDEX([1]Input!$D:$D,MATCH(C729,[1]Input!$A:$A,0)),"")</f>
        <v/>
      </c>
      <c r="G729" s="409">
        <f>IFERROR(INDEX([1]Input!$N:$N,MATCH(C729,[1]Input!$A:$A,0)),"")</f>
        <v/>
      </c>
    </row>
    <row r="730">
      <c r="A730" s="406">
        <f>IFERROR(RANK(B730,$B$4:$B$6000,1),"")</f>
        <v/>
      </c>
      <c r="B730" s="406">
        <f>(IF(F730="","",IFERROR(SEARCH(Search!$C$2,D730)+ROW()/100000,"")))</f>
        <v/>
      </c>
      <c r="C730" s="406" t="inlineStr">
        <is>
          <t>U727</t>
        </is>
      </c>
      <c r="D730" s="406">
        <f>INDEX([1]USA!$J:$J,MATCH(C730,[1]USA!$B:$B,0))</f>
        <v/>
      </c>
      <c r="E730" s="406">
        <f>IFERROR(INDEX([1]Input!$J:$J,MATCH(C730,[1]Input!$A:$A,0)),"")</f>
        <v/>
      </c>
      <c r="F730" s="406">
        <f>IFERROR(INDEX([1]Input!$D:$D,MATCH(C730,[1]Input!$A:$A,0)),"")</f>
        <v/>
      </c>
      <c r="G730" s="409">
        <f>IFERROR(INDEX([1]Input!$N:$N,MATCH(C730,[1]Input!$A:$A,0)),"")</f>
        <v/>
      </c>
    </row>
    <row r="731">
      <c r="A731" s="406">
        <f>IFERROR(RANK(B731,$B$4:$B$6000,1),"")</f>
        <v/>
      </c>
      <c r="B731" s="406">
        <f>(IF(F731="","",IFERROR(SEARCH(Search!$C$2,D731)+ROW()/100000,"")))</f>
        <v/>
      </c>
      <c r="C731" s="406" t="inlineStr">
        <is>
          <t>U728</t>
        </is>
      </c>
      <c r="D731" s="406">
        <f>INDEX([1]USA!$J:$J,MATCH(C731,[1]USA!$B:$B,0))</f>
        <v/>
      </c>
      <c r="E731" s="406">
        <f>IFERROR(INDEX([1]Input!$J:$J,MATCH(C731,[1]Input!$A:$A,0)),"")</f>
        <v/>
      </c>
      <c r="F731" s="406">
        <f>IFERROR(INDEX([1]Input!$D:$D,MATCH(C731,[1]Input!$A:$A,0)),"")</f>
        <v/>
      </c>
      <c r="G731" s="409">
        <f>IFERROR(INDEX([1]Input!$N:$N,MATCH(C731,[1]Input!$A:$A,0)),"")</f>
        <v/>
      </c>
    </row>
    <row r="732">
      <c r="A732" s="406">
        <f>IFERROR(RANK(B732,$B$4:$B$6000,1),"")</f>
        <v/>
      </c>
      <c r="B732" s="406">
        <f>(IF(F732="","",IFERROR(SEARCH(Search!$C$2,D732)+ROW()/100000,"")))</f>
        <v/>
      </c>
      <c r="C732" s="406" t="inlineStr">
        <is>
          <t>U729</t>
        </is>
      </c>
      <c r="D732" s="406">
        <f>INDEX([1]USA!$J:$J,MATCH(C732,[1]USA!$B:$B,0))</f>
        <v/>
      </c>
      <c r="E732" s="406">
        <f>IFERROR(INDEX([1]Input!$J:$J,MATCH(C732,[1]Input!$A:$A,0)),"")</f>
        <v/>
      </c>
      <c r="F732" s="406">
        <f>IFERROR(INDEX([1]Input!$D:$D,MATCH(C732,[1]Input!$A:$A,0)),"")</f>
        <v/>
      </c>
      <c r="G732" s="409">
        <f>IFERROR(INDEX([1]Input!$N:$N,MATCH(C732,[1]Input!$A:$A,0)),"")</f>
        <v/>
      </c>
    </row>
    <row r="733">
      <c r="A733" s="406">
        <f>IFERROR(RANK(B733,$B$4:$B$6000,1),"")</f>
        <v/>
      </c>
      <c r="B733" s="406">
        <f>(IF(F733="","",IFERROR(SEARCH(Search!$C$2,D733)+ROW()/100000,"")))</f>
        <v/>
      </c>
      <c r="C733" s="406" t="inlineStr">
        <is>
          <t>U730</t>
        </is>
      </c>
      <c r="D733" s="406">
        <f>INDEX([1]USA!$J:$J,MATCH(C733,[1]USA!$B:$B,0))</f>
        <v/>
      </c>
      <c r="E733" s="406">
        <f>IFERROR(INDEX([1]Input!$J:$J,MATCH(C733,[1]Input!$A:$A,0)),"")</f>
        <v/>
      </c>
      <c r="F733" s="406">
        <f>IFERROR(INDEX([1]Input!$D:$D,MATCH(C733,[1]Input!$A:$A,0)),"")</f>
        <v/>
      </c>
      <c r="G733" s="409">
        <f>IFERROR(INDEX([1]Input!$N:$N,MATCH(C733,[1]Input!$A:$A,0)),"")</f>
        <v/>
      </c>
    </row>
    <row r="734">
      <c r="A734" s="406">
        <f>IFERROR(RANK(B734,$B$4:$B$6000,1),"")</f>
        <v/>
      </c>
      <c r="B734" s="406">
        <f>(IF(F734="","",IFERROR(SEARCH(Search!$C$2,D734)+ROW()/100000,"")))</f>
        <v/>
      </c>
      <c r="C734" s="406" t="inlineStr">
        <is>
          <t>U731</t>
        </is>
      </c>
      <c r="D734" s="406">
        <f>INDEX([1]USA!$J:$J,MATCH(C734,[1]USA!$B:$B,0))</f>
        <v/>
      </c>
      <c r="E734" s="406">
        <f>IFERROR(INDEX([1]Input!$J:$J,MATCH(C734,[1]Input!$A:$A,0)),"")</f>
        <v/>
      </c>
      <c r="F734" s="406">
        <f>IFERROR(INDEX([1]Input!$D:$D,MATCH(C734,[1]Input!$A:$A,0)),"")</f>
        <v/>
      </c>
      <c r="G734" s="409">
        <f>IFERROR(INDEX([1]Input!$N:$N,MATCH(C734,[1]Input!$A:$A,0)),"")</f>
        <v/>
      </c>
    </row>
    <row r="735">
      <c r="A735" s="406">
        <f>IFERROR(RANK(B735,$B$4:$B$6000,1),"")</f>
        <v/>
      </c>
      <c r="B735" s="406">
        <f>(IF(F735="","",IFERROR(SEARCH(Search!$C$2,D735)+ROW()/100000,"")))</f>
        <v/>
      </c>
      <c r="C735" s="406" t="inlineStr">
        <is>
          <t>U732</t>
        </is>
      </c>
      <c r="D735" s="406">
        <f>INDEX([1]USA!$J:$J,MATCH(C735,[1]USA!$B:$B,0))</f>
        <v/>
      </c>
      <c r="E735" s="406">
        <f>IFERROR(INDEX([1]Input!$J:$J,MATCH(C735,[1]Input!$A:$A,0)),"")</f>
        <v/>
      </c>
      <c r="F735" s="406">
        <f>IFERROR(INDEX([1]Input!$D:$D,MATCH(C735,[1]Input!$A:$A,0)),"")</f>
        <v/>
      </c>
      <c r="G735" s="409">
        <f>IFERROR(INDEX([1]Input!$N:$N,MATCH(C735,[1]Input!$A:$A,0)),"")</f>
        <v/>
      </c>
    </row>
    <row r="736">
      <c r="A736" s="406">
        <f>IFERROR(RANK(B736,$B$4:$B$6000,1),"")</f>
        <v/>
      </c>
      <c r="B736" s="406">
        <f>(IF(F736="","",IFERROR(SEARCH(Search!$C$2,D736)+ROW()/100000,"")))</f>
        <v/>
      </c>
      <c r="C736" s="406" t="inlineStr">
        <is>
          <t>U733</t>
        </is>
      </c>
      <c r="D736" s="406">
        <f>INDEX([1]USA!$J:$J,MATCH(C736,[1]USA!$B:$B,0))</f>
        <v/>
      </c>
      <c r="E736" s="406">
        <f>IFERROR(INDEX([1]Input!$J:$J,MATCH(C736,[1]Input!$A:$A,0)),"")</f>
        <v/>
      </c>
      <c r="F736" s="406">
        <f>IFERROR(INDEX([1]Input!$D:$D,MATCH(C736,[1]Input!$A:$A,0)),"")</f>
        <v/>
      </c>
      <c r="G736" s="409">
        <f>IFERROR(INDEX([1]Input!$N:$N,MATCH(C736,[1]Input!$A:$A,0)),"")</f>
        <v/>
      </c>
    </row>
    <row r="737">
      <c r="A737" s="406">
        <f>IFERROR(RANK(B737,$B$4:$B$6000,1),"")</f>
        <v/>
      </c>
      <c r="B737" s="406">
        <f>(IF(F737="","",IFERROR(SEARCH(Search!$C$2,D737)+ROW()/100000,"")))</f>
        <v/>
      </c>
      <c r="C737" s="406" t="inlineStr">
        <is>
          <t>U734</t>
        </is>
      </c>
      <c r="D737" s="406">
        <f>INDEX([1]USA!$J:$J,MATCH(C737,[1]USA!$B:$B,0))</f>
        <v/>
      </c>
      <c r="E737" s="406">
        <f>IFERROR(INDEX([1]Input!$J:$J,MATCH(C737,[1]Input!$A:$A,0)),"")</f>
        <v/>
      </c>
      <c r="F737" s="406">
        <f>IFERROR(INDEX([1]Input!$D:$D,MATCH(C737,[1]Input!$A:$A,0)),"")</f>
        <v/>
      </c>
      <c r="G737" s="409">
        <f>IFERROR(INDEX([1]Input!$N:$N,MATCH(C737,[1]Input!$A:$A,0)),"")</f>
        <v/>
      </c>
    </row>
    <row r="738">
      <c r="A738" s="406">
        <f>IFERROR(RANK(B738,$B$4:$B$6000,1),"")</f>
        <v/>
      </c>
      <c r="B738" s="406">
        <f>(IF(F738="","",IFERROR(SEARCH(Search!$C$2,D738)+ROW()/100000,"")))</f>
        <v/>
      </c>
      <c r="C738" s="406" t="inlineStr">
        <is>
          <t>U735</t>
        </is>
      </c>
      <c r="D738" s="406">
        <f>INDEX([1]USA!$J:$J,MATCH(C738,[1]USA!$B:$B,0))</f>
        <v/>
      </c>
      <c r="E738" s="406">
        <f>IFERROR(INDEX([1]Input!$J:$J,MATCH(C738,[1]Input!$A:$A,0)),"")</f>
        <v/>
      </c>
      <c r="F738" s="406">
        <f>IFERROR(INDEX([1]Input!$D:$D,MATCH(C738,[1]Input!$A:$A,0)),"")</f>
        <v/>
      </c>
      <c r="G738" s="409">
        <f>IFERROR(INDEX([1]Input!$N:$N,MATCH(C738,[1]Input!$A:$A,0)),"")</f>
        <v/>
      </c>
    </row>
    <row r="739">
      <c r="A739" s="406">
        <f>IFERROR(RANK(B739,$B$4:$B$6000,1),"")</f>
        <v/>
      </c>
      <c r="B739" s="406">
        <f>(IF(F739="","",IFERROR(SEARCH(Search!$C$2,D739)+ROW()/100000,"")))</f>
        <v/>
      </c>
      <c r="C739" s="406" t="inlineStr">
        <is>
          <t>U736</t>
        </is>
      </c>
      <c r="D739" s="406">
        <f>INDEX([1]USA!$J:$J,MATCH(C739,[1]USA!$B:$B,0))</f>
        <v/>
      </c>
      <c r="E739" s="406">
        <f>IFERROR(INDEX([1]Input!$J:$J,MATCH(C739,[1]Input!$A:$A,0)),"")</f>
        <v/>
      </c>
      <c r="F739" s="406">
        <f>IFERROR(INDEX([1]Input!$D:$D,MATCH(C739,[1]Input!$A:$A,0)),"")</f>
        <v/>
      </c>
      <c r="G739" s="409">
        <f>IFERROR(INDEX([1]Input!$N:$N,MATCH(C739,[1]Input!$A:$A,0)),"")</f>
        <v/>
      </c>
    </row>
    <row r="740">
      <c r="A740" s="406">
        <f>IFERROR(RANK(B740,$B$4:$B$6000,1),"")</f>
        <v/>
      </c>
      <c r="B740" s="406">
        <f>(IF(F740="","",IFERROR(SEARCH(Search!$C$2,D740)+ROW()/100000,"")))</f>
        <v/>
      </c>
      <c r="C740" s="406" t="inlineStr">
        <is>
          <t>U737</t>
        </is>
      </c>
      <c r="D740" s="406">
        <f>INDEX([1]USA!$J:$J,MATCH(C740,[1]USA!$B:$B,0))</f>
        <v/>
      </c>
      <c r="E740" s="406">
        <f>IFERROR(INDEX([1]Input!$J:$J,MATCH(C740,[1]Input!$A:$A,0)),"")</f>
        <v/>
      </c>
      <c r="F740" s="406">
        <f>IFERROR(INDEX([1]Input!$D:$D,MATCH(C740,[1]Input!$A:$A,0)),"")</f>
        <v/>
      </c>
      <c r="G740" s="409">
        <f>IFERROR(INDEX([1]Input!$N:$N,MATCH(C740,[1]Input!$A:$A,0)),"")</f>
        <v/>
      </c>
    </row>
    <row r="741">
      <c r="A741" s="406">
        <f>IFERROR(RANK(B741,$B$4:$B$6000,1),"")</f>
        <v/>
      </c>
      <c r="B741" s="406">
        <f>(IF(F741="","",IFERROR(SEARCH(Search!$C$2,D741)+ROW()/100000,"")))</f>
        <v/>
      </c>
      <c r="C741" s="406" t="inlineStr">
        <is>
          <t>U738</t>
        </is>
      </c>
      <c r="D741" s="406">
        <f>INDEX([1]USA!$J:$J,MATCH(C741,[1]USA!$B:$B,0))</f>
        <v/>
      </c>
      <c r="E741" s="406">
        <f>IFERROR(INDEX([1]Input!$J:$J,MATCH(C741,[1]Input!$A:$A,0)),"")</f>
        <v/>
      </c>
      <c r="F741" s="406">
        <f>IFERROR(INDEX([1]Input!$D:$D,MATCH(C741,[1]Input!$A:$A,0)),"")</f>
        <v/>
      </c>
      <c r="G741" s="409">
        <f>IFERROR(INDEX([1]Input!$N:$N,MATCH(C741,[1]Input!$A:$A,0)),"")</f>
        <v/>
      </c>
    </row>
    <row r="742">
      <c r="A742" s="406">
        <f>IFERROR(RANK(B742,$B$4:$B$6000,1),"")</f>
        <v/>
      </c>
      <c r="B742" s="406">
        <f>(IF(F742="","",IFERROR(SEARCH(Search!$C$2,D742)+ROW()/100000,"")))</f>
        <v/>
      </c>
      <c r="C742" s="406" t="inlineStr">
        <is>
          <t>U739</t>
        </is>
      </c>
      <c r="D742" s="406">
        <f>INDEX([1]USA!$J:$J,MATCH(C742,[1]USA!$B:$B,0))</f>
        <v/>
      </c>
      <c r="E742" s="406">
        <f>IFERROR(INDEX([1]Input!$J:$J,MATCH(C742,[1]Input!$A:$A,0)),"")</f>
        <v/>
      </c>
      <c r="F742" s="406">
        <f>IFERROR(INDEX([1]Input!$D:$D,MATCH(C742,[1]Input!$A:$A,0)),"")</f>
        <v/>
      </c>
      <c r="G742" s="409">
        <f>IFERROR(INDEX([1]Input!$N:$N,MATCH(C742,[1]Input!$A:$A,0)),"")</f>
        <v/>
      </c>
    </row>
    <row r="743">
      <c r="A743" s="406">
        <f>IFERROR(RANK(B743,$B$4:$B$6000,1),"")</f>
        <v/>
      </c>
      <c r="B743" s="406">
        <f>(IF(F743="","",IFERROR(SEARCH(Search!$C$2,D743)+ROW()/100000,"")))</f>
        <v/>
      </c>
      <c r="C743" s="406" t="inlineStr">
        <is>
          <t>U740</t>
        </is>
      </c>
      <c r="D743" s="406">
        <f>INDEX([1]USA!$J:$J,MATCH(C743,[1]USA!$B:$B,0))</f>
        <v/>
      </c>
      <c r="E743" s="406">
        <f>IFERROR(INDEX([1]Input!$J:$J,MATCH(C743,[1]Input!$A:$A,0)),"")</f>
        <v/>
      </c>
      <c r="F743" s="406">
        <f>IFERROR(INDEX([1]Input!$D:$D,MATCH(C743,[1]Input!$A:$A,0)),"")</f>
        <v/>
      </c>
      <c r="G743" s="409">
        <f>IFERROR(INDEX([1]Input!$N:$N,MATCH(C743,[1]Input!$A:$A,0)),"")</f>
        <v/>
      </c>
    </row>
    <row r="744">
      <c r="A744" s="406">
        <f>IFERROR(RANK(B744,$B$4:$B$6000,1),"")</f>
        <v/>
      </c>
      <c r="B744" s="406">
        <f>(IF(F744="","",IFERROR(SEARCH(Search!$C$2,D744)+ROW()/100000,"")))</f>
        <v/>
      </c>
      <c r="C744" s="406" t="inlineStr">
        <is>
          <t>U741</t>
        </is>
      </c>
      <c r="D744" s="406">
        <f>INDEX([1]USA!$J:$J,MATCH(C744,[1]USA!$B:$B,0))</f>
        <v/>
      </c>
      <c r="E744" s="406">
        <f>IFERROR(INDEX([1]Input!$J:$J,MATCH(C744,[1]Input!$A:$A,0)),"")</f>
        <v/>
      </c>
      <c r="F744" s="406">
        <f>IFERROR(INDEX([1]Input!$D:$D,MATCH(C744,[1]Input!$A:$A,0)),"")</f>
        <v/>
      </c>
      <c r="G744" s="409">
        <f>IFERROR(INDEX([1]Input!$N:$N,MATCH(C744,[1]Input!$A:$A,0)),"")</f>
        <v/>
      </c>
    </row>
    <row r="745">
      <c r="A745" s="406">
        <f>IFERROR(RANK(B745,$B$4:$B$6000,1),"")</f>
        <v/>
      </c>
      <c r="B745" s="406">
        <f>(IF(F745="","",IFERROR(SEARCH(Search!$C$2,D745)+ROW()/100000,"")))</f>
        <v/>
      </c>
      <c r="C745" s="406" t="inlineStr">
        <is>
          <t>U742</t>
        </is>
      </c>
      <c r="D745" s="406">
        <f>INDEX([1]USA!$J:$J,MATCH(C745,[1]USA!$B:$B,0))</f>
        <v/>
      </c>
      <c r="E745" s="406">
        <f>IFERROR(INDEX([1]Input!$J:$J,MATCH(C745,[1]Input!$A:$A,0)),"")</f>
        <v/>
      </c>
      <c r="F745" s="406">
        <f>IFERROR(INDEX([1]Input!$D:$D,MATCH(C745,[1]Input!$A:$A,0)),"")</f>
        <v/>
      </c>
      <c r="G745" s="409">
        <f>IFERROR(INDEX([1]Input!$N:$N,MATCH(C745,[1]Input!$A:$A,0)),"")</f>
        <v/>
      </c>
    </row>
    <row r="746">
      <c r="A746" s="406">
        <f>IFERROR(RANK(B746,$B$4:$B$6000,1),"")</f>
        <v/>
      </c>
      <c r="B746" s="406">
        <f>(IF(F746="","",IFERROR(SEARCH(Search!$C$2,D746)+ROW()/100000,"")))</f>
        <v/>
      </c>
      <c r="C746" s="406" t="inlineStr">
        <is>
          <t>U743</t>
        </is>
      </c>
      <c r="D746" s="406">
        <f>INDEX([1]USA!$J:$J,MATCH(C746,[1]USA!$B:$B,0))</f>
        <v/>
      </c>
      <c r="E746" s="406">
        <f>IFERROR(INDEX([1]Input!$J:$J,MATCH(C746,[1]Input!$A:$A,0)),"")</f>
        <v/>
      </c>
      <c r="F746" s="406">
        <f>IFERROR(INDEX([1]Input!$D:$D,MATCH(C746,[1]Input!$A:$A,0)),"")</f>
        <v/>
      </c>
      <c r="G746" s="409">
        <f>IFERROR(INDEX([1]Input!$N:$N,MATCH(C746,[1]Input!$A:$A,0)),"")</f>
        <v/>
      </c>
    </row>
    <row r="747">
      <c r="A747" s="406">
        <f>IFERROR(RANK(B747,$B$4:$B$6000,1),"")</f>
        <v/>
      </c>
      <c r="B747" s="406">
        <f>(IF(F747="","",IFERROR(SEARCH(Search!$C$2,D747)+ROW()/100000,"")))</f>
        <v/>
      </c>
      <c r="C747" s="406" t="inlineStr">
        <is>
          <t>U744</t>
        </is>
      </c>
      <c r="D747" s="406">
        <f>INDEX([1]USA!$J:$J,MATCH(C747,[1]USA!$B:$B,0))</f>
        <v/>
      </c>
      <c r="E747" s="406">
        <f>IFERROR(INDEX([1]Input!$J:$J,MATCH(C747,[1]Input!$A:$A,0)),"")</f>
        <v/>
      </c>
      <c r="F747" s="406">
        <f>IFERROR(INDEX([1]Input!$D:$D,MATCH(C747,[1]Input!$A:$A,0)),"")</f>
        <v/>
      </c>
      <c r="G747" s="409">
        <f>IFERROR(INDEX([1]Input!$N:$N,MATCH(C747,[1]Input!$A:$A,0)),"")</f>
        <v/>
      </c>
    </row>
    <row r="748">
      <c r="A748" s="406">
        <f>IFERROR(RANK(B748,$B$4:$B$6000,1),"")</f>
        <v/>
      </c>
      <c r="B748" s="406">
        <f>(IF(F748="","",IFERROR(SEARCH(Search!$C$2,D748)+ROW()/100000,"")))</f>
        <v/>
      </c>
      <c r="C748" s="406" t="inlineStr">
        <is>
          <t>U745</t>
        </is>
      </c>
      <c r="D748" s="406">
        <f>INDEX([1]USA!$J:$J,MATCH(C748,[1]USA!$B:$B,0))</f>
        <v/>
      </c>
      <c r="E748" s="406">
        <f>IFERROR(INDEX([1]Input!$J:$J,MATCH(C748,[1]Input!$A:$A,0)),"")</f>
        <v/>
      </c>
      <c r="F748" s="406">
        <f>IFERROR(INDEX([1]Input!$D:$D,MATCH(C748,[1]Input!$A:$A,0)),"")</f>
        <v/>
      </c>
      <c r="G748" s="409">
        <f>IFERROR(INDEX([1]Input!$N:$N,MATCH(C748,[1]Input!$A:$A,0)),"")</f>
        <v/>
      </c>
    </row>
    <row r="749">
      <c r="A749" s="406">
        <f>IFERROR(RANK(B749,$B$4:$B$6000,1),"")</f>
        <v/>
      </c>
      <c r="B749" s="406">
        <f>(IF(F749="","",IFERROR(SEARCH(Search!$C$2,D749)+ROW()/100000,"")))</f>
        <v/>
      </c>
      <c r="C749" s="406" t="inlineStr">
        <is>
          <t>U746</t>
        </is>
      </c>
      <c r="D749" s="406">
        <f>INDEX([1]USA!$J:$J,MATCH(C749,[1]USA!$B:$B,0))</f>
        <v/>
      </c>
      <c r="E749" s="406">
        <f>IFERROR(INDEX([1]Input!$J:$J,MATCH(C749,[1]Input!$A:$A,0)),"")</f>
        <v/>
      </c>
      <c r="F749" s="406">
        <f>IFERROR(INDEX([1]Input!$D:$D,MATCH(C749,[1]Input!$A:$A,0)),"")</f>
        <v/>
      </c>
      <c r="G749" s="409">
        <f>IFERROR(INDEX([1]Input!$N:$N,MATCH(C749,[1]Input!$A:$A,0)),"")</f>
        <v/>
      </c>
    </row>
    <row r="750">
      <c r="A750" s="406">
        <f>IFERROR(RANK(B750,$B$4:$B$6000,1),"")</f>
        <v/>
      </c>
      <c r="B750" s="406">
        <f>(IF(F750="","",IFERROR(SEARCH(Search!$C$2,D750)+ROW()/100000,"")))</f>
        <v/>
      </c>
      <c r="C750" s="406" t="inlineStr">
        <is>
          <t>U747</t>
        </is>
      </c>
      <c r="D750" s="406">
        <f>INDEX([1]USA!$J:$J,MATCH(C750,[1]USA!$B:$B,0))</f>
        <v/>
      </c>
      <c r="E750" s="406">
        <f>IFERROR(INDEX([1]Input!$J:$J,MATCH(C750,[1]Input!$A:$A,0)),"")</f>
        <v/>
      </c>
      <c r="F750" s="406">
        <f>IFERROR(INDEX([1]Input!$D:$D,MATCH(C750,[1]Input!$A:$A,0)),"")</f>
        <v/>
      </c>
      <c r="G750" s="409">
        <f>IFERROR(INDEX([1]Input!$N:$N,MATCH(C750,[1]Input!$A:$A,0)),"")</f>
        <v/>
      </c>
    </row>
    <row r="751">
      <c r="A751" s="406">
        <f>IFERROR(RANK(B751,$B$4:$B$6000,1),"")</f>
        <v/>
      </c>
      <c r="B751" s="406">
        <f>(IF(F751="","",IFERROR(SEARCH(Search!$C$2,D751)+ROW()/100000,"")))</f>
        <v/>
      </c>
      <c r="C751" s="406" t="inlineStr">
        <is>
          <t>U748</t>
        </is>
      </c>
      <c r="D751" s="406">
        <f>INDEX([1]USA!$J:$J,MATCH(C751,[1]USA!$B:$B,0))</f>
        <v/>
      </c>
      <c r="E751" s="406">
        <f>IFERROR(INDEX([1]Input!$J:$J,MATCH(C751,[1]Input!$A:$A,0)),"")</f>
        <v/>
      </c>
      <c r="F751" s="406">
        <f>IFERROR(INDEX([1]Input!$D:$D,MATCH(C751,[1]Input!$A:$A,0)),"")</f>
        <v/>
      </c>
      <c r="G751" s="409">
        <f>IFERROR(INDEX([1]Input!$N:$N,MATCH(C751,[1]Input!$A:$A,0)),"")</f>
        <v/>
      </c>
    </row>
    <row r="752">
      <c r="A752" s="406">
        <f>IFERROR(RANK(B752,$B$4:$B$6000,1),"")</f>
        <v/>
      </c>
      <c r="B752" s="406">
        <f>(IF(F752="","",IFERROR(SEARCH(Search!$C$2,D752)+ROW()/100000,"")))</f>
        <v/>
      </c>
      <c r="C752" s="406" t="inlineStr">
        <is>
          <t>U749</t>
        </is>
      </c>
      <c r="D752" s="406">
        <f>INDEX([1]USA!$J:$J,MATCH(C752,[1]USA!$B:$B,0))</f>
        <v/>
      </c>
      <c r="E752" s="406">
        <f>IFERROR(INDEX([1]Input!$J:$J,MATCH(C752,[1]Input!$A:$A,0)),"")</f>
        <v/>
      </c>
      <c r="F752" s="406">
        <f>IFERROR(INDEX([1]Input!$D:$D,MATCH(C752,[1]Input!$A:$A,0)),"")</f>
        <v/>
      </c>
      <c r="G752" s="409">
        <f>IFERROR(INDEX([1]Input!$N:$N,MATCH(C752,[1]Input!$A:$A,0)),"")</f>
        <v/>
      </c>
    </row>
    <row r="753">
      <c r="A753" s="406">
        <f>IFERROR(RANK(B753,$B$4:$B$6000,1),"")</f>
        <v/>
      </c>
      <c r="B753" s="406">
        <f>(IF(F753="","",IFERROR(SEARCH(Search!$C$2,D753)+ROW()/100000,"")))</f>
        <v/>
      </c>
      <c r="C753" s="406" t="inlineStr">
        <is>
          <t>U750</t>
        </is>
      </c>
      <c r="D753" s="406">
        <f>INDEX([1]USA!$J:$J,MATCH(C753,[1]USA!$B:$B,0))</f>
        <v/>
      </c>
      <c r="E753" s="406">
        <f>IFERROR(INDEX([1]Input!$J:$J,MATCH(C753,[1]Input!$A:$A,0)),"")</f>
        <v/>
      </c>
      <c r="F753" s="406">
        <f>IFERROR(INDEX([1]Input!$D:$D,MATCH(C753,[1]Input!$A:$A,0)),"")</f>
        <v/>
      </c>
      <c r="G753" s="409">
        <f>IFERROR(INDEX([1]Input!$N:$N,MATCH(C753,[1]Input!$A:$A,0)),"")</f>
        <v/>
      </c>
    </row>
    <row r="754">
      <c r="A754" s="406">
        <f>IFERROR(RANK(B754,$B$4:$B$6000,1),"")</f>
        <v/>
      </c>
      <c r="B754" s="406">
        <f>(IF(F754="","",IFERROR(SEARCH(Search!$C$2,D754)+ROW()/100000,"")))</f>
        <v/>
      </c>
      <c r="C754" s="406" t="inlineStr">
        <is>
          <t>U751</t>
        </is>
      </c>
      <c r="D754" s="406">
        <f>INDEX([1]USA!$J:$J,MATCH(C754,[1]USA!$B:$B,0))</f>
        <v/>
      </c>
      <c r="E754" s="406">
        <f>IFERROR(INDEX([1]Input!$J:$J,MATCH(C754,[1]Input!$A:$A,0)),"")</f>
        <v/>
      </c>
      <c r="F754" s="406">
        <f>IFERROR(INDEX([1]Input!$D:$D,MATCH(C754,[1]Input!$A:$A,0)),"")</f>
        <v/>
      </c>
      <c r="G754" s="409">
        <f>IFERROR(INDEX([1]Input!$N:$N,MATCH(C754,[1]Input!$A:$A,0)),"")</f>
        <v/>
      </c>
    </row>
    <row r="755">
      <c r="A755" s="406">
        <f>IFERROR(RANK(B755,$B$4:$B$6000,1),"")</f>
        <v/>
      </c>
      <c r="B755" s="406">
        <f>(IF(F755="","",IFERROR(SEARCH(Search!$C$2,D755)+ROW()/100000,"")))</f>
        <v/>
      </c>
      <c r="C755" s="406" t="inlineStr">
        <is>
          <t>U752</t>
        </is>
      </c>
      <c r="D755" s="406">
        <f>INDEX([1]USA!$J:$J,MATCH(C755,[1]USA!$B:$B,0))</f>
        <v/>
      </c>
      <c r="E755" s="406">
        <f>IFERROR(INDEX([1]Input!$J:$J,MATCH(C755,[1]Input!$A:$A,0)),"")</f>
        <v/>
      </c>
      <c r="F755" s="406">
        <f>IFERROR(INDEX([1]Input!$D:$D,MATCH(C755,[1]Input!$A:$A,0)),"")</f>
        <v/>
      </c>
      <c r="G755" s="409">
        <f>IFERROR(INDEX([1]Input!$N:$N,MATCH(C755,[1]Input!$A:$A,0)),"")</f>
        <v/>
      </c>
    </row>
    <row r="756">
      <c r="A756" s="406">
        <f>IFERROR(RANK(B756,$B$4:$B$6000,1),"")</f>
        <v/>
      </c>
      <c r="B756" s="406">
        <f>(IF(F756="","",IFERROR(SEARCH(Search!$C$2,D756)+ROW()/100000,"")))</f>
        <v/>
      </c>
      <c r="C756" s="406" t="inlineStr">
        <is>
          <t>U753</t>
        </is>
      </c>
      <c r="D756" s="406">
        <f>INDEX([1]USA!$J:$J,MATCH(C756,[1]USA!$B:$B,0))</f>
        <v/>
      </c>
      <c r="E756" s="406">
        <f>IFERROR(INDEX([1]Input!$J:$J,MATCH(C756,[1]Input!$A:$A,0)),"")</f>
        <v/>
      </c>
      <c r="F756" s="406">
        <f>IFERROR(INDEX([1]Input!$D:$D,MATCH(C756,[1]Input!$A:$A,0)),"")</f>
        <v/>
      </c>
      <c r="G756" s="409">
        <f>IFERROR(INDEX([1]Input!$N:$N,MATCH(C756,[1]Input!$A:$A,0)),"")</f>
        <v/>
      </c>
    </row>
    <row r="757">
      <c r="A757" s="406">
        <f>IFERROR(RANK(B757,$B$4:$B$6000,1),"")</f>
        <v/>
      </c>
      <c r="B757" s="406">
        <f>(IF(F757="","",IFERROR(SEARCH(Search!$C$2,D757)+ROW()/100000,"")))</f>
        <v/>
      </c>
      <c r="C757" s="406" t="inlineStr">
        <is>
          <t>U754</t>
        </is>
      </c>
      <c r="D757" s="406">
        <f>INDEX([1]USA!$J:$J,MATCH(C757,[1]USA!$B:$B,0))</f>
        <v/>
      </c>
      <c r="E757" s="406">
        <f>IFERROR(INDEX([1]Input!$J:$J,MATCH(C757,[1]Input!$A:$A,0)),"")</f>
        <v/>
      </c>
      <c r="F757" s="406">
        <f>IFERROR(INDEX([1]Input!$D:$D,MATCH(C757,[1]Input!$A:$A,0)),"")</f>
        <v/>
      </c>
      <c r="G757" s="409">
        <f>IFERROR(INDEX([1]Input!$N:$N,MATCH(C757,[1]Input!$A:$A,0)),"")</f>
        <v/>
      </c>
    </row>
    <row r="758">
      <c r="A758" s="406">
        <f>IFERROR(RANK(B758,$B$4:$B$6000,1),"")</f>
        <v/>
      </c>
      <c r="B758" s="406">
        <f>(IF(F758="","",IFERROR(SEARCH(Search!$C$2,D758)+ROW()/100000,"")))</f>
        <v/>
      </c>
      <c r="C758" s="406" t="inlineStr">
        <is>
          <t>U755</t>
        </is>
      </c>
      <c r="D758" s="406">
        <f>INDEX([1]USA!$J:$J,MATCH(C758,[1]USA!$B:$B,0))</f>
        <v/>
      </c>
      <c r="E758" s="406">
        <f>IFERROR(INDEX([1]Input!$J:$J,MATCH(C758,[1]Input!$A:$A,0)),"")</f>
        <v/>
      </c>
      <c r="F758" s="406">
        <f>IFERROR(INDEX([1]Input!$D:$D,MATCH(C758,[1]Input!$A:$A,0)),"")</f>
        <v/>
      </c>
      <c r="G758" s="409">
        <f>IFERROR(INDEX([1]Input!$N:$N,MATCH(C758,[1]Input!$A:$A,0)),"")</f>
        <v/>
      </c>
    </row>
    <row r="759">
      <c r="A759" s="406">
        <f>IFERROR(RANK(B759,$B$4:$B$6000,1),"")</f>
        <v/>
      </c>
      <c r="B759" s="406">
        <f>(IF(F759="","",IFERROR(SEARCH(Search!$C$2,D759)+ROW()/100000,"")))</f>
        <v/>
      </c>
      <c r="C759" s="406" t="inlineStr">
        <is>
          <t>U756</t>
        </is>
      </c>
      <c r="D759" s="406">
        <f>INDEX([1]USA!$J:$J,MATCH(C759,[1]USA!$B:$B,0))</f>
        <v/>
      </c>
      <c r="E759" s="406">
        <f>IFERROR(INDEX([1]Input!$J:$J,MATCH(C759,[1]Input!$A:$A,0)),"")</f>
        <v/>
      </c>
      <c r="F759" s="406">
        <f>IFERROR(INDEX([1]Input!$D:$D,MATCH(C759,[1]Input!$A:$A,0)),"")</f>
        <v/>
      </c>
      <c r="G759" s="409">
        <f>IFERROR(INDEX([1]Input!$N:$N,MATCH(C759,[1]Input!$A:$A,0)),"")</f>
        <v/>
      </c>
    </row>
    <row r="760">
      <c r="A760" s="406">
        <f>IFERROR(RANK(B760,$B$4:$B$6000,1),"")</f>
        <v/>
      </c>
      <c r="B760" s="406">
        <f>(IF(F760="","",IFERROR(SEARCH(Search!$C$2,D760)+ROW()/100000,"")))</f>
        <v/>
      </c>
      <c r="C760" s="406" t="inlineStr">
        <is>
          <t>U757</t>
        </is>
      </c>
      <c r="D760" s="406">
        <f>INDEX([1]USA!$J:$J,MATCH(C760,[1]USA!$B:$B,0))</f>
        <v/>
      </c>
      <c r="E760" s="406">
        <f>IFERROR(INDEX([1]Input!$J:$J,MATCH(C760,[1]Input!$A:$A,0)),"")</f>
        <v/>
      </c>
      <c r="F760" s="406">
        <f>IFERROR(INDEX([1]Input!$D:$D,MATCH(C760,[1]Input!$A:$A,0)),"")</f>
        <v/>
      </c>
      <c r="G760" s="409">
        <f>IFERROR(INDEX([1]Input!$N:$N,MATCH(C760,[1]Input!$A:$A,0)),"")</f>
        <v/>
      </c>
    </row>
    <row r="761">
      <c r="A761" s="406">
        <f>IFERROR(RANK(B761,$B$4:$B$6000,1),"")</f>
        <v/>
      </c>
      <c r="B761" s="406">
        <f>(IF(F761="","",IFERROR(SEARCH(Search!$C$2,D761)+ROW()/100000,"")))</f>
        <v/>
      </c>
      <c r="C761" s="406" t="inlineStr">
        <is>
          <t>U758</t>
        </is>
      </c>
      <c r="D761" s="406">
        <f>INDEX([1]USA!$J:$J,MATCH(C761,[1]USA!$B:$B,0))</f>
        <v/>
      </c>
      <c r="E761" s="406">
        <f>IFERROR(INDEX([1]Input!$J:$J,MATCH(C761,[1]Input!$A:$A,0)),"")</f>
        <v/>
      </c>
      <c r="F761" s="406">
        <f>IFERROR(INDEX([1]Input!$D:$D,MATCH(C761,[1]Input!$A:$A,0)),"")</f>
        <v/>
      </c>
      <c r="G761" s="409">
        <f>IFERROR(INDEX([1]Input!$N:$N,MATCH(C761,[1]Input!$A:$A,0)),"")</f>
        <v/>
      </c>
    </row>
    <row r="762">
      <c r="A762" s="406">
        <f>IFERROR(RANK(B762,$B$4:$B$6000,1),"")</f>
        <v/>
      </c>
      <c r="B762" s="406">
        <f>(IF(F762="","",IFERROR(SEARCH(Search!$C$2,D762)+ROW()/100000,"")))</f>
        <v/>
      </c>
      <c r="C762" s="406" t="inlineStr">
        <is>
          <t>U759</t>
        </is>
      </c>
      <c r="D762" s="406">
        <f>INDEX([1]USA!$J:$J,MATCH(C762,[1]USA!$B:$B,0))</f>
        <v/>
      </c>
      <c r="E762" s="406">
        <f>IFERROR(INDEX([1]Input!$J:$J,MATCH(C762,[1]Input!$A:$A,0)),"")</f>
        <v/>
      </c>
      <c r="F762" s="406">
        <f>IFERROR(INDEX([1]Input!$D:$D,MATCH(C762,[1]Input!$A:$A,0)),"")</f>
        <v/>
      </c>
      <c r="G762" s="409">
        <f>IFERROR(INDEX([1]Input!$N:$N,MATCH(C762,[1]Input!$A:$A,0)),"")</f>
        <v/>
      </c>
    </row>
    <row r="763">
      <c r="A763" s="406">
        <f>IFERROR(RANK(B763,$B$4:$B$6000,1),"")</f>
        <v/>
      </c>
      <c r="B763" s="406">
        <f>(IF(F763="","",IFERROR(SEARCH(Search!$C$2,D763)+ROW()/100000,"")))</f>
        <v/>
      </c>
      <c r="C763" s="406" t="inlineStr">
        <is>
          <t>U760</t>
        </is>
      </c>
      <c r="D763" s="406">
        <f>INDEX([1]USA!$J:$J,MATCH(C763,[1]USA!$B:$B,0))</f>
        <v/>
      </c>
      <c r="E763" s="406">
        <f>IFERROR(INDEX([1]Input!$J:$J,MATCH(C763,[1]Input!$A:$A,0)),"")</f>
        <v/>
      </c>
      <c r="F763" s="406">
        <f>IFERROR(INDEX([1]Input!$D:$D,MATCH(C763,[1]Input!$A:$A,0)),"")</f>
        <v/>
      </c>
      <c r="G763" s="409">
        <f>IFERROR(INDEX([1]Input!$N:$N,MATCH(C763,[1]Input!$A:$A,0)),"")</f>
        <v/>
      </c>
    </row>
    <row r="764">
      <c r="A764" s="406">
        <f>IFERROR(RANK(B764,$B$4:$B$6000,1),"")</f>
        <v/>
      </c>
      <c r="B764" s="406">
        <f>(IF(F764="","",IFERROR(SEARCH(Search!$C$2,D764)+ROW()/100000,"")))</f>
        <v/>
      </c>
      <c r="C764" s="406" t="inlineStr">
        <is>
          <t>U761</t>
        </is>
      </c>
      <c r="D764" s="406">
        <f>INDEX([1]USA!$J:$J,MATCH(C764,[1]USA!$B:$B,0))</f>
        <v/>
      </c>
      <c r="E764" s="406">
        <f>IFERROR(INDEX([1]Input!$J:$J,MATCH(C764,[1]Input!$A:$A,0)),"")</f>
        <v/>
      </c>
      <c r="F764" s="406">
        <f>IFERROR(INDEX([1]Input!$D:$D,MATCH(C764,[1]Input!$A:$A,0)),"")</f>
        <v/>
      </c>
      <c r="G764" s="409">
        <f>IFERROR(INDEX([1]Input!$N:$N,MATCH(C764,[1]Input!$A:$A,0)),"")</f>
        <v/>
      </c>
    </row>
    <row r="765">
      <c r="A765" s="406">
        <f>IFERROR(RANK(B765,$B$4:$B$6000,1),"")</f>
        <v/>
      </c>
      <c r="B765" s="406">
        <f>(IF(F765="","",IFERROR(SEARCH(Search!$C$2,D765)+ROW()/100000,"")))</f>
        <v/>
      </c>
      <c r="C765" s="406" t="inlineStr">
        <is>
          <t>U762</t>
        </is>
      </c>
      <c r="D765" s="406">
        <f>INDEX([1]USA!$J:$J,MATCH(C765,[1]USA!$B:$B,0))</f>
        <v/>
      </c>
      <c r="E765" s="406">
        <f>IFERROR(INDEX([1]Input!$J:$J,MATCH(C765,[1]Input!$A:$A,0)),"")</f>
        <v/>
      </c>
      <c r="F765" s="406">
        <f>IFERROR(INDEX([1]Input!$D:$D,MATCH(C765,[1]Input!$A:$A,0)),"")</f>
        <v/>
      </c>
      <c r="G765" s="409">
        <f>IFERROR(INDEX([1]Input!$N:$N,MATCH(C765,[1]Input!$A:$A,0)),"")</f>
        <v/>
      </c>
    </row>
    <row r="766">
      <c r="A766" s="406">
        <f>IFERROR(RANK(B766,$B$4:$B$6000,1),"")</f>
        <v/>
      </c>
      <c r="B766" s="406">
        <f>(IF(F766="","",IFERROR(SEARCH(Search!$C$2,D766)+ROW()/100000,"")))</f>
        <v/>
      </c>
      <c r="C766" s="406" t="inlineStr">
        <is>
          <t>U763</t>
        </is>
      </c>
      <c r="D766" s="406">
        <f>INDEX([1]USA!$J:$J,MATCH(C766,[1]USA!$B:$B,0))</f>
        <v/>
      </c>
      <c r="E766" s="406">
        <f>IFERROR(INDEX([1]Input!$J:$J,MATCH(C766,[1]Input!$A:$A,0)),"")</f>
        <v/>
      </c>
      <c r="F766" s="406">
        <f>IFERROR(INDEX([1]Input!$D:$D,MATCH(C766,[1]Input!$A:$A,0)),"")</f>
        <v/>
      </c>
      <c r="G766" s="409">
        <f>IFERROR(INDEX([1]Input!$N:$N,MATCH(C766,[1]Input!$A:$A,0)),"")</f>
        <v/>
      </c>
    </row>
    <row r="767">
      <c r="A767" s="406">
        <f>IFERROR(RANK(B767,$B$4:$B$6000,1),"")</f>
        <v/>
      </c>
      <c r="B767" s="406">
        <f>(IF(F767="","",IFERROR(SEARCH(Search!$C$2,D767)+ROW()/100000,"")))</f>
        <v/>
      </c>
      <c r="C767" s="406" t="inlineStr">
        <is>
          <t>U764</t>
        </is>
      </c>
      <c r="D767" s="406">
        <f>INDEX([1]USA!$J:$J,MATCH(C767,[1]USA!$B:$B,0))</f>
        <v/>
      </c>
      <c r="E767" s="406">
        <f>IFERROR(INDEX([1]Input!$J:$J,MATCH(C767,[1]Input!$A:$A,0)),"")</f>
        <v/>
      </c>
      <c r="F767" s="406">
        <f>IFERROR(INDEX([1]Input!$D:$D,MATCH(C767,[1]Input!$A:$A,0)),"")</f>
        <v/>
      </c>
      <c r="G767" s="409">
        <f>IFERROR(INDEX([1]Input!$N:$N,MATCH(C767,[1]Input!$A:$A,0)),"")</f>
        <v/>
      </c>
    </row>
    <row r="768">
      <c r="A768" s="406">
        <f>IFERROR(RANK(B768,$B$4:$B$6000,1),"")</f>
        <v/>
      </c>
      <c r="B768" s="406">
        <f>(IF(F768="","",IFERROR(SEARCH(Search!$C$2,D768)+ROW()/100000,"")))</f>
        <v/>
      </c>
      <c r="C768" s="406" t="inlineStr">
        <is>
          <t>U765</t>
        </is>
      </c>
      <c r="D768" s="406">
        <f>INDEX([1]USA!$J:$J,MATCH(C768,[1]USA!$B:$B,0))</f>
        <v/>
      </c>
      <c r="E768" s="406">
        <f>IFERROR(INDEX([1]Input!$J:$J,MATCH(C768,[1]Input!$A:$A,0)),"")</f>
        <v/>
      </c>
      <c r="F768" s="406">
        <f>IFERROR(INDEX([1]Input!$D:$D,MATCH(C768,[1]Input!$A:$A,0)),"")</f>
        <v/>
      </c>
      <c r="G768" s="409">
        <f>IFERROR(INDEX([1]Input!$N:$N,MATCH(C768,[1]Input!$A:$A,0)),"")</f>
        <v/>
      </c>
    </row>
    <row r="769">
      <c r="A769" s="406">
        <f>IFERROR(RANK(B769,$B$4:$B$6000,1),"")</f>
        <v/>
      </c>
      <c r="B769" s="406">
        <f>(IF(F769="","",IFERROR(SEARCH(Search!$C$2,D769)+ROW()/100000,"")))</f>
        <v/>
      </c>
      <c r="C769" s="406" t="inlineStr">
        <is>
          <t>U766</t>
        </is>
      </c>
      <c r="D769" s="406">
        <f>INDEX([1]USA!$J:$J,MATCH(C769,[1]USA!$B:$B,0))</f>
        <v/>
      </c>
      <c r="E769" s="406">
        <f>IFERROR(INDEX([1]Input!$J:$J,MATCH(C769,[1]Input!$A:$A,0)),"")</f>
        <v/>
      </c>
      <c r="F769" s="406">
        <f>IFERROR(INDEX([1]Input!$D:$D,MATCH(C769,[1]Input!$A:$A,0)),"")</f>
        <v/>
      </c>
      <c r="G769" s="409">
        <f>IFERROR(INDEX([1]Input!$N:$N,MATCH(C769,[1]Input!$A:$A,0)),"")</f>
        <v/>
      </c>
    </row>
    <row r="770">
      <c r="A770" s="406">
        <f>IFERROR(RANK(B770,$B$4:$B$6000,1),"")</f>
        <v/>
      </c>
      <c r="B770" s="406">
        <f>(IF(F770="","",IFERROR(SEARCH(Search!$C$2,D770)+ROW()/100000,"")))</f>
        <v/>
      </c>
      <c r="C770" s="406" t="inlineStr">
        <is>
          <t>U767</t>
        </is>
      </c>
      <c r="D770" s="406">
        <f>INDEX([1]USA!$J:$J,MATCH(C770,[1]USA!$B:$B,0))</f>
        <v/>
      </c>
      <c r="E770" s="406">
        <f>IFERROR(INDEX([1]Input!$J:$J,MATCH(C770,[1]Input!$A:$A,0)),"")</f>
        <v/>
      </c>
      <c r="F770" s="406">
        <f>IFERROR(INDEX([1]Input!$D:$D,MATCH(C770,[1]Input!$A:$A,0)),"")</f>
        <v/>
      </c>
      <c r="G770" s="409">
        <f>IFERROR(INDEX([1]Input!$N:$N,MATCH(C770,[1]Input!$A:$A,0)),"")</f>
        <v/>
      </c>
    </row>
    <row r="771">
      <c r="A771" s="406">
        <f>IFERROR(RANK(B771,$B$4:$B$6000,1),"")</f>
        <v/>
      </c>
      <c r="B771" s="406">
        <f>(IF(F771="","",IFERROR(SEARCH(Search!$C$2,D771)+ROW()/100000,"")))</f>
        <v/>
      </c>
      <c r="C771" s="406" t="inlineStr">
        <is>
          <t>U768</t>
        </is>
      </c>
      <c r="D771" s="406">
        <f>INDEX([1]USA!$J:$J,MATCH(C771,[1]USA!$B:$B,0))</f>
        <v/>
      </c>
      <c r="E771" s="406">
        <f>IFERROR(INDEX([1]Input!$J:$J,MATCH(C771,[1]Input!$A:$A,0)),"")</f>
        <v/>
      </c>
      <c r="F771" s="406">
        <f>IFERROR(INDEX([1]Input!$D:$D,MATCH(C771,[1]Input!$A:$A,0)),"")</f>
        <v/>
      </c>
      <c r="G771" s="409">
        <f>IFERROR(INDEX([1]Input!$N:$N,MATCH(C771,[1]Input!$A:$A,0)),"")</f>
        <v/>
      </c>
    </row>
    <row r="772">
      <c r="A772" s="406">
        <f>IFERROR(RANK(B772,$B$4:$B$6000,1),"")</f>
        <v/>
      </c>
      <c r="B772" s="406">
        <f>(IF(F772="","",IFERROR(SEARCH(Search!$C$2,D772)+ROW()/100000,"")))</f>
        <v/>
      </c>
      <c r="C772" s="406" t="inlineStr">
        <is>
          <t>U769</t>
        </is>
      </c>
      <c r="D772" s="406">
        <f>INDEX([1]USA!$J:$J,MATCH(C772,[1]USA!$B:$B,0))</f>
        <v/>
      </c>
      <c r="E772" s="406">
        <f>IFERROR(INDEX([1]Input!$J:$J,MATCH(C772,[1]Input!$A:$A,0)),"")</f>
        <v/>
      </c>
      <c r="F772" s="406">
        <f>IFERROR(INDEX([1]Input!$D:$D,MATCH(C772,[1]Input!$A:$A,0)),"")</f>
        <v/>
      </c>
      <c r="G772" s="409">
        <f>IFERROR(INDEX([1]Input!$N:$N,MATCH(C772,[1]Input!$A:$A,0)),"")</f>
        <v/>
      </c>
    </row>
    <row r="773">
      <c r="A773" s="406">
        <f>IFERROR(RANK(B773,$B$4:$B$6000,1),"")</f>
        <v/>
      </c>
      <c r="B773" s="406">
        <f>(IF(F773="","",IFERROR(SEARCH(Search!$C$2,D773)+ROW()/100000,"")))</f>
        <v/>
      </c>
      <c r="C773" s="406" t="inlineStr">
        <is>
          <t>U770</t>
        </is>
      </c>
      <c r="D773" s="406">
        <f>INDEX([1]USA!$J:$J,MATCH(C773,[1]USA!$B:$B,0))</f>
        <v/>
      </c>
      <c r="E773" s="406">
        <f>IFERROR(INDEX([1]Input!$J:$J,MATCH(C773,[1]Input!$A:$A,0)),"")</f>
        <v/>
      </c>
      <c r="F773" s="406">
        <f>IFERROR(INDEX([1]Input!$D:$D,MATCH(C773,[1]Input!$A:$A,0)),"")</f>
        <v/>
      </c>
      <c r="G773" s="409">
        <f>IFERROR(INDEX([1]Input!$N:$N,MATCH(C773,[1]Input!$A:$A,0)),"")</f>
        <v/>
      </c>
    </row>
    <row r="774">
      <c r="A774" s="406">
        <f>IFERROR(RANK(B774,$B$4:$B$6000,1),"")</f>
        <v/>
      </c>
      <c r="B774" s="406">
        <f>(IF(F774="","",IFERROR(SEARCH(Search!$C$2,D774)+ROW()/100000,"")))</f>
        <v/>
      </c>
      <c r="C774" s="406" t="inlineStr">
        <is>
          <t>U771</t>
        </is>
      </c>
      <c r="D774" s="406">
        <f>INDEX([1]USA!$J:$J,MATCH(C774,[1]USA!$B:$B,0))</f>
        <v/>
      </c>
      <c r="E774" s="406">
        <f>IFERROR(INDEX([1]Input!$J:$J,MATCH(C774,[1]Input!$A:$A,0)),"")</f>
        <v/>
      </c>
      <c r="F774" s="406">
        <f>IFERROR(INDEX([1]Input!$D:$D,MATCH(C774,[1]Input!$A:$A,0)),"")</f>
        <v/>
      </c>
      <c r="G774" s="409">
        <f>IFERROR(INDEX([1]Input!$N:$N,MATCH(C774,[1]Input!$A:$A,0)),"")</f>
        <v/>
      </c>
    </row>
    <row r="775">
      <c r="A775" s="406">
        <f>IFERROR(RANK(B775,$B$4:$B$6000,1),"")</f>
        <v/>
      </c>
      <c r="B775" s="406">
        <f>(IF(F775="","",IFERROR(SEARCH(Search!$C$2,D775)+ROW()/100000,"")))</f>
        <v/>
      </c>
      <c r="C775" s="406" t="inlineStr">
        <is>
          <t>U772</t>
        </is>
      </c>
      <c r="D775" s="406">
        <f>INDEX([1]USA!$J:$J,MATCH(C775,[1]USA!$B:$B,0))</f>
        <v/>
      </c>
      <c r="E775" s="406">
        <f>IFERROR(INDEX([1]Input!$J:$J,MATCH(C775,[1]Input!$A:$A,0)),"")</f>
        <v/>
      </c>
      <c r="F775" s="406">
        <f>IFERROR(INDEX([1]Input!$D:$D,MATCH(C775,[1]Input!$A:$A,0)),"")</f>
        <v/>
      </c>
      <c r="G775" s="409">
        <f>IFERROR(INDEX([1]Input!$N:$N,MATCH(C775,[1]Input!$A:$A,0)),"")</f>
        <v/>
      </c>
    </row>
    <row r="776">
      <c r="A776" s="406">
        <f>IFERROR(RANK(B776,$B$4:$B$6000,1),"")</f>
        <v/>
      </c>
      <c r="B776" s="406">
        <f>(IF(F776="","",IFERROR(SEARCH(Search!$C$2,D776)+ROW()/100000,"")))</f>
        <v/>
      </c>
      <c r="C776" s="406" t="inlineStr">
        <is>
          <t>U773</t>
        </is>
      </c>
      <c r="D776" s="406">
        <f>INDEX([1]USA!$J:$J,MATCH(C776,[1]USA!$B:$B,0))</f>
        <v/>
      </c>
      <c r="E776" s="406">
        <f>IFERROR(INDEX([1]Input!$J:$J,MATCH(C776,[1]Input!$A:$A,0)),"")</f>
        <v/>
      </c>
      <c r="F776" s="406">
        <f>IFERROR(INDEX([1]Input!$D:$D,MATCH(C776,[1]Input!$A:$A,0)),"")</f>
        <v/>
      </c>
      <c r="G776" s="409">
        <f>IFERROR(INDEX([1]Input!$N:$N,MATCH(C776,[1]Input!$A:$A,0)),"")</f>
        <v/>
      </c>
    </row>
    <row r="777">
      <c r="A777" s="406">
        <f>IFERROR(RANK(B777,$B$4:$B$6000,1),"")</f>
        <v/>
      </c>
      <c r="B777" s="406">
        <f>(IF(F777="","",IFERROR(SEARCH(Search!$C$2,D777)+ROW()/100000,"")))</f>
        <v/>
      </c>
      <c r="C777" s="406" t="inlineStr">
        <is>
          <t>U774</t>
        </is>
      </c>
      <c r="D777" s="406">
        <f>INDEX([1]USA!$J:$J,MATCH(C777,[1]USA!$B:$B,0))</f>
        <v/>
      </c>
      <c r="E777" s="406">
        <f>IFERROR(INDEX([1]Input!$J:$J,MATCH(C777,[1]Input!$A:$A,0)),"")</f>
        <v/>
      </c>
      <c r="F777" s="406">
        <f>IFERROR(INDEX([1]Input!$D:$D,MATCH(C777,[1]Input!$A:$A,0)),"")</f>
        <v/>
      </c>
      <c r="G777" s="409">
        <f>IFERROR(INDEX([1]Input!$N:$N,MATCH(C777,[1]Input!$A:$A,0)),"")</f>
        <v/>
      </c>
    </row>
    <row r="778">
      <c r="A778" s="406">
        <f>IFERROR(RANK(B778,$B$4:$B$6000,1),"")</f>
        <v/>
      </c>
      <c r="B778" s="406">
        <f>(IF(F778="","",IFERROR(SEARCH(Search!$C$2,D778)+ROW()/100000,"")))</f>
        <v/>
      </c>
      <c r="C778" s="406" t="inlineStr">
        <is>
          <t>U775</t>
        </is>
      </c>
      <c r="D778" s="406">
        <f>INDEX([1]USA!$J:$J,MATCH(C778,[1]USA!$B:$B,0))</f>
        <v/>
      </c>
      <c r="E778" s="406">
        <f>IFERROR(INDEX([1]Input!$J:$J,MATCH(C778,[1]Input!$A:$A,0)),"")</f>
        <v/>
      </c>
      <c r="F778" s="406">
        <f>IFERROR(INDEX([1]Input!$D:$D,MATCH(C778,[1]Input!$A:$A,0)),"")</f>
        <v/>
      </c>
      <c r="G778" s="409">
        <f>IFERROR(INDEX([1]Input!$N:$N,MATCH(C778,[1]Input!$A:$A,0)),"")</f>
        <v/>
      </c>
    </row>
    <row r="779">
      <c r="A779" s="406">
        <f>IFERROR(RANK(B779,$B$4:$B$6000,1),"")</f>
        <v/>
      </c>
      <c r="B779" s="406">
        <f>(IF(F779="","",IFERROR(SEARCH(Search!$C$2,D779)+ROW()/100000,"")))</f>
        <v/>
      </c>
      <c r="C779" s="406" t="inlineStr">
        <is>
          <t>U776</t>
        </is>
      </c>
      <c r="D779" s="406">
        <f>INDEX([1]USA!$J:$J,MATCH(C779,[1]USA!$B:$B,0))</f>
        <v/>
      </c>
      <c r="E779" s="406">
        <f>IFERROR(INDEX([1]Input!$J:$J,MATCH(C779,[1]Input!$A:$A,0)),"")</f>
        <v/>
      </c>
      <c r="F779" s="406">
        <f>IFERROR(INDEX([1]Input!$D:$D,MATCH(C779,[1]Input!$A:$A,0)),"")</f>
        <v/>
      </c>
      <c r="G779" s="409">
        <f>IFERROR(INDEX([1]Input!$N:$N,MATCH(C779,[1]Input!$A:$A,0)),"")</f>
        <v/>
      </c>
    </row>
    <row r="780">
      <c r="A780" s="406">
        <f>IFERROR(RANK(B780,$B$4:$B$6000,1),"")</f>
        <v/>
      </c>
      <c r="B780" s="406">
        <f>(IF(F780="","",IFERROR(SEARCH(Search!$C$2,D780)+ROW()/100000,"")))</f>
        <v/>
      </c>
      <c r="C780" s="406" t="inlineStr">
        <is>
          <t>U777</t>
        </is>
      </c>
      <c r="D780" s="406">
        <f>INDEX([1]USA!$J:$J,MATCH(C780,[1]USA!$B:$B,0))</f>
        <v/>
      </c>
      <c r="E780" s="406">
        <f>IFERROR(INDEX([1]Input!$J:$J,MATCH(C780,[1]Input!$A:$A,0)),"")</f>
        <v/>
      </c>
      <c r="F780" s="406">
        <f>IFERROR(INDEX([1]Input!$D:$D,MATCH(C780,[1]Input!$A:$A,0)),"")</f>
        <v/>
      </c>
      <c r="G780" s="409">
        <f>IFERROR(INDEX([1]Input!$N:$N,MATCH(C780,[1]Input!$A:$A,0)),"")</f>
        <v/>
      </c>
    </row>
    <row r="781">
      <c r="A781" s="406">
        <f>IFERROR(RANK(B781,$B$4:$B$6000,1),"")</f>
        <v/>
      </c>
      <c r="B781" s="406">
        <f>(IF(F781="","",IFERROR(SEARCH(Search!$C$2,D781)+ROW()/100000,"")))</f>
        <v/>
      </c>
      <c r="C781" s="406" t="inlineStr">
        <is>
          <t>U778</t>
        </is>
      </c>
      <c r="D781" s="406">
        <f>INDEX([1]USA!$J:$J,MATCH(C781,[1]USA!$B:$B,0))</f>
        <v/>
      </c>
      <c r="E781" s="406">
        <f>IFERROR(INDEX([1]Input!$J:$J,MATCH(C781,[1]Input!$A:$A,0)),"")</f>
        <v/>
      </c>
      <c r="F781" s="406">
        <f>IFERROR(INDEX([1]Input!$D:$D,MATCH(C781,[1]Input!$A:$A,0)),"")</f>
        <v/>
      </c>
      <c r="G781" s="409">
        <f>IFERROR(INDEX([1]Input!$N:$N,MATCH(C781,[1]Input!$A:$A,0)),"")</f>
        <v/>
      </c>
    </row>
    <row r="782">
      <c r="A782" s="406">
        <f>IFERROR(RANK(B782,$B$4:$B$6000,1),"")</f>
        <v/>
      </c>
      <c r="B782" s="406">
        <f>(IF(F782="","",IFERROR(SEARCH(Search!$C$2,D782)+ROW()/100000,"")))</f>
        <v/>
      </c>
      <c r="C782" s="406" t="inlineStr">
        <is>
          <t>U779</t>
        </is>
      </c>
      <c r="D782" s="406">
        <f>INDEX([1]USA!$J:$J,MATCH(C782,[1]USA!$B:$B,0))</f>
        <v/>
      </c>
      <c r="E782" s="406">
        <f>IFERROR(INDEX([1]Input!$J:$J,MATCH(C782,[1]Input!$A:$A,0)),"")</f>
        <v/>
      </c>
      <c r="F782" s="406">
        <f>IFERROR(INDEX([1]Input!$D:$D,MATCH(C782,[1]Input!$A:$A,0)),"")</f>
        <v/>
      </c>
      <c r="G782" s="409">
        <f>IFERROR(INDEX([1]Input!$N:$N,MATCH(C782,[1]Input!$A:$A,0)),"")</f>
        <v/>
      </c>
    </row>
    <row r="783">
      <c r="A783" s="406">
        <f>IFERROR(RANK(B783,$B$4:$B$6000,1),"")</f>
        <v/>
      </c>
      <c r="B783" s="406">
        <f>(IF(F783="","",IFERROR(SEARCH(Search!$C$2,D783)+ROW()/100000,"")))</f>
        <v/>
      </c>
      <c r="C783" s="406" t="inlineStr">
        <is>
          <t>U780</t>
        </is>
      </c>
      <c r="D783" s="406">
        <f>INDEX([1]USA!$J:$J,MATCH(C783,[1]USA!$B:$B,0))</f>
        <v/>
      </c>
      <c r="E783" s="406">
        <f>IFERROR(INDEX([1]Input!$J:$J,MATCH(C783,[1]Input!$A:$A,0)),"")</f>
        <v/>
      </c>
      <c r="F783" s="406">
        <f>IFERROR(INDEX([1]Input!$D:$D,MATCH(C783,[1]Input!$A:$A,0)),"")</f>
        <v/>
      </c>
      <c r="G783" s="409">
        <f>IFERROR(INDEX([1]Input!$N:$N,MATCH(C783,[1]Input!$A:$A,0)),"")</f>
        <v/>
      </c>
    </row>
    <row r="784">
      <c r="A784" s="406">
        <f>IFERROR(RANK(B784,$B$4:$B$6000,1),"")</f>
        <v/>
      </c>
      <c r="B784" s="406">
        <f>(IF(F784="","",IFERROR(SEARCH(Search!$C$2,D784)+ROW()/100000,"")))</f>
        <v/>
      </c>
      <c r="C784" s="406" t="inlineStr">
        <is>
          <t>U781</t>
        </is>
      </c>
      <c r="D784" s="406">
        <f>INDEX([1]USA!$J:$J,MATCH(C784,[1]USA!$B:$B,0))</f>
        <v/>
      </c>
      <c r="E784" s="406">
        <f>IFERROR(INDEX([1]Input!$J:$J,MATCH(C784,[1]Input!$A:$A,0)),"")</f>
        <v/>
      </c>
      <c r="F784" s="406">
        <f>IFERROR(INDEX([1]Input!$D:$D,MATCH(C784,[1]Input!$A:$A,0)),"")</f>
        <v/>
      </c>
      <c r="G784" s="409">
        <f>IFERROR(INDEX([1]Input!$N:$N,MATCH(C784,[1]Input!$A:$A,0)),"")</f>
        <v/>
      </c>
    </row>
    <row r="785">
      <c r="A785" s="406">
        <f>IFERROR(RANK(B785,$B$4:$B$6000,1),"")</f>
        <v/>
      </c>
      <c r="B785" s="406">
        <f>(IF(F785="","",IFERROR(SEARCH(Search!$C$2,D785)+ROW()/100000,"")))</f>
        <v/>
      </c>
      <c r="C785" s="406" t="inlineStr">
        <is>
          <t>U782</t>
        </is>
      </c>
      <c r="D785" s="406">
        <f>INDEX([1]USA!$J:$J,MATCH(C785,[1]USA!$B:$B,0))</f>
        <v/>
      </c>
      <c r="E785" s="406">
        <f>IFERROR(INDEX([1]Input!$J:$J,MATCH(C785,[1]Input!$A:$A,0)),"")</f>
        <v/>
      </c>
      <c r="F785" s="406">
        <f>IFERROR(INDEX([1]Input!$D:$D,MATCH(C785,[1]Input!$A:$A,0)),"")</f>
        <v/>
      </c>
      <c r="G785" s="409">
        <f>IFERROR(INDEX([1]Input!$N:$N,MATCH(C785,[1]Input!$A:$A,0)),"")</f>
        <v/>
      </c>
    </row>
    <row r="786">
      <c r="A786" s="406">
        <f>IFERROR(RANK(B786,$B$4:$B$6000,1),"")</f>
        <v/>
      </c>
      <c r="B786" s="406">
        <f>(IF(F786="","",IFERROR(SEARCH(Search!$C$2,D786)+ROW()/100000,"")))</f>
        <v/>
      </c>
      <c r="C786" s="406" t="inlineStr">
        <is>
          <t>U783</t>
        </is>
      </c>
      <c r="D786" s="406">
        <f>INDEX([1]USA!$J:$J,MATCH(C786,[1]USA!$B:$B,0))</f>
        <v/>
      </c>
      <c r="E786" s="406">
        <f>IFERROR(INDEX([1]Input!$J:$J,MATCH(C786,[1]Input!$A:$A,0)),"")</f>
        <v/>
      </c>
      <c r="F786" s="406">
        <f>IFERROR(INDEX([1]Input!$D:$D,MATCH(C786,[1]Input!$A:$A,0)),"")</f>
        <v/>
      </c>
      <c r="G786" s="409">
        <f>IFERROR(INDEX([1]Input!$N:$N,MATCH(C786,[1]Input!$A:$A,0)),"")</f>
        <v/>
      </c>
    </row>
    <row r="787">
      <c r="A787" s="406">
        <f>IFERROR(RANK(B787,$B$4:$B$6000,1),"")</f>
        <v/>
      </c>
      <c r="B787" s="406">
        <f>(IF(F787="","",IFERROR(SEARCH(Search!$C$2,D787)+ROW()/100000,"")))</f>
        <v/>
      </c>
      <c r="C787" s="406" t="inlineStr">
        <is>
          <t>U784</t>
        </is>
      </c>
      <c r="D787" s="406">
        <f>INDEX([1]USA!$J:$J,MATCH(C787,[1]USA!$B:$B,0))</f>
        <v/>
      </c>
      <c r="E787" s="406">
        <f>IFERROR(INDEX([1]Input!$J:$J,MATCH(C787,[1]Input!$A:$A,0)),"")</f>
        <v/>
      </c>
      <c r="F787" s="406">
        <f>IFERROR(INDEX([1]Input!$D:$D,MATCH(C787,[1]Input!$A:$A,0)),"")</f>
        <v/>
      </c>
      <c r="G787" s="409">
        <f>IFERROR(INDEX([1]Input!$N:$N,MATCH(C787,[1]Input!$A:$A,0)),"")</f>
        <v/>
      </c>
    </row>
    <row r="788">
      <c r="A788" s="406">
        <f>IFERROR(RANK(B788,$B$4:$B$6000,1),"")</f>
        <v/>
      </c>
      <c r="B788" s="406">
        <f>(IF(F788="","",IFERROR(SEARCH(Search!$C$2,D788)+ROW()/100000,"")))</f>
        <v/>
      </c>
      <c r="C788" s="406" t="inlineStr">
        <is>
          <t>U785</t>
        </is>
      </c>
      <c r="D788" s="406">
        <f>INDEX([1]USA!$J:$J,MATCH(C788,[1]USA!$B:$B,0))</f>
        <v/>
      </c>
      <c r="E788" s="406">
        <f>IFERROR(INDEX([1]Input!$J:$J,MATCH(C788,[1]Input!$A:$A,0)),"")</f>
        <v/>
      </c>
      <c r="F788" s="406">
        <f>IFERROR(INDEX([1]Input!$D:$D,MATCH(C788,[1]Input!$A:$A,0)),"")</f>
        <v/>
      </c>
      <c r="G788" s="409">
        <f>IFERROR(INDEX([1]Input!$N:$N,MATCH(C788,[1]Input!$A:$A,0)),"")</f>
        <v/>
      </c>
    </row>
    <row r="789">
      <c r="A789" s="406">
        <f>IFERROR(RANK(B789,$B$4:$B$6000,1),"")</f>
        <v/>
      </c>
      <c r="B789" s="406">
        <f>(IF(F789="","",IFERROR(SEARCH(Search!$C$2,D789)+ROW()/100000,"")))</f>
        <v/>
      </c>
      <c r="C789" s="406" t="inlineStr">
        <is>
          <t>U786</t>
        </is>
      </c>
      <c r="D789" s="406">
        <f>INDEX([1]USA!$J:$J,MATCH(C789,[1]USA!$B:$B,0))</f>
        <v/>
      </c>
      <c r="E789" s="406">
        <f>IFERROR(INDEX([1]Input!$J:$J,MATCH(C789,[1]Input!$A:$A,0)),"")</f>
        <v/>
      </c>
      <c r="F789" s="406">
        <f>IFERROR(INDEX([1]Input!$D:$D,MATCH(C789,[1]Input!$A:$A,0)),"")</f>
        <v/>
      </c>
      <c r="G789" s="409">
        <f>IFERROR(INDEX([1]Input!$N:$N,MATCH(C789,[1]Input!$A:$A,0)),"")</f>
        <v/>
      </c>
    </row>
    <row r="790">
      <c r="A790" s="406">
        <f>IFERROR(RANK(B790,$B$4:$B$6000,1),"")</f>
        <v/>
      </c>
      <c r="B790" s="406">
        <f>(IF(F790="","",IFERROR(SEARCH(Search!$C$2,D790)+ROW()/100000,"")))</f>
        <v/>
      </c>
      <c r="C790" s="406" t="inlineStr">
        <is>
          <t>U787</t>
        </is>
      </c>
      <c r="D790" s="406">
        <f>INDEX([1]USA!$J:$J,MATCH(C790,[1]USA!$B:$B,0))</f>
        <v/>
      </c>
      <c r="E790" s="406">
        <f>IFERROR(INDEX([1]Input!$J:$J,MATCH(C790,[1]Input!$A:$A,0)),"")</f>
        <v/>
      </c>
      <c r="F790" s="406">
        <f>IFERROR(INDEX([1]Input!$D:$D,MATCH(C790,[1]Input!$A:$A,0)),"")</f>
        <v/>
      </c>
      <c r="G790" s="409">
        <f>IFERROR(INDEX([1]Input!$N:$N,MATCH(C790,[1]Input!$A:$A,0)),"")</f>
        <v/>
      </c>
    </row>
    <row r="791">
      <c r="A791" s="406">
        <f>IFERROR(RANK(B791,$B$4:$B$6000,1),"")</f>
        <v/>
      </c>
      <c r="B791" s="406">
        <f>(IF(F791="","",IFERROR(SEARCH(Search!$C$2,D791)+ROW()/100000,"")))</f>
        <v/>
      </c>
      <c r="C791" s="406" t="inlineStr">
        <is>
          <t>U788</t>
        </is>
      </c>
      <c r="D791" s="406">
        <f>INDEX([1]USA!$J:$J,MATCH(C791,[1]USA!$B:$B,0))</f>
        <v/>
      </c>
      <c r="E791" s="406">
        <f>IFERROR(INDEX([1]Input!$J:$J,MATCH(C791,[1]Input!$A:$A,0)),"")</f>
        <v/>
      </c>
      <c r="F791" s="406">
        <f>IFERROR(INDEX([1]Input!$D:$D,MATCH(C791,[1]Input!$A:$A,0)),"")</f>
        <v/>
      </c>
      <c r="G791" s="409">
        <f>IFERROR(INDEX([1]Input!$N:$N,MATCH(C791,[1]Input!$A:$A,0)),"")</f>
        <v/>
      </c>
    </row>
    <row r="792">
      <c r="A792" s="406">
        <f>IFERROR(RANK(B792,$B$4:$B$6000,1),"")</f>
        <v/>
      </c>
      <c r="B792" s="406">
        <f>(IF(F792="","",IFERROR(SEARCH(Search!$C$2,D792)+ROW()/100000,"")))</f>
        <v/>
      </c>
      <c r="C792" s="406" t="inlineStr">
        <is>
          <t>U789</t>
        </is>
      </c>
      <c r="D792" s="406">
        <f>INDEX([1]USA!$J:$J,MATCH(C792,[1]USA!$B:$B,0))</f>
        <v/>
      </c>
      <c r="E792" s="406">
        <f>IFERROR(INDEX([1]Input!$J:$J,MATCH(C792,[1]Input!$A:$A,0)),"")</f>
        <v/>
      </c>
      <c r="F792" s="406">
        <f>IFERROR(INDEX([1]Input!$D:$D,MATCH(C792,[1]Input!$A:$A,0)),"")</f>
        <v/>
      </c>
      <c r="G792" s="409">
        <f>IFERROR(INDEX([1]Input!$N:$N,MATCH(C792,[1]Input!$A:$A,0)),"")</f>
        <v/>
      </c>
    </row>
    <row r="793">
      <c r="A793" s="406">
        <f>IFERROR(RANK(B793,$B$4:$B$6000,1),"")</f>
        <v/>
      </c>
      <c r="B793" s="406">
        <f>(IF(F793="","",IFERROR(SEARCH(Search!$C$2,D793)+ROW()/100000,"")))</f>
        <v/>
      </c>
      <c r="C793" s="406" t="inlineStr">
        <is>
          <t>U790</t>
        </is>
      </c>
      <c r="D793" s="406">
        <f>INDEX([1]USA!$J:$J,MATCH(C793,[1]USA!$B:$B,0))</f>
        <v/>
      </c>
      <c r="E793" s="406">
        <f>IFERROR(INDEX([1]Input!$J:$J,MATCH(C793,[1]Input!$A:$A,0)),"")</f>
        <v/>
      </c>
      <c r="F793" s="406">
        <f>IFERROR(INDEX([1]Input!$D:$D,MATCH(C793,[1]Input!$A:$A,0)),"")</f>
        <v/>
      </c>
      <c r="G793" s="409">
        <f>IFERROR(INDEX([1]Input!$N:$N,MATCH(C793,[1]Input!$A:$A,0)),"")</f>
        <v/>
      </c>
    </row>
    <row r="794">
      <c r="A794" s="406">
        <f>IFERROR(RANK(B794,$B$4:$B$6000,1),"")</f>
        <v/>
      </c>
      <c r="B794" s="406">
        <f>(IF(F794="","",IFERROR(SEARCH(Search!$C$2,D794)+ROW()/100000,"")))</f>
        <v/>
      </c>
      <c r="C794" s="406" t="inlineStr">
        <is>
          <t>U791</t>
        </is>
      </c>
      <c r="D794" s="406">
        <f>INDEX([1]USA!$J:$J,MATCH(C794,[1]USA!$B:$B,0))</f>
        <v/>
      </c>
      <c r="E794" s="406">
        <f>IFERROR(INDEX([1]Input!$J:$J,MATCH(C794,[1]Input!$A:$A,0)),"")</f>
        <v/>
      </c>
      <c r="F794" s="406">
        <f>IFERROR(INDEX([1]Input!$D:$D,MATCH(C794,[1]Input!$A:$A,0)),"")</f>
        <v/>
      </c>
      <c r="G794" s="409">
        <f>IFERROR(INDEX([1]Input!$N:$N,MATCH(C794,[1]Input!$A:$A,0)),"")</f>
        <v/>
      </c>
    </row>
    <row r="795">
      <c r="A795" s="406">
        <f>IFERROR(RANK(B795,$B$4:$B$6000,1),"")</f>
        <v/>
      </c>
      <c r="B795" s="406">
        <f>(IF(F795="","",IFERROR(SEARCH(Search!$C$2,D795)+ROW()/100000,"")))</f>
        <v/>
      </c>
      <c r="C795" s="406" t="inlineStr">
        <is>
          <t>U792</t>
        </is>
      </c>
      <c r="D795" s="406">
        <f>INDEX([1]USA!$J:$J,MATCH(C795,[1]USA!$B:$B,0))</f>
        <v/>
      </c>
      <c r="E795" s="406">
        <f>IFERROR(INDEX([1]Input!$J:$J,MATCH(C795,[1]Input!$A:$A,0)),"")</f>
        <v/>
      </c>
      <c r="F795" s="406">
        <f>IFERROR(INDEX([1]Input!$D:$D,MATCH(C795,[1]Input!$A:$A,0)),"")</f>
        <v/>
      </c>
      <c r="G795" s="409">
        <f>IFERROR(INDEX([1]Input!$N:$N,MATCH(C795,[1]Input!$A:$A,0)),"")</f>
        <v/>
      </c>
    </row>
    <row r="796">
      <c r="A796" s="406">
        <f>IFERROR(RANK(B796,$B$4:$B$6000,1),"")</f>
        <v/>
      </c>
      <c r="B796" s="406">
        <f>(IF(F796="","",IFERROR(SEARCH(Search!$C$2,D796)+ROW()/100000,"")))</f>
        <v/>
      </c>
      <c r="C796" s="406" t="inlineStr">
        <is>
          <t>U793</t>
        </is>
      </c>
      <c r="D796" s="406">
        <f>INDEX([1]USA!$J:$J,MATCH(C796,[1]USA!$B:$B,0))</f>
        <v/>
      </c>
      <c r="E796" s="406">
        <f>IFERROR(INDEX([1]Input!$J:$J,MATCH(C796,[1]Input!$A:$A,0)),"")</f>
        <v/>
      </c>
      <c r="F796" s="406">
        <f>IFERROR(INDEX([1]Input!$D:$D,MATCH(C796,[1]Input!$A:$A,0)),"")</f>
        <v/>
      </c>
      <c r="G796" s="409">
        <f>IFERROR(INDEX([1]Input!$N:$N,MATCH(C796,[1]Input!$A:$A,0)),"")</f>
        <v/>
      </c>
    </row>
    <row r="797">
      <c r="A797" s="406">
        <f>IFERROR(RANK(B797,$B$4:$B$6000,1),"")</f>
        <v/>
      </c>
      <c r="B797" s="406">
        <f>(IF(F797="","",IFERROR(SEARCH(Search!$C$2,D797)+ROW()/100000,"")))</f>
        <v/>
      </c>
      <c r="C797" s="406" t="inlineStr">
        <is>
          <t>U794</t>
        </is>
      </c>
      <c r="D797" s="406">
        <f>INDEX([1]USA!$J:$J,MATCH(C797,[1]USA!$B:$B,0))</f>
        <v/>
      </c>
      <c r="E797" s="406">
        <f>IFERROR(INDEX([1]Input!$J:$J,MATCH(C797,[1]Input!$A:$A,0)),"")</f>
        <v/>
      </c>
      <c r="F797" s="406">
        <f>IFERROR(INDEX([1]Input!$D:$D,MATCH(C797,[1]Input!$A:$A,0)),"")</f>
        <v/>
      </c>
      <c r="G797" s="409">
        <f>IFERROR(INDEX([1]Input!$N:$N,MATCH(C797,[1]Input!$A:$A,0)),"")</f>
        <v/>
      </c>
    </row>
    <row r="798">
      <c r="A798" s="406">
        <f>IFERROR(RANK(B798,$B$4:$B$6000,1),"")</f>
        <v/>
      </c>
      <c r="B798" s="406">
        <f>(IF(F798="","",IFERROR(SEARCH(Search!$C$2,D798)+ROW()/100000,"")))</f>
        <v/>
      </c>
      <c r="C798" s="406" t="inlineStr">
        <is>
          <t>U795</t>
        </is>
      </c>
      <c r="D798" s="406">
        <f>INDEX([1]USA!$J:$J,MATCH(C798,[1]USA!$B:$B,0))</f>
        <v/>
      </c>
      <c r="E798" s="406">
        <f>IFERROR(INDEX([1]Input!$J:$J,MATCH(C798,[1]Input!$A:$A,0)),"")</f>
        <v/>
      </c>
      <c r="F798" s="406">
        <f>IFERROR(INDEX([1]Input!$D:$D,MATCH(C798,[1]Input!$A:$A,0)),"")</f>
        <v/>
      </c>
      <c r="G798" s="409">
        <f>IFERROR(INDEX([1]Input!$N:$N,MATCH(C798,[1]Input!$A:$A,0)),"")</f>
        <v/>
      </c>
    </row>
    <row r="799">
      <c r="A799" s="406">
        <f>IFERROR(RANK(B799,$B$4:$B$6000,1),"")</f>
        <v/>
      </c>
      <c r="B799" s="406">
        <f>(IF(F799="","",IFERROR(SEARCH(Search!$C$2,D799)+ROW()/100000,"")))</f>
        <v/>
      </c>
      <c r="C799" s="406" t="inlineStr">
        <is>
          <t>U796</t>
        </is>
      </c>
      <c r="D799" s="406">
        <f>INDEX([1]USA!$J:$J,MATCH(C799,[1]USA!$B:$B,0))</f>
        <v/>
      </c>
      <c r="E799" s="406">
        <f>IFERROR(INDEX([1]Input!$J:$J,MATCH(C799,[1]Input!$A:$A,0)),"")</f>
        <v/>
      </c>
      <c r="F799" s="406">
        <f>IFERROR(INDEX([1]Input!$D:$D,MATCH(C799,[1]Input!$A:$A,0)),"")</f>
        <v/>
      </c>
      <c r="G799" s="409">
        <f>IFERROR(INDEX([1]Input!$N:$N,MATCH(C799,[1]Input!$A:$A,0)),"")</f>
        <v/>
      </c>
    </row>
    <row r="800">
      <c r="A800" s="406">
        <f>IFERROR(RANK(B800,$B$4:$B$6000,1),"")</f>
        <v/>
      </c>
      <c r="B800" s="406">
        <f>(IF(F800="","",IFERROR(SEARCH(Search!$C$2,D800)+ROW()/100000,"")))</f>
        <v/>
      </c>
      <c r="C800" s="406" t="inlineStr">
        <is>
          <t>U797</t>
        </is>
      </c>
      <c r="D800" s="406">
        <f>INDEX([1]USA!$J:$J,MATCH(C800,[1]USA!$B:$B,0))</f>
        <v/>
      </c>
      <c r="E800" s="406">
        <f>IFERROR(INDEX([1]Input!$J:$J,MATCH(C800,[1]Input!$A:$A,0)),"")</f>
        <v/>
      </c>
      <c r="F800" s="406">
        <f>IFERROR(INDEX([1]Input!$D:$D,MATCH(C800,[1]Input!$A:$A,0)),"")</f>
        <v/>
      </c>
      <c r="G800" s="409">
        <f>IFERROR(INDEX([1]Input!$N:$N,MATCH(C800,[1]Input!$A:$A,0)),"")</f>
        <v/>
      </c>
    </row>
    <row r="801">
      <c r="A801" s="406">
        <f>IFERROR(RANK(B801,$B$4:$B$6000,1),"")</f>
        <v/>
      </c>
      <c r="B801" s="406">
        <f>(IF(F801="","",IFERROR(SEARCH(Search!$C$2,D801)+ROW()/100000,"")))</f>
        <v/>
      </c>
      <c r="C801" s="406" t="inlineStr">
        <is>
          <t>U798</t>
        </is>
      </c>
      <c r="D801" s="406">
        <f>INDEX([1]USA!$J:$J,MATCH(C801,[1]USA!$B:$B,0))</f>
        <v/>
      </c>
      <c r="E801" s="406">
        <f>IFERROR(INDEX([1]Input!$J:$J,MATCH(C801,[1]Input!$A:$A,0)),"")</f>
        <v/>
      </c>
      <c r="F801" s="406">
        <f>IFERROR(INDEX([1]Input!$D:$D,MATCH(C801,[1]Input!$A:$A,0)),"")</f>
        <v/>
      </c>
      <c r="G801" s="409">
        <f>IFERROR(INDEX([1]Input!$N:$N,MATCH(C801,[1]Input!$A:$A,0)),"")</f>
        <v/>
      </c>
    </row>
    <row r="802">
      <c r="A802" s="406">
        <f>IFERROR(RANK(B802,$B$4:$B$6000,1),"")</f>
        <v/>
      </c>
      <c r="B802" s="406">
        <f>(IF(F802="","",IFERROR(SEARCH(Search!$C$2,D802)+ROW()/100000,"")))</f>
        <v/>
      </c>
      <c r="C802" s="406" t="inlineStr">
        <is>
          <t>U799</t>
        </is>
      </c>
      <c r="D802" s="406">
        <f>INDEX([1]USA!$J:$J,MATCH(C802,[1]USA!$B:$B,0))</f>
        <v/>
      </c>
      <c r="E802" s="406">
        <f>IFERROR(INDEX([1]Input!$J:$J,MATCH(C802,[1]Input!$A:$A,0)),"")</f>
        <v/>
      </c>
      <c r="F802" s="406">
        <f>IFERROR(INDEX([1]Input!$D:$D,MATCH(C802,[1]Input!$A:$A,0)),"")</f>
        <v/>
      </c>
      <c r="G802" s="409">
        <f>IFERROR(INDEX([1]Input!$N:$N,MATCH(C802,[1]Input!$A:$A,0)),"")</f>
        <v/>
      </c>
    </row>
    <row r="803">
      <c r="A803" s="406">
        <f>IFERROR(RANK(B803,$B$4:$B$6000,1),"")</f>
        <v/>
      </c>
      <c r="B803" s="406">
        <f>(IF(F803="","",IFERROR(SEARCH(Search!$C$2,D803)+ROW()/100000,"")))</f>
        <v/>
      </c>
      <c r="C803" s="406" t="inlineStr">
        <is>
          <t>U800</t>
        </is>
      </c>
      <c r="D803" s="406">
        <f>INDEX([1]USA!$J:$J,MATCH(C803,[1]USA!$B:$B,0))</f>
        <v/>
      </c>
      <c r="E803" s="406">
        <f>IFERROR(INDEX([1]Input!$J:$J,MATCH(C803,[1]Input!$A:$A,0)),"")</f>
        <v/>
      </c>
      <c r="F803" s="406">
        <f>IFERROR(INDEX([1]Input!$D:$D,MATCH(C803,[1]Input!$A:$A,0)),"")</f>
        <v/>
      </c>
      <c r="G803" s="409">
        <f>IFERROR(INDEX([1]Input!$N:$N,MATCH(C803,[1]Input!$A:$A,0)),"")</f>
        <v/>
      </c>
    </row>
    <row r="804">
      <c r="A804" s="406">
        <f>IFERROR(RANK(B804,$B$4:$B$6000,1),"")</f>
        <v/>
      </c>
      <c r="B804" s="406">
        <f>(IF(F804="","",IFERROR(SEARCH(Search!$C$2,D804)+ROW()/100000,"")))</f>
        <v/>
      </c>
      <c r="C804" s="406" t="inlineStr">
        <is>
          <t>U801</t>
        </is>
      </c>
      <c r="D804" s="406">
        <f>INDEX([1]USA!$J:$J,MATCH(C804,[1]USA!$B:$B,0))</f>
        <v/>
      </c>
      <c r="E804" s="406">
        <f>IFERROR(INDEX([1]Input!$J:$J,MATCH(C804,[1]Input!$A:$A,0)),"")</f>
        <v/>
      </c>
      <c r="F804" s="406">
        <f>IFERROR(INDEX([1]Input!$D:$D,MATCH(C804,[1]Input!$A:$A,0)),"")</f>
        <v/>
      </c>
      <c r="G804" s="409">
        <f>IFERROR(INDEX([1]Input!$N:$N,MATCH(C804,[1]Input!$A:$A,0)),"")</f>
        <v/>
      </c>
    </row>
    <row r="805">
      <c r="A805" s="406">
        <f>IFERROR(RANK(B805,$B$4:$B$6000,1),"")</f>
        <v/>
      </c>
      <c r="B805" s="406">
        <f>(IF(F805="","",IFERROR(SEARCH(Search!$C$2,D805)+ROW()/100000,"")))</f>
        <v/>
      </c>
      <c r="C805" s="406" t="inlineStr">
        <is>
          <t>U802</t>
        </is>
      </c>
      <c r="D805" s="406">
        <f>INDEX([1]USA!$J:$J,MATCH(C805,[1]USA!$B:$B,0))</f>
        <v/>
      </c>
      <c r="E805" s="406">
        <f>IFERROR(INDEX([1]Input!$J:$J,MATCH(C805,[1]Input!$A:$A,0)),"")</f>
        <v/>
      </c>
      <c r="F805" s="406">
        <f>IFERROR(INDEX([1]Input!$D:$D,MATCH(C805,[1]Input!$A:$A,0)),"")</f>
        <v/>
      </c>
      <c r="G805" s="409">
        <f>IFERROR(INDEX([1]Input!$N:$N,MATCH(C805,[1]Input!$A:$A,0)),"")</f>
        <v/>
      </c>
    </row>
    <row r="806">
      <c r="A806" s="406">
        <f>IFERROR(RANK(B806,$B$4:$B$6000,1),"")</f>
        <v/>
      </c>
      <c r="B806" s="406">
        <f>(IF(F806="","",IFERROR(SEARCH(Search!$C$2,D806)+ROW()/100000,"")))</f>
        <v/>
      </c>
      <c r="C806" s="406" t="inlineStr">
        <is>
          <t>U803</t>
        </is>
      </c>
      <c r="D806" s="406">
        <f>INDEX([1]USA!$J:$J,MATCH(C806,[1]USA!$B:$B,0))</f>
        <v/>
      </c>
      <c r="E806" s="406">
        <f>IFERROR(INDEX([1]Input!$J:$J,MATCH(C806,[1]Input!$A:$A,0)),"")</f>
        <v/>
      </c>
      <c r="F806" s="406">
        <f>IFERROR(INDEX([1]Input!$D:$D,MATCH(C806,[1]Input!$A:$A,0)),"")</f>
        <v/>
      </c>
      <c r="G806" s="409">
        <f>IFERROR(INDEX([1]Input!$N:$N,MATCH(C806,[1]Input!$A:$A,0)),"")</f>
        <v/>
      </c>
    </row>
    <row r="807">
      <c r="A807" s="406">
        <f>IFERROR(RANK(B807,$B$4:$B$6000,1),"")</f>
        <v/>
      </c>
      <c r="B807" s="406">
        <f>(IF(F807="","",IFERROR(SEARCH(Search!$C$2,D807)+ROW()/100000,"")))</f>
        <v/>
      </c>
      <c r="C807" s="406" t="inlineStr">
        <is>
          <t>U804</t>
        </is>
      </c>
      <c r="D807" s="406">
        <f>INDEX([1]USA!$J:$J,MATCH(C807,[1]USA!$B:$B,0))</f>
        <v/>
      </c>
      <c r="E807" s="406">
        <f>IFERROR(INDEX([1]Input!$J:$J,MATCH(C807,[1]Input!$A:$A,0)),"")</f>
        <v/>
      </c>
      <c r="F807" s="406">
        <f>IFERROR(INDEX([1]Input!$D:$D,MATCH(C807,[1]Input!$A:$A,0)),"")</f>
        <v/>
      </c>
      <c r="G807" s="409">
        <f>IFERROR(INDEX([1]Input!$N:$N,MATCH(C807,[1]Input!$A:$A,0)),"")</f>
        <v/>
      </c>
    </row>
    <row r="808">
      <c r="A808" s="406">
        <f>IFERROR(RANK(B808,$B$4:$B$6000,1),"")</f>
        <v/>
      </c>
      <c r="B808" s="406">
        <f>(IF(F808="","",IFERROR(SEARCH(Search!$C$2,D808)+ROW()/100000,"")))</f>
        <v/>
      </c>
      <c r="C808" s="406" t="inlineStr">
        <is>
          <t>U805</t>
        </is>
      </c>
      <c r="D808" s="406">
        <f>INDEX([1]USA!$J:$J,MATCH(C808,[1]USA!$B:$B,0))</f>
        <v/>
      </c>
      <c r="E808" s="406">
        <f>IFERROR(INDEX([1]Input!$J:$J,MATCH(C808,[1]Input!$A:$A,0)),"")</f>
        <v/>
      </c>
      <c r="F808" s="406">
        <f>IFERROR(INDEX([1]Input!$D:$D,MATCH(C808,[1]Input!$A:$A,0)),"")</f>
        <v/>
      </c>
      <c r="G808" s="409">
        <f>IFERROR(INDEX([1]Input!$N:$N,MATCH(C808,[1]Input!$A:$A,0)),"")</f>
        <v/>
      </c>
    </row>
    <row r="809">
      <c r="A809" s="406">
        <f>IFERROR(RANK(B809,$B$4:$B$6000,1),"")</f>
        <v/>
      </c>
      <c r="B809" s="406">
        <f>(IF(F809="","",IFERROR(SEARCH(Search!$C$2,D809)+ROW()/100000,"")))</f>
        <v/>
      </c>
      <c r="C809" s="406" t="inlineStr">
        <is>
          <t>U806</t>
        </is>
      </c>
      <c r="D809" s="406">
        <f>INDEX([1]USA!$J:$J,MATCH(C809,[1]USA!$B:$B,0))</f>
        <v/>
      </c>
      <c r="E809" s="406">
        <f>IFERROR(INDEX([1]Input!$J:$J,MATCH(C809,[1]Input!$A:$A,0)),"")</f>
        <v/>
      </c>
      <c r="F809" s="406">
        <f>IFERROR(INDEX([1]Input!$D:$D,MATCH(C809,[1]Input!$A:$A,0)),"")</f>
        <v/>
      </c>
      <c r="G809" s="409">
        <f>IFERROR(INDEX([1]Input!$N:$N,MATCH(C809,[1]Input!$A:$A,0)),"")</f>
        <v/>
      </c>
    </row>
    <row r="810">
      <c r="A810" s="406">
        <f>IFERROR(RANK(B810,$B$4:$B$6000,1),"")</f>
        <v/>
      </c>
      <c r="B810" s="406">
        <f>(IF(F810="","",IFERROR(SEARCH(Search!$C$2,D810)+ROW()/100000,"")))</f>
        <v/>
      </c>
      <c r="C810" s="406" t="inlineStr">
        <is>
          <t>U807</t>
        </is>
      </c>
      <c r="D810" s="406">
        <f>INDEX([1]USA!$J:$J,MATCH(C810,[1]USA!$B:$B,0))</f>
        <v/>
      </c>
      <c r="E810" s="406">
        <f>IFERROR(INDEX([1]Input!$J:$J,MATCH(C810,[1]Input!$A:$A,0)),"")</f>
        <v/>
      </c>
      <c r="F810" s="406">
        <f>IFERROR(INDEX([1]Input!$D:$D,MATCH(C810,[1]Input!$A:$A,0)),"")</f>
        <v/>
      </c>
      <c r="G810" s="409">
        <f>IFERROR(INDEX([1]Input!$N:$N,MATCH(C810,[1]Input!$A:$A,0)),"")</f>
        <v/>
      </c>
    </row>
    <row r="811">
      <c r="A811" s="406">
        <f>IFERROR(RANK(B811,$B$4:$B$6000,1),"")</f>
        <v/>
      </c>
      <c r="B811" s="406">
        <f>(IF(F811="","",IFERROR(SEARCH(Search!$C$2,D811)+ROW()/100000,"")))</f>
        <v/>
      </c>
      <c r="C811" s="406" t="inlineStr">
        <is>
          <t>U808</t>
        </is>
      </c>
      <c r="D811" s="406">
        <f>INDEX([1]USA!$J:$J,MATCH(C811,[1]USA!$B:$B,0))</f>
        <v/>
      </c>
      <c r="E811" s="406">
        <f>IFERROR(INDEX([1]Input!$J:$J,MATCH(C811,[1]Input!$A:$A,0)),"")</f>
        <v/>
      </c>
      <c r="F811" s="406">
        <f>IFERROR(INDEX([1]Input!$D:$D,MATCH(C811,[1]Input!$A:$A,0)),"")</f>
        <v/>
      </c>
      <c r="G811" s="409">
        <f>IFERROR(INDEX([1]Input!$N:$N,MATCH(C811,[1]Input!$A:$A,0)),"")</f>
        <v/>
      </c>
    </row>
    <row r="812">
      <c r="A812" s="406">
        <f>IFERROR(RANK(B812,$B$4:$B$6000,1),"")</f>
        <v/>
      </c>
      <c r="B812" s="406">
        <f>(IF(F812="","",IFERROR(SEARCH(Search!$C$2,D812)+ROW()/100000,"")))</f>
        <v/>
      </c>
      <c r="C812" s="406" t="inlineStr">
        <is>
          <t>U809</t>
        </is>
      </c>
      <c r="D812" s="406">
        <f>INDEX([1]USA!$J:$J,MATCH(C812,[1]USA!$B:$B,0))</f>
        <v/>
      </c>
      <c r="E812" s="406">
        <f>IFERROR(INDEX([1]Input!$J:$J,MATCH(C812,[1]Input!$A:$A,0)),"")</f>
        <v/>
      </c>
      <c r="F812" s="406">
        <f>IFERROR(INDEX([1]Input!$D:$D,MATCH(C812,[1]Input!$A:$A,0)),"")</f>
        <v/>
      </c>
      <c r="G812" s="409">
        <f>IFERROR(INDEX([1]Input!$N:$N,MATCH(C812,[1]Input!$A:$A,0)),"")</f>
        <v/>
      </c>
    </row>
    <row r="813">
      <c r="A813" s="406">
        <f>IFERROR(RANK(B813,$B$4:$B$6000,1),"")</f>
        <v/>
      </c>
      <c r="B813" s="406">
        <f>(IF(F813="","",IFERROR(SEARCH(Search!$C$2,D813)+ROW()/100000,"")))</f>
        <v/>
      </c>
      <c r="C813" s="406" t="inlineStr">
        <is>
          <t>U810</t>
        </is>
      </c>
      <c r="D813" s="406">
        <f>INDEX([1]USA!$J:$J,MATCH(C813,[1]USA!$B:$B,0))</f>
        <v/>
      </c>
      <c r="E813" s="406">
        <f>IFERROR(INDEX([1]Input!$J:$J,MATCH(C813,[1]Input!$A:$A,0)),"")</f>
        <v/>
      </c>
      <c r="F813" s="406">
        <f>IFERROR(INDEX([1]Input!$D:$D,MATCH(C813,[1]Input!$A:$A,0)),"")</f>
        <v/>
      </c>
      <c r="G813" s="409">
        <f>IFERROR(INDEX([1]Input!$N:$N,MATCH(C813,[1]Input!$A:$A,0)),"")</f>
        <v/>
      </c>
    </row>
    <row r="814">
      <c r="A814" s="406">
        <f>IFERROR(RANK(B814,$B$4:$B$6000,1),"")</f>
        <v/>
      </c>
      <c r="B814" s="406">
        <f>(IF(F814="","",IFERROR(SEARCH(Search!$C$2,D814)+ROW()/100000,"")))</f>
        <v/>
      </c>
      <c r="C814" s="406" t="inlineStr">
        <is>
          <t>U811</t>
        </is>
      </c>
      <c r="D814" s="406">
        <f>INDEX([1]USA!$J:$J,MATCH(C814,[1]USA!$B:$B,0))</f>
        <v/>
      </c>
      <c r="E814" s="406">
        <f>IFERROR(INDEX([1]Input!$J:$J,MATCH(C814,[1]Input!$A:$A,0)),"")</f>
        <v/>
      </c>
      <c r="F814" s="406">
        <f>IFERROR(INDEX([1]Input!$D:$D,MATCH(C814,[1]Input!$A:$A,0)),"")</f>
        <v/>
      </c>
      <c r="G814" s="409">
        <f>IFERROR(INDEX([1]Input!$N:$N,MATCH(C814,[1]Input!$A:$A,0)),"")</f>
        <v/>
      </c>
    </row>
    <row r="815">
      <c r="A815" s="406">
        <f>IFERROR(RANK(B815,$B$4:$B$6000,1),"")</f>
        <v/>
      </c>
      <c r="B815" s="406">
        <f>(IF(F815="","",IFERROR(SEARCH(Search!$C$2,D815)+ROW()/100000,"")))</f>
        <v/>
      </c>
      <c r="C815" s="406" t="inlineStr">
        <is>
          <t>U812</t>
        </is>
      </c>
      <c r="D815" s="406">
        <f>INDEX([1]USA!$J:$J,MATCH(C815,[1]USA!$B:$B,0))</f>
        <v/>
      </c>
      <c r="E815" s="406">
        <f>IFERROR(INDEX([1]Input!$J:$J,MATCH(C815,[1]Input!$A:$A,0)),"")</f>
        <v/>
      </c>
      <c r="F815" s="406">
        <f>IFERROR(INDEX([1]Input!$D:$D,MATCH(C815,[1]Input!$A:$A,0)),"")</f>
        <v/>
      </c>
      <c r="G815" s="409">
        <f>IFERROR(INDEX([1]Input!$N:$N,MATCH(C815,[1]Input!$A:$A,0)),"")</f>
        <v/>
      </c>
    </row>
    <row r="816">
      <c r="A816" s="406">
        <f>IFERROR(RANK(B816,$B$4:$B$6000,1),"")</f>
        <v/>
      </c>
      <c r="B816" s="406">
        <f>(IF(F816="","",IFERROR(SEARCH(Search!$C$2,D816)+ROW()/100000,"")))</f>
        <v/>
      </c>
      <c r="C816" s="406" t="inlineStr">
        <is>
          <t>U813</t>
        </is>
      </c>
      <c r="D816" s="406">
        <f>INDEX([1]USA!$J:$J,MATCH(C816,[1]USA!$B:$B,0))</f>
        <v/>
      </c>
      <c r="E816" s="406">
        <f>IFERROR(INDEX([1]Input!$J:$J,MATCH(C816,[1]Input!$A:$A,0)),"")</f>
        <v/>
      </c>
      <c r="F816" s="406">
        <f>IFERROR(INDEX([1]Input!$D:$D,MATCH(C816,[1]Input!$A:$A,0)),"")</f>
        <v/>
      </c>
      <c r="G816" s="409">
        <f>IFERROR(INDEX([1]Input!$N:$N,MATCH(C816,[1]Input!$A:$A,0)),"")</f>
        <v/>
      </c>
    </row>
    <row r="817">
      <c r="A817" s="406">
        <f>IFERROR(RANK(B817,$B$4:$B$6000,1),"")</f>
        <v/>
      </c>
      <c r="B817" s="406">
        <f>(IF(F817="","",IFERROR(SEARCH(Search!$C$2,D817)+ROW()/100000,"")))</f>
        <v/>
      </c>
      <c r="C817" s="406" t="inlineStr">
        <is>
          <t>U814</t>
        </is>
      </c>
      <c r="D817" s="406">
        <f>INDEX([1]USA!$J:$J,MATCH(C817,[1]USA!$B:$B,0))</f>
        <v/>
      </c>
      <c r="E817" s="406">
        <f>IFERROR(INDEX([1]Input!$J:$J,MATCH(C817,[1]Input!$A:$A,0)),"")</f>
        <v/>
      </c>
      <c r="F817" s="406">
        <f>IFERROR(INDEX([1]Input!$D:$D,MATCH(C817,[1]Input!$A:$A,0)),"")</f>
        <v/>
      </c>
      <c r="G817" s="409">
        <f>IFERROR(INDEX([1]Input!$N:$N,MATCH(C817,[1]Input!$A:$A,0)),"")</f>
        <v/>
      </c>
    </row>
    <row r="818">
      <c r="A818" s="406">
        <f>IFERROR(RANK(B818,$B$4:$B$6000,1),"")</f>
        <v/>
      </c>
      <c r="B818" s="406">
        <f>(IF(F818="","",IFERROR(SEARCH(Search!$C$2,D818)+ROW()/100000,"")))</f>
        <v/>
      </c>
      <c r="C818" s="406" t="inlineStr">
        <is>
          <t>U815</t>
        </is>
      </c>
      <c r="D818" s="406">
        <f>INDEX([1]USA!$J:$J,MATCH(C818,[1]USA!$B:$B,0))</f>
        <v/>
      </c>
      <c r="E818" s="406">
        <f>IFERROR(INDEX([1]Input!$J:$J,MATCH(C818,[1]Input!$A:$A,0)),"")</f>
        <v/>
      </c>
      <c r="F818" s="406">
        <f>IFERROR(INDEX([1]Input!$D:$D,MATCH(C818,[1]Input!$A:$A,0)),"")</f>
        <v/>
      </c>
      <c r="G818" s="409">
        <f>IFERROR(INDEX([1]Input!$N:$N,MATCH(C818,[1]Input!$A:$A,0)),"")</f>
        <v/>
      </c>
    </row>
    <row r="819">
      <c r="A819" s="406">
        <f>IFERROR(RANK(B819,$B$4:$B$6000,1),"")</f>
        <v/>
      </c>
      <c r="B819" s="406">
        <f>(IF(F819="","",IFERROR(SEARCH(Search!$C$2,D819)+ROW()/100000,"")))</f>
        <v/>
      </c>
      <c r="C819" s="406" t="inlineStr">
        <is>
          <t>U816</t>
        </is>
      </c>
      <c r="D819" s="406">
        <f>INDEX([1]USA!$J:$J,MATCH(C819,[1]USA!$B:$B,0))</f>
        <v/>
      </c>
      <c r="E819" s="406">
        <f>IFERROR(INDEX([1]Input!$J:$J,MATCH(C819,[1]Input!$A:$A,0)),"")</f>
        <v/>
      </c>
      <c r="F819" s="406">
        <f>IFERROR(INDEX([1]Input!$D:$D,MATCH(C819,[1]Input!$A:$A,0)),"")</f>
        <v/>
      </c>
      <c r="G819" s="409">
        <f>IFERROR(INDEX([1]Input!$N:$N,MATCH(C819,[1]Input!$A:$A,0)),"")</f>
        <v/>
      </c>
    </row>
    <row r="820">
      <c r="A820" s="406">
        <f>IFERROR(RANK(B820,$B$4:$B$6000,1),"")</f>
        <v/>
      </c>
      <c r="B820" s="406">
        <f>(IF(F820="","",IFERROR(SEARCH(Search!$C$2,D820)+ROW()/100000,"")))</f>
        <v/>
      </c>
      <c r="C820" s="406" t="inlineStr">
        <is>
          <t>U817</t>
        </is>
      </c>
      <c r="D820" s="406">
        <f>INDEX([1]USA!$J:$J,MATCH(C820,[1]USA!$B:$B,0))</f>
        <v/>
      </c>
      <c r="E820" s="406">
        <f>IFERROR(INDEX([1]Input!$J:$J,MATCH(C820,[1]Input!$A:$A,0)),"")</f>
        <v/>
      </c>
      <c r="F820" s="406">
        <f>IFERROR(INDEX([1]Input!$D:$D,MATCH(C820,[1]Input!$A:$A,0)),"")</f>
        <v/>
      </c>
      <c r="G820" s="409">
        <f>IFERROR(INDEX([1]Input!$N:$N,MATCH(C820,[1]Input!$A:$A,0)),"")</f>
        <v/>
      </c>
    </row>
    <row r="821">
      <c r="A821" s="406">
        <f>IFERROR(RANK(B821,$B$4:$B$6000,1),"")</f>
        <v/>
      </c>
      <c r="B821" s="406">
        <f>(IF(F821="","",IFERROR(SEARCH(Search!$C$2,D821)+ROW()/100000,"")))</f>
        <v/>
      </c>
      <c r="C821" s="406" t="inlineStr">
        <is>
          <t>U818</t>
        </is>
      </c>
      <c r="D821" s="406">
        <f>INDEX([1]USA!$J:$J,MATCH(C821,[1]USA!$B:$B,0))</f>
        <v/>
      </c>
      <c r="E821" s="406">
        <f>IFERROR(INDEX([1]Input!$J:$J,MATCH(C821,[1]Input!$A:$A,0)),"")</f>
        <v/>
      </c>
      <c r="F821" s="406">
        <f>IFERROR(INDEX([1]Input!$D:$D,MATCH(C821,[1]Input!$A:$A,0)),"")</f>
        <v/>
      </c>
      <c r="G821" s="409">
        <f>IFERROR(INDEX([1]Input!$N:$N,MATCH(C821,[1]Input!$A:$A,0)),"")</f>
        <v/>
      </c>
    </row>
    <row r="822">
      <c r="A822" s="406">
        <f>IFERROR(RANK(B822,$B$4:$B$6000,1),"")</f>
        <v/>
      </c>
      <c r="B822" s="406">
        <f>(IF(F822="","",IFERROR(SEARCH(Search!$C$2,D822)+ROW()/100000,"")))</f>
        <v/>
      </c>
      <c r="C822" s="406" t="inlineStr">
        <is>
          <t>U819</t>
        </is>
      </c>
      <c r="D822" s="406">
        <f>INDEX([1]USA!$J:$J,MATCH(C822,[1]USA!$B:$B,0))</f>
        <v/>
      </c>
      <c r="E822" s="406">
        <f>IFERROR(INDEX([1]Input!$J:$J,MATCH(C822,[1]Input!$A:$A,0)),"")</f>
        <v/>
      </c>
      <c r="F822" s="406">
        <f>IFERROR(INDEX([1]Input!$D:$D,MATCH(C822,[1]Input!$A:$A,0)),"")</f>
        <v/>
      </c>
      <c r="G822" s="409">
        <f>IFERROR(INDEX([1]Input!$N:$N,MATCH(C822,[1]Input!$A:$A,0)),"")</f>
        <v/>
      </c>
    </row>
    <row r="823">
      <c r="A823" s="406">
        <f>IFERROR(RANK(B823,$B$4:$B$6000,1),"")</f>
        <v/>
      </c>
      <c r="B823" s="406">
        <f>(IF(F823="","",IFERROR(SEARCH(Search!$C$2,D823)+ROW()/100000,"")))</f>
        <v/>
      </c>
      <c r="C823" s="406" t="inlineStr">
        <is>
          <t>U820</t>
        </is>
      </c>
      <c r="D823" s="406">
        <f>INDEX([1]USA!$J:$J,MATCH(C823,[1]USA!$B:$B,0))</f>
        <v/>
      </c>
      <c r="E823" s="406">
        <f>IFERROR(INDEX([1]Input!$J:$J,MATCH(C823,[1]Input!$A:$A,0)),"")</f>
        <v/>
      </c>
      <c r="F823" s="406">
        <f>IFERROR(INDEX([1]Input!$D:$D,MATCH(C823,[1]Input!$A:$A,0)),"")</f>
        <v/>
      </c>
      <c r="G823" s="409">
        <f>IFERROR(INDEX([1]Input!$N:$N,MATCH(C823,[1]Input!$A:$A,0)),"")</f>
        <v/>
      </c>
    </row>
    <row r="824">
      <c r="A824" s="406">
        <f>IFERROR(RANK(B824,$B$4:$B$6000,1),"")</f>
        <v/>
      </c>
      <c r="B824" s="406">
        <f>(IF(F824="","",IFERROR(SEARCH(Search!$C$2,D824)+ROW()/100000,"")))</f>
        <v/>
      </c>
      <c r="C824" s="406" t="inlineStr">
        <is>
          <t>U821</t>
        </is>
      </c>
      <c r="D824" s="406">
        <f>INDEX([1]USA!$J:$J,MATCH(C824,[1]USA!$B:$B,0))</f>
        <v/>
      </c>
      <c r="E824" s="406">
        <f>IFERROR(INDEX([1]Input!$J:$J,MATCH(C824,[1]Input!$A:$A,0)),"")</f>
        <v/>
      </c>
      <c r="F824" s="406">
        <f>IFERROR(INDEX([1]Input!$D:$D,MATCH(C824,[1]Input!$A:$A,0)),"")</f>
        <v/>
      </c>
      <c r="G824" s="409">
        <f>IFERROR(INDEX([1]Input!$N:$N,MATCH(C824,[1]Input!$A:$A,0)),"")</f>
        <v/>
      </c>
    </row>
    <row r="825">
      <c r="A825" s="406">
        <f>IFERROR(RANK(B825,$B$4:$B$6000,1),"")</f>
        <v/>
      </c>
      <c r="B825" s="406">
        <f>(IF(F825="","",IFERROR(SEARCH(Search!$C$2,D825)+ROW()/100000,"")))</f>
        <v/>
      </c>
      <c r="C825" s="406" t="inlineStr">
        <is>
          <t>U822</t>
        </is>
      </c>
      <c r="D825" s="406">
        <f>INDEX([1]USA!$J:$J,MATCH(C825,[1]USA!$B:$B,0))</f>
        <v/>
      </c>
      <c r="E825" s="406">
        <f>IFERROR(INDEX([1]Input!$J:$J,MATCH(C825,[1]Input!$A:$A,0)),"")</f>
        <v/>
      </c>
      <c r="F825" s="406">
        <f>IFERROR(INDEX([1]Input!$D:$D,MATCH(C825,[1]Input!$A:$A,0)),"")</f>
        <v/>
      </c>
      <c r="G825" s="409">
        <f>IFERROR(INDEX([1]Input!$N:$N,MATCH(C825,[1]Input!$A:$A,0)),"")</f>
        <v/>
      </c>
    </row>
    <row r="826">
      <c r="A826" s="406">
        <f>IFERROR(RANK(B826,$B$4:$B$6000,1),"")</f>
        <v/>
      </c>
      <c r="B826" s="406">
        <f>(IF(F826="","",IFERROR(SEARCH(Search!$C$2,D826)+ROW()/100000,"")))</f>
        <v/>
      </c>
      <c r="C826" s="406" t="inlineStr">
        <is>
          <t>U823</t>
        </is>
      </c>
      <c r="D826" s="406">
        <f>INDEX([1]USA!$J:$J,MATCH(C826,[1]USA!$B:$B,0))</f>
        <v/>
      </c>
      <c r="E826" s="406">
        <f>IFERROR(INDEX([1]Input!$J:$J,MATCH(C826,[1]Input!$A:$A,0)),"")</f>
        <v/>
      </c>
      <c r="F826" s="406">
        <f>IFERROR(INDEX([1]Input!$D:$D,MATCH(C826,[1]Input!$A:$A,0)),"")</f>
        <v/>
      </c>
      <c r="G826" s="409">
        <f>IFERROR(INDEX([1]Input!$N:$N,MATCH(C826,[1]Input!$A:$A,0)),"")</f>
        <v/>
      </c>
    </row>
    <row r="827">
      <c r="A827" s="406">
        <f>IFERROR(RANK(B827,$B$4:$B$6000,1),"")</f>
        <v/>
      </c>
      <c r="B827" s="406">
        <f>(IF(F827="","",IFERROR(SEARCH(Search!$C$2,D827)+ROW()/100000,"")))</f>
        <v/>
      </c>
      <c r="C827" s="406" t="inlineStr">
        <is>
          <t>U824</t>
        </is>
      </c>
      <c r="D827" s="406">
        <f>INDEX([1]USA!$J:$J,MATCH(C827,[1]USA!$B:$B,0))</f>
        <v/>
      </c>
      <c r="E827" s="406">
        <f>IFERROR(INDEX([1]Input!$J:$J,MATCH(C827,[1]Input!$A:$A,0)),"")</f>
        <v/>
      </c>
      <c r="F827" s="406">
        <f>IFERROR(INDEX([1]Input!$D:$D,MATCH(C827,[1]Input!$A:$A,0)),"")</f>
        <v/>
      </c>
      <c r="G827" s="409">
        <f>IFERROR(INDEX([1]Input!$N:$N,MATCH(C827,[1]Input!$A:$A,0)),"")</f>
        <v/>
      </c>
    </row>
    <row r="828">
      <c r="A828" s="406">
        <f>IFERROR(RANK(B828,$B$4:$B$6000,1),"")</f>
        <v/>
      </c>
      <c r="B828" s="406">
        <f>(IF(F828="","",IFERROR(SEARCH(Search!$C$2,D828)+ROW()/100000,"")))</f>
        <v/>
      </c>
      <c r="C828" s="406" t="inlineStr">
        <is>
          <t>U825</t>
        </is>
      </c>
      <c r="D828" s="406">
        <f>INDEX([1]USA!$J:$J,MATCH(C828,[1]USA!$B:$B,0))</f>
        <v/>
      </c>
      <c r="E828" s="406">
        <f>IFERROR(INDEX([1]Input!$J:$J,MATCH(C828,[1]Input!$A:$A,0)),"")</f>
        <v/>
      </c>
      <c r="F828" s="406">
        <f>IFERROR(INDEX([1]Input!$D:$D,MATCH(C828,[1]Input!$A:$A,0)),"")</f>
        <v/>
      </c>
      <c r="G828" s="409">
        <f>IFERROR(INDEX([1]Input!$N:$N,MATCH(C828,[1]Input!$A:$A,0)),"")</f>
        <v/>
      </c>
    </row>
    <row r="829">
      <c r="A829" s="406">
        <f>IFERROR(RANK(B829,$B$4:$B$6000,1),"")</f>
        <v/>
      </c>
      <c r="B829" s="406">
        <f>(IF(F829="","",IFERROR(SEARCH(Search!$C$2,D829)+ROW()/100000,"")))</f>
        <v/>
      </c>
      <c r="C829" s="406" t="inlineStr">
        <is>
          <t>U826</t>
        </is>
      </c>
      <c r="D829" s="406">
        <f>INDEX([1]USA!$J:$J,MATCH(C829,[1]USA!$B:$B,0))</f>
        <v/>
      </c>
      <c r="E829" s="406">
        <f>IFERROR(INDEX([1]Input!$J:$J,MATCH(C829,[1]Input!$A:$A,0)),"")</f>
        <v/>
      </c>
      <c r="F829" s="406">
        <f>IFERROR(INDEX([1]Input!$D:$D,MATCH(C829,[1]Input!$A:$A,0)),"")</f>
        <v/>
      </c>
      <c r="G829" s="409">
        <f>IFERROR(INDEX([1]Input!$N:$N,MATCH(C829,[1]Input!$A:$A,0)),"")</f>
        <v/>
      </c>
    </row>
    <row r="830">
      <c r="A830" s="406">
        <f>IFERROR(RANK(B830,$B$4:$B$6000,1),"")</f>
        <v/>
      </c>
      <c r="B830" s="406">
        <f>(IF(F830="","",IFERROR(SEARCH(Search!$C$2,D830)+ROW()/100000,"")))</f>
        <v/>
      </c>
      <c r="C830" s="406" t="inlineStr">
        <is>
          <t>U827</t>
        </is>
      </c>
      <c r="D830" s="406">
        <f>INDEX([1]USA!$J:$J,MATCH(C830,[1]USA!$B:$B,0))</f>
        <v/>
      </c>
      <c r="E830" s="406">
        <f>IFERROR(INDEX([1]Input!$J:$J,MATCH(C830,[1]Input!$A:$A,0)),"")</f>
        <v/>
      </c>
      <c r="F830" s="406">
        <f>IFERROR(INDEX([1]Input!$D:$D,MATCH(C830,[1]Input!$A:$A,0)),"")</f>
        <v/>
      </c>
      <c r="G830" s="409">
        <f>IFERROR(INDEX([1]Input!$N:$N,MATCH(C830,[1]Input!$A:$A,0)),"")</f>
        <v/>
      </c>
    </row>
    <row r="831">
      <c r="A831" s="406">
        <f>IFERROR(RANK(B831,$B$4:$B$6000,1),"")</f>
        <v/>
      </c>
      <c r="B831" s="406">
        <f>(IF(F831="","",IFERROR(SEARCH(Search!$C$2,D831)+ROW()/100000,"")))</f>
        <v/>
      </c>
      <c r="C831" s="406" t="inlineStr">
        <is>
          <t>U828</t>
        </is>
      </c>
      <c r="D831" s="406">
        <f>INDEX([1]USA!$J:$J,MATCH(C831,[1]USA!$B:$B,0))</f>
        <v/>
      </c>
      <c r="E831" s="406">
        <f>IFERROR(INDEX([1]Input!$J:$J,MATCH(C831,[1]Input!$A:$A,0)),"")</f>
        <v/>
      </c>
      <c r="F831" s="406">
        <f>IFERROR(INDEX([1]Input!$D:$D,MATCH(C831,[1]Input!$A:$A,0)),"")</f>
        <v/>
      </c>
      <c r="G831" s="409">
        <f>IFERROR(INDEX([1]Input!$N:$N,MATCH(C831,[1]Input!$A:$A,0)),"")</f>
        <v/>
      </c>
    </row>
    <row r="832">
      <c r="A832" s="406">
        <f>IFERROR(RANK(B832,$B$4:$B$6000,1),"")</f>
        <v/>
      </c>
      <c r="B832" s="406">
        <f>(IF(F832="","",IFERROR(SEARCH(Search!$C$2,D832)+ROW()/100000,"")))</f>
        <v/>
      </c>
      <c r="C832" s="406" t="inlineStr">
        <is>
          <t>U829</t>
        </is>
      </c>
      <c r="D832" s="406">
        <f>INDEX([1]USA!$J:$J,MATCH(C832,[1]USA!$B:$B,0))</f>
        <v/>
      </c>
      <c r="E832" s="406">
        <f>IFERROR(INDEX([1]Input!$J:$J,MATCH(C832,[1]Input!$A:$A,0)),"")</f>
        <v/>
      </c>
      <c r="F832" s="406">
        <f>IFERROR(INDEX([1]Input!$D:$D,MATCH(C832,[1]Input!$A:$A,0)),"")</f>
        <v/>
      </c>
      <c r="G832" s="409">
        <f>IFERROR(INDEX([1]Input!$N:$N,MATCH(C832,[1]Input!$A:$A,0)),"")</f>
        <v/>
      </c>
    </row>
    <row r="833">
      <c r="A833" s="406">
        <f>IFERROR(RANK(B833,$B$4:$B$6000,1),"")</f>
        <v/>
      </c>
      <c r="B833" s="406">
        <f>(IF(F833="","",IFERROR(SEARCH(Search!$C$2,D833)+ROW()/100000,"")))</f>
        <v/>
      </c>
      <c r="C833" s="406" t="inlineStr">
        <is>
          <t>U830</t>
        </is>
      </c>
      <c r="D833" s="406">
        <f>INDEX([1]USA!$J:$J,MATCH(C833,[1]USA!$B:$B,0))</f>
        <v/>
      </c>
      <c r="E833" s="406">
        <f>IFERROR(INDEX([1]Input!$J:$J,MATCH(C833,[1]Input!$A:$A,0)),"")</f>
        <v/>
      </c>
      <c r="F833" s="406">
        <f>IFERROR(INDEX([1]Input!$D:$D,MATCH(C833,[1]Input!$A:$A,0)),"")</f>
        <v/>
      </c>
      <c r="G833" s="409">
        <f>IFERROR(INDEX([1]Input!$N:$N,MATCH(C833,[1]Input!$A:$A,0)),"")</f>
        <v/>
      </c>
    </row>
    <row r="834">
      <c r="A834" s="406">
        <f>IFERROR(RANK(B834,$B$4:$B$6000,1),"")</f>
        <v/>
      </c>
      <c r="B834" s="406">
        <f>(IF(F834="","",IFERROR(SEARCH(Search!$C$2,D834)+ROW()/100000,"")))</f>
        <v/>
      </c>
      <c r="C834" s="406" t="inlineStr">
        <is>
          <t>U831</t>
        </is>
      </c>
      <c r="D834" s="406">
        <f>INDEX([1]USA!$J:$J,MATCH(C834,[1]USA!$B:$B,0))</f>
        <v/>
      </c>
      <c r="E834" s="406">
        <f>IFERROR(INDEX([1]Input!$J:$J,MATCH(C834,[1]Input!$A:$A,0)),"")</f>
        <v/>
      </c>
      <c r="F834" s="406">
        <f>IFERROR(INDEX([1]Input!$D:$D,MATCH(C834,[1]Input!$A:$A,0)),"")</f>
        <v/>
      </c>
      <c r="G834" s="409">
        <f>IFERROR(INDEX([1]Input!$N:$N,MATCH(C834,[1]Input!$A:$A,0)),"")</f>
        <v/>
      </c>
    </row>
    <row r="835">
      <c r="A835" s="406">
        <f>IFERROR(RANK(B835,$B$4:$B$6000,1),"")</f>
        <v/>
      </c>
      <c r="B835" s="406">
        <f>(IF(F835="","",IFERROR(SEARCH(Search!$C$2,D835)+ROW()/100000,"")))</f>
        <v/>
      </c>
      <c r="C835" s="406" t="inlineStr">
        <is>
          <t>U832</t>
        </is>
      </c>
      <c r="D835" s="406">
        <f>INDEX([1]USA!$J:$J,MATCH(C835,[1]USA!$B:$B,0))</f>
        <v/>
      </c>
      <c r="E835" s="406">
        <f>IFERROR(INDEX([1]Input!$J:$J,MATCH(C835,[1]Input!$A:$A,0)),"")</f>
        <v/>
      </c>
      <c r="F835" s="406">
        <f>IFERROR(INDEX([1]Input!$D:$D,MATCH(C835,[1]Input!$A:$A,0)),"")</f>
        <v/>
      </c>
      <c r="G835" s="409">
        <f>IFERROR(INDEX([1]Input!$N:$N,MATCH(C835,[1]Input!$A:$A,0)),"")</f>
        <v/>
      </c>
    </row>
    <row r="836">
      <c r="A836" s="406">
        <f>IFERROR(RANK(B836,$B$4:$B$6000,1),"")</f>
        <v/>
      </c>
      <c r="B836" s="406">
        <f>(IF(F836="","",IFERROR(SEARCH(Search!$C$2,D836)+ROW()/100000,"")))</f>
        <v/>
      </c>
      <c r="C836" s="406" t="inlineStr">
        <is>
          <t>U833</t>
        </is>
      </c>
      <c r="D836" s="406">
        <f>INDEX([1]USA!$J:$J,MATCH(C836,[1]USA!$B:$B,0))</f>
        <v/>
      </c>
      <c r="E836" s="406">
        <f>IFERROR(INDEX([1]Input!$J:$J,MATCH(C836,[1]Input!$A:$A,0)),"")</f>
        <v/>
      </c>
      <c r="F836" s="406">
        <f>IFERROR(INDEX([1]Input!$D:$D,MATCH(C836,[1]Input!$A:$A,0)),"")</f>
        <v/>
      </c>
      <c r="G836" s="409">
        <f>IFERROR(INDEX([1]Input!$N:$N,MATCH(C836,[1]Input!$A:$A,0)),"")</f>
        <v/>
      </c>
    </row>
    <row r="837">
      <c r="A837" s="406">
        <f>IFERROR(RANK(B837,$B$4:$B$6000,1),"")</f>
        <v/>
      </c>
      <c r="B837" s="406">
        <f>(IF(F837="","",IFERROR(SEARCH(Search!$C$2,D837)+ROW()/100000,"")))</f>
        <v/>
      </c>
      <c r="C837" s="406" t="inlineStr">
        <is>
          <t>U834</t>
        </is>
      </c>
      <c r="D837" s="406">
        <f>INDEX([1]USA!$J:$J,MATCH(C837,[1]USA!$B:$B,0))</f>
        <v/>
      </c>
      <c r="E837" s="406">
        <f>IFERROR(INDEX([1]Input!$J:$J,MATCH(C837,[1]Input!$A:$A,0)),"")</f>
        <v/>
      </c>
      <c r="F837" s="406">
        <f>IFERROR(INDEX([1]Input!$D:$D,MATCH(C837,[1]Input!$A:$A,0)),"")</f>
        <v/>
      </c>
      <c r="G837" s="409">
        <f>IFERROR(INDEX([1]Input!$N:$N,MATCH(C837,[1]Input!$A:$A,0)),"")</f>
        <v/>
      </c>
    </row>
    <row r="838">
      <c r="A838" s="406">
        <f>IFERROR(RANK(B838,$B$4:$B$6000,1),"")</f>
        <v/>
      </c>
      <c r="B838" s="406">
        <f>(IF(F838="","",IFERROR(SEARCH(Search!$C$2,D838)+ROW()/100000,"")))</f>
        <v/>
      </c>
      <c r="C838" s="406" t="inlineStr">
        <is>
          <t>U835</t>
        </is>
      </c>
      <c r="D838" s="406">
        <f>INDEX([1]USA!$J:$J,MATCH(C838,[1]USA!$B:$B,0))</f>
        <v/>
      </c>
      <c r="E838" s="406">
        <f>IFERROR(INDEX([1]Input!$J:$J,MATCH(C838,[1]Input!$A:$A,0)),"")</f>
        <v/>
      </c>
      <c r="F838" s="406">
        <f>IFERROR(INDEX([1]Input!$D:$D,MATCH(C838,[1]Input!$A:$A,0)),"")</f>
        <v/>
      </c>
      <c r="G838" s="409">
        <f>IFERROR(INDEX([1]Input!$N:$N,MATCH(C838,[1]Input!$A:$A,0)),"")</f>
        <v/>
      </c>
    </row>
    <row r="839">
      <c r="A839" s="406">
        <f>IFERROR(RANK(B839,$B$4:$B$6000,1),"")</f>
        <v/>
      </c>
      <c r="B839" s="406">
        <f>(IF(F839="","",IFERROR(SEARCH(Search!$C$2,D839)+ROW()/100000,"")))</f>
        <v/>
      </c>
      <c r="C839" s="406" t="inlineStr">
        <is>
          <t>U836</t>
        </is>
      </c>
      <c r="D839" s="406">
        <f>INDEX([1]USA!$J:$J,MATCH(C839,[1]USA!$B:$B,0))</f>
        <v/>
      </c>
      <c r="E839" s="406">
        <f>IFERROR(INDEX([1]Input!$J:$J,MATCH(C839,[1]Input!$A:$A,0)),"")</f>
        <v/>
      </c>
      <c r="F839" s="406">
        <f>IFERROR(INDEX([1]Input!$D:$D,MATCH(C839,[1]Input!$A:$A,0)),"")</f>
        <v/>
      </c>
      <c r="G839" s="409">
        <f>IFERROR(INDEX([1]Input!$N:$N,MATCH(C839,[1]Input!$A:$A,0)),"")</f>
        <v/>
      </c>
    </row>
    <row r="840">
      <c r="A840" s="406">
        <f>IFERROR(RANK(B840,$B$4:$B$6000,1),"")</f>
        <v/>
      </c>
      <c r="B840" s="406">
        <f>(IF(F840="","",IFERROR(SEARCH(Search!$C$2,D840)+ROW()/100000,"")))</f>
        <v/>
      </c>
      <c r="C840" s="406" t="inlineStr">
        <is>
          <t>U837</t>
        </is>
      </c>
      <c r="D840" s="406">
        <f>INDEX([1]USA!$J:$J,MATCH(C840,[1]USA!$B:$B,0))</f>
        <v/>
      </c>
      <c r="E840" s="406">
        <f>IFERROR(INDEX([1]Input!$J:$J,MATCH(C840,[1]Input!$A:$A,0)),"")</f>
        <v/>
      </c>
      <c r="F840" s="406">
        <f>IFERROR(INDEX([1]Input!$D:$D,MATCH(C840,[1]Input!$A:$A,0)),"")</f>
        <v/>
      </c>
      <c r="G840" s="409">
        <f>IFERROR(INDEX([1]Input!$N:$N,MATCH(C840,[1]Input!$A:$A,0)),"")</f>
        <v/>
      </c>
    </row>
    <row r="841">
      <c r="A841" s="406">
        <f>IFERROR(RANK(B841,$B$4:$B$6000,1),"")</f>
        <v/>
      </c>
      <c r="B841" s="406">
        <f>(IF(F841="","",IFERROR(SEARCH(Search!$C$2,D841)+ROW()/100000,"")))</f>
        <v/>
      </c>
      <c r="C841" s="406" t="inlineStr">
        <is>
          <t>U838</t>
        </is>
      </c>
      <c r="D841" s="406">
        <f>INDEX([1]USA!$J:$J,MATCH(C841,[1]USA!$B:$B,0))</f>
        <v/>
      </c>
      <c r="E841" s="406">
        <f>IFERROR(INDEX([1]Input!$J:$J,MATCH(C841,[1]Input!$A:$A,0)),"")</f>
        <v/>
      </c>
      <c r="F841" s="406">
        <f>IFERROR(INDEX([1]Input!$D:$D,MATCH(C841,[1]Input!$A:$A,0)),"")</f>
        <v/>
      </c>
      <c r="G841" s="409">
        <f>IFERROR(INDEX([1]Input!$N:$N,MATCH(C841,[1]Input!$A:$A,0)),"")</f>
        <v/>
      </c>
    </row>
    <row r="842">
      <c r="A842" s="406">
        <f>IFERROR(RANK(B842,$B$4:$B$6000,1),"")</f>
        <v/>
      </c>
      <c r="B842" s="406">
        <f>(IF(F842="","",IFERROR(SEARCH(Search!$C$2,D842)+ROW()/100000,"")))</f>
        <v/>
      </c>
      <c r="C842" s="406" t="inlineStr">
        <is>
          <t>U839</t>
        </is>
      </c>
      <c r="D842" s="406">
        <f>INDEX([1]USA!$J:$J,MATCH(C842,[1]USA!$B:$B,0))</f>
        <v/>
      </c>
      <c r="E842" s="406">
        <f>IFERROR(INDEX([1]Input!$J:$J,MATCH(C842,[1]Input!$A:$A,0)),"")</f>
        <v/>
      </c>
      <c r="F842" s="406">
        <f>IFERROR(INDEX([1]Input!$D:$D,MATCH(C842,[1]Input!$A:$A,0)),"")</f>
        <v/>
      </c>
      <c r="G842" s="409">
        <f>IFERROR(INDEX([1]Input!$N:$N,MATCH(C842,[1]Input!$A:$A,0)),"")</f>
        <v/>
      </c>
    </row>
    <row r="843">
      <c r="A843" s="406">
        <f>IFERROR(RANK(B843,$B$4:$B$6000,1),"")</f>
        <v/>
      </c>
      <c r="B843" s="406">
        <f>(IF(F843="","",IFERROR(SEARCH(Search!$C$2,D843)+ROW()/100000,"")))</f>
        <v/>
      </c>
      <c r="C843" s="406" t="inlineStr">
        <is>
          <t>U840</t>
        </is>
      </c>
      <c r="D843" s="406">
        <f>INDEX([1]USA!$J:$J,MATCH(C843,[1]USA!$B:$B,0))</f>
        <v/>
      </c>
      <c r="E843" s="406">
        <f>IFERROR(INDEX([1]Input!$J:$J,MATCH(C843,[1]Input!$A:$A,0)),"")</f>
        <v/>
      </c>
      <c r="F843" s="406">
        <f>IFERROR(INDEX([1]Input!$D:$D,MATCH(C843,[1]Input!$A:$A,0)),"")</f>
        <v/>
      </c>
      <c r="G843" s="409">
        <f>IFERROR(INDEX([1]Input!$N:$N,MATCH(C843,[1]Input!$A:$A,0)),"")</f>
        <v/>
      </c>
    </row>
    <row r="844">
      <c r="A844" s="406">
        <f>IFERROR(RANK(B844,$B$4:$B$6000,1),"")</f>
        <v/>
      </c>
      <c r="B844" s="406">
        <f>(IF(F844="","",IFERROR(SEARCH(Search!$C$2,D844)+ROW()/100000,"")))</f>
        <v/>
      </c>
      <c r="C844" s="406" t="inlineStr">
        <is>
          <t>U841</t>
        </is>
      </c>
      <c r="D844" s="406">
        <f>INDEX([1]USA!$J:$J,MATCH(C844,[1]USA!$B:$B,0))</f>
        <v/>
      </c>
      <c r="E844" s="406">
        <f>IFERROR(INDEX([1]Input!$J:$J,MATCH(C844,[1]Input!$A:$A,0)),"")</f>
        <v/>
      </c>
      <c r="F844" s="406">
        <f>IFERROR(INDEX([1]Input!$D:$D,MATCH(C844,[1]Input!$A:$A,0)),"")</f>
        <v/>
      </c>
      <c r="G844" s="409">
        <f>IFERROR(INDEX([1]Input!$N:$N,MATCH(C844,[1]Input!$A:$A,0)),"")</f>
        <v/>
      </c>
    </row>
    <row r="845">
      <c r="A845" s="406">
        <f>IFERROR(RANK(B845,$B$4:$B$6000,1),"")</f>
        <v/>
      </c>
      <c r="B845" s="406">
        <f>(IF(F845="","",IFERROR(SEARCH(Search!$C$2,D845)+ROW()/100000,"")))</f>
        <v/>
      </c>
      <c r="C845" s="406" t="inlineStr">
        <is>
          <t>U842</t>
        </is>
      </c>
      <c r="D845" s="406">
        <f>INDEX([1]USA!$J:$J,MATCH(C845,[1]USA!$B:$B,0))</f>
        <v/>
      </c>
      <c r="E845" s="406">
        <f>IFERROR(INDEX([1]Input!$J:$J,MATCH(C845,[1]Input!$A:$A,0)),"")</f>
        <v/>
      </c>
      <c r="F845" s="406">
        <f>IFERROR(INDEX([1]Input!$D:$D,MATCH(C845,[1]Input!$A:$A,0)),"")</f>
        <v/>
      </c>
      <c r="G845" s="409">
        <f>IFERROR(INDEX([1]Input!$N:$N,MATCH(C845,[1]Input!$A:$A,0)),"")</f>
        <v/>
      </c>
    </row>
    <row r="846">
      <c r="A846" s="406">
        <f>IFERROR(RANK(B846,$B$4:$B$6000,1),"")</f>
        <v/>
      </c>
      <c r="B846" s="406">
        <f>(IF(F846="","",IFERROR(SEARCH(Search!$C$2,D846)+ROW()/100000,"")))</f>
        <v/>
      </c>
      <c r="C846" s="406" t="inlineStr">
        <is>
          <t>U843</t>
        </is>
      </c>
      <c r="D846" s="406">
        <f>INDEX([1]USA!$J:$J,MATCH(C846,[1]USA!$B:$B,0))</f>
        <v/>
      </c>
      <c r="E846" s="406">
        <f>IFERROR(INDEX([1]Input!$J:$J,MATCH(C846,[1]Input!$A:$A,0)),"")</f>
        <v/>
      </c>
      <c r="F846" s="406">
        <f>IFERROR(INDEX([1]Input!$D:$D,MATCH(C846,[1]Input!$A:$A,0)),"")</f>
        <v/>
      </c>
      <c r="G846" s="409">
        <f>IFERROR(INDEX([1]Input!$N:$N,MATCH(C846,[1]Input!$A:$A,0)),"")</f>
        <v/>
      </c>
    </row>
    <row r="847">
      <c r="A847" s="406">
        <f>IFERROR(RANK(B847,$B$4:$B$6000,1),"")</f>
        <v/>
      </c>
      <c r="B847" s="406">
        <f>(IF(F847="","",IFERROR(SEARCH(Search!$C$2,D847)+ROW()/100000,"")))</f>
        <v/>
      </c>
      <c r="C847" s="406" t="inlineStr">
        <is>
          <t>U844</t>
        </is>
      </c>
      <c r="D847" s="406">
        <f>INDEX([1]USA!$J:$J,MATCH(C847,[1]USA!$B:$B,0))</f>
        <v/>
      </c>
      <c r="E847" s="406">
        <f>IFERROR(INDEX([1]Input!$J:$J,MATCH(C847,[1]Input!$A:$A,0)),"")</f>
        <v/>
      </c>
      <c r="F847" s="406">
        <f>IFERROR(INDEX([1]Input!$D:$D,MATCH(C847,[1]Input!$A:$A,0)),"")</f>
        <v/>
      </c>
      <c r="G847" s="409">
        <f>IFERROR(INDEX([1]Input!$N:$N,MATCH(C847,[1]Input!$A:$A,0)),"")</f>
        <v/>
      </c>
    </row>
    <row r="848">
      <c r="A848" s="406">
        <f>IFERROR(RANK(B848,$B$4:$B$6000,1),"")</f>
        <v/>
      </c>
      <c r="B848" s="406">
        <f>(IF(F848="","",IFERROR(SEARCH(Search!$C$2,D848)+ROW()/100000,"")))</f>
        <v/>
      </c>
      <c r="C848" s="406" t="inlineStr">
        <is>
          <t>U845</t>
        </is>
      </c>
      <c r="D848" s="406">
        <f>INDEX([1]USA!$J:$J,MATCH(C848,[1]USA!$B:$B,0))</f>
        <v/>
      </c>
      <c r="E848" s="406">
        <f>IFERROR(INDEX([1]Input!$J:$J,MATCH(C848,[1]Input!$A:$A,0)),"")</f>
        <v/>
      </c>
      <c r="F848" s="406">
        <f>IFERROR(INDEX([1]Input!$D:$D,MATCH(C848,[1]Input!$A:$A,0)),"")</f>
        <v/>
      </c>
      <c r="G848" s="409">
        <f>IFERROR(INDEX([1]Input!$N:$N,MATCH(C848,[1]Input!$A:$A,0)),"")</f>
        <v/>
      </c>
    </row>
    <row r="849">
      <c r="A849" s="406">
        <f>IFERROR(RANK(B849,$B$4:$B$6000,1),"")</f>
        <v/>
      </c>
      <c r="B849" s="406">
        <f>(IF(F849="","",IFERROR(SEARCH(Search!$C$2,D849)+ROW()/100000,"")))</f>
        <v/>
      </c>
      <c r="C849" s="406" t="inlineStr">
        <is>
          <t>U846</t>
        </is>
      </c>
      <c r="D849" s="406">
        <f>INDEX([1]USA!$J:$J,MATCH(C849,[1]USA!$B:$B,0))</f>
        <v/>
      </c>
      <c r="E849" s="406">
        <f>IFERROR(INDEX([1]Input!$J:$J,MATCH(C849,[1]Input!$A:$A,0)),"")</f>
        <v/>
      </c>
      <c r="F849" s="406">
        <f>IFERROR(INDEX([1]Input!$D:$D,MATCH(C849,[1]Input!$A:$A,0)),"")</f>
        <v/>
      </c>
      <c r="G849" s="409">
        <f>IFERROR(INDEX([1]Input!$N:$N,MATCH(C849,[1]Input!$A:$A,0)),"")</f>
        <v/>
      </c>
    </row>
    <row r="850">
      <c r="A850" s="406">
        <f>IFERROR(RANK(B850,$B$4:$B$6000,1),"")</f>
        <v/>
      </c>
      <c r="B850" s="406">
        <f>(IF(F850="","",IFERROR(SEARCH(Search!$C$2,D850)+ROW()/100000,"")))</f>
        <v/>
      </c>
      <c r="C850" s="406" t="inlineStr">
        <is>
          <t>U847</t>
        </is>
      </c>
      <c r="D850" s="406">
        <f>INDEX([1]USA!$J:$J,MATCH(C850,[1]USA!$B:$B,0))</f>
        <v/>
      </c>
      <c r="E850" s="406">
        <f>IFERROR(INDEX([1]Input!$J:$J,MATCH(C850,[1]Input!$A:$A,0)),"")</f>
        <v/>
      </c>
      <c r="F850" s="406">
        <f>IFERROR(INDEX([1]Input!$D:$D,MATCH(C850,[1]Input!$A:$A,0)),"")</f>
        <v/>
      </c>
      <c r="G850" s="409">
        <f>IFERROR(INDEX([1]Input!$N:$N,MATCH(C850,[1]Input!$A:$A,0)),"")</f>
        <v/>
      </c>
    </row>
    <row r="851">
      <c r="A851" s="406">
        <f>IFERROR(RANK(B851,$B$4:$B$6000,1),"")</f>
        <v/>
      </c>
      <c r="B851" s="406">
        <f>(IF(F851="","",IFERROR(SEARCH(Search!$C$2,D851)+ROW()/100000,"")))</f>
        <v/>
      </c>
      <c r="C851" s="406" t="inlineStr">
        <is>
          <t>U848</t>
        </is>
      </c>
      <c r="D851" s="406">
        <f>INDEX([1]USA!$J:$J,MATCH(C851,[1]USA!$B:$B,0))</f>
        <v/>
      </c>
      <c r="E851" s="406">
        <f>IFERROR(INDEX([1]Input!$J:$J,MATCH(C851,[1]Input!$A:$A,0)),"")</f>
        <v/>
      </c>
      <c r="F851" s="406">
        <f>IFERROR(INDEX([1]Input!$D:$D,MATCH(C851,[1]Input!$A:$A,0)),"")</f>
        <v/>
      </c>
      <c r="G851" s="409">
        <f>IFERROR(INDEX([1]Input!$N:$N,MATCH(C851,[1]Input!$A:$A,0)),"")</f>
        <v/>
      </c>
    </row>
    <row r="852">
      <c r="A852" s="406">
        <f>IFERROR(RANK(B852,$B$4:$B$6000,1),"")</f>
        <v/>
      </c>
      <c r="B852" s="406">
        <f>(IF(F852="","",IFERROR(SEARCH(Search!$C$2,D852)+ROW()/100000,"")))</f>
        <v/>
      </c>
      <c r="C852" s="406" t="inlineStr">
        <is>
          <t>U849</t>
        </is>
      </c>
      <c r="D852" s="406">
        <f>INDEX([1]USA!$J:$J,MATCH(C852,[1]USA!$B:$B,0))</f>
        <v/>
      </c>
      <c r="E852" s="406">
        <f>IFERROR(INDEX([1]Input!$J:$J,MATCH(C852,[1]Input!$A:$A,0)),"")</f>
        <v/>
      </c>
      <c r="F852" s="406">
        <f>IFERROR(INDEX([1]Input!$D:$D,MATCH(C852,[1]Input!$A:$A,0)),"")</f>
        <v/>
      </c>
      <c r="G852" s="409">
        <f>IFERROR(INDEX([1]Input!$N:$N,MATCH(C852,[1]Input!$A:$A,0)),"")</f>
        <v/>
      </c>
    </row>
    <row r="853">
      <c r="A853" s="406">
        <f>IFERROR(RANK(B853,$B$4:$B$6000,1),"")</f>
        <v/>
      </c>
      <c r="B853" s="406">
        <f>(IF(F853="","",IFERROR(SEARCH(Search!$C$2,D853)+ROW()/100000,"")))</f>
        <v/>
      </c>
      <c r="C853" s="406" t="inlineStr">
        <is>
          <t>U850</t>
        </is>
      </c>
      <c r="D853" s="406">
        <f>INDEX([1]USA!$J:$J,MATCH(C853,[1]USA!$B:$B,0))</f>
        <v/>
      </c>
      <c r="E853" s="406">
        <f>IFERROR(INDEX([1]Input!$J:$J,MATCH(C853,[1]Input!$A:$A,0)),"")</f>
        <v/>
      </c>
      <c r="F853" s="406">
        <f>IFERROR(INDEX([1]Input!$D:$D,MATCH(C853,[1]Input!$A:$A,0)),"")</f>
        <v/>
      </c>
      <c r="G853" s="409">
        <f>IFERROR(INDEX([1]Input!$N:$N,MATCH(C853,[1]Input!$A:$A,0)),"")</f>
        <v/>
      </c>
    </row>
    <row r="854">
      <c r="A854" s="406">
        <f>IFERROR(RANK(B854,$B$4:$B$6000,1),"")</f>
        <v/>
      </c>
      <c r="B854" s="406">
        <f>(IF(F854="","",IFERROR(SEARCH(Search!$C$2,D854)+ROW()/100000,"")))</f>
        <v/>
      </c>
      <c r="C854" s="406" t="inlineStr">
        <is>
          <t>U851</t>
        </is>
      </c>
      <c r="D854" s="406">
        <f>INDEX([1]USA!$J:$J,MATCH(C854,[1]USA!$B:$B,0))</f>
        <v/>
      </c>
      <c r="E854" s="406">
        <f>IFERROR(INDEX([1]Input!$J:$J,MATCH(C854,[1]Input!$A:$A,0)),"")</f>
        <v/>
      </c>
      <c r="F854" s="406">
        <f>IFERROR(INDEX([1]Input!$D:$D,MATCH(C854,[1]Input!$A:$A,0)),"")</f>
        <v/>
      </c>
      <c r="G854" s="409">
        <f>IFERROR(INDEX([1]Input!$N:$N,MATCH(C854,[1]Input!$A:$A,0)),"")</f>
        <v/>
      </c>
    </row>
    <row r="855">
      <c r="A855" s="406">
        <f>IFERROR(RANK(B855,$B$4:$B$6000,1),"")</f>
        <v/>
      </c>
      <c r="B855" s="406">
        <f>(IF(F855="","",IFERROR(SEARCH(Search!$C$2,D855)+ROW()/100000,"")))</f>
        <v/>
      </c>
      <c r="C855" s="406" t="inlineStr">
        <is>
          <t>U852</t>
        </is>
      </c>
      <c r="D855" s="406">
        <f>INDEX([1]USA!$J:$J,MATCH(C855,[1]USA!$B:$B,0))</f>
        <v/>
      </c>
      <c r="E855" s="406">
        <f>IFERROR(INDEX([1]Input!$J:$J,MATCH(C855,[1]Input!$A:$A,0)),"")</f>
        <v/>
      </c>
      <c r="F855" s="406">
        <f>IFERROR(INDEX([1]Input!$D:$D,MATCH(C855,[1]Input!$A:$A,0)),"")</f>
        <v/>
      </c>
      <c r="G855" s="409">
        <f>IFERROR(INDEX([1]Input!$N:$N,MATCH(C855,[1]Input!$A:$A,0)),"")</f>
        <v/>
      </c>
    </row>
    <row r="856">
      <c r="A856" s="406">
        <f>IFERROR(RANK(B856,$B$4:$B$6000,1),"")</f>
        <v/>
      </c>
      <c r="B856" s="406">
        <f>(IF(F856="","",IFERROR(SEARCH(Search!$C$2,D856)+ROW()/100000,"")))</f>
        <v/>
      </c>
      <c r="C856" s="406" t="inlineStr">
        <is>
          <t>U853</t>
        </is>
      </c>
      <c r="D856" s="406">
        <f>INDEX([1]USA!$J:$J,MATCH(C856,[1]USA!$B:$B,0))</f>
        <v/>
      </c>
      <c r="E856" s="406">
        <f>IFERROR(INDEX([1]Input!$J:$J,MATCH(C856,[1]Input!$A:$A,0)),"")</f>
        <v/>
      </c>
      <c r="F856" s="406">
        <f>IFERROR(INDEX([1]Input!$D:$D,MATCH(C856,[1]Input!$A:$A,0)),"")</f>
        <v/>
      </c>
      <c r="G856" s="409">
        <f>IFERROR(INDEX([1]Input!$N:$N,MATCH(C856,[1]Input!$A:$A,0)),"")</f>
        <v/>
      </c>
    </row>
    <row r="857">
      <c r="A857" s="406">
        <f>IFERROR(RANK(B857,$B$4:$B$6000,1),"")</f>
        <v/>
      </c>
      <c r="B857" s="406">
        <f>(IF(F857="","",IFERROR(SEARCH(Search!$C$2,D857)+ROW()/100000,"")))</f>
        <v/>
      </c>
      <c r="C857" s="406" t="inlineStr">
        <is>
          <t>U854</t>
        </is>
      </c>
      <c r="D857" s="406">
        <f>INDEX([1]USA!$J:$J,MATCH(C857,[1]USA!$B:$B,0))</f>
        <v/>
      </c>
      <c r="E857" s="406">
        <f>IFERROR(INDEX([1]Input!$J:$J,MATCH(C857,[1]Input!$A:$A,0)),"")</f>
        <v/>
      </c>
      <c r="F857" s="406">
        <f>IFERROR(INDEX([1]Input!$D:$D,MATCH(C857,[1]Input!$A:$A,0)),"")</f>
        <v/>
      </c>
      <c r="G857" s="409">
        <f>IFERROR(INDEX([1]Input!$N:$N,MATCH(C857,[1]Input!$A:$A,0)),"")</f>
        <v/>
      </c>
    </row>
    <row r="858">
      <c r="A858" s="406">
        <f>IFERROR(RANK(B858,$B$4:$B$6000,1),"")</f>
        <v/>
      </c>
      <c r="B858" s="406">
        <f>(IF(F858="","",IFERROR(SEARCH(Search!$C$2,D858)+ROW()/100000,"")))</f>
        <v/>
      </c>
      <c r="C858" s="406" t="inlineStr">
        <is>
          <t>U855</t>
        </is>
      </c>
      <c r="D858" s="406">
        <f>INDEX([1]USA!$J:$J,MATCH(C858,[1]USA!$B:$B,0))</f>
        <v/>
      </c>
      <c r="E858" s="406">
        <f>IFERROR(INDEX([1]Input!$J:$J,MATCH(C858,[1]Input!$A:$A,0)),"")</f>
        <v/>
      </c>
      <c r="F858" s="406">
        <f>IFERROR(INDEX([1]Input!$D:$D,MATCH(C858,[1]Input!$A:$A,0)),"")</f>
        <v/>
      </c>
      <c r="G858" s="409">
        <f>IFERROR(INDEX([1]Input!$N:$N,MATCH(C858,[1]Input!$A:$A,0)),"")</f>
        <v/>
      </c>
    </row>
    <row r="859">
      <c r="A859" s="406">
        <f>IFERROR(RANK(B859,$B$4:$B$6000,1),"")</f>
        <v/>
      </c>
      <c r="B859" s="406">
        <f>(IF(F859="","",IFERROR(SEARCH(Search!$C$2,D859)+ROW()/100000,"")))</f>
        <v/>
      </c>
      <c r="C859" s="406" t="inlineStr">
        <is>
          <t>U856</t>
        </is>
      </c>
      <c r="D859" s="406">
        <f>INDEX([1]USA!$J:$J,MATCH(C859,[1]USA!$B:$B,0))</f>
        <v/>
      </c>
      <c r="E859" s="406">
        <f>IFERROR(INDEX([1]Input!$J:$J,MATCH(C859,[1]Input!$A:$A,0)),"")</f>
        <v/>
      </c>
      <c r="F859" s="406">
        <f>IFERROR(INDEX([1]Input!$D:$D,MATCH(C859,[1]Input!$A:$A,0)),"")</f>
        <v/>
      </c>
      <c r="G859" s="409">
        <f>IFERROR(INDEX([1]Input!$N:$N,MATCH(C859,[1]Input!$A:$A,0)),"")</f>
        <v/>
      </c>
    </row>
    <row r="860">
      <c r="A860" s="406">
        <f>IFERROR(RANK(B860,$B$4:$B$6000,1),"")</f>
        <v/>
      </c>
      <c r="B860" s="406">
        <f>(IF(F860="","",IFERROR(SEARCH(Search!$C$2,D860)+ROW()/100000,"")))</f>
        <v/>
      </c>
      <c r="C860" s="406" t="inlineStr">
        <is>
          <t>U857</t>
        </is>
      </c>
      <c r="D860" s="406">
        <f>INDEX([1]USA!$J:$J,MATCH(C860,[1]USA!$B:$B,0))</f>
        <v/>
      </c>
      <c r="E860" s="406">
        <f>IFERROR(INDEX([1]Input!$J:$J,MATCH(C860,[1]Input!$A:$A,0)),"")</f>
        <v/>
      </c>
      <c r="F860" s="406">
        <f>IFERROR(INDEX([1]Input!$D:$D,MATCH(C860,[1]Input!$A:$A,0)),"")</f>
        <v/>
      </c>
      <c r="G860" s="409">
        <f>IFERROR(INDEX([1]Input!$N:$N,MATCH(C860,[1]Input!$A:$A,0)),"")</f>
        <v/>
      </c>
    </row>
    <row r="861">
      <c r="A861" s="406">
        <f>IFERROR(RANK(B861,$B$4:$B$6000,1),"")</f>
        <v/>
      </c>
      <c r="B861" s="406">
        <f>(IF(F861="","",IFERROR(SEARCH(Search!$C$2,D861)+ROW()/100000,"")))</f>
        <v/>
      </c>
      <c r="C861" s="406" t="inlineStr">
        <is>
          <t>U858</t>
        </is>
      </c>
      <c r="D861" s="406">
        <f>INDEX([1]USA!$J:$J,MATCH(C861,[1]USA!$B:$B,0))</f>
        <v/>
      </c>
      <c r="E861" s="406">
        <f>IFERROR(INDEX([1]Input!$J:$J,MATCH(C861,[1]Input!$A:$A,0)),"")</f>
        <v/>
      </c>
      <c r="F861" s="406">
        <f>IFERROR(INDEX([1]Input!$D:$D,MATCH(C861,[1]Input!$A:$A,0)),"")</f>
        <v/>
      </c>
      <c r="G861" s="409">
        <f>IFERROR(INDEX([1]Input!$N:$N,MATCH(C861,[1]Input!$A:$A,0)),"")</f>
        <v/>
      </c>
    </row>
    <row r="862">
      <c r="A862" s="406">
        <f>IFERROR(RANK(B862,$B$4:$B$6000,1),"")</f>
        <v/>
      </c>
      <c r="B862" s="406">
        <f>(IF(F862="","",IFERROR(SEARCH(Search!$C$2,D862)+ROW()/100000,"")))</f>
        <v/>
      </c>
      <c r="C862" s="406" t="inlineStr">
        <is>
          <t>U859</t>
        </is>
      </c>
      <c r="D862" s="406">
        <f>INDEX([1]USA!$J:$J,MATCH(C862,[1]USA!$B:$B,0))</f>
        <v/>
      </c>
      <c r="E862" s="406">
        <f>IFERROR(INDEX([1]Input!$J:$J,MATCH(C862,[1]Input!$A:$A,0)),"")</f>
        <v/>
      </c>
      <c r="F862" s="406">
        <f>IFERROR(INDEX([1]Input!$D:$D,MATCH(C862,[1]Input!$A:$A,0)),"")</f>
        <v/>
      </c>
      <c r="G862" s="409">
        <f>IFERROR(INDEX([1]Input!$N:$N,MATCH(C862,[1]Input!$A:$A,0)),"")</f>
        <v/>
      </c>
    </row>
    <row r="863">
      <c r="A863" s="406">
        <f>IFERROR(RANK(B863,$B$4:$B$6000,1),"")</f>
        <v/>
      </c>
      <c r="B863" s="406">
        <f>(IF(F863="","",IFERROR(SEARCH(Search!$C$2,D863)+ROW()/100000,"")))</f>
        <v/>
      </c>
      <c r="C863" s="406" t="inlineStr">
        <is>
          <t>U860</t>
        </is>
      </c>
      <c r="D863" s="406">
        <f>INDEX([1]USA!$J:$J,MATCH(C863,[1]USA!$B:$B,0))</f>
        <v/>
      </c>
      <c r="E863" s="406">
        <f>IFERROR(INDEX([1]Input!$J:$J,MATCH(C863,[1]Input!$A:$A,0)),"")</f>
        <v/>
      </c>
      <c r="F863" s="406">
        <f>IFERROR(INDEX([1]Input!$D:$D,MATCH(C863,[1]Input!$A:$A,0)),"")</f>
        <v/>
      </c>
      <c r="G863" s="409">
        <f>IFERROR(INDEX([1]Input!$N:$N,MATCH(C863,[1]Input!$A:$A,0)),"")</f>
        <v/>
      </c>
    </row>
    <row r="864">
      <c r="A864" s="406">
        <f>IFERROR(RANK(B864,$B$4:$B$6000,1),"")</f>
        <v/>
      </c>
      <c r="B864" s="406">
        <f>(IF(F864="","",IFERROR(SEARCH(Search!$C$2,D864)+ROW()/100000,"")))</f>
        <v/>
      </c>
      <c r="C864" s="406" t="inlineStr">
        <is>
          <t>U861</t>
        </is>
      </c>
      <c r="D864" s="406">
        <f>INDEX([1]USA!$J:$J,MATCH(C864,[1]USA!$B:$B,0))</f>
        <v/>
      </c>
      <c r="E864" s="406">
        <f>IFERROR(INDEX([1]Input!$J:$J,MATCH(C864,[1]Input!$A:$A,0)),"")</f>
        <v/>
      </c>
      <c r="F864" s="406">
        <f>IFERROR(INDEX([1]Input!$D:$D,MATCH(C864,[1]Input!$A:$A,0)),"")</f>
        <v/>
      </c>
      <c r="G864" s="409">
        <f>IFERROR(INDEX([1]Input!$N:$N,MATCH(C864,[1]Input!$A:$A,0)),"")</f>
        <v/>
      </c>
    </row>
    <row r="865">
      <c r="A865" s="406">
        <f>IFERROR(RANK(B865,$B$4:$B$6000,1),"")</f>
        <v/>
      </c>
      <c r="B865" s="406">
        <f>(IF(F865="","",IFERROR(SEARCH(Search!$C$2,D865)+ROW()/100000,"")))</f>
        <v/>
      </c>
      <c r="C865" s="406" t="inlineStr">
        <is>
          <t>U862</t>
        </is>
      </c>
      <c r="D865" s="406">
        <f>INDEX([1]USA!$J:$J,MATCH(C865,[1]USA!$B:$B,0))</f>
        <v/>
      </c>
      <c r="E865" s="406">
        <f>IFERROR(INDEX([1]Input!$J:$J,MATCH(C865,[1]Input!$A:$A,0)),"")</f>
        <v/>
      </c>
      <c r="F865" s="406">
        <f>IFERROR(INDEX([1]Input!$D:$D,MATCH(C865,[1]Input!$A:$A,0)),"")</f>
        <v/>
      </c>
      <c r="G865" s="409">
        <f>IFERROR(INDEX([1]Input!$N:$N,MATCH(C865,[1]Input!$A:$A,0)),"")</f>
        <v/>
      </c>
    </row>
    <row r="866">
      <c r="A866" s="406">
        <f>IFERROR(RANK(B866,$B$4:$B$6000,1),"")</f>
        <v/>
      </c>
      <c r="B866" s="406">
        <f>(IF(F866="","",IFERROR(SEARCH(Search!$C$2,D866)+ROW()/100000,"")))</f>
        <v/>
      </c>
      <c r="C866" s="406" t="inlineStr">
        <is>
          <t>U863</t>
        </is>
      </c>
      <c r="D866" s="406">
        <f>INDEX([1]USA!$J:$J,MATCH(C866,[1]USA!$B:$B,0))</f>
        <v/>
      </c>
      <c r="E866" s="406">
        <f>IFERROR(INDEX([1]Input!$J:$J,MATCH(C866,[1]Input!$A:$A,0)),"")</f>
        <v/>
      </c>
      <c r="F866" s="406">
        <f>IFERROR(INDEX([1]Input!$D:$D,MATCH(C866,[1]Input!$A:$A,0)),"")</f>
        <v/>
      </c>
      <c r="G866" s="409">
        <f>IFERROR(INDEX([1]Input!$N:$N,MATCH(C866,[1]Input!$A:$A,0)),"")</f>
        <v/>
      </c>
    </row>
    <row r="867">
      <c r="A867" s="406">
        <f>IFERROR(RANK(B867,$B$4:$B$6000,1),"")</f>
        <v/>
      </c>
      <c r="B867" s="406">
        <f>(IF(F867="","",IFERROR(SEARCH(Search!$C$2,D867)+ROW()/100000,"")))</f>
        <v/>
      </c>
      <c r="C867" s="406" t="inlineStr">
        <is>
          <t>U864</t>
        </is>
      </c>
      <c r="D867" s="406">
        <f>INDEX([1]USA!$J:$J,MATCH(C867,[1]USA!$B:$B,0))</f>
        <v/>
      </c>
      <c r="E867" s="406">
        <f>IFERROR(INDEX([1]Input!$J:$J,MATCH(C867,[1]Input!$A:$A,0)),"")</f>
        <v/>
      </c>
      <c r="F867" s="406">
        <f>IFERROR(INDEX([1]Input!$D:$D,MATCH(C867,[1]Input!$A:$A,0)),"")</f>
        <v/>
      </c>
      <c r="G867" s="409">
        <f>IFERROR(INDEX([1]Input!$N:$N,MATCH(C867,[1]Input!$A:$A,0)),"")</f>
        <v/>
      </c>
    </row>
    <row r="868">
      <c r="A868" s="406">
        <f>IFERROR(RANK(B868,$B$4:$B$6000,1),"")</f>
        <v/>
      </c>
      <c r="B868" s="406">
        <f>(IF(F868="","",IFERROR(SEARCH(Search!$C$2,D868)+ROW()/100000,"")))</f>
        <v/>
      </c>
      <c r="C868" s="406" t="inlineStr">
        <is>
          <t>U865</t>
        </is>
      </c>
      <c r="D868" s="406">
        <f>INDEX([1]USA!$J:$J,MATCH(C868,[1]USA!$B:$B,0))</f>
        <v/>
      </c>
      <c r="E868" s="406">
        <f>IFERROR(INDEX([1]Input!$J:$J,MATCH(C868,[1]Input!$A:$A,0)),"")</f>
        <v/>
      </c>
      <c r="F868" s="406">
        <f>IFERROR(INDEX([1]Input!$D:$D,MATCH(C868,[1]Input!$A:$A,0)),"")</f>
        <v/>
      </c>
      <c r="G868" s="409">
        <f>IFERROR(INDEX([1]Input!$N:$N,MATCH(C868,[1]Input!$A:$A,0)),"")</f>
        <v/>
      </c>
    </row>
    <row r="869">
      <c r="A869" s="406">
        <f>IFERROR(RANK(B869,$B$4:$B$6000,1),"")</f>
        <v/>
      </c>
      <c r="B869" s="406">
        <f>(IF(F869="","",IFERROR(SEARCH(Search!$C$2,D869)+ROW()/100000,"")))</f>
        <v/>
      </c>
      <c r="C869" s="406" t="inlineStr">
        <is>
          <t>U866</t>
        </is>
      </c>
      <c r="D869" s="406">
        <f>INDEX([1]USA!$J:$J,MATCH(C869,[1]USA!$B:$B,0))</f>
        <v/>
      </c>
      <c r="E869" s="406">
        <f>IFERROR(INDEX([1]Input!$J:$J,MATCH(C869,[1]Input!$A:$A,0)),"")</f>
        <v/>
      </c>
      <c r="F869" s="406">
        <f>IFERROR(INDEX([1]Input!$D:$D,MATCH(C869,[1]Input!$A:$A,0)),"")</f>
        <v/>
      </c>
      <c r="G869" s="409">
        <f>IFERROR(INDEX([1]Input!$N:$N,MATCH(C869,[1]Input!$A:$A,0)),"")</f>
        <v/>
      </c>
    </row>
    <row r="870">
      <c r="A870" s="406">
        <f>IFERROR(RANK(B870,$B$4:$B$6000,1),"")</f>
        <v/>
      </c>
      <c r="B870" s="406">
        <f>(IF(F870="","",IFERROR(SEARCH(Search!$C$2,D870)+ROW()/100000,"")))</f>
        <v/>
      </c>
      <c r="C870" s="406" t="inlineStr">
        <is>
          <t>U867</t>
        </is>
      </c>
      <c r="D870" s="406">
        <f>INDEX([1]USA!$J:$J,MATCH(C870,[1]USA!$B:$B,0))</f>
        <v/>
      </c>
      <c r="E870" s="406">
        <f>IFERROR(INDEX([1]Input!$J:$J,MATCH(C870,[1]Input!$A:$A,0)),"")</f>
        <v/>
      </c>
      <c r="F870" s="406">
        <f>IFERROR(INDEX([1]Input!$D:$D,MATCH(C870,[1]Input!$A:$A,0)),"")</f>
        <v/>
      </c>
      <c r="G870" s="409">
        <f>IFERROR(INDEX([1]Input!$N:$N,MATCH(C870,[1]Input!$A:$A,0)),"")</f>
        <v/>
      </c>
    </row>
    <row r="871">
      <c r="A871" s="406">
        <f>IFERROR(RANK(B871,$B$4:$B$6000,1),"")</f>
        <v/>
      </c>
      <c r="B871" s="406">
        <f>(IF(F871="","",IFERROR(SEARCH(Search!$C$2,D871)+ROW()/100000,"")))</f>
        <v/>
      </c>
      <c r="C871" s="406" t="inlineStr">
        <is>
          <t>U868</t>
        </is>
      </c>
      <c r="D871" s="406">
        <f>INDEX([1]USA!$J:$J,MATCH(C871,[1]USA!$B:$B,0))</f>
        <v/>
      </c>
      <c r="E871" s="406">
        <f>IFERROR(INDEX([1]Input!$J:$J,MATCH(C871,[1]Input!$A:$A,0)),"")</f>
        <v/>
      </c>
      <c r="F871" s="406">
        <f>IFERROR(INDEX([1]Input!$D:$D,MATCH(C871,[1]Input!$A:$A,0)),"")</f>
        <v/>
      </c>
      <c r="G871" s="409">
        <f>IFERROR(INDEX([1]Input!$N:$N,MATCH(C871,[1]Input!$A:$A,0)),"")</f>
        <v/>
      </c>
    </row>
    <row r="872">
      <c r="A872" s="406">
        <f>IFERROR(RANK(B872,$B$4:$B$6000,1),"")</f>
        <v/>
      </c>
      <c r="B872" s="406">
        <f>(IF(F872="","",IFERROR(SEARCH(Search!$C$2,D872)+ROW()/100000,"")))</f>
        <v/>
      </c>
      <c r="C872" s="406" t="inlineStr">
        <is>
          <t>U869</t>
        </is>
      </c>
      <c r="D872" s="406">
        <f>INDEX([1]USA!$J:$J,MATCH(C872,[1]USA!$B:$B,0))</f>
        <v/>
      </c>
      <c r="E872" s="406">
        <f>IFERROR(INDEX([1]Input!$J:$J,MATCH(C872,[1]Input!$A:$A,0)),"")</f>
        <v/>
      </c>
      <c r="F872" s="406">
        <f>IFERROR(INDEX([1]Input!$D:$D,MATCH(C872,[1]Input!$A:$A,0)),"")</f>
        <v/>
      </c>
      <c r="G872" s="409">
        <f>IFERROR(INDEX([1]Input!$N:$N,MATCH(C872,[1]Input!$A:$A,0)),"")</f>
        <v/>
      </c>
    </row>
    <row r="873">
      <c r="A873" s="406">
        <f>IFERROR(RANK(B873,$B$4:$B$6000,1),"")</f>
        <v/>
      </c>
      <c r="B873" s="406">
        <f>(IF(F873="","",IFERROR(SEARCH(Search!$C$2,D873)+ROW()/100000,"")))</f>
        <v/>
      </c>
      <c r="C873" s="406" t="inlineStr">
        <is>
          <t>U870</t>
        </is>
      </c>
      <c r="D873" s="406">
        <f>INDEX([1]USA!$J:$J,MATCH(C873,[1]USA!$B:$B,0))</f>
        <v/>
      </c>
      <c r="E873" s="406">
        <f>IFERROR(INDEX([1]Input!$J:$J,MATCH(C873,[1]Input!$A:$A,0)),"")</f>
        <v/>
      </c>
      <c r="F873" s="406">
        <f>IFERROR(INDEX([1]Input!$D:$D,MATCH(C873,[1]Input!$A:$A,0)),"")</f>
        <v/>
      </c>
      <c r="G873" s="409">
        <f>IFERROR(INDEX([1]Input!$N:$N,MATCH(C873,[1]Input!$A:$A,0)),"")</f>
        <v/>
      </c>
    </row>
    <row r="874">
      <c r="A874" s="406">
        <f>IFERROR(RANK(B874,$B$4:$B$6000,1),"")</f>
        <v/>
      </c>
      <c r="B874" s="406">
        <f>(IF(F874="","",IFERROR(SEARCH(Search!$C$2,D874)+ROW()/100000,"")))</f>
        <v/>
      </c>
      <c r="C874" s="406" t="inlineStr">
        <is>
          <t>U871</t>
        </is>
      </c>
      <c r="D874" s="406">
        <f>INDEX([1]USA!$J:$J,MATCH(C874,[1]USA!$B:$B,0))</f>
        <v/>
      </c>
      <c r="E874" s="406">
        <f>IFERROR(INDEX([1]Input!$J:$J,MATCH(C874,[1]Input!$A:$A,0)),"")</f>
        <v/>
      </c>
      <c r="F874" s="406">
        <f>IFERROR(INDEX([1]Input!$D:$D,MATCH(C874,[1]Input!$A:$A,0)),"")</f>
        <v/>
      </c>
      <c r="G874" s="409">
        <f>IFERROR(INDEX([1]Input!$N:$N,MATCH(C874,[1]Input!$A:$A,0)),"")</f>
        <v/>
      </c>
    </row>
    <row r="875">
      <c r="A875" s="406">
        <f>IFERROR(RANK(B875,$B$4:$B$6000,1),"")</f>
        <v/>
      </c>
      <c r="B875" s="406">
        <f>(IF(F875="","",IFERROR(SEARCH(Search!$C$2,D875)+ROW()/100000,"")))</f>
        <v/>
      </c>
      <c r="C875" s="406" t="inlineStr">
        <is>
          <t>U872</t>
        </is>
      </c>
      <c r="D875" s="406">
        <f>INDEX([1]USA!$J:$J,MATCH(C875,[1]USA!$B:$B,0))</f>
        <v/>
      </c>
      <c r="E875" s="406">
        <f>IFERROR(INDEX([1]Input!$J:$J,MATCH(C875,[1]Input!$A:$A,0)),"")</f>
        <v/>
      </c>
      <c r="F875" s="406">
        <f>IFERROR(INDEX([1]Input!$D:$D,MATCH(C875,[1]Input!$A:$A,0)),"")</f>
        <v/>
      </c>
      <c r="G875" s="409">
        <f>IFERROR(INDEX([1]Input!$N:$N,MATCH(C875,[1]Input!$A:$A,0)),"")</f>
        <v/>
      </c>
    </row>
    <row r="876">
      <c r="A876" s="406">
        <f>IFERROR(RANK(B876,$B$4:$B$6000,1),"")</f>
        <v/>
      </c>
      <c r="B876" s="406">
        <f>(IF(F876="","",IFERROR(SEARCH(Search!$C$2,D876)+ROW()/100000,"")))</f>
        <v/>
      </c>
      <c r="C876" s="406" t="inlineStr">
        <is>
          <t>U873</t>
        </is>
      </c>
      <c r="D876" s="406">
        <f>INDEX([1]USA!$J:$J,MATCH(C876,[1]USA!$B:$B,0))</f>
        <v/>
      </c>
      <c r="E876" s="406">
        <f>IFERROR(INDEX([1]Input!$J:$J,MATCH(C876,[1]Input!$A:$A,0)),"")</f>
        <v/>
      </c>
      <c r="F876" s="406">
        <f>IFERROR(INDEX([1]Input!$D:$D,MATCH(C876,[1]Input!$A:$A,0)),"")</f>
        <v/>
      </c>
      <c r="G876" s="409">
        <f>IFERROR(INDEX([1]Input!$N:$N,MATCH(C876,[1]Input!$A:$A,0)),"")</f>
        <v/>
      </c>
    </row>
    <row r="877">
      <c r="A877" s="406">
        <f>IFERROR(RANK(B877,$B$4:$B$6000,1),"")</f>
        <v/>
      </c>
      <c r="B877" s="406">
        <f>(IF(F877="","",IFERROR(SEARCH(Search!$C$2,D877)+ROW()/100000,"")))</f>
        <v/>
      </c>
      <c r="C877" s="406" t="inlineStr">
        <is>
          <t>U874</t>
        </is>
      </c>
      <c r="D877" s="406">
        <f>INDEX([1]USA!$J:$J,MATCH(C877,[1]USA!$B:$B,0))</f>
        <v/>
      </c>
      <c r="E877" s="406">
        <f>IFERROR(INDEX([1]Input!$J:$J,MATCH(C877,[1]Input!$A:$A,0)),"")</f>
        <v/>
      </c>
      <c r="F877" s="406">
        <f>IFERROR(INDEX([1]Input!$D:$D,MATCH(C877,[1]Input!$A:$A,0)),"")</f>
        <v/>
      </c>
      <c r="G877" s="409">
        <f>IFERROR(INDEX([1]Input!$N:$N,MATCH(C877,[1]Input!$A:$A,0)),"")</f>
        <v/>
      </c>
    </row>
    <row r="878">
      <c r="A878" s="406">
        <f>IFERROR(RANK(B878,$B$4:$B$6000,1),"")</f>
        <v/>
      </c>
      <c r="B878" s="406">
        <f>(IF(F878="","",IFERROR(SEARCH(Search!$C$2,D878)+ROW()/100000,"")))</f>
        <v/>
      </c>
      <c r="C878" s="406" t="inlineStr">
        <is>
          <t>U875</t>
        </is>
      </c>
      <c r="D878" s="406">
        <f>INDEX([1]USA!$J:$J,MATCH(C878,[1]USA!$B:$B,0))</f>
        <v/>
      </c>
      <c r="E878" s="406">
        <f>IFERROR(INDEX([1]Input!$J:$J,MATCH(C878,[1]Input!$A:$A,0)),"")</f>
        <v/>
      </c>
      <c r="F878" s="406">
        <f>IFERROR(INDEX([1]Input!$D:$D,MATCH(C878,[1]Input!$A:$A,0)),"")</f>
        <v/>
      </c>
      <c r="G878" s="409">
        <f>IFERROR(INDEX([1]Input!$N:$N,MATCH(C878,[1]Input!$A:$A,0)),"")</f>
        <v/>
      </c>
    </row>
    <row r="879">
      <c r="A879" s="406">
        <f>IFERROR(RANK(B879,$B$4:$B$6000,1),"")</f>
        <v/>
      </c>
      <c r="B879" s="406">
        <f>(IF(F879="","",IFERROR(SEARCH(Search!$C$2,D879)+ROW()/100000,"")))</f>
        <v/>
      </c>
      <c r="C879" s="406" t="inlineStr">
        <is>
          <t>U876</t>
        </is>
      </c>
      <c r="D879" s="406">
        <f>INDEX([1]USA!$J:$J,MATCH(C879,[1]USA!$B:$B,0))</f>
        <v/>
      </c>
      <c r="E879" s="406">
        <f>IFERROR(INDEX([1]Input!$J:$J,MATCH(C879,[1]Input!$A:$A,0)),"")</f>
        <v/>
      </c>
      <c r="F879" s="406">
        <f>IFERROR(INDEX([1]Input!$D:$D,MATCH(C879,[1]Input!$A:$A,0)),"")</f>
        <v/>
      </c>
      <c r="G879" s="409">
        <f>IFERROR(INDEX([1]Input!$N:$N,MATCH(C879,[1]Input!$A:$A,0)),"")</f>
        <v/>
      </c>
    </row>
    <row r="880">
      <c r="A880" s="406">
        <f>IFERROR(RANK(B880,$B$4:$B$6000,1),"")</f>
        <v/>
      </c>
      <c r="B880" s="406">
        <f>(IF(F880="","",IFERROR(SEARCH(Search!$C$2,D880)+ROW()/100000,"")))</f>
        <v/>
      </c>
      <c r="C880" s="406" t="inlineStr">
        <is>
          <t>U877</t>
        </is>
      </c>
      <c r="D880" s="406">
        <f>INDEX([1]USA!$J:$J,MATCH(C880,[1]USA!$B:$B,0))</f>
        <v/>
      </c>
      <c r="E880" s="406">
        <f>IFERROR(INDEX([1]Input!$J:$J,MATCH(C880,[1]Input!$A:$A,0)),"")</f>
        <v/>
      </c>
      <c r="F880" s="406">
        <f>IFERROR(INDEX([1]Input!$D:$D,MATCH(C880,[1]Input!$A:$A,0)),"")</f>
        <v/>
      </c>
      <c r="G880" s="409">
        <f>IFERROR(INDEX([1]Input!$N:$N,MATCH(C880,[1]Input!$A:$A,0)),"")</f>
        <v/>
      </c>
    </row>
    <row r="881">
      <c r="A881" s="406">
        <f>IFERROR(RANK(B881,$B$4:$B$6000,1),"")</f>
        <v/>
      </c>
      <c r="B881" s="406">
        <f>(IF(F881="","",IFERROR(SEARCH(Search!$C$2,D881)+ROW()/100000,"")))</f>
        <v/>
      </c>
      <c r="C881" s="406" t="inlineStr">
        <is>
          <t>U878</t>
        </is>
      </c>
      <c r="D881" s="406">
        <f>INDEX([1]USA!$J:$J,MATCH(C881,[1]USA!$B:$B,0))</f>
        <v/>
      </c>
      <c r="E881" s="406">
        <f>IFERROR(INDEX([1]Input!$J:$J,MATCH(C881,[1]Input!$A:$A,0)),"")</f>
        <v/>
      </c>
      <c r="F881" s="406">
        <f>IFERROR(INDEX([1]Input!$D:$D,MATCH(C881,[1]Input!$A:$A,0)),"")</f>
        <v/>
      </c>
      <c r="G881" s="409">
        <f>IFERROR(INDEX([1]Input!$N:$N,MATCH(C881,[1]Input!$A:$A,0)),"")</f>
        <v/>
      </c>
    </row>
    <row r="882">
      <c r="A882" s="406">
        <f>IFERROR(RANK(B882,$B$4:$B$6000,1),"")</f>
        <v/>
      </c>
      <c r="B882" s="406">
        <f>(IF(F882="","",IFERROR(SEARCH(Search!$C$2,D882)+ROW()/100000,"")))</f>
        <v/>
      </c>
      <c r="C882" s="406" t="inlineStr">
        <is>
          <t>U879</t>
        </is>
      </c>
      <c r="D882" s="406">
        <f>INDEX([1]USA!$J:$J,MATCH(C882,[1]USA!$B:$B,0))</f>
        <v/>
      </c>
      <c r="E882" s="406">
        <f>IFERROR(INDEX([1]Input!$J:$J,MATCH(C882,[1]Input!$A:$A,0)),"")</f>
        <v/>
      </c>
      <c r="F882" s="406">
        <f>IFERROR(INDEX([1]Input!$D:$D,MATCH(C882,[1]Input!$A:$A,0)),"")</f>
        <v/>
      </c>
      <c r="G882" s="409">
        <f>IFERROR(INDEX([1]Input!$N:$N,MATCH(C882,[1]Input!$A:$A,0)),"")</f>
        <v/>
      </c>
    </row>
    <row r="883">
      <c r="A883" s="406">
        <f>IFERROR(RANK(B883,$B$4:$B$6000,1),"")</f>
        <v/>
      </c>
      <c r="B883" s="406">
        <f>(IF(F883="","",IFERROR(SEARCH(Search!$C$2,D883)+ROW()/100000,"")))</f>
        <v/>
      </c>
      <c r="C883" s="406" t="inlineStr">
        <is>
          <t>U880</t>
        </is>
      </c>
      <c r="D883" s="406">
        <f>INDEX([1]USA!$J:$J,MATCH(C883,[1]USA!$B:$B,0))</f>
        <v/>
      </c>
      <c r="E883" s="406">
        <f>IFERROR(INDEX([1]Input!$J:$J,MATCH(C883,[1]Input!$A:$A,0)),"")</f>
        <v/>
      </c>
      <c r="F883" s="406">
        <f>IFERROR(INDEX([1]Input!$D:$D,MATCH(C883,[1]Input!$A:$A,0)),"")</f>
        <v/>
      </c>
      <c r="G883" s="409">
        <f>IFERROR(INDEX([1]Input!$N:$N,MATCH(C883,[1]Input!$A:$A,0)),"")</f>
        <v/>
      </c>
    </row>
    <row r="884">
      <c r="A884" s="406">
        <f>IFERROR(RANK(B884,$B$4:$B$6000,1),"")</f>
        <v/>
      </c>
      <c r="B884" s="406">
        <f>(IF(F884="","",IFERROR(SEARCH(Search!$C$2,D884)+ROW()/100000,"")))</f>
        <v/>
      </c>
      <c r="C884" s="406" t="inlineStr">
        <is>
          <t>U881</t>
        </is>
      </c>
      <c r="D884" s="406">
        <f>INDEX([1]USA!$J:$J,MATCH(C884,[1]USA!$B:$B,0))</f>
        <v/>
      </c>
      <c r="E884" s="406">
        <f>IFERROR(INDEX([1]Input!$J:$J,MATCH(C884,[1]Input!$A:$A,0)),"")</f>
        <v/>
      </c>
      <c r="F884" s="406">
        <f>IFERROR(INDEX([1]Input!$D:$D,MATCH(C884,[1]Input!$A:$A,0)),"")</f>
        <v/>
      </c>
      <c r="G884" s="409">
        <f>IFERROR(INDEX([1]Input!$N:$N,MATCH(C884,[1]Input!$A:$A,0)),"")</f>
        <v/>
      </c>
    </row>
    <row r="885">
      <c r="A885" s="406">
        <f>IFERROR(RANK(B885,$B$4:$B$6000,1),"")</f>
        <v/>
      </c>
      <c r="B885" s="406">
        <f>(IF(F885="","",IFERROR(SEARCH(Search!$C$2,D885)+ROW()/100000,"")))</f>
        <v/>
      </c>
      <c r="C885" s="406" t="inlineStr">
        <is>
          <t>U882</t>
        </is>
      </c>
      <c r="D885" s="406">
        <f>INDEX([1]USA!$J:$J,MATCH(C885,[1]USA!$B:$B,0))</f>
        <v/>
      </c>
      <c r="E885" s="406">
        <f>IFERROR(INDEX([1]Input!$J:$J,MATCH(C885,[1]Input!$A:$A,0)),"")</f>
        <v/>
      </c>
      <c r="F885" s="406">
        <f>IFERROR(INDEX([1]Input!$D:$D,MATCH(C885,[1]Input!$A:$A,0)),"")</f>
        <v/>
      </c>
      <c r="G885" s="409">
        <f>IFERROR(INDEX([1]Input!$N:$N,MATCH(C885,[1]Input!$A:$A,0)),"")</f>
        <v/>
      </c>
    </row>
    <row r="886">
      <c r="A886" s="406">
        <f>IFERROR(RANK(B886,$B$4:$B$6000,1),"")</f>
        <v/>
      </c>
      <c r="B886" s="406">
        <f>(IF(F886="","",IFERROR(SEARCH(Search!$C$2,D886)+ROW()/100000,"")))</f>
        <v/>
      </c>
      <c r="C886" s="406" t="inlineStr">
        <is>
          <t>U883</t>
        </is>
      </c>
      <c r="D886" s="406">
        <f>INDEX([1]USA!$J:$J,MATCH(C886,[1]USA!$B:$B,0))</f>
        <v/>
      </c>
      <c r="E886" s="406">
        <f>IFERROR(INDEX([1]Input!$J:$J,MATCH(C886,[1]Input!$A:$A,0)),"")</f>
        <v/>
      </c>
      <c r="F886" s="406">
        <f>IFERROR(INDEX([1]Input!$D:$D,MATCH(C886,[1]Input!$A:$A,0)),"")</f>
        <v/>
      </c>
      <c r="G886" s="409">
        <f>IFERROR(INDEX([1]Input!$N:$N,MATCH(C886,[1]Input!$A:$A,0)),"")</f>
        <v/>
      </c>
    </row>
    <row r="887">
      <c r="A887" s="406">
        <f>IFERROR(RANK(B887,$B$4:$B$6000,1),"")</f>
        <v/>
      </c>
      <c r="B887" s="406">
        <f>(IF(F887="","",IFERROR(SEARCH(Search!$C$2,D887)+ROW()/100000,"")))</f>
        <v/>
      </c>
      <c r="C887" s="406" t="inlineStr">
        <is>
          <t>U884</t>
        </is>
      </c>
      <c r="D887" s="406">
        <f>INDEX([1]USA!$J:$J,MATCH(C887,[1]USA!$B:$B,0))</f>
        <v/>
      </c>
      <c r="E887" s="406">
        <f>IFERROR(INDEX([1]Input!$J:$J,MATCH(C887,[1]Input!$A:$A,0)),"")</f>
        <v/>
      </c>
      <c r="F887" s="406">
        <f>IFERROR(INDEX([1]Input!$D:$D,MATCH(C887,[1]Input!$A:$A,0)),"")</f>
        <v/>
      </c>
      <c r="G887" s="409">
        <f>IFERROR(INDEX([1]Input!$N:$N,MATCH(C887,[1]Input!$A:$A,0)),"")</f>
        <v/>
      </c>
    </row>
    <row r="888">
      <c r="A888" s="406">
        <f>IFERROR(RANK(B888,$B$4:$B$6000,1),"")</f>
        <v/>
      </c>
      <c r="B888" s="406">
        <f>(IF(F888="","",IFERROR(SEARCH(Search!$C$2,D888)+ROW()/100000,"")))</f>
        <v/>
      </c>
      <c r="C888" s="406" t="inlineStr">
        <is>
          <t>U885</t>
        </is>
      </c>
      <c r="D888" s="406">
        <f>INDEX([1]USA!$J:$J,MATCH(C888,[1]USA!$B:$B,0))</f>
        <v/>
      </c>
      <c r="E888" s="406">
        <f>IFERROR(INDEX([1]Input!$J:$J,MATCH(C888,[1]Input!$A:$A,0)),"")</f>
        <v/>
      </c>
      <c r="F888" s="406">
        <f>IFERROR(INDEX([1]Input!$D:$D,MATCH(C888,[1]Input!$A:$A,0)),"")</f>
        <v/>
      </c>
      <c r="G888" s="409">
        <f>IFERROR(INDEX([1]Input!$N:$N,MATCH(C888,[1]Input!$A:$A,0)),"")</f>
        <v/>
      </c>
    </row>
    <row r="889">
      <c r="A889" s="406">
        <f>IFERROR(RANK(B889,$B$4:$B$6000,1),"")</f>
        <v/>
      </c>
      <c r="B889" s="406">
        <f>(IF(F889="","",IFERROR(SEARCH(Search!$C$2,D889)+ROW()/100000,"")))</f>
        <v/>
      </c>
      <c r="C889" s="406" t="inlineStr">
        <is>
          <t>U886</t>
        </is>
      </c>
      <c r="D889" s="406">
        <f>INDEX([1]USA!$J:$J,MATCH(C889,[1]USA!$B:$B,0))</f>
        <v/>
      </c>
      <c r="E889" s="406">
        <f>IFERROR(INDEX([1]Input!$J:$J,MATCH(C889,[1]Input!$A:$A,0)),"")</f>
        <v/>
      </c>
      <c r="F889" s="406">
        <f>IFERROR(INDEX([1]Input!$D:$D,MATCH(C889,[1]Input!$A:$A,0)),"")</f>
        <v/>
      </c>
      <c r="G889" s="409">
        <f>IFERROR(INDEX([1]Input!$N:$N,MATCH(C889,[1]Input!$A:$A,0)),"")</f>
        <v/>
      </c>
    </row>
    <row r="890">
      <c r="A890" s="406">
        <f>IFERROR(RANK(B890,$B$4:$B$6000,1),"")</f>
        <v/>
      </c>
      <c r="B890" s="406">
        <f>(IF(F890="","",IFERROR(SEARCH(Search!$C$2,D890)+ROW()/100000,"")))</f>
        <v/>
      </c>
      <c r="C890" s="406" t="inlineStr">
        <is>
          <t>U887</t>
        </is>
      </c>
      <c r="D890" s="406">
        <f>INDEX([1]USA!$J:$J,MATCH(C890,[1]USA!$B:$B,0))</f>
        <v/>
      </c>
      <c r="E890" s="406">
        <f>IFERROR(INDEX([1]Input!$J:$J,MATCH(C890,[1]Input!$A:$A,0)),"")</f>
        <v/>
      </c>
      <c r="F890" s="406">
        <f>IFERROR(INDEX([1]Input!$D:$D,MATCH(C890,[1]Input!$A:$A,0)),"")</f>
        <v/>
      </c>
      <c r="G890" s="409">
        <f>IFERROR(INDEX([1]Input!$N:$N,MATCH(C890,[1]Input!$A:$A,0)),"")</f>
        <v/>
      </c>
    </row>
    <row r="891">
      <c r="A891" s="406">
        <f>IFERROR(RANK(B891,$B$4:$B$6000,1),"")</f>
        <v/>
      </c>
      <c r="B891" s="406">
        <f>(IF(F891="","",IFERROR(SEARCH(Search!$C$2,D891)+ROW()/100000,"")))</f>
        <v/>
      </c>
      <c r="C891" s="406" t="inlineStr">
        <is>
          <t>U888</t>
        </is>
      </c>
      <c r="D891" s="406">
        <f>INDEX([1]USA!$J:$J,MATCH(C891,[1]USA!$B:$B,0))</f>
        <v/>
      </c>
      <c r="E891" s="406">
        <f>IFERROR(INDEX([1]Input!$J:$J,MATCH(C891,[1]Input!$A:$A,0)),"")</f>
        <v/>
      </c>
      <c r="F891" s="406">
        <f>IFERROR(INDEX([1]Input!$D:$D,MATCH(C891,[1]Input!$A:$A,0)),"")</f>
        <v/>
      </c>
      <c r="G891" s="409">
        <f>IFERROR(INDEX([1]Input!$N:$N,MATCH(C891,[1]Input!$A:$A,0)),"")</f>
        <v/>
      </c>
    </row>
    <row r="892">
      <c r="A892" s="406">
        <f>IFERROR(RANK(B892,$B$4:$B$6000,1),"")</f>
        <v/>
      </c>
      <c r="B892" s="406">
        <f>(IF(F892="","",IFERROR(SEARCH(Search!$C$2,D892)+ROW()/100000,"")))</f>
        <v/>
      </c>
      <c r="C892" s="406" t="inlineStr">
        <is>
          <t>U889</t>
        </is>
      </c>
      <c r="D892" s="406">
        <f>INDEX([1]USA!$J:$J,MATCH(C892,[1]USA!$B:$B,0))</f>
        <v/>
      </c>
      <c r="E892" s="406">
        <f>IFERROR(INDEX([1]Input!$J:$J,MATCH(C892,[1]Input!$A:$A,0)),"")</f>
        <v/>
      </c>
      <c r="F892" s="406">
        <f>IFERROR(INDEX([1]Input!$D:$D,MATCH(C892,[1]Input!$A:$A,0)),"")</f>
        <v/>
      </c>
      <c r="G892" s="409">
        <f>IFERROR(INDEX([1]Input!$N:$N,MATCH(C892,[1]Input!$A:$A,0)),"")</f>
        <v/>
      </c>
    </row>
    <row r="893">
      <c r="A893" s="406">
        <f>IFERROR(RANK(B893,$B$4:$B$6000,1),"")</f>
        <v/>
      </c>
      <c r="B893" s="406">
        <f>(IF(F893="","",IFERROR(SEARCH(Search!$C$2,D893)+ROW()/100000,"")))</f>
        <v/>
      </c>
      <c r="C893" s="406" t="inlineStr">
        <is>
          <t>U890</t>
        </is>
      </c>
      <c r="D893" s="406">
        <f>INDEX([1]USA!$J:$J,MATCH(C893,[1]USA!$B:$B,0))</f>
        <v/>
      </c>
      <c r="E893" s="406">
        <f>IFERROR(INDEX([1]Input!$J:$J,MATCH(C893,[1]Input!$A:$A,0)),"")</f>
        <v/>
      </c>
      <c r="F893" s="406">
        <f>IFERROR(INDEX([1]Input!$D:$D,MATCH(C893,[1]Input!$A:$A,0)),"")</f>
        <v/>
      </c>
      <c r="G893" s="409">
        <f>IFERROR(INDEX([1]Input!$N:$N,MATCH(C893,[1]Input!$A:$A,0)),"")</f>
        <v/>
      </c>
    </row>
    <row r="894">
      <c r="A894" s="406">
        <f>IFERROR(RANK(B894,$B$4:$B$6000,1),"")</f>
        <v/>
      </c>
      <c r="B894" s="406">
        <f>(IF(F894="","",IFERROR(SEARCH(Search!$C$2,D894)+ROW()/100000,"")))</f>
        <v/>
      </c>
      <c r="C894" s="406" t="inlineStr">
        <is>
          <t>U891</t>
        </is>
      </c>
      <c r="D894" s="406">
        <f>INDEX([1]USA!$J:$J,MATCH(C894,[1]USA!$B:$B,0))</f>
        <v/>
      </c>
      <c r="E894" s="406">
        <f>IFERROR(INDEX([1]Input!$J:$J,MATCH(C894,[1]Input!$A:$A,0)),"")</f>
        <v/>
      </c>
      <c r="F894" s="406">
        <f>IFERROR(INDEX([1]Input!$D:$D,MATCH(C894,[1]Input!$A:$A,0)),"")</f>
        <v/>
      </c>
      <c r="G894" s="409">
        <f>IFERROR(INDEX([1]Input!$N:$N,MATCH(C894,[1]Input!$A:$A,0)),"")</f>
        <v/>
      </c>
    </row>
    <row r="895">
      <c r="A895" s="406">
        <f>IFERROR(RANK(B895,$B$4:$B$6000,1),"")</f>
        <v/>
      </c>
      <c r="B895" s="406">
        <f>(IF(F895="","",IFERROR(SEARCH(Search!$C$2,D895)+ROW()/100000,"")))</f>
        <v/>
      </c>
      <c r="C895" s="406" t="inlineStr">
        <is>
          <t>U892</t>
        </is>
      </c>
      <c r="D895" s="406">
        <f>INDEX([1]USA!$J:$J,MATCH(C895,[1]USA!$B:$B,0))</f>
        <v/>
      </c>
      <c r="E895" s="406">
        <f>IFERROR(INDEX([1]Input!$J:$J,MATCH(C895,[1]Input!$A:$A,0)),"")</f>
        <v/>
      </c>
      <c r="F895" s="406">
        <f>IFERROR(INDEX([1]Input!$D:$D,MATCH(C895,[1]Input!$A:$A,0)),"")</f>
        <v/>
      </c>
      <c r="G895" s="409">
        <f>IFERROR(INDEX([1]Input!$N:$N,MATCH(C895,[1]Input!$A:$A,0)),"")</f>
        <v/>
      </c>
    </row>
    <row r="896">
      <c r="A896" s="406">
        <f>IFERROR(RANK(B896,$B$4:$B$6000,1),"")</f>
        <v/>
      </c>
      <c r="B896" s="406">
        <f>(IF(F896="","",IFERROR(SEARCH(Search!$C$2,D896)+ROW()/100000,"")))</f>
        <v/>
      </c>
      <c r="C896" s="406" t="inlineStr">
        <is>
          <t>U893</t>
        </is>
      </c>
      <c r="D896" s="406">
        <f>INDEX([1]USA!$J:$J,MATCH(C896,[1]USA!$B:$B,0))</f>
        <v/>
      </c>
      <c r="E896" s="406">
        <f>IFERROR(INDEX([1]Input!$J:$J,MATCH(C896,[1]Input!$A:$A,0)),"")</f>
        <v/>
      </c>
      <c r="F896" s="406">
        <f>IFERROR(INDEX([1]Input!$D:$D,MATCH(C896,[1]Input!$A:$A,0)),"")</f>
        <v/>
      </c>
      <c r="G896" s="409">
        <f>IFERROR(INDEX([1]Input!$N:$N,MATCH(C896,[1]Input!$A:$A,0)),"")</f>
        <v/>
      </c>
    </row>
    <row r="897">
      <c r="A897" s="406">
        <f>IFERROR(RANK(B897,$B$4:$B$6000,1),"")</f>
        <v/>
      </c>
      <c r="B897" s="406">
        <f>(IF(F897="","",IFERROR(SEARCH(Search!$C$2,D897)+ROW()/100000,"")))</f>
        <v/>
      </c>
      <c r="C897" s="406" t="inlineStr">
        <is>
          <t>U894</t>
        </is>
      </c>
      <c r="D897" s="406">
        <f>INDEX([1]USA!$J:$J,MATCH(C897,[1]USA!$B:$B,0))</f>
        <v/>
      </c>
      <c r="E897" s="406">
        <f>IFERROR(INDEX([1]Input!$J:$J,MATCH(C897,[1]Input!$A:$A,0)),"")</f>
        <v/>
      </c>
      <c r="F897" s="406">
        <f>IFERROR(INDEX([1]Input!$D:$D,MATCH(C897,[1]Input!$A:$A,0)),"")</f>
        <v/>
      </c>
      <c r="G897" s="409">
        <f>IFERROR(INDEX([1]Input!$N:$N,MATCH(C897,[1]Input!$A:$A,0)),"")</f>
        <v/>
      </c>
    </row>
    <row r="898">
      <c r="A898" s="406">
        <f>IFERROR(RANK(B898,$B$4:$B$6000,1),"")</f>
        <v/>
      </c>
      <c r="B898" s="406">
        <f>(IF(F898="","",IFERROR(SEARCH(Search!$C$2,D898)+ROW()/100000,"")))</f>
        <v/>
      </c>
      <c r="C898" s="406" t="inlineStr">
        <is>
          <t>U895</t>
        </is>
      </c>
      <c r="D898" s="406">
        <f>INDEX([1]USA!$J:$J,MATCH(C898,[1]USA!$B:$B,0))</f>
        <v/>
      </c>
      <c r="E898" s="406">
        <f>IFERROR(INDEX([1]Input!$J:$J,MATCH(C898,[1]Input!$A:$A,0)),"")</f>
        <v/>
      </c>
      <c r="F898" s="406">
        <f>IFERROR(INDEX([1]Input!$D:$D,MATCH(C898,[1]Input!$A:$A,0)),"")</f>
        <v/>
      </c>
      <c r="G898" s="409">
        <f>IFERROR(INDEX([1]Input!$N:$N,MATCH(C898,[1]Input!$A:$A,0)),"")</f>
        <v/>
      </c>
    </row>
    <row r="899">
      <c r="A899" s="406">
        <f>IFERROR(RANK(B899,$B$4:$B$6000,1),"")</f>
        <v/>
      </c>
      <c r="B899" s="406">
        <f>(IF(F899="","",IFERROR(SEARCH(Search!$C$2,D899)+ROW()/100000,"")))</f>
        <v/>
      </c>
      <c r="C899" s="406" t="inlineStr">
        <is>
          <t>U896</t>
        </is>
      </c>
      <c r="D899" s="406">
        <f>INDEX([1]USA!$J:$J,MATCH(C899,[1]USA!$B:$B,0))</f>
        <v/>
      </c>
      <c r="E899" s="406">
        <f>IFERROR(INDEX([1]Input!$J:$J,MATCH(C899,[1]Input!$A:$A,0)),"")</f>
        <v/>
      </c>
      <c r="F899" s="406">
        <f>IFERROR(INDEX([1]Input!$D:$D,MATCH(C899,[1]Input!$A:$A,0)),"")</f>
        <v/>
      </c>
      <c r="G899" s="409">
        <f>IFERROR(INDEX([1]Input!$N:$N,MATCH(C899,[1]Input!$A:$A,0)),"")</f>
        <v/>
      </c>
    </row>
    <row r="900">
      <c r="A900" s="406">
        <f>IFERROR(RANK(B900,$B$4:$B$6000,1),"")</f>
        <v/>
      </c>
      <c r="B900" s="406">
        <f>(IF(F900="","",IFERROR(SEARCH(Search!$C$2,D900)+ROW()/100000,"")))</f>
        <v/>
      </c>
      <c r="C900" s="406" t="inlineStr">
        <is>
          <t>U897</t>
        </is>
      </c>
      <c r="D900" s="406">
        <f>INDEX([1]USA!$J:$J,MATCH(C900,[1]USA!$B:$B,0))</f>
        <v/>
      </c>
      <c r="E900" s="406">
        <f>IFERROR(INDEX([1]Input!$J:$J,MATCH(C900,[1]Input!$A:$A,0)),"")</f>
        <v/>
      </c>
      <c r="F900" s="406">
        <f>IFERROR(INDEX([1]Input!$D:$D,MATCH(C900,[1]Input!$A:$A,0)),"")</f>
        <v/>
      </c>
      <c r="G900" s="409">
        <f>IFERROR(INDEX([1]Input!$N:$N,MATCH(C900,[1]Input!$A:$A,0)),"")</f>
        <v/>
      </c>
    </row>
    <row r="901">
      <c r="A901" s="406">
        <f>IFERROR(RANK(B901,$B$4:$B$6000,1),"")</f>
        <v/>
      </c>
      <c r="B901" s="406">
        <f>(IF(F901="","",IFERROR(SEARCH(Search!$C$2,D901)+ROW()/100000,"")))</f>
        <v/>
      </c>
      <c r="C901" s="406" t="inlineStr">
        <is>
          <t>U898</t>
        </is>
      </c>
      <c r="D901" s="406">
        <f>INDEX([1]USA!$J:$J,MATCH(C901,[1]USA!$B:$B,0))</f>
        <v/>
      </c>
      <c r="E901" s="406">
        <f>IFERROR(INDEX([1]Input!$J:$J,MATCH(C901,[1]Input!$A:$A,0)),"")</f>
        <v/>
      </c>
      <c r="F901" s="406">
        <f>IFERROR(INDEX([1]Input!$D:$D,MATCH(C901,[1]Input!$A:$A,0)),"")</f>
        <v/>
      </c>
      <c r="G901" s="409">
        <f>IFERROR(INDEX([1]Input!$N:$N,MATCH(C901,[1]Input!$A:$A,0)),"")</f>
        <v/>
      </c>
    </row>
    <row r="902">
      <c r="A902" s="406">
        <f>IFERROR(RANK(B902,$B$4:$B$6000,1),"")</f>
        <v/>
      </c>
      <c r="B902" s="406">
        <f>(IF(F902="","",IFERROR(SEARCH(Search!$C$2,D902)+ROW()/100000,"")))</f>
        <v/>
      </c>
      <c r="C902" s="406" t="inlineStr">
        <is>
          <t>U899</t>
        </is>
      </c>
      <c r="D902" s="406">
        <f>INDEX([1]USA!$J:$J,MATCH(C902,[1]USA!$B:$B,0))</f>
        <v/>
      </c>
      <c r="E902" s="406">
        <f>IFERROR(INDEX([1]Input!$J:$J,MATCH(C902,[1]Input!$A:$A,0)),"")</f>
        <v/>
      </c>
      <c r="F902" s="406">
        <f>IFERROR(INDEX([1]Input!$D:$D,MATCH(C902,[1]Input!$A:$A,0)),"")</f>
        <v/>
      </c>
      <c r="G902" s="409">
        <f>IFERROR(INDEX([1]Input!$N:$N,MATCH(C902,[1]Input!$A:$A,0)),"")</f>
        <v/>
      </c>
    </row>
    <row r="903">
      <c r="A903" s="406">
        <f>IFERROR(RANK(B903,$B$4:$B$6000,1),"")</f>
        <v/>
      </c>
      <c r="B903" s="406">
        <f>(IF(F903="","",IFERROR(SEARCH(Search!$C$2,D903)+ROW()/100000,"")))</f>
        <v/>
      </c>
      <c r="C903" s="406" t="inlineStr">
        <is>
          <t>U900</t>
        </is>
      </c>
      <c r="D903" s="406">
        <f>INDEX([1]USA!$J:$J,MATCH(C903,[1]USA!$B:$B,0))</f>
        <v/>
      </c>
      <c r="E903" s="406">
        <f>IFERROR(INDEX([1]Input!$J:$J,MATCH(C903,[1]Input!$A:$A,0)),"")</f>
        <v/>
      </c>
      <c r="F903" s="406">
        <f>IFERROR(INDEX([1]Input!$D:$D,MATCH(C903,[1]Input!$A:$A,0)),"")</f>
        <v/>
      </c>
      <c r="G903" s="409">
        <f>IFERROR(INDEX([1]Input!$N:$N,MATCH(C903,[1]Input!$A:$A,0)),"")</f>
        <v/>
      </c>
    </row>
    <row r="904">
      <c r="A904" s="406">
        <f>IFERROR(RANK(B904,$B$4:$B$6000,1),"")</f>
        <v/>
      </c>
      <c r="B904" s="406">
        <f>(IF(F904="","",IFERROR(SEARCH(Search!$C$2,D904)+ROW()/100000,"")))</f>
        <v/>
      </c>
      <c r="C904" s="406" t="inlineStr">
        <is>
          <t>U901</t>
        </is>
      </c>
      <c r="D904" s="406">
        <f>INDEX([1]USA!$J:$J,MATCH(C904,[1]USA!$B:$B,0))</f>
        <v/>
      </c>
      <c r="E904" s="406">
        <f>IFERROR(INDEX([1]Input!$J:$J,MATCH(C904,[1]Input!$A:$A,0)),"")</f>
        <v/>
      </c>
      <c r="F904" s="406">
        <f>IFERROR(INDEX([1]Input!$D:$D,MATCH(C904,[1]Input!$A:$A,0)),"")</f>
        <v/>
      </c>
      <c r="G904" s="409">
        <f>IFERROR(INDEX([1]Input!$N:$N,MATCH(C904,[1]Input!$A:$A,0)),"")</f>
        <v/>
      </c>
    </row>
    <row r="905">
      <c r="A905" s="406">
        <f>IFERROR(RANK(B905,$B$4:$B$6000,1),"")</f>
        <v/>
      </c>
      <c r="B905" s="406">
        <f>(IF(F905="","",IFERROR(SEARCH(Search!$C$2,D905)+ROW()/100000,"")))</f>
        <v/>
      </c>
      <c r="C905" s="406" t="inlineStr">
        <is>
          <t>U902</t>
        </is>
      </c>
      <c r="D905" s="406">
        <f>INDEX([1]USA!$J:$J,MATCH(C905,[1]USA!$B:$B,0))</f>
        <v/>
      </c>
      <c r="E905" s="406">
        <f>IFERROR(INDEX([1]Input!$J:$J,MATCH(C905,[1]Input!$A:$A,0)),"")</f>
        <v/>
      </c>
      <c r="F905" s="406">
        <f>IFERROR(INDEX([1]Input!$D:$D,MATCH(C905,[1]Input!$A:$A,0)),"")</f>
        <v/>
      </c>
      <c r="G905" s="409">
        <f>IFERROR(INDEX([1]Input!$N:$N,MATCH(C905,[1]Input!$A:$A,0)),"")</f>
        <v/>
      </c>
    </row>
    <row r="906">
      <c r="A906" s="406">
        <f>IFERROR(RANK(B906,$B$4:$B$6000,1),"")</f>
        <v/>
      </c>
      <c r="B906" s="406">
        <f>(IF(F906="","",IFERROR(SEARCH(Search!$C$2,D906)+ROW()/100000,"")))</f>
        <v/>
      </c>
      <c r="C906" s="406" t="inlineStr">
        <is>
          <t>U903</t>
        </is>
      </c>
      <c r="D906" s="406">
        <f>INDEX([1]USA!$J:$J,MATCH(C906,[1]USA!$B:$B,0))</f>
        <v/>
      </c>
      <c r="E906" s="406">
        <f>IFERROR(INDEX([1]Input!$J:$J,MATCH(C906,[1]Input!$A:$A,0)),"")</f>
        <v/>
      </c>
      <c r="F906" s="406">
        <f>IFERROR(INDEX([1]Input!$D:$D,MATCH(C906,[1]Input!$A:$A,0)),"")</f>
        <v/>
      </c>
      <c r="G906" s="409">
        <f>IFERROR(INDEX([1]Input!$N:$N,MATCH(C906,[1]Input!$A:$A,0)),"")</f>
        <v/>
      </c>
    </row>
    <row r="907">
      <c r="A907" s="406">
        <f>IFERROR(RANK(B907,$B$4:$B$6000,1),"")</f>
        <v/>
      </c>
      <c r="B907" s="406">
        <f>(IF(F907="","",IFERROR(SEARCH(Search!$C$2,D907)+ROW()/100000,"")))</f>
        <v/>
      </c>
      <c r="C907" s="406" t="inlineStr">
        <is>
          <t>U904</t>
        </is>
      </c>
      <c r="D907" s="406">
        <f>INDEX([1]USA!$J:$J,MATCH(C907,[1]USA!$B:$B,0))</f>
        <v/>
      </c>
      <c r="E907" s="406">
        <f>IFERROR(INDEX([1]Input!$J:$J,MATCH(C907,[1]Input!$A:$A,0)),"")</f>
        <v/>
      </c>
      <c r="F907" s="406">
        <f>IFERROR(INDEX([1]Input!$D:$D,MATCH(C907,[1]Input!$A:$A,0)),"")</f>
        <v/>
      </c>
      <c r="G907" s="409">
        <f>IFERROR(INDEX([1]Input!$N:$N,MATCH(C907,[1]Input!$A:$A,0)),"")</f>
        <v/>
      </c>
    </row>
    <row r="908">
      <c r="A908" s="406">
        <f>IFERROR(RANK(B908,$B$4:$B$6000,1),"")</f>
        <v/>
      </c>
      <c r="B908" s="406">
        <f>(IF(F908="","",IFERROR(SEARCH(Search!$C$2,D908)+ROW()/100000,"")))</f>
        <v/>
      </c>
      <c r="C908" s="406" t="inlineStr">
        <is>
          <t>U905</t>
        </is>
      </c>
      <c r="D908" s="406">
        <f>INDEX([1]USA!$J:$J,MATCH(C908,[1]USA!$B:$B,0))</f>
        <v/>
      </c>
      <c r="E908" s="406">
        <f>IFERROR(INDEX([1]Input!$J:$J,MATCH(C908,[1]Input!$A:$A,0)),"")</f>
        <v/>
      </c>
      <c r="F908" s="406">
        <f>IFERROR(INDEX([1]Input!$D:$D,MATCH(C908,[1]Input!$A:$A,0)),"")</f>
        <v/>
      </c>
      <c r="G908" s="409">
        <f>IFERROR(INDEX([1]Input!$N:$N,MATCH(C908,[1]Input!$A:$A,0)),"")</f>
        <v/>
      </c>
    </row>
    <row r="909">
      <c r="A909" s="406">
        <f>IFERROR(RANK(B909,$B$4:$B$6000,1),"")</f>
        <v/>
      </c>
      <c r="B909" s="406">
        <f>(IF(F909="","",IFERROR(SEARCH(Search!$C$2,D909)+ROW()/100000,"")))</f>
        <v/>
      </c>
      <c r="C909" s="406" t="inlineStr">
        <is>
          <t>U906</t>
        </is>
      </c>
      <c r="D909" s="406">
        <f>INDEX([1]USA!$J:$J,MATCH(C909,[1]USA!$B:$B,0))</f>
        <v/>
      </c>
      <c r="E909" s="406">
        <f>IFERROR(INDEX([1]Input!$J:$J,MATCH(C909,[1]Input!$A:$A,0)),"")</f>
        <v/>
      </c>
      <c r="F909" s="406">
        <f>IFERROR(INDEX([1]Input!$D:$D,MATCH(C909,[1]Input!$A:$A,0)),"")</f>
        <v/>
      </c>
      <c r="G909" s="409">
        <f>IFERROR(INDEX([1]Input!$N:$N,MATCH(C909,[1]Input!$A:$A,0)),"")</f>
        <v/>
      </c>
    </row>
    <row r="910">
      <c r="A910" s="406">
        <f>IFERROR(RANK(B910,$B$4:$B$6000,1),"")</f>
        <v/>
      </c>
      <c r="B910" s="406">
        <f>(IF(F910="","",IFERROR(SEARCH(Search!$C$2,D910)+ROW()/100000,"")))</f>
        <v/>
      </c>
      <c r="C910" s="406" t="inlineStr">
        <is>
          <t>U907</t>
        </is>
      </c>
      <c r="D910" s="406">
        <f>INDEX([1]USA!$J:$J,MATCH(C910,[1]USA!$B:$B,0))</f>
        <v/>
      </c>
      <c r="E910" s="406">
        <f>IFERROR(INDEX([1]Input!$J:$J,MATCH(C910,[1]Input!$A:$A,0)),"")</f>
        <v/>
      </c>
      <c r="F910" s="406">
        <f>IFERROR(INDEX([1]Input!$D:$D,MATCH(C910,[1]Input!$A:$A,0)),"")</f>
        <v/>
      </c>
      <c r="G910" s="409">
        <f>IFERROR(INDEX([1]Input!$N:$N,MATCH(C910,[1]Input!$A:$A,0)),"")</f>
        <v/>
      </c>
    </row>
    <row r="911">
      <c r="A911" s="406">
        <f>IFERROR(RANK(B911,$B$4:$B$6000,1),"")</f>
        <v/>
      </c>
      <c r="B911" s="406">
        <f>(IF(F911="","",IFERROR(SEARCH(Search!$C$2,D911)+ROW()/100000,"")))</f>
        <v/>
      </c>
      <c r="C911" s="406" t="inlineStr">
        <is>
          <t>U908</t>
        </is>
      </c>
      <c r="D911" s="406">
        <f>INDEX([1]USA!$J:$J,MATCH(C911,[1]USA!$B:$B,0))</f>
        <v/>
      </c>
      <c r="E911" s="406">
        <f>IFERROR(INDEX([1]Input!$J:$J,MATCH(C911,[1]Input!$A:$A,0)),"")</f>
        <v/>
      </c>
      <c r="F911" s="406">
        <f>IFERROR(INDEX([1]Input!$D:$D,MATCH(C911,[1]Input!$A:$A,0)),"")</f>
        <v/>
      </c>
      <c r="G911" s="409">
        <f>IFERROR(INDEX([1]Input!$N:$N,MATCH(C911,[1]Input!$A:$A,0)),"")</f>
        <v/>
      </c>
    </row>
    <row r="912">
      <c r="A912" s="406">
        <f>IFERROR(RANK(B912,$B$4:$B$6000,1),"")</f>
        <v/>
      </c>
      <c r="B912" s="406">
        <f>(IF(F912="","",IFERROR(SEARCH(Search!$C$2,D912)+ROW()/100000,"")))</f>
        <v/>
      </c>
      <c r="C912" s="406" t="inlineStr">
        <is>
          <t>U909</t>
        </is>
      </c>
      <c r="D912" s="406">
        <f>INDEX([1]USA!$J:$J,MATCH(C912,[1]USA!$B:$B,0))</f>
        <v/>
      </c>
      <c r="E912" s="406">
        <f>IFERROR(INDEX([1]Input!$J:$J,MATCH(C912,[1]Input!$A:$A,0)),"")</f>
        <v/>
      </c>
      <c r="F912" s="406">
        <f>IFERROR(INDEX([1]Input!$D:$D,MATCH(C912,[1]Input!$A:$A,0)),"")</f>
        <v/>
      </c>
      <c r="G912" s="409">
        <f>IFERROR(INDEX([1]Input!$N:$N,MATCH(C912,[1]Input!$A:$A,0)),"")</f>
        <v/>
      </c>
    </row>
    <row r="913">
      <c r="A913" s="406">
        <f>IFERROR(RANK(B913,$B$4:$B$6000,1),"")</f>
        <v/>
      </c>
      <c r="B913" s="406">
        <f>(IF(F913="","",IFERROR(SEARCH(Search!$C$2,D913)+ROW()/100000,"")))</f>
        <v/>
      </c>
      <c r="C913" s="406" t="inlineStr">
        <is>
          <t>U910</t>
        </is>
      </c>
      <c r="D913" s="406">
        <f>INDEX([1]USA!$J:$J,MATCH(C913,[1]USA!$B:$B,0))</f>
        <v/>
      </c>
      <c r="E913" s="406">
        <f>IFERROR(INDEX([1]Input!$J:$J,MATCH(C913,[1]Input!$A:$A,0)),"")</f>
        <v/>
      </c>
      <c r="F913" s="406">
        <f>IFERROR(INDEX([1]Input!$D:$D,MATCH(C913,[1]Input!$A:$A,0)),"")</f>
        <v/>
      </c>
      <c r="G913" s="409">
        <f>IFERROR(INDEX([1]Input!$N:$N,MATCH(C913,[1]Input!$A:$A,0)),"")</f>
        <v/>
      </c>
    </row>
    <row r="914">
      <c r="A914" s="406">
        <f>IFERROR(RANK(B914,$B$4:$B$6000,1),"")</f>
        <v/>
      </c>
      <c r="B914" s="406">
        <f>(IF(F914="","",IFERROR(SEARCH(Search!$C$2,D914)+ROW()/100000,"")))</f>
        <v/>
      </c>
      <c r="C914" s="406" t="inlineStr">
        <is>
          <t>U911</t>
        </is>
      </c>
      <c r="D914" s="406">
        <f>INDEX([1]USA!$J:$J,MATCH(C914,[1]USA!$B:$B,0))</f>
        <v/>
      </c>
      <c r="E914" s="406">
        <f>IFERROR(INDEX([1]Input!$J:$J,MATCH(C914,[1]Input!$A:$A,0)),"")</f>
        <v/>
      </c>
      <c r="F914" s="406">
        <f>IFERROR(INDEX([1]Input!$D:$D,MATCH(C914,[1]Input!$A:$A,0)),"")</f>
        <v/>
      </c>
      <c r="G914" s="409">
        <f>IFERROR(INDEX([1]Input!$N:$N,MATCH(C914,[1]Input!$A:$A,0)),"")</f>
        <v/>
      </c>
    </row>
    <row r="915">
      <c r="A915" s="406">
        <f>IFERROR(RANK(B915,$B$4:$B$6000,1),"")</f>
        <v/>
      </c>
      <c r="B915" s="406">
        <f>(IF(F915="","",IFERROR(SEARCH(Search!$C$2,D915)+ROW()/100000,"")))</f>
        <v/>
      </c>
      <c r="C915" s="406" t="inlineStr">
        <is>
          <t>U912</t>
        </is>
      </c>
      <c r="D915" s="406">
        <f>INDEX([1]USA!$J:$J,MATCH(C915,[1]USA!$B:$B,0))</f>
        <v/>
      </c>
      <c r="E915" s="406">
        <f>IFERROR(INDEX([1]Input!$J:$J,MATCH(C915,[1]Input!$A:$A,0)),"")</f>
        <v/>
      </c>
      <c r="F915" s="406">
        <f>IFERROR(INDEX([1]Input!$D:$D,MATCH(C915,[1]Input!$A:$A,0)),"")</f>
        <v/>
      </c>
      <c r="G915" s="409">
        <f>IFERROR(INDEX([1]Input!$N:$N,MATCH(C915,[1]Input!$A:$A,0)),"")</f>
        <v/>
      </c>
    </row>
    <row r="916">
      <c r="A916" s="406">
        <f>IFERROR(RANK(B916,$B$4:$B$6000,1),"")</f>
        <v/>
      </c>
      <c r="B916" s="406">
        <f>(IF(F916="","",IFERROR(SEARCH(Search!$C$2,D916)+ROW()/100000,"")))</f>
        <v/>
      </c>
      <c r="C916" s="406" t="inlineStr">
        <is>
          <t>U913</t>
        </is>
      </c>
      <c r="D916" s="406">
        <f>INDEX([1]USA!$J:$J,MATCH(C916,[1]USA!$B:$B,0))</f>
        <v/>
      </c>
      <c r="E916" s="406">
        <f>IFERROR(INDEX([1]Input!$J:$J,MATCH(C916,[1]Input!$A:$A,0)),"")</f>
        <v/>
      </c>
      <c r="F916" s="406">
        <f>IFERROR(INDEX([1]Input!$D:$D,MATCH(C916,[1]Input!$A:$A,0)),"")</f>
        <v/>
      </c>
      <c r="G916" s="409">
        <f>IFERROR(INDEX([1]Input!$N:$N,MATCH(C916,[1]Input!$A:$A,0)),"")</f>
        <v/>
      </c>
    </row>
    <row r="917">
      <c r="A917" s="406">
        <f>IFERROR(RANK(B917,$B$4:$B$6000,1),"")</f>
        <v/>
      </c>
      <c r="B917" s="406">
        <f>(IF(F917="","",IFERROR(SEARCH(Search!$C$2,D917)+ROW()/100000,"")))</f>
        <v/>
      </c>
      <c r="C917" s="406" t="inlineStr">
        <is>
          <t>U914</t>
        </is>
      </c>
      <c r="D917" s="406">
        <f>INDEX([1]USA!$J:$J,MATCH(C917,[1]USA!$B:$B,0))</f>
        <v/>
      </c>
      <c r="E917" s="406">
        <f>IFERROR(INDEX([1]Input!$J:$J,MATCH(C917,[1]Input!$A:$A,0)),"")</f>
        <v/>
      </c>
      <c r="F917" s="406">
        <f>IFERROR(INDEX([1]Input!$D:$D,MATCH(C917,[1]Input!$A:$A,0)),"")</f>
        <v/>
      </c>
      <c r="G917" s="409">
        <f>IFERROR(INDEX([1]Input!$N:$N,MATCH(C917,[1]Input!$A:$A,0)),"")</f>
        <v/>
      </c>
    </row>
    <row r="918">
      <c r="A918" s="406">
        <f>IFERROR(RANK(B918,$B$4:$B$6000,1),"")</f>
        <v/>
      </c>
      <c r="B918" s="406">
        <f>(IF(F918="","",IFERROR(SEARCH(Search!$C$2,D918)+ROW()/100000,"")))</f>
        <v/>
      </c>
      <c r="C918" s="406" t="inlineStr">
        <is>
          <t>U915</t>
        </is>
      </c>
      <c r="D918" s="406">
        <f>INDEX([1]USA!$J:$J,MATCH(C918,[1]USA!$B:$B,0))</f>
        <v/>
      </c>
      <c r="E918" s="406">
        <f>IFERROR(INDEX([1]Input!$J:$J,MATCH(C918,[1]Input!$A:$A,0)),"")</f>
        <v/>
      </c>
      <c r="F918" s="406">
        <f>IFERROR(INDEX([1]Input!$D:$D,MATCH(C918,[1]Input!$A:$A,0)),"")</f>
        <v/>
      </c>
      <c r="G918" s="409">
        <f>IFERROR(INDEX([1]Input!$N:$N,MATCH(C918,[1]Input!$A:$A,0)),"")</f>
        <v/>
      </c>
    </row>
    <row r="919">
      <c r="A919" s="406">
        <f>IFERROR(RANK(B919,$B$4:$B$6000,1),"")</f>
        <v/>
      </c>
      <c r="B919" s="406">
        <f>(IF(F919="","",IFERROR(SEARCH(Search!$C$2,D919)+ROW()/100000,"")))</f>
        <v/>
      </c>
      <c r="C919" s="406" t="inlineStr">
        <is>
          <t>U916</t>
        </is>
      </c>
      <c r="D919" s="406">
        <f>INDEX([1]USA!$J:$J,MATCH(C919,[1]USA!$B:$B,0))</f>
        <v/>
      </c>
      <c r="E919" s="406">
        <f>IFERROR(INDEX([1]Input!$J:$J,MATCH(C919,[1]Input!$A:$A,0)),"")</f>
        <v/>
      </c>
      <c r="F919" s="406">
        <f>IFERROR(INDEX([1]Input!$D:$D,MATCH(C919,[1]Input!$A:$A,0)),"")</f>
        <v/>
      </c>
      <c r="G919" s="409">
        <f>IFERROR(INDEX([1]Input!$N:$N,MATCH(C919,[1]Input!$A:$A,0)),"")</f>
        <v/>
      </c>
    </row>
    <row r="920">
      <c r="A920" s="406">
        <f>IFERROR(RANK(B920,$B$4:$B$6000,1),"")</f>
        <v/>
      </c>
      <c r="B920" s="406">
        <f>(IF(F920="","",IFERROR(SEARCH(Search!$C$2,D920)+ROW()/100000,"")))</f>
        <v/>
      </c>
      <c r="C920" s="406" t="inlineStr">
        <is>
          <t>U917</t>
        </is>
      </c>
      <c r="D920" s="406">
        <f>INDEX([1]USA!$J:$J,MATCH(C920,[1]USA!$B:$B,0))</f>
        <v/>
      </c>
      <c r="E920" s="406">
        <f>IFERROR(INDEX([1]Input!$J:$J,MATCH(C920,[1]Input!$A:$A,0)),"")</f>
        <v/>
      </c>
      <c r="F920" s="406">
        <f>IFERROR(INDEX([1]Input!$D:$D,MATCH(C920,[1]Input!$A:$A,0)),"")</f>
        <v/>
      </c>
      <c r="G920" s="409">
        <f>IFERROR(INDEX([1]Input!$N:$N,MATCH(C920,[1]Input!$A:$A,0)),"")</f>
        <v/>
      </c>
    </row>
    <row r="921">
      <c r="A921" s="406">
        <f>IFERROR(RANK(B921,$B$4:$B$6000,1),"")</f>
        <v/>
      </c>
      <c r="B921" s="406">
        <f>(IF(F921="","",IFERROR(SEARCH(Search!$C$2,D921)+ROW()/100000,"")))</f>
        <v/>
      </c>
      <c r="C921" s="406" t="inlineStr">
        <is>
          <t>U918</t>
        </is>
      </c>
      <c r="D921" s="406">
        <f>INDEX([1]USA!$J:$J,MATCH(C921,[1]USA!$B:$B,0))</f>
        <v/>
      </c>
      <c r="E921" s="406">
        <f>IFERROR(INDEX([1]Input!$J:$J,MATCH(C921,[1]Input!$A:$A,0)),"")</f>
        <v/>
      </c>
      <c r="F921" s="406">
        <f>IFERROR(INDEX([1]Input!$D:$D,MATCH(C921,[1]Input!$A:$A,0)),"")</f>
        <v/>
      </c>
      <c r="G921" s="409">
        <f>IFERROR(INDEX([1]Input!$N:$N,MATCH(C921,[1]Input!$A:$A,0)),"")</f>
        <v/>
      </c>
    </row>
    <row r="922">
      <c r="A922" s="406">
        <f>IFERROR(RANK(B922,$B$4:$B$6000,1),"")</f>
        <v/>
      </c>
      <c r="B922" s="406">
        <f>(IF(F922="","",IFERROR(SEARCH(Search!$C$2,D922)+ROW()/100000,"")))</f>
        <v/>
      </c>
      <c r="C922" s="406" t="inlineStr">
        <is>
          <t>U919</t>
        </is>
      </c>
      <c r="D922" s="406">
        <f>INDEX([1]USA!$J:$J,MATCH(C922,[1]USA!$B:$B,0))</f>
        <v/>
      </c>
      <c r="E922" s="406">
        <f>IFERROR(INDEX([1]Input!$J:$J,MATCH(C922,[1]Input!$A:$A,0)),"")</f>
        <v/>
      </c>
      <c r="F922" s="406">
        <f>IFERROR(INDEX([1]Input!$D:$D,MATCH(C922,[1]Input!$A:$A,0)),"")</f>
        <v/>
      </c>
      <c r="G922" s="409">
        <f>IFERROR(INDEX([1]Input!$N:$N,MATCH(C922,[1]Input!$A:$A,0)),"")</f>
        <v/>
      </c>
    </row>
    <row r="923">
      <c r="A923" s="406">
        <f>IFERROR(RANK(B923,$B$4:$B$6000,1),"")</f>
        <v/>
      </c>
      <c r="B923" s="406">
        <f>(IF(F923="","",IFERROR(SEARCH(Search!$C$2,D923)+ROW()/100000,"")))</f>
        <v/>
      </c>
      <c r="C923" s="406" t="inlineStr">
        <is>
          <t>U920</t>
        </is>
      </c>
      <c r="D923" s="406">
        <f>INDEX([1]USA!$J:$J,MATCH(C923,[1]USA!$B:$B,0))</f>
        <v/>
      </c>
      <c r="E923" s="406">
        <f>IFERROR(INDEX([1]Input!$J:$J,MATCH(C923,[1]Input!$A:$A,0)),"")</f>
        <v/>
      </c>
      <c r="F923" s="406">
        <f>IFERROR(INDEX([1]Input!$D:$D,MATCH(C923,[1]Input!$A:$A,0)),"")</f>
        <v/>
      </c>
      <c r="G923" s="409">
        <f>IFERROR(INDEX([1]Input!$N:$N,MATCH(C923,[1]Input!$A:$A,0)),"")</f>
        <v/>
      </c>
    </row>
    <row r="924">
      <c r="A924" s="406">
        <f>IFERROR(RANK(B924,$B$4:$B$6000,1),"")</f>
        <v/>
      </c>
      <c r="B924" s="406">
        <f>(IF(F924="","",IFERROR(SEARCH(Search!$C$2,D924)+ROW()/100000,"")))</f>
        <v/>
      </c>
      <c r="C924" s="406" t="inlineStr">
        <is>
          <t>U921</t>
        </is>
      </c>
      <c r="D924" s="406">
        <f>INDEX([1]USA!$J:$J,MATCH(C924,[1]USA!$B:$B,0))</f>
        <v/>
      </c>
      <c r="E924" s="406">
        <f>IFERROR(INDEX([1]Input!$J:$J,MATCH(C924,[1]Input!$A:$A,0)),"")</f>
        <v/>
      </c>
      <c r="F924" s="406">
        <f>IFERROR(INDEX([1]Input!$D:$D,MATCH(C924,[1]Input!$A:$A,0)),"")</f>
        <v/>
      </c>
      <c r="G924" s="409">
        <f>IFERROR(INDEX([1]Input!$N:$N,MATCH(C924,[1]Input!$A:$A,0)),"")</f>
        <v/>
      </c>
    </row>
    <row r="925">
      <c r="A925" s="406">
        <f>IFERROR(RANK(B925,$B$4:$B$6000,1),"")</f>
        <v/>
      </c>
      <c r="B925" s="406">
        <f>(IF(F925="","",IFERROR(SEARCH(Search!$C$2,D925)+ROW()/100000,"")))</f>
        <v/>
      </c>
      <c r="C925" s="406" t="inlineStr">
        <is>
          <t>U922</t>
        </is>
      </c>
      <c r="D925" s="406">
        <f>INDEX([1]USA!$J:$J,MATCH(C925,[1]USA!$B:$B,0))</f>
        <v/>
      </c>
      <c r="E925" s="406">
        <f>IFERROR(INDEX([1]Input!$J:$J,MATCH(C925,[1]Input!$A:$A,0)),"")</f>
        <v/>
      </c>
      <c r="F925" s="406">
        <f>IFERROR(INDEX([1]Input!$D:$D,MATCH(C925,[1]Input!$A:$A,0)),"")</f>
        <v/>
      </c>
      <c r="G925" s="409">
        <f>IFERROR(INDEX([1]Input!$N:$N,MATCH(C925,[1]Input!$A:$A,0)),"")</f>
        <v/>
      </c>
    </row>
    <row r="926">
      <c r="A926" s="406">
        <f>IFERROR(RANK(B926,$B$4:$B$6000,1),"")</f>
        <v/>
      </c>
      <c r="B926" s="406">
        <f>(IF(F926="","",IFERROR(SEARCH(Search!$C$2,D926)+ROW()/100000,"")))</f>
        <v/>
      </c>
      <c r="C926" s="406" t="inlineStr">
        <is>
          <t>U923</t>
        </is>
      </c>
      <c r="D926" s="406">
        <f>INDEX([1]USA!$J:$J,MATCH(C926,[1]USA!$B:$B,0))</f>
        <v/>
      </c>
      <c r="E926" s="406">
        <f>IFERROR(INDEX([1]Input!$J:$J,MATCH(C926,[1]Input!$A:$A,0)),"")</f>
        <v/>
      </c>
      <c r="F926" s="406">
        <f>IFERROR(INDEX([1]Input!$D:$D,MATCH(C926,[1]Input!$A:$A,0)),"")</f>
        <v/>
      </c>
      <c r="G926" s="409">
        <f>IFERROR(INDEX([1]Input!$N:$N,MATCH(C926,[1]Input!$A:$A,0)),"")</f>
        <v/>
      </c>
    </row>
    <row r="927">
      <c r="A927" s="406">
        <f>IFERROR(RANK(B927,$B$4:$B$6000,1),"")</f>
        <v/>
      </c>
      <c r="B927" s="406">
        <f>(IF(F927="","",IFERROR(SEARCH(Search!$C$2,D927)+ROW()/100000,"")))</f>
        <v/>
      </c>
      <c r="C927" s="406" t="inlineStr">
        <is>
          <t>U924</t>
        </is>
      </c>
      <c r="D927" s="406">
        <f>INDEX([1]USA!$J:$J,MATCH(C927,[1]USA!$B:$B,0))</f>
        <v/>
      </c>
      <c r="E927" s="406">
        <f>IFERROR(INDEX([1]Input!$J:$J,MATCH(C927,[1]Input!$A:$A,0)),"")</f>
        <v/>
      </c>
      <c r="F927" s="406">
        <f>IFERROR(INDEX([1]Input!$D:$D,MATCH(C927,[1]Input!$A:$A,0)),"")</f>
        <v/>
      </c>
      <c r="G927" s="409">
        <f>IFERROR(INDEX([1]Input!$N:$N,MATCH(C927,[1]Input!$A:$A,0)),"")</f>
        <v/>
      </c>
    </row>
    <row r="928">
      <c r="A928" s="406">
        <f>IFERROR(RANK(B928,$B$4:$B$6000,1),"")</f>
        <v/>
      </c>
      <c r="B928" s="406">
        <f>(IF(F928="","",IFERROR(SEARCH(Search!$C$2,D928)+ROW()/100000,"")))</f>
        <v/>
      </c>
      <c r="C928" s="406" t="inlineStr">
        <is>
          <t>U925</t>
        </is>
      </c>
      <c r="D928" s="406">
        <f>INDEX([1]USA!$J:$J,MATCH(C928,[1]USA!$B:$B,0))</f>
        <v/>
      </c>
      <c r="E928" s="406">
        <f>IFERROR(INDEX([1]Input!$J:$J,MATCH(C928,[1]Input!$A:$A,0)),"")</f>
        <v/>
      </c>
      <c r="F928" s="406">
        <f>IFERROR(INDEX([1]Input!$D:$D,MATCH(C928,[1]Input!$A:$A,0)),"")</f>
        <v/>
      </c>
      <c r="G928" s="409">
        <f>IFERROR(INDEX([1]Input!$N:$N,MATCH(C928,[1]Input!$A:$A,0)),"")</f>
        <v/>
      </c>
    </row>
    <row r="929">
      <c r="A929" s="406">
        <f>IFERROR(RANK(B929,$B$4:$B$6000,1),"")</f>
        <v/>
      </c>
      <c r="B929" s="406">
        <f>(IF(F929="","",IFERROR(SEARCH(Search!$C$2,D929)+ROW()/100000,"")))</f>
        <v/>
      </c>
      <c r="C929" s="406" t="inlineStr">
        <is>
          <t>U926</t>
        </is>
      </c>
      <c r="D929" s="406">
        <f>INDEX([1]USA!$J:$J,MATCH(C929,[1]USA!$B:$B,0))</f>
        <v/>
      </c>
      <c r="E929" s="406">
        <f>IFERROR(INDEX([1]Input!$J:$J,MATCH(C929,[1]Input!$A:$A,0)),"")</f>
        <v/>
      </c>
      <c r="F929" s="406">
        <f>IFERROR(INDEX([1]Input!$D:$D,MATCH(C929,[1]Input!$A:$A,0)),"")</f>
        <v/>
      </c>
      <c r="G929" s="409">
        <f>IFERROR(INDEX([1]Input!$N:$N,MATCH(C929,[1]Input!$A:$A,0)),"")</f>
        <v/>
      </c>
    </row>
    <row r="930">
      <c r="A930" s="406">
        <f>IFERROR(RANK(B930,$B$4:$B$6000,1),"")</f>
        <v/>
      </c>
      <c r="B930" s="406">
        <f>(IF(F930="","",IFERROR(SEARCH(Search!$C$2,D930)+ROW()/100000,"")))</f>
        <v/>
      </c>
      <c r="C930" s="406" t="inlineStr">
        <is>
          <t>U927</t>
        </is>
      </c>
      <c r="D930" s="406">
        <f>INDEX([1]USA!$J:$J,MATCH(C930,[1]USA!$B:$B,0))</f>
        <v/>
      </c>
      <c r="E930" s="406">
        <f>IFERROR(INDEX([1]Input!$J:$J,MATCH(C930,[1]Input!$A:$A,0)),"")</f>
        <v/>
      </c>
      <c r="F930" s="406">
        <f>IFERROR(INDEX([1]Input!$D:$D,MATCH(C930,[1]Input!$A:$A,0)),"")</f>
        <v/>
      </c>
      <c r="G930" s="409">
        <f>IFERROR(INDEX([1]Input!$N:$N,MATCH(C930,[1]Input!$A:$A,0)),"")</f>
        <v/>
      </c>
    </row>
    <row r="931">
      <c r="A931" s="406">
        <f>IFERROR(RANK(B931,$B$4:$B$6000,1),"")</f>
        <v/>
      </c>
      <c r="B931" s="406">
        <f>(IF(F931="","",IFERROR(SEARCH(Search!$C$2,D931)+ROW()/100000,"")))</f>
        <v/>
      </c>
      <c r="C931" s="406" t="inlineStr">
        <is>
          <t>U928</t>
        </is>
      </c>
      <c r="D931" s="406">
        <f>INDEX([1]USA!$J:$J,MATCH(C931,[1]USA!$B:$B,0))</f>
        <v/>
      </c>
      <c r="E931" s="406">
        <f>IFERROR(INDEX([1]Input!$J:$J,MATCH(C931,[1]Input!$A:$A,0)),"")</f>
        <v/>
      </c>
      <c r="F931" s="406">
        <f>IFERROR(INDEX([1]Input!$D:$D,MATCH(C931,[1]Input!$A:$A,0)),"")</f>
        <v/>
      </c>
      <c r="G931" s="409">
        <f>IFERROR(INDEX([1]Input!$N:$N,MATCH(C931,[1]Input!$A:$A,0)),"")</f>
        <v/>
      </c>
    </row>
    <row r="932">
      <c r="A932" s="406">
        <f>IFERROR(RANK(B932,$B$4:$B$6000,1),"")</f>
        <v/>
      </c>
      <c r="B932" s="406">
        <f>(IF(F932="","",IFERROR(SEARCH(Search!$C$2,D932)+ROW()/100000,"")))</f>
        <v/>
      </c>
      <c r="C932" s="406" t="inlineStr">
        <is>
          <t>U929</t>
        </is>
      </c>
      <c r="D932" s="406">
        <f>INDEX([1]USA!$J:$J,MATCH(C932,[1]USA!$B:$B,0))</f>
        <v/>
      </c>
      <c r="E932" s="406">
        <f>IFERROR(INDEX([1]Input!$J:$J,MATCH(C932,[1]Input!$A:$A,0)),"")</f>
        <v/>
      </c>
      <c r="F932" s="406">
        <f>IFERROR(INDEX([1]Input!$D:$D,MATCH(C932,[1]Input!$A:$A,0)),"")</f>
        <v/>
      </c>
      <c r="G932" s="409">
        <f>IFERROR(INDEX([1]Input!$N:$N,MATCH(C932,[1]Input!$A:$A,0)),"")</f>
        <v/>
      </c>
    </row>
    <row r="933">
      <c r="A933" s="406">
        <f>IFERROR(RANK(B933,$B$4:$B$6000,1),"")</f>
        <v/>
      </c>
      <c r="B933" s="406">
        <f>(IF(F933="","",IFERROR(SEARCH(Search!$C$2,D933)+ROW()/100000,"")))</f>
        <v/>
      </c>
      <c r="C933" s="406" t="inlineStr">
        <is>
          <t>U930</t>
        </is>
      </c>
      <c r="D933" s="406">
        <f>INDEX([1]USA!$J:$J,MATCH(C933,[1]USA!$B:$B,0))</f>
        <v/>
      </c>
      <c r="E933" s="406">
        <f>IFERROR(INDEX([1]Input!$J:$J,MATCH(C933,[1]Input!$A:$A,0)),"")</f>
        <v/>
      </c>
      <c r="F933" s="406">
        <f>IFERROR(INDEX([1]Input!$D:$D,MATCH(C933,[1]Input!$A:$A,0)),"")</f>
        <v/>
      </c>
      <c r="G933" s="409">
        <f>IFERROR(INDEX([1]Input!$N:$N,MATCH(C933,[1]Input!$A:$A,0)),"")</f>
        <v/>
      </c>
    </row>
    <row r="934">
      <c r="A934" s="406">
        <f>IFERROR(RANK(B934,$B$4:$B$6000,1),"")</f>
        <v/>
      </c>
      <c r="B934" s="406">
        <f>(IF(F934="","",IFERROR(SEARCH(Search!$C$2,D934)+ROW()/100000,"")))</f>
        <v/>
      </c>
      <c r="C934" s="406" t="inlineStr">
        <is>
          <t>U931</t>
        </is>
      </c>
      <c r="D934" s="406">
        <f>INDEX([1]USA!$J:$J,MATCH(C934,[1]USA!$B:$B,0))</f>
        <v/>
      </c>
      <c r="E934" s="406">
        <f>IFERROR(INDEX([1]Input!$J:$J,MATCH(C934,[1]Input!$A:$A,0)),"")</f>
        <v/>
      </c>
      <c r="F934" s="406">
        <f>IFERROR(INDEX([1]Input!$D:$D,MATCH(C934,[1]Input!$A:$A,0)),"")</f>
        <v/>
      </c>
      <c r="G934" s="409">
        <f>IFERROR(INDEX([1]Input!$N:$N,MATCH(C934,[1]Input!$A:$A,0)),"")</f>
        <v/>
      </c>
    </row>
    <row r="935">
      <c r="A935" s="406">
        <f>IFERROR(RANK(B935,$B$4:$B$6000,1),"")</f>
        <v/>
      </c>
      <c r="B935" s="406">
        <f>(IF(F935="","",IFERROR(SEARCH(Search!$C$2,D935)+ROW()/100000,"")))</f>
        <v/>
      </c>
      <c r="C935" s="406" t="inlineStr">
        <is>
          <t>U932</t>
        </is>
      </c>
      <c r="D935" s="406">
        <f>INDEX([1]USA!$J:$J,MATCH(C935,[1]USA!$B:$B,0))</f>
        <v/>
      </c>
      <c r="E935" s="406">
        <f>IFERROR(INDEX([1]Input!$J:$J,MATCH(C935,[1]Input!$A:$A,0)),"")</f>
        <v/>
      </c>
      <c r="F935" s="406">
        <f>IFERROR(INDEX([1]Input!$D:$D,MATCH(C935,[1]Input!$A:$A,0)),"")</f>
        <v/>
      </c>
      <c r="G935" s="409">
        <f>IFERROR(INDEX([1]Input!$N:$N,MATCH(C935,[1]Input!$A:$A,0)),"")</f>
        <v/>
      </c>
    </row>
    <row r="936">
      <c r="A936" s="406">
        <f>IFERROR(RANK(B936,$B$4:$B$6000,1),"")</f>
        <v/>
      </c>
      <c r="B936" s="406">
        <f>(IF(F936="","",IFERROR(SEARCH(Search!$C$2,D936)+ROW()/100000,"")))</f>
        <v/>
      </c>
      <c r="C936" s="406" t="inlineStr">
        <is>
          <t>U933</t>
        </is>
      </c>
      <c r="D936" s="406">
        <f>INDEX([1]USA!$J:$J,MATCH(C936,[1]USA!$B:$B,0))</f>
        <v/>
      </c>
      <c r="E936" s="406">
        <f>IFERROR(INDEX([1]Input!$J:$J,MATCH(C936,[1]Input!$A:$A,0)),"")</f>
        <v/>
      </c>
      <c r="F936" s="406">
        <f>IFERROR(INDEX([1]Input!$D:$D,MATCH(C936,[1]Input!$A:$A,0)),"")</f>
        <v/>
      </c>
      <c r="G936" s="409">
        <f>IFERROR(INDEX([1]Input!$N:$N,MATCH(C936,[1]Input!$A:$A,0)),"")</f>
        <v/>
      </c>
    </row>
    <row r="937">
      <c r="A937" s="406">
        <f>IFERROR(RANK(B937,$B$4:$B$6000,1),"")</f>
        <v/>
      </c>
      <c r="B937" s="406">
        <f>(IF(F937="","",IFERROR(SEARCH(Search!$C$2,D937)+ROW()/100000,"")))</f>
        <v/>
      </c>
      <c r="C937" s="406" t="inlineStr">
        <is>
          <t>U934</t>
        </is>
      </c>
      <c r="D937" s="406">
        <f>INDEX([1]USA!$J:$J,MATCH(C937,[1]USA!$B:$B,0))</f>
        <v/>
      </c>
      <c r="E937" s="406">
        <f>IFERROR(INDEX([1]Input!$J:$J,MATCH(C937,[1]Input!$A:$A,0)),"")</f>
        <v/>
      </c>
      <c r="F937" s="406">
        <f>IFERROR(INDEX([1]Input!$D:$D,MATCH(C937,[1]Input!$A:$A,0)),"")</f>
        <v/>
      </c>
      <c r="G937" s="409">
        <f>IFERROR(INDEX([1]Input!$N:$N,MATCH(C937,[1]Input!$A:$A,0)),"")</f>
        <v/>
      </c>
    </row>
    <row r="938">
      <c r="A938" s="406">
        <f>IFERROR(RANK(B938,$B$4:$B$6000,1),"")</f>
        <v/>
      </c>
      <c r="B938" s="406">
        <f>(IF(F938="","",IFERROR(SEARCH(Search!$C$2,D938)+ROW()/100000,"")))</f>
        <v/>
      </c>
      <c r="C938" s="406" t="inlineStr">
        <is>
          <t>U935</t>
        </is>
      </c>
      <c r="D938" s="406">
        <f>INDEX([1]USA!$J:$J,MATCH(C938,[1]USA!$B:$B,0))</f>
        <v/>
      </c>
      <c r="E938" s="406">
        <f>IFERROR(INDEX([1]Input!$J:$J,MATCH(C938,[1]Input!$A:$A,0)),"")</f>
        <v/>
      </c>
      <c r="F938" s="406">
        <f>IFERROR(INDEX([1]Input!$D:$D,MATCH(C938,[1]Input!$A:$A,0)),"")</f>
        <v/>
      </c>
      <c r="G938" s="409">
        <f>IFERROR(INDEX([1]Input!$N:$N,MATCH(C938,[1]Input!$A:$A,0)),"")</f>
        <v/>
      </c>
    </row>
    <row r="939">
      <c r="A939" s="406">
        <f>IFERROR(RANK(B939,$B$4:$B$6000,1),"")</f>
        <v/>
      </c>
      <c r="B939" s="406">
        <f>(IF(F939="","",IFERROR(SEARCH(Search!$C$2,D939)+ROW()/100000,"")))</f>
        <v/>
      </c>
      <c r="C939" s="406" t="inlineStr">
        <is>
          <t>U936</t>
        </is>
      </c>
      <c r="D939" s="406">
        <f>INDEX([1]USA!$J:$J,MATCH(C939,[1]USA!$B:$B,0))</f>
        <v/>
      </c>
      <c r="E939" s="406">
        <f>IFERROR(INDEX([1]Input!$J:$J,MATCH(C939,[1]Input!$A:$A,0)),"")</f>
        <v/>
      </c>
      <c r="F939" s="406">
        <f>IFERROR(INDEX([1]Input!$D:$D,MATCH(C939,[1]Input!$A:$A,0)),"")</f>
        <v/>
      </c>
      <c r="G939" s="409">
        <f>IFERROR(INDEX([1]Input!$N:$N,MATCH(C939,[1]Input!$A:$A,0)),"")</f>
        <v/>
      </c>
    </row>
    <row r="940">
      <c r="A940" s="406">
        <f>IFERROR(RANK(B940,$B$4:$B$6000,1),"")</f>
        <v/>
      </c>
      <c r="B940" s="406">
        <f>(IF(F940="","",IFERROR(SEARCH(Search!$C$2,D940)+ROW()/100000,"")))</f>
        <v/>
      </c>
      <c r="C940" s="406" t="inlineStr">
        <is>
          <t>U937</t>
        </is>
      </c>
      <c r="D940" s="406">
        <f>INDEX([1]USA!$J:$J,MATCH(C940,[1]USA!$B:$B,0))</f>
        <v/>
      </c>
      <c r="E940" s="406">
        <f>IFERROR(INDEX([1]Input!$J:$J,MATCH(C940,[1]Input!$A:$A,0)),"")</f>
        <v/>
      </c>
      <c r="F940" s="406">
        <f>IFERROR(INDEX([1]Input!$D:$D,MATCH(C940,[1]Input!$A:$A,0)),"")</f>
        <v/>
      </c>
      <c r="G940" s="409">
        <f>IFERROR(INDEX([1]Input!$N:$N,MATCH(C940,[1]Input!$A:$A,0)),"")</f>
        <v/>
      </c>
    </row>
    <row r="941">
      <c r="A941" s="406">
        <f>IFERROR(RANK(B941,$B$4:$B$6000,1),"")</f>
        <v/>
      </c>
      <c r="B941" s="406">
        <f>(IF(F941="","",IFERROR(SEARCH(Search!$C$2,D941)+ROW()/100000,"")))</f>
        <v/>
      </c>
      <c r="C941" s="406" t="inlineStr">
        <is>
          <t>U938</t>
        </is>
      </c>
      <c r="D941" s="406">
        <f>INDEX([1]USA!$J:$J,MATCH(C941,[1]USA!$B:$B,0))</f>
        <v/>
      </c>
      <c r="E941" s="406">
        <f>IFERROR(INDEX([1]Input!$J:$J,MATCH(C941,[1]Input!$A:$A,0)),"")</f>
        <v/>
      </c>
      <c r="F941" s="406">
        <f>IFERROR(INDEX([1]Input!$D:$D,MATCH(C941,[1]Input!$A:$A,0)),"")</f>
        <v/>
      </c>
      <c r="G941" s="409">
        <f>IFERROR(INDEX([1]Input!$N:$N,MATCH(C941,[1]Input!$A:$A,0)),"")</f>
        <v/>
      </c>
    </row>
    <row r="942">
      <c r="A942" s="406">
        <f>IFERROR(RANK(B942,$B$4:$B$6000,1),"")</f>
        <v/>
      </c>
      <c r="B942" s="406">
        <f>(IF(F942="","",IFERROR(SEARCH(Search!$C$2,D942)+ROW()/100000,"")))</f>
        <v/>
      </c>
      <c r="C942" s="406" t="inlineStr">
        <is>
          <t>U939</t>
        </is>
      </c>
      <c r="D942" s="406">
        <f>INDEX([1]USA!$J:$J,MATCH(C942,[1]USA!$B:$B,0))</f>
        <v/>
      </c>
      <c r="E942" s="406">
        <f>IFERROR(INDEX([1]Input!$J:$J,MATCH(C942,[1]Input!$A:$A,0)),"")</f>
        <v/>
      </c>
      <c r="F942" s="406">
        <f>IFERROR(INDEX([1]Input!$D:$D,MATCH(C942,[1]Input!$A:$A,0)),"")</f>
        <v/>
      </c>
      <c r="G942" s="409">
        <f>IFERROR(INDEX([1]Input!$N:$N,MATCH(C942,[1]Input!$A:$A,0)),"")</f>
        <v/>
      </c>
    </row>
    <row r="943">
      <c r="A943" s="406">
        <f>IFERROR(RANK(B943,$B$4:$B$6000,1),"")</f>
        <v/>
      </c>
      <c r="B943" s="406">
        <f>(IF(F943="","",IFERROR(SEARCH(Search!$C$2,D943)+ROW()/100000,"")))</f>
        <v/>
      </c>
      <c r="C943" s="406" t="inlineStr">
        <is>
          <t>U940</t>
        </is>
      </c>
      <c r="D943" s="406">
        <f>INDEX([1]USA!$J:$J,MATCH(C943,[1]USA!$B:$B,0))</f>
        <v/>
      </c>
      <c r="E943" s="406">
        <f>IFERROR(INDEX([1]Input!$J:$J,MATCH(C943,[1]Input!$A:$A,0)),"")</f>
        <v/>
      </c>
      <c r="F943" s="406">
        <f>IFERROR(INDEX([1]Input!$D:$D,MATCH(C943,[1]Input!$A:$A,0)),"")</f>
        <v/>
      </c>
      <c r="G943" s="409">
        <f>IFERROR(INDEX([1]Input!$N:$N,MATCH(C943,[1]Input!$A:$A,0)),"")</f>
        <v/>
      </c>
    </row>
    <row r="944">
      <c r="A944" s="406">
        <f>IFERROR(RANK(B944,$B$4:$B$6000,1),"")</f>
        <v/>
      </c>
      <c r="B944" s="406">
        <f>(IF(F944="","",IFERROR(SEARCH(Search!$C$2,D944)+ROW()/100000,"")))</f>
        <v/>
      </c>
      <c r="C944" s="406" t="inlineStr">
        <is>
          <t>U941</t>
        </is>
      </c>
      <c r="D944" s="406">
        <f>INDEX([1]USA!$J:$J,MATCH(C944,[1]USA!$B:$B,0))</f>
        <v/>
      </c>
      <c r="E944" s="406">
        <f>IFERROR(INDEX([1]Input!$J:$J,MATCH(C944,[1]Input!$A:$A,0)),"")</f>
        <v/>
      </c>
      <c r="F944" s="406">
        <f>IFERROR(INDEX([1]Input!$D:$D,MATCH(C944,[1]Input!$A:$A,0)),"")</f>
        <v/>
      </c>
      <c r="G944" s="409">
        <f>IFERROR(INDEX([1]Input!$N:$N,MATCH(C944,[1]Input!$A:$A,0)),"")</f>
        <v/>
      </c>
    </row>
    <row r="945">
      <c r="A945" s="406">
        <f>IFERROR(RANK(B945,$B$4:$B$6000,1),"")</f>
        <v/>
      </c>
      <c r="B945" s="406">
        <f>(IF(F945="","",IFERROR(SEARCH(Search!$C$2,D945)+ROW()/100000,"")))</f>
        <v/>
      </c>
      <c r="C945" s="406" t="inlineStr">
        <is>
          <t>U942</t>
        </is>
      </c>
      <c r="D945" s="406">
        <f>INDEX([1]USA!$J:$J,MATCH(C945,[1]USA!$B:$B,0))</f>
        <v/>
      </c>
      <c r="E945" s="406">
        <f>IFERROR(INDEX([1]Input!$J:$J,MATCH(C945,[1]Input!$A:$A,0)),"")</f>
        <v/>
      </c>
      <c r="F945" s="406">
        <f>IFERROR(INDEX([1]Input!$D:$D,MATCH(C945,[1]Input!$A:$A,0)),"")</f>
        <v/>
      </c>
      <c r="G945" s="409">
        <f>IFERROR(INDEX([1]Input!$N:$N,MATCH(C945,[1]Input!$A:$A,0)),"")</f>
        <v/>
      </c>
    </row>
    <row r="946">
      <c r="A946" s="406">
        <f>IFERROR(RANK(B946,$B$4:$B$6000,1),"")</f>
        <v/>
      </c>
      <c r="B946" s="406">
        <f>(IF(F946="","",IFERROR(SEARCH(Search!$C$2,D946)+ROW()/100000,"")))</f>
        <v/>
      </c>
      <c r="C946" s="406" t="inlineStr">
        <is>
          <t>U943</t>
        </is>
      </c>
      <c r="D946" s="406">
        <f>INDEX([1]USA!$J:$J,MATCH(C946,[1]USA!$B:$B,0))</f>
        <v/>
      </c>
      <c r="E946" s="406">
        <f>IFERROR(INDEX([1]Input!$J:$J,MATCH(C946,[1]Input!$A:$A,0)),"")</f>
        <v/>
      </c>
      <c r="F946" s="406">
        <f>IFERROR(INDEX([1]Input!$D:$D,MATCH(C946,[1]Input!$A:$A,0)),"")</f>
        <v/>
      </c>
      <c r="G946" s="409">
        <f>IFERROR(INDEX([1]Input!$N:$N,MATCH(C946,[1]Input!$A:$A,0)),"")</f>
        <v/>
      </c>
    </row>
    <row r="947">
      <c r="A947" s="406">
        <f>IFERROR(RANK(B947,$B$4:$B$6000,1),"")</f>
        <v/>
      </c>
      <c r="B947" s="406">
        <f>(IF(F947="","",IFERROR(SEARCH(Search!$C$2,D947)+ROW()/100000,"")))</f>
        <v/>
      </c>
      <c r="C947" s="406" t="inlineStr">
        <is>
          <t>U944</t>
        </is>
      </c>
      <c r="D947" s="406">
        <f>INDEX([1]USA!$J:$J,MATCH(C947,[1]USA!$B:$B,0))</f>
        <v/>
      </c>
      <c r="E947" s="406">
        <f>IFERROR(INDEX([1]Input!$J:$J,MATCH(C947,[1]Input!$A:$A,0)),"")</f>
        <v/>
      </c>
      <c r="F947" s="406">
        <f>IFERROR(INDEX([1]Input!$D:$D,MATCH(C947,[1]Input!$A:$A,0)),"")</f>
        <v/>
      </c>
      <c r="G947" s="409">
        <f>IFERROR(INDEX([1]Input!$N:$N,MATCH(C947,[1]Input!$A:$A,0)),"")</f>
        <v/>
      </c>
    </row>
    <row r="948">
      <c r="A948" s="406">
        <f>IFERROR(RANK(B948,$B$4:$B$6000,1),"")</f>
        <v/>
      </c>
      <c r="B948" s="406">
        <f>(IF(F948="","",IFERROR(SEARCH(Search!$C$2,D948)+ROW()/100000,"")))</f>
        <v/>
      </c>
      <c r="C948" s="406" t="inlineStr">
        <is>
          <t>U945</t>
        </is>
      </c>
      <c r="D948" s="406">
        <f>INDEX([1]USA!$J:$J,MATCH(C948,[1]USA!$B:$B,0))</f>
        <v/>
      </c>
      <c r="E948" s="406">
        <f>IFERROR(INDEX([1]Input!$J:$J,MATCH(C948,[1]Input!$A:$A,0)),"")</f>
        <v/>
      </c>
      <c r="F948" s="406">
        <f>IFERROR(INDEX([1]Input!$D:$D,MATCH(C948,[1]Input!$A:$A,0)),"")</f>
        <v/>
      </c>
      <c r="G948" s="409">
        <f>IFERROR(INDEX([1]Input!$N:$N,MATCH(C948,[1]Input!$A:$A,0)),"")</f>
        <v/>
      </c>
    </row>
    <row r="949">
      <c r="A949" s="406">
        <f>IFERROR(RANK(B949,$B$4:$B$6000,1),"")</f>
        <v/>
      </c>
      <c r="B949" s="406">
        <f>(IF(F949="","",IFERROR(SEARCH(Search!$C$2,D949)+ROW()/100000,"")))</f>
        <v/>
      </c>
      <c r="C949" s="406" t="inlineStr">
        <is>
          <t>U946</t>
        </is>
      </c>
      <c r="D949" s="406">
        <f>INDEX([1]USA!$J:$J,MATCH(C949,[1]USA!$B:$B,0))</f>
        <v/>
      </c>
      <c r="E949" s="406">
        <f>IFERROR(INDEX([1]Input!$J:$J,MATCH(C949,[1]Input!$A:$A,0)),"")</f>
        <v/>
      </c>
      <c r="F949" s="406">
        <f>IFERROR(INDEX([1]Input!$D:$D,MATCH(C949,[1]Input!$A:$A,0)),"")</f>
        <v/>
      </c>
      <c r="G949" s="409">
        <f>IFERROR(INDEX([1]Input!$N:$N,MATCH(C949,[1]Input!$A:$A,0)),"")</f>
        <v/>
      </c>
    </row>
    <row r="950">
      <c r="A950" s="406">
        <f>IFERROR(RANK(B950,$B$4:$B$6000,1),"")</f>
        <v/>
      </c>
      <c r="B950" s="406">
        <f>(IF(F950="","",IFERROR(SEARCH(Search!$C$2,D950)+ROW()/100000,"")))</f>
        <v/>
      </c>
      <c r="C950" s="406" t="inlineStr">
        <is>
          <t>U947</t>
        </is>
      </c>
      <c r="D950" s="406">
        <f>INDEX([1]USA!$J:$J,MATCH(C950,[1]USA!$B:$B,0))</f>
        <v/>
      </c>
      <c r="E950" s="406">
        <f>IFERROR(INDEX([1]Input!$J:$J,MATCH(C950,[1]Input!$A:$A,0)),"")</f>
        <v/>
      </c>
      <c r="F950" s="406">
        <f>IFERROR(INDEX([1]Input!$D:$D,MATCH(C950,[1]Input!$A:$A,0)),"")</f>
        <v/>
      </c>
      <c r="G950" s="409">
        <f>IFERROR(INDEX([1]Input!$N:$N,MATCH(C950,[1]Input!$A:$A,0)),"")</f>
        <v/>
      </c>
    </row>
    <row r="951">
      <c r="A951" s="406">
        <f>IFERROR(RANK(B951,$B$4:$B$6000,1),"")</f>
        <v/>
      </c>
      <c r="B951" s="406">
        <f>(IF(F951="","",IFERROR(SEARCH(Search!$C$2,D951)+ROW()/100000,"")))</f>
        <v/>
      </c>
      <c r="C951" s="406" t="inlineStr">
        <is>
          <t>U948</t>
        </is>
      </c>
      <c r="D951" s="406">
        <f>INDEX([1]USA!$J:$J,MATCH(C951,[1]USA!$B:$B,0))</f>
        <v/>
      </c>
      <c r="E951" s="406">
        <f>IFERROR(INDEX([1]Input!$J:$J,MATCH(C951,[1]Input!$A:$A,0)),"")</f>
        <v/>
      </c>
      <c r="F951" s="406">
        <f>IFERROR(INDEX([1]Input!$D:$D,MATCH(C951,[1]Input!$A:$A,0)),"")</f>
        <v/>
      </c>
      <c r="G951" s="409">
        <f>IFERROR(INDEX([1]Input!$N:$N,MATCH(C951,[1]Input!$A:$A,0)),"")</f>
        <v/>
      </c>
    </row>
    <row r="952">
      <c r="A952" s="406">
        <f>IFERROR(RANK(B952,$B$4:$B$6000,1),"")</f>
        <v/>
      </c>
      <c r="B952" s="406">
        <f>(IF(F952="","",IFERROR(SEARCH(Search!$C$2,D952)+ROW()/100000,"")))</f>
        <v/>
      </c>
      <c r="C952" s="406" t="inlineStr">
        <is>
          <t>U949</t>
        </is>
      </c>
      <c r="D952" s="406">
        <f>INDEX([1]USA!$J:$J,MATCH(C952,[1]USA!$B:$B,0))</f>
        <v/>
      </c>
      <c r="E952" s="406">
        <f>IFERROR(INDEX([1]Input!$J:$J,MATCH(C952,[1]Input!$A:$A,0)),"")</f>
        <v/>
      </c>
      <c r="F952" s="406">
        <f>IFERROR(INDEX([1]Input!$D:$D,MATCH(C952,[1]Input!$A:$A,0)),"")</f>
        <v/>
      </c>
      <c r="G952" s="409">
        <f>IFERROR(INDEX([1]Input!$N:$N,MATCH(C952,[1]Input!$A:$A,0)),"")</f>
        <v/>
      </c>
    </row>
    <row r="953">
      <c r="A953" s="406">
        <f>IFERROR(RANK(B953,$B$4:$B$6000,1),"")</f>
        <v/>
      </c>
      <c r="B953" s="406">
        <f>(IF(F953="","",IFERROR(SEARCH(Search!$C$2,D953)+ROW()/100000,"")))</f>
        <v/>
      </c>
      <c r="C953" s="406" t="inlineStr">
        <is>
          <t>U950</t>
        </is>
      </c>
      <c r="D953" s="406">
        <f>INDEX([1]USA!$J:$J,MATCH(C953,[1]USA!$B:$B,0))</f>
        <v/>
      </c>
      <c r="E953" s="406">
        <f>IFERROR(INDEX([1]Input!$J:$J,MATCH(C953,[1]Input!$A:$A,0)),"")</f>
        <v/>
      </c>
      <c r="F953" s="406">
        <f>IFERROR(INDEX([1]Input!$D:$D,MATCH(C953,[1]Input!$A:$A,0)),"")</f>
        <v/>
      </c>
      <c r="G953" s="409">
        <f>IFERROR(INDEX([1]Input!$N:$N,MATCH(C953,[1]Input!$A:$A,0)),"")</f>
        <v/>
      </c>
    </row>
    <row r="954">
      <c r="A954" s="406">
        <f>IFERROR(RANK(B954,$B$4:$B$6000,1),"")</f>
        <v/>
      </c>
      <c r="B954" s="406">
        <f>(IF(F954="","",IFERROR(SEARCH(Search!$C$2,D954)+ROW()/100000,"")))</f>
        <v/>
      </c>
      <c r="C954" s="406" t="inlineStr">
        <is>
          <t>U951</t>
        </is>
      </c>
      <c r="D954" s="406">
        <f>INDEX([1]USA!$J:$J,MATCH(C954,[1]USA!$B:$B,0))</f>
        <v/>
      </c>
      <c r="E954" s="406">
        <f>IFERROR(INDEX([1]Input!$J:$J,MATCH(C954,[1]Input!$A:$A,0)),"")</f>
        <v/>
      </c>
      <c r="F954" s="406">
        <f>IFERROR(INDEX([1]Input!$D:$D,MATCH(C954,[1]Input!$A:$A,0)),"")</f>
        <v/>
      </c>
      <c r="G954" s="409">
        <f>IFERROR(INDEX([1]Input!$N:$N,MATCH(C954,[1]Input!$A:$A,0)),"")</f>
        <v/>
      </c>
    </row>
    <row r="955">
      <c r="A955" s="406">
        <f>IFERROR(RANK(B955,$B$4:$B$6000,1),"")</f>
        <v/>
      </c>
      <c r="B955" s="406">
        <f>(IF(F955="","",IFERROR(SEARCH(Search!$C$2,D955)+ROW()/100000,"")))</f>
        <v/>
      </c>
      <c r="C955" s="406" t="inlineStr">
        <is>
          <t>U952</t>
        </is>
      </c>
      <c r="D955" s="406">
        <f>INDEX([1]USA!$J:$J,MATCH(C955,[1]USA!$B:$B,0))</f>
        <v/>
      </c>
      <c r="E955" s="406">
        <f>IFERROR(INDEX([1]Input!$J:$J,MATCH(C955,[1]Input!$A:$A,0)),"")</f>
        <v/>
      </c>
      <c r="F955" s="406">
        <f>IFERROR(INDEX([1]Input!$D:$D,MATCH(C955,[1]Input!$A:$A,0)),"")</f>
        <v/>
      </c>
      <c r="G955" s="409">
        <f>IFERROR(INDEX([1]Input!$N:$N,MATCH(C955,[1]Input!$A:$A,0)),"")</f>
        <v/>
      </c>
    </row>
    <row r="956">
      <c r="A956" s="406">
        <f>IFERROR(RANK(B956,$B$4:$B$6000,1),"")</f>
        <v/>
      </c>
      <c r="B956" s="406">
        <f>(IF(F956="","",IFERROR(SEARCH(Search!$C$2,D956)+ROW()/100000,"")))</f>
        <v/>
      </c>
      <c r="C956" s="406" t="inlineStr">
        <is>
          <t>U953</t>
        </is>
      </c>
      <c r="D956" s="406">
        <f>INDEX([1]USA!$J:$J,MATCH(C956,[1]USA!$B:$B,0))</f>
        <v/>
      </c>
      <c r="E956" s="406">
        <f>IFERROR(INDEX([1]Input!$J:$J,MATCH(C956,[1]Input!$A:$A,0)),"")</f>
        <v/>
      </c>
      <c r="F956" s="406">
        <f>IFERROR(INDEX([1]Input!$D:$D,MATCH(C956,[1]Input!$A:$A,0)),"")</f>
        <v/>
      </c>
      <c r="G956" s="409">
        <f>IFERROR(INDEX([1]Input!$N:$N,MATCH(C956,[1]Input!$A:$A,0)),"")</f>
        <v/>
      </c>
    </row>
    <row r="957">
      <c r="A957" s="406">
        <f>IFERROR(RANK(B957,$B$4:$B$6000,1),"")</f>
        <v/>
      </c>
      <c r="B957" s="406">
        <f>(IF(F957="","",IFERROR(SEARCH(Search!$C$2,D957)+ROW()/100000,"")))</f>
        <v/>
      </c>
      <c r="C957" s="406" t="inlineStr">
        <is>
          <t>U954</t>
        </is>
      </c>
      <c r="D957" s="406">
        <f>INDEX([1]USA!$J:$J,MATCH(C957,[1]USA!$B:$B,0))</f>
        <v/>
      </c>
      <c r="E957" s="406">
        <f>IFERROR(INDEX([1]Input!$J:$J,MATCH(C957,[1]Input!$A:$A,0)),"")</f>
        <v/>
      </c>
      <c r="F957" s="406">
        <f>IFERROR(INDEX([1]Input!$D:$D,MATCH(C957,[1]Input!$A:$A,0)),"")</f>
        <v/>
      </c>
      <c r="G957" s="409">
        <f>IFERROR(INDEX([1]Input!$N:$N,MATCH(C957,[1]Input!$A:$A,0)),"")</f>
        <v/>
      </c>
    </row>
    <row r="958">
      <c r="A958" s="406">
        <f>IFERROR(RANK(B958,$B$4:$B$6000,1),"")</f>
        <v/>
      </c>
      <c r="B958" s="406">
        <f>(IF(F958="","",IFERROR(SEARCH(Search!$C$2,D958)+ROW()/100000,"")))</f>
        <v/>
      </c>
      <c r="C958" s="406" t="inlineStr">
        <is>
          <t>U955</t>
        </is>
      </c>
      <c r="D958" s="406">
        <f>INDEX([1]USA!$J:$J,MATCH(C958,[1]USA!$B:$B,0))</f>
        <v/>
      </c>
      <c r="E958" s="406">
        <f>IFERROR(INDEX([1]Input!$J:$J,MATCH(C958,[1]Input!$A:$A,0)),"")</f>
        <v/>
      </c>
      <c r="F958" s="406">
        <f>IFERROR(INDEX([1]Input!$D:$D,MATCH(C958,[1]Input!$A:$A,0)),"")</f>
        <v/>
      </c>
      <c r="G958" s="409">
        <f>IFERROR(INDEX([1]Input!$N:$N,MATCH(C958,[1]Input!$A:$A,0)),"")</f>
        <v/>
      </c>
    </row>
    <row r="959">
      <c r="A959" s="406">
        <f>IFERROR(RANK(B959,$B$4:$B$6000,1),"")</f>
        <v/>
      </c>
      <c r="B959" s="406">
        <f>(IF(F959="","",IFERROR(SEARCH(Search!$C$2,D959)+ROW()/100000,"")))</f>
        <v/>
      </c>
      <c r="C959" s="406" t="inlineStr">
        <is>
          <t>U956</t>
        </is>
      </c>
      <c r="D959" s="406">
        <f>INDEX([1]USA!$J:$J,MATCH(C959,[1]USA!$B:$B,0))</f>
        <v/>
      </c>
      <c r="E959" s="406">
        <f>IFERROR(INDEX([1]Input!$J:$J,MATCH(C959,[1]Input!$A:$A,0)),"")</f>
        <v/>
      </c>
      <c r="F959" s="406">
        <f>IFERROR(INDEX([1]Input!$D:$D,MATCH(C959,[1]Input!$A:$A,0)),"")</f>
        <v/>
      </c>
      <c r="G959" s="409">
        <f>IFERROR(INDEX([1]Input!$N:$N,MATCH(C959,[1]Input!$A:$A,0)),"")</f>
        <v/>
      </c>
    </row>
    <row r="960">
      <c r="A960" s="406">
        <f>IFERROR(RANK(B960,$B$4:$B$6000,1),"")</f>
        <v/>
      </c>
      <c r="B960" s="406">
        <f>(IF(F960="","",IFERROR(SEARCH(Search!$C$2,D960)+ROW()/100000,"")))</f>
        <v/>
      </c>
      <c r="C960" s="406" t="inlineStr">
        <is>
          <t>U957</t>
        </is>
      </c>
      <c r="D960" s="406">
        <f>INDEX([1]USA!$J:$J,MATCH(C960,[1]USA!$B:$B,0))</f>
        <v/>
      </c>
      <c r="E960" s="406">
        <f>IFERROR(INDEX([1]Input!$J:$J,MATCH(C960,[1]Input!$A:$A,0)),"")</f>
        <v/>
      </c>
      <c r="F960" s="406">
        <f>IFERROR(INDEX([1]Input!$D:$D,MATCH(C960,[1]Input!$A:$A,0)),"")</f>
        <v/>
      </c>
      <c r="G960" s="409">
        <f>IFERROR(INDEX([1]Input!$N:$N,MATCH(C960,[1]Input!$A:$A,0)),"")</f>
        <v/>
      </c>
    </row>
    <row r="961">
      <c r="A961" s="406">
        <f>IFERROR(RANK(B961,$B$4:$B$6000,1),"")</f>
        <v/>
      </c>
      <c r="B961" s="406">
        <f>(IF(F961="","",IFERROR(SEARCH(Search!$C$2,D961)+ROW()/100000,"")))</f>
        <v/>
      </c>
      <c r="C961" s="406" t="inlineStr">
        <is>
          <t>U958</t>
        </is>
      </c>
      <c r="D961" s="406">
        <f>INDEX([1]USA!$J:$J,MATCH(C961,[1]USA!$B:$B,0))</f>
        <v/>
      </c>
      <c r="E961" s="406">
        <f>IFERROR(INDEX([1]Input!$J:$J,MATCH(C961,[1]Input!$A:$A,0)),"")</f>
        <v/>
      </c>
      <c r="F961" s="406">
        <f>IFERROR(INDEX([1]Input!$D:$D,MATCH(C961,[1]Input!$A:$A,0)),"")</f>
        <v/>
      </c>
      <c r="G961" s="409">
        <f>IFERROR(INDEX([1]Input!$N:$N,MATCH(C961,[1]Input!$A:$A,0)),"")</f>
        <v/>
      </c>
    </row>
    <row r="962">
      <c r="A962" s="406">
        <f>IFERROR(RANK(B962,$B$4:$B$6000,1),"")</f>
        <v/>
      </c>
      <c r="B962" s="406">
        <f>(IF(F962="","",IFERROR(SEARCH(Search!$C$2,D962)+ROW()/100000,"")))</f>
        <v/>
      </c>
      <c r="C962" s="406" t="inlineStr">
        <is>
          <t>U959</t>
        </is>
      </c>
      <c r="D962" s="406">
        <f>INDEX([1]USA!$J:$J,MATCH(C962,[1]USA!$B:$B,0))</f>
        <v/>
      </c>
      <c r="E962" s="406">
        <f>IFERROR(INDEX([1]Input!$J:$J,MATCH(C962,[1]Input!$A:$A,0)),"")</f>
        <v/>
      </c>
      <c r="F962" s="406">
        <f>IFERROR(INDEX([1]Input!$D:$D,MATCH(C962,[1]Input!$A:$A,0)),"")</f>
        <v/>
      </c>
      <c r="G962" s="409">
        <f>IFERROR(INDEX([1]Input!$N:$N,MATCH(C962,[1]Input!$A:$A,0)),"")</f>
        <v/>
      </c>
    </row>
    <row r="963">
      <c r="A963" s="406">
        <f>IFERROR(RANK(B963,$B$4:$B$6000,1),"")</f>
        <v/>
      </c>
      <c r="B963" s="406">
        <f>(IF(F963="","",IFERROR(SEARCH(Search!$C$2,D963)+ROW()/100000,"")))</f>
        <v/>
      </c>
      <c r="C963" s="406" t="inlineStr">
        <is>
          <t>U960</t>
        </is>
      </c>
      <c r="D963" s="406">
        <f>INDEX([1]USA!$J:$J,MATCH(C963,[1]USA!$B:$B,0))</f>
        <v/>
      </c>
      <c r="E963" s="406">
        <f>IFERROR(INDEX([1]Input!$J:$J,MATCH(C963,[1]Input!$A:$A,0)),"")</f>
        <v/>
      </c>
      <c r="F963" s="406">
        <f>IFERROR(INDEX([1]Input!$D:$D,MATCH(C963,[1]Input!$A:$A,0)),"")</f>
        <v/>
      </c>
      <c r="G963" s="409">
        <f>IFERROR(INDEX([1]Input!$N:$N,MATCH(C963,[1]Input!$A:$A,0)),"")</f>
        <v/>
      </c>
    </row>
    <row r="964">
      <c r="A964" s="406">
        <f>IFERROR(RANK(B964,$B$4:$B$6000,1),"")</f>
        <v/>
      </c>
      <c r="B964" s="406">
        <f>(IF(F964="","",IFERROR(SEARCH(Search!$C$2,D964)+ROW()/100000,"")))</f>
        <v/>
      </c>
      <c r="C964" s="406" t="inlineStr">
        <is>
          <t>U961</t>
        </is>
      </c>
      <c r="D964" s="406">
        <f>INDEX([1]USA!$J:$J,MATCH(C964,[1]USA!$B:$B,0))</f>
        <v/>
      </c>
      <c r="E964" s="406">
        <f>IFERROR(INDEX([1]Input!$J:$J,MATCH(C964,[1]Input!$A:$A,0)),"")</f>
        <v/>
      </c>
      <c r="F964" s="406">
        <f>IFERROR(INDEX([1]Input!$D:$D,MATCH(C964,[1]Input!$A:$A,0)),"")</f>
        <v/>
      </c>
      <c r="G964" s="409">
        <f>IFERROR(INDEX([1]Input!$N:$N,MATCH(C964,[1]Input!$A:$A,0)),"")</f>
        <v/>
      </c>
    </row>
    <row r="965">
      <c r="A965" s="406">
        <f>IFERROR(RANK(B965,$B$4:$B$6000,1),"")</f>
        <v/>
      </c>
      <c r="B965" s="406">
        <f>(IF(F965="","",IFERROR(SEARCH(Search!$C$2,D965)+ROW()/100000,"")))</f>
        <v/>
      </c>
      <c r="C965" s="406" t="inlineStr">
        <is>
          <t>U962</t>
        </is>
      </c>
      <c r="D965" s="406">
        <f>INDEX([1]USA!$J:$J,MATCH(C965,[1]USA!$B:$B,0))</f>
        <v/>
      </c>
      <c r="E965" s="406">
        <f>IFERROR(INDEX([1]Input!$J:$J,MATCH(C965,[1]Input!$A:$A,0)),"")</f>
        <v/>
      </c>
      <c r="F965" s="406">
        <f>IFERROR(INDEX([1]Input!$D:$D,MATCH(C965,[1]Input!$A:$A,0)),"")</f>
        <v/>
      </c>
      <c r="G965" s="409">
        <f>IFERROR(INDEX([1]Input!$N:$N,MATCH(C965,[1]Input!$A:$A,0)),"")</f>
        <v/>
      </c>
    </row>
    <row r="966">
      <c r="A966" s="406">
        <f>IFERROR(RANK(B966,$B$4:$B$6000,1),"")</f>
        <v/>
      </c>
      <c r="B966" s="406">
        <f>(IF(F966="","",IFERROR(SEARCH(Search!$C$2,D966)+ROW()/100000,"")))</f>
        <v/>
      </c>
      <c r="C966" s="406" t="inlineStr">
        <is>
          <t>U963</t>
        </is>
      </c>
      <c r="D966" s="406">
        <f>INDEX([1]USA!$J:$J,MATCH(C966,[1]USA!$B:$B,0))</f>
        <v/>
      </c>
      <c r="E966" s="406">
        <f>IFERROR(INDEX([1]Input!$J:$J,MATCH(C966,[1]Input!$A:$A,0)),"")</f>
        <v/>
      </c>
      <c r="F966" s="406">
        <f>IFERROR(INDEX([1]Input!$D:$D,MATCH(C966,[1]Input!$A:$A,0)),"")</f>
        <v/>
      </c>
      <c r="G966" s="409">
        <f>IFERROR(INDEX([1]Input!$N:$N,MATCH(C966,[1]Input!$A:$A,0)),"")</f>
        <v/>
      </c>
    </row>
    <row r="967">
      <c r="A967" s="406">
        <f>IFERROR(RANK(B967,$B$4:$B$6000,1),"")</f>
        <v/>
      </c>
      <c r="B967" s="406">
        <f>(IF(F967="","",IFERROR(SEARCH(Search!$C$2,D967)+ROW()/100000,"")))</f>
        <v/>
      </c>
      <c r="C967" s="406" t="inlineStr">
        <is>
          <t>U964</t>
        </is>
      </c>
      <c r="D967" s="406">
        <f>INDEX([1]USA!$J:$J,MATCH(C967,[1]USA!$B:$B,0))</f>
        <v/>
      </c>
      <c r="E967" s="406">
        <f>IFERROR(INDEX([1]Input!$J:$J,MATCH(C967,[1]Input!$A:$A,0)),"")</f>
        <v/>
      </c>
      <c r="F967" s="406">
        <f>IFERROR(INDEX([1]Input!$D:$D,MATCH(C967,[1]Input!$A:$A,0)),"")</f>
        <v/>
      </c>
      <c r="G967" s="409">
        <f>IFERROR(INDEX([1]Input!$N:$N,MATCH(C967,[1]Input!$A:$A,0)),"")</f>
        <v/>
      </c>
    </row>
    <row r="968">
      <c r="A968" s="406">
        <f>IFERROR(RANK(B968,$B$4:$B$6000,1),"")</f>
        <v/>
      </c>
      <c r="B968" s="406">
        <f>(IF(F968="","",IFERROR(SEARCH(Search!$C$2,D968)+ROW()/100000,"")))</f>
        <v/>
      </c>
      <c r="C968" s="406" t="inlineStr">
        <is>
          <t>U965</t>
        </is>
      </c>
      <c r="D968" s="406">
        <f>INDEX([1]USA!$J:$J,MATCH(C968,[1]USA!$B:$B,0))</f>
        <v/>
      </c>
      <c r="E968" s="406">
        <f>IFERROR(INDEX([1]Input!$J:$J,MATCH(C968,[1]Input!$A:$A,0)),"")</f>
        <v/>
      </c>
      <c r="F968" s="406">
        <f>IFERROR(INDEX([1]Input!$D:$D,MATCH(C968,[1]Input!$A:$A,0)),"")</f>
        <v/>
      </c>
      <c r="G968" s="409">
        <f>IFERROR(INDEX([1]Input!$N:$N,MATCH(C968,[1]Input!$A:$A,0)),"")</f>
        <v/>
      </c>
    </row>
    <row r="969">
      <c r="A969" s="406">
        <f>IFERROR(RANK(B969,$B$4:$B$6000,1),"")</f>
        <v/>
      </c>
      <c r="B969" s="406">
        <f>(IF(F969="","",IFERROR(SEARCH(Search!$C$2,D969)+ROW()/100000,"")))</f>
        <v/>
      </c>
      <c r="C969" s="406" t="inlineStr">
        <is>
          <t>U966</t>
        </is>
      </c>
      <c r="D969" s="406">
        <f>INDEX([1]USA!$J:$J,MATCH(C969,[1]USA!$B:$B,0))</f>
        <v/>
      </c>
      <c r="E969" s="406">
        <f>IFERROR(INDEX([1]Input!$J:$J,MATCH(C969,[1]Input!$A:$A,0)),"")</f>
        <v/>
      </c>
      <c r="F969" s="406">
        <f>IFERROR(INDEX([1]Input!$D:$D,MATCH(C969,[1]Input!$A:$A,0)),"")</f>
        <v/>
      </c>
      <c r="G969" s="409">
        <f>IFERROR(INDEX([1]Input!$N:$N,MATCH(C969,[1]Input!$A:$A,0)),"")</f>
        <v/>
      </c>
    </row>
    <row r="970">
      <c r="A970" s="406">
        <f>IFERROR(RANK(B970,$B$4:$B$6000,1),"")</f>
        <v/>
      </c>
      <c r="B970" s="406">
        <f>(IF(F970="","",IFERROR(SEARCH(Search!$C$2,D970)+ROW()/100000,"")))</f>
        <v/>
      </c>
      <c r="C970" s="406" t="inlineStr">
        <is>
          <t>U967</t>
        </is>
      </c>
      <c r="D970" s="406">
        <f>INDEX([1]USA!$J:$J,MATCH(C970,[1]USA!$B:$B,0))</f>
        <v/>
      </c>
      <c r="E970" s="406">
        <f>IFERROR(INDEX([1]Input!$J:$J,MATCH(C970,[1]Input!$A:$A,0)),"")</f>
        <v/>
      </c>
      <c r="F970" s="406">
        <f>IFERROR(INDEX([1]Input!$D:$D,MATCH(C970,[1]Input!$A:$A,0)),"")</f>
        <v/>
      </c>
      <c r="G970" s="409">
        <f>IFERROR(INDEX([1]Input!$N:$N,MATCH(C970,[1]Input!$A:$A,0)),"")</f>
        <v/>
      </c>
    </row>
    <row r="971">
      <c r="A971" s="406">
        <f>IFERROR(RANK(B971,$B$4:$B$6000,1),"")</f>
        <v/>
      </c>
      <c r="B971" s="406">
        <f>(IF(F971="","",IFERROR(SEARCH(Search!$C$2,D971)+ROW()/100000,"")))</f>
        <v/>
      </c>
      <c r="C971" s="406" t="inlineStr">
        <is>
          <t>U968</t>
        </is>
      </c>
      <c r="D971" s="406">
        <f>INDEX([1]USA!$J:$J,MATCH(C971,[1]USA!$B:$B,0))</f>
        <v/>
      </c>
      <c r="E971" s="406">
        <f>IFERROR(INDEX([1]Input!$J:$J,MATCH(C971,[1]Input!$A:$A,0)),"")</f>
        <v/>
      </c>
      <c r="F971" s="406">
        <f>IFERROR(INDEX([1]Input!$D:$D,MATCH(C971,[1]Input!$A:$A,0)),"")</f>
        <v/>
      </c>
      <c r="G971" s="409">
        <f>IFERROR(INDEX([1]Input!$N:$N,MATCH(C971,[1]Input!$A:$A,0)),"")</f>
        <v/>
      </c>
    </row>
    <row r="972">
      <c r="A972" s="406">
        <f>IFERROR(RANK(B972,$B$4:$B$6000,1),"")</f>
        <v/>
      </c>
      <c r="B972" s="406">
        <f>(IF(F972="","",IFERROR(SEARCH(Search!$C$2,D972)+ROW()/100000,"")))</f>
        <v/>
      </c>
      <c r="C972" s="406" t="inlineStr">
        <is>
          <t>U969</t>
        </is>
      </c>
      <c r="D972" s="406">
        <f>INDEX([1]USA!$J:$J,MATCH(C972,[1]USA!$B:$B,0))</f>
        <v/>
      </c>
      <c r="E972" s="406">
        <f>IFERROR(INDEX([1]Input!$J:$J,MATCH(C972,[1]Input!$A:$A,0)),"")</f>
        <v/>
      </c>
      <c r="F972" s="406">
        <f>IFERROR(INDEX([1]Input!$D:$D,MATCH(C972,[1]Input!$A:$A,0)),"")</f>
        <v/>
      </c>
      <c r="G972" s="409">
        <f>IFERROR(INDEX([1]Input!$N:$N,MATCH(C972,[1]Input!$A:$A,0)),"")</f>
        <v/>
      </c>
    </row>
    <row r="973">
      <c r="A973" s="406">
        <f>IFERROR(RANK(B973,$B$4:$B$6000,1),"")</f>
        <v/>
      </c>
      <c r="B973" s="406">
        <f>(IF(F973="","",IFERROR(SEARCH(Search!$C$2,D973)+ROW()/100000,"")))</f>
        <v/>
      </c>
      <c r="C973" s="406" t="inlineStr">
        <is>
          <t>U970</t>
        </is>
      </c>
      <c r="D973" s="406">
        <f>INDEX([1]USA!$J:$J,MATCH(C973,[1]USA!$B:$B,0))</f>
        <v/>
      </c>
      <c r="E973" s="406">
        <f>IFERROR(INDEX([1]Input!$J:$J,MATCH(C973,[1]Input!$A:$A,0)),"")</f>
        <v/>
      </c>
      <c r="F973" s="406">
        <f>IFERROR(INDEX([1]Input!$D:$D,MATCH(C973,[1]Input!$A:$A,0)),"")</f>
        <v/>
      </c>
      <c r="G973" s="409">
        <f>IFERROR(INDEX([1]Input!$N:$N,MATCH(C973,[1]Input!$A:$A,0)),"")</f>
        <v/>
      </c>
    </row>
    <row r="974">
      <c r="A974" s="406">
        <f>IFERROR(RANK(B974,$B$4:$B$6000,1),"")</f>
        <v/>
      </c>
      <c r="B974" s="406">
        <f>(IF(F974="","",IFERROR(SEARCH(Search!$C$2,D974)+ROW()/100000,"")))</f>
        <v/>
      </c>
      <c r="C974" s="406" t="inlineStr">
        <is>
          <t>U971</t>
        </is>
      </c>
      <c r="D974" s="406">
        <f>INDEX([1]USA!$J:$J,MATCH(C974,[1]USA!$B:$B,0))</f>
        <v/>
      </c>
      <c r="E974" s="406">
        <f>IFERROR(INDEX([1]Input!$J:$J,MATCH(C974,[1]Input!$A:$A,0)),"")</f>
        <v/>
      </c>
      <c r="F974" s="406">
        <f>IFERROR(INDEX([1]Input!$D:$D,MATCH(C974,[1]Input!$A:$A,0)),"")</f>
        <v/>
      </c>
      <c r="G974" s="409">
        <f>IFERROR(INDEX([1]Input!$N:$N,MATCH(C974,[1]Input!$A:$A,0)),"")</f>
        <v/>
      </c>
    </row>
    <row r="975">
      <c r="A975" s="406">
        <f>IFERROR(RANK(B975,$B$4:$B$6000,1),"")</f>
        <v/>
      </c>
      <c r="B975" s="406">
        <f>(IF(F975="","",IFERROR(SEARCH(Search!$C$2,D975)+ROW()/100000,"")))</f>
        <v/>
      </c>
      <c r="C975" s="406" t="inlineStr">
        <is>
          <t>U972</t>
        </is>
      </c>
      <c r="D975" s="406">
        <f>INDEX([1]USA!$J:$J,MATCH(C975,[1]USA!$B:$B,0))</f>
        <v/>
      </c>
      <c r="E975" s="406">
        <f>IFERROR(INDEX([1]Input!$J:$J,MATCH(C975,[1]Input!$A:$A,0)),"")</f>
        <v/>
      </c>
      <c r="F975" s="406">
        <f>IFERROR(INDEX([1]Input!$D:$D,MATCH(C975,[1]Input!$A:$A,0)),"")</f>
        <v/>
      </c>
      <c r="G975" s="409">
        <f>IFERROR(INDEX([1]Input!$N:$N,MATCH(C975,[1]Input!$A:$A,0)),"")</f>
        <v/>
      </c>
    </row>
    <row r="976">
      <c r="A976" s="406">
        <f>IFERROR(RANK(B976,$B$4:$B$6000,1),"")</f>
        <v/>
      </c>
      <c r="B976" s="406">
        <f>(IF(F976="","",IFERROR(SEARCH(Search!$C$2,D976)+ROW()/100000,"")))</f>
        <v/>
      </c>
      <c r="C976" s="406" t="inlineStr">
        <is>
          <t>U973</t>
        </is>
      </c>
      <c r="D976" s="406">
        <f>INDEX([1]USA!$J:$J,MATCH(C976,[1]USA!$B:$B,0))</f>
        <v/>
      </c>
      <c r="E976" s="406">
        <f>IFERROR(INDEX([1]Input!$J:$J,MATCH(C976,[1]Input!$A:$A,0)),"")</f>
        <v/>
      </c>
      <c r="F976" s="406">
        <f>IFERROR(INDEX([1]Input!$D:$D,MATCH(C976,[1]Input!$A:$A,0)),"")</f>
        <v/>
      </c>
      <c r="G976" s="409">
        <f>IFERROR(INDEX([1]Input!$N:$N,MATCH(C976,[1]Input!$A:$A,0)),"")</f>
        <v/>
      </c>
    </row>
    <row r="977">
      <c r="A977" s="406">
        <f>IFERROR(RANK(B977,$B$4:$B$6000,1),"")</f>
        <v/>
      </c>
      <c r="B977" s="406">
        <f>(IF(F977="","",IFERROR(SEARCH(Search!$C$2,D977)+ROW()/100000,"")))</f>
        <v/>
      </c>
      <c r="C977" s="406" t="inlineStr">
        <is>
          <t>U974</t>
        </is>
      </c>
      <c r="D977" s="406">
        <f>INDEX([1]USA!$J:$J,MATCH(C977,[1]USA!$B:$B,0))</f>
        <v/>
      </c>
      <c r="E977" s="406">
        <f>IFERROR(INDEX([1]Input!$J:$J,MATCH(C977,[1]Input!$A:$A,0)),"")</f>
        <v/>
      </c>
      <c r="F977" s="406">
        <f>IFERROR(INDEX([1]Input!$D:$D,MATCH(C977,[1]Input!$A:$A,0)),"")</f>
        <v/>
      </c>
      <c r="G977" s="409">
        <f>IFERROR(INDEX([1]Input!$N:$N,MATCH(C977,[1]Input!$A:$A,0)),"")</f>
        <v/>
      </c>
    </row>
    <row r="978">
      <c r="A978" s="406">
        <f>IFERROR(RANK(B978,$B$4:$B$6000,1),"")</f>
        <v/>
      </c>
      <c r="B978" s="406">
        <f>(IF(F978="","",IFERROR(SEARCH(Search!$C$2,D978)+ROW()/100000,"")))</f>
        <v/>
      </c>
      <c r="C978" s="406" t="inlineStr">
        <is>
          <t>U975</t>
        </is>
      </c>
      <c r="D978" s="406">
        <f>INDEX([1]USA!$J:$J,MATCH(C978,[1]USA!$B:$B,0))</f>
        <v/>
      </c>
      <c r="E978" s="406">
        <f>IFERROR(INDEX([1]Input!$J:$J,MATCH(C978,[1]Input!$A:$A,0)),"")</f>
        <v/>
      </c>
      <c r="F978" s="406">
        <f>IFERROR(INDEX([1]Input!$D:$D,MATCH(C978,[1]Input!$A:$A,0)),"")</f>
        <v/>
      </c>
      <c r="G978" s="409">
        <f>IFERROR(INDEX([1]Input!$N:$N,MATCH(C978,[1]Input!$A:$A,0)),"")</f>
        <v/>
      </c>
    </row>
    <row r="979">
      <c r="A979" s="406">
        <f>IFERROR(RANK(B979,$B$4:$B$6000,1),"")</f>
        <v/>
      </c>
      <c r="B979" s="406">
        <f>(IF(F979="","",IFERROR(SEARCH(Search!$C$2,D979)+ROW()/100000,"")))</f>
        <v/>
      </c>
      <c r="C979" s="406" t="inlineStr">
        <is>
          <t>U976</t>
        </is>
      </c>
      <c r="D979" s="406">
        <f>INDEX([1]USA!$J:$J,MATCH(C979,[1]USA!$B:$B,0))</f>
        <v/>
      </c>
      <c r="E979" s="406">
        <f>IFERROR(INDEX([1]Input!$J:$J,MATCH(C979,[1]Input!$A:$A,0)),"")</f>
        <v/>
      </c>
      <c r="F979" s="406">
        <f>IFERROR(INDEX([1]Input!$D:$D,MATCH(C979,[1]Input!$A:$A,0)),"")</f>
        <v/>
      </c>
      <c r="G979" s="409">
        <f>IFERROR(INDEX([1]Input!$N:$N,MATCH(C979,[1]Input!$A:$A,0)),"")</f>
        <v/>
      </c>
    </row>
    <row r="980">
      <c r="A980" s="406">
        <f>IFERROR(RANK(B980,$B$4:$B$6000,1),"")</f>
        <v/>
      </c>
      <c r="B980" s="406">
        <f>(IF(F980="","",IFERROR(SEARCH(Search!$C$2,D980)+ROW()/100000,"")))</f>
        <v/>
      </c>
      <c r="C980" s="406" t="inlineStr">
        <is>
          <t>U977</t>
        </is>
      </c>
      <c r="D980" s="406">
        <f>INDEX([1]USA!$J:$J,MATCH(C980,[1]USA!$B:$B,0))</f>
        <v/>
      </c>
      <c r="E980" s="406">
        <f>IFERROR(INDEX([1]Input!$J:$J,MATCH(C980,[1]Input!$A:$A,0)),"")</f>
        <v/>
      </c>
      <c r="F980" s="406">
        <f>IFERROR(INDEX([1]Input!$D:$D,MATCH(C980,[1]Input!$A:$A,0)),"")</f>
        <v/>
      </c>
      <c r="G980" s="409">
        <f>IFERROR(INDEX([1]Input!$N:$N,MATCH(C980,[1]Input!$A:$A,0)),"")</f>
        <v/>
      </c>
    </row>
    <row r="981">
      <c r="A981" s="406">
        <f>IFERROR(RANK(B981,$B$4:$B$6000,1),"")</f>
        <v/>
      </c>
      <c r="B981" s="406">
        <f>(IF(F981="","",IFERROR(SEARCH(Search!$C$2,D981)+ROW()/100000,"")))</f>
        <v/>
      </c>
      <c r="C981" s="406" t="inlineStr">
        <is>
          <t>U978</t>
        </is>
      </c>
      <c r="D981" s="406">
        <f>INDEX([1]USA!$J:$J,MATCH(C981,[1]USA!$B:$B,0))</f>
        <v/>
      </c>
      <c r="E981" s="406">
        <f>IFERROR(INDEX([1]Input!$J:$J,MATCH(C981,[1]Input!$A:$A,0)),"")</f>
        <v/>
      </c>
      <c r="F981" s="406">
        <f>IFERROR(INDEX([1]Input!$D:$D,MATCH(C981,[1]Input!$A:$A,0)),"")</f>
        <v/>
      </c>
      <c r="G981" s="409">
        <f>IFERROR(INDEX([1]Input!$N:$N,MATCH(C981,[1]Input!$A:$A,0)),"")</f>
        <v/>
      </c>
    </row>
    <row r="982">
      <c r="A982" s="406">
        <f>IFERROR(RANK(B982,$B$4:$B$6000,1),"")</f>
        <v/>
      </c>
      <c r="B982" s="406">
        <f>(IF(F982="","",IFERROR(SEARCH(Search!$C$2,D982)+ROW()/100000,"")))</f>
        <v/>
      </c>
      <c r="C982" s="406" t="inlineStr">
        <is>
          <t>U979</t>
        </is>
      </c>
      <c r="D982" s="406">
        <f>INDEX([1]USA!$J:$J,MATCH(C982,[1]USA!$B:$B,0))</f>
        <v/>
      </c>
      <c r="E982" s="406">
        <f>IFERROR(INDEX([1]Input!$J:$J,MATCH(C982,[1]Input!$A:$A,0)),"")</f>
        <v/>
      </c>
      <c r="F982" s="406">
        <f>IFERROR(INDEX([1]Input!$D:$D,MATCH(C982,[1]Input!$A:$A,0)),"")</f>
        <v/>
      </c>
      <c r="G982" s="409">
        <f>IFERROR(INDEX([1]Input!$N:$N,MATCH(C982,[1]Input!$A:$A,0)),"")</f>
        <v/>
      </c>
    </row>
    <row r="983">
      <c r="A983" s="406">
        <f>IFERROR(RANK(B983,$B$4:$B$6000,1),"")</f>
        <v/>
      </c>
      <c r="B983" s="406">
        <f>(IF(F983="","",IFERROR(SEARCH(Search!$C$2,D983)+ROW()/100000,"")))</f>
        <v/>
      </c>
      <c r="C983" s="406" t="inlineStr">
        <is>
          <t>U980</t>
        </is>
      </c>
      <c r="D983" s="406">
        <f>INDEX([1]USA!$J:$J,MATCH(C983,[1]USA!$B:$B,0))</f>
        <v/>
      </c>
      <c r="E983" s="406">
        <f>IFERROR(INDEX([1]Input!$J:$J,MATCH(C983,[1]Input!$A:$A,0)),"")</f>
        <v/>
      </c>
      <c r="F983" s="406">
        <f>IFERROR(INDEX([1]Input!$D:$D,MATCH(C983,[1]Input!$A:$A,0)),"")</f>
        <v/>
      </c>
      <c r="G983" s="409">
        <f>IFERROR(INDEX([1]Input!$N:$N,MATCH(C983,[1]Input!$A:$A,0)),"")</f>
        <v/>
      </c>
    </row>
    <row r="984">
      <c r="A984" s="406">
        <f>IFERROR(RANK(B984,$B$4:$B$6000,1),"")</f>
        <v/>
      </c>
      <c r="B984" s="406">
        <f>(IF(F984="","",IFERROR(SEARCH(Search!$C$2,D984)+ROW()/100000,"")))</f>
        <v/>
      </c>
      <c r="C984" s="406" t="inlineStr">
        <is>
          <t>U981</t>
        </is>
      </c>
      <c r="D984" s="406">
        <f>INDEX([1]USA!$J:$J,MATCH(C984,[1]USA!$B:$B,0))</f>
        <v/>
      </c>
      <c r="E984" s="406">
        <f>IFERROR(INDEX([1]Input!$J:$J,MATCH(C984,[1]Input!$A:$A,0)),"")</f>
        <v/>
      </c>
      <c r="F984" s="406">
        <f>IFERROR(INDEX([1]Input!$D:$D,MATCH(C984,[1]Input!$A:$A,0)),"")</f>
        <v/>
      </c>
      <c r="G984" s="409">
        <f>IFERROR(INDEX([1]Input!$N:$N,MATCH(C984,[1]Input!$A:$A,0)),"")</f>
        <v/>
      </c>
    </row>
    <row r="985">
      <c r="A985" s="406">
        <f>IFERROR(RANK(B985,$B$4:$B$6000,1),"")</f>
        <v/>
      </c>
      <c r="B985" s="406">
        <f>(IF(F985="","",IFERROR(SEARCH(Search!$C$2,D985)+ROW()/100000,"")))</f>
        <v/>
      </c>
      <c r="C985" s="406" t="inlineStr">
        <is>
          <t>U982</t>
        </is>
      </c>
      <c r="D985" s="406">
        <f>INDEX([1]USA!$J:$J,MATCH(C985,[1]USA!$B:$B,0))</f>
        <v/>
      </c>
      <c r="E985" s="406">
        <f>IFERROR(INDEX([1]Input!$J:$J,MATCH(C985,[1]Input!$A:$A,0)),"")</f>
        <v/>
      </c>
      <c r="F985" s="406">
        <f>IFERROR(INDEX([1]Input!$D:$D,MATCH(C985,[1]Input!$A:$A,0)),"")</f>
        <v/>
      </c>
      <c r="G985" s="409">
        <f>IFERROR(INDEX([1]Input!$N:$N,MATCH(C985,[1]Input!$A:$A,0)),"")</f>
        <v/>
      </c>
    </row>
    <row r="986">
      <c r="A986" s="406">
        <f>IFERROR(RANK(B986,$B$4:$B$6000,1),"")</f>
        <v/>
      </c>
      <c r="B986" s="406">
        <f>(IF(F986="","",IFERROR(SEARCH(Search!$C$2,D986)+ROW()/100000,"")))</f>
        <v/>
      </c>
      <c r="C986" s="406" t="inlineStr">
        <is>
          <t>U983</t>
        </is>
      </c>
      <c r="D986" s="406">
        <f>INDEX([1]USA!$J:$J,MATCH(C986,[1]USA!$B:$B,0))</f>
        <v/>
      </c>
      <c r="E986" s="406">
        <f>IFERROR(INDEX([1]Input!$J:$J,MATCH(C986,[1]Input!$A:$A,0)),"")</f>
        <v/>
      </c>
      <c r="F986" s="406">
        <f>IFERROR(INDEX([1]Input!$D:$D,MATCH(C986,[1]Input!$A:$A,0)),"")</f>
        <v/>
      </c>
      <c r="G986" s="409">
        <f>IFERROR(INDEX([1]Input!$N:$N,MATCH(C986,[1]Input!$A:$A,0)),"")</f>
        <v/>
      </c>
    </row>
    <row r="987">
      <c r="A987" s="406">
        <f>IFERROR(RANK(B987,$B$4:$B$6000,1),"")</f>
        <v/>
      </c>
      <c r="B987" s="406">
        <f>(IF(F987="","",IFERROR(SEARCH(Search!$C$2,D987)+ROW()/100000,"")))</f>
        <v/>
      </c>
      <c r="C987" s="406" t="inlineStr">
        <is>
          <t>U984</t>
        </is>
      </c>
      <c r="D987" s="406">
        <f>INDEX([1]USA!$J:$J,MATCH(C987,[1]USA!$B:$B,0))</f>
        <v/>
      </c>
      <c r="E987" s="406">
        <f>IFERROR(INDEX([1]Input!$J:$J,MATCH(C987,[1]Input!$A:$A,0)),"")</f>
        <v/>
      </c>
      <c r="F987" s="406">
        <f>IFERROR(INDEX([1]Input!$D:$D,MATCH(C987,[1]Input!$A:$A,0)),"")</f>
        <v/>
      </c>
      <c r="G987" s="409">
        <f>IFERROR(INDEX([1]Input!$N:$N,MATCH(C987,[1]Input!$A:$A,0)),"")</f>
        <v/>
      </c>
    </row>
    <row r="988">
      <c r="A988" s="406">
        <f>IFERROR(RANK(B988,$B$4:$B$6000,1),"")</f>
        <v/>
      </c>
      <c r="B988" s="406">
        <f>(IF(F988="","",IFERROR(SEARCH(Search!$C$2,D988)+ROW()/100000,"")))</f>
        <v/>
      </c>
      <c r="C988" s="406" t="inlineStr">
        <is>
          <t>U985</t>
        </is>
      </c>
      <c r="D988" s="406">
        <f>INDEX([1]USA!$J:$J,MATCH(C988,[1]USA!$B:$B,0))</f>
        <v/>
      </c>
      <c r="E988" s="406">
        <f>IFERROR(INDEX([1]Input!$J:$J,MATCH(C988,[1]Input!$A:$A,0)),"")</f>
        <v/>
      </c>
      <c r="F988" s="406">
        <f>IFERROR(INDEX([1]Input!$D:$D,MATCH(C988,[1]Input!$A:$A,0)),"")</f>
        <v/>
      </c>
      <c r="G988" s="409">
        <f>IFERROR(INDEX([1]Input!$N:$N,MATCH(C988,[1]Input!$A:$A,0)),"")</f>
        <v/>
      </c>
    </row>
    <row r="989">
      <c r="A989" s="406">
        <f>IFERROR(RANK(B989,$B$4:$B$6000,1),"")</f>
        <v/>
      </c>
      <c r="B989" s="406">
        <f>(IF(F989="","",IFERROR(SEARCH(Search!$C$2,D989)+ROW()/100000,"")))</f>
        <v/>
      </c>
      <c r="C989" s="406" t="inlineStr">
        <is>
          <t>U986</t>
        </is>
      </c>
      <c r="D989" s="406">
        <f>INDEX([1]USA!$J:$J,MATCH(C989,[1]USA!$B:$B,0))</f>
        <v/>
      </c>
      <c r="E989" s="406">
        <f>IFERROR(INDEX([1]Input!$J:$J,MATCH(C989,[1]Input!$A:$A,0)),"")</f>
        <v/>
      </c>
      <c r="F989" s="406">
        <f>IFERROR(INDEX([1]Input!$D:$D,MATCH(C989,[1]Input!$A:$A,0)),"")</f>
        <v/>
      </c>
      <c r="G989" s="409">
        <f>IFERROR(INDEX([1]Input!$N:$N,MATCH(C989,[1]Input!$A:$A,0)),"")</f>
        <v/>
      </c>
    </row>
    <row r="990">
      <c r="A990" s="406">
        <f>IFERROR(RANK(B990,$B$4:$B$6000,1),"")</f>
        <v/>
      </c>
      <c r="B990" s="406">
        <f>(IF(F990="","",IFERROR(SEARCH(Search!$C$2,D990)+ROW()/100000,"")))</f>
        <v/>
      </c>
      <c r="C990" s="406" t="inlineStr">
        <is>
          <t>U987</t>
        </is>
      </c>
      <c r="D990" s="406">
        <f>INDEX([1]USA!$J:$J,MATCH(C990,[1]USA!$B:$B,0))</f>
        <v/>
      </c>
      <c r="E990" s="406">
        <f>IFERROR(INDEX([1]Input!$J:$J,MATCH(C990,[1]Input!$A:$A,0)),"")</f>
        <v/>
      </c>
      <c r="F990" s="406">
        <f>IFERROR(INDEX([1]Input!$D:$D,MATCH(C990,[1]Input!$A:$A,0)),"")</f>
        <v/>
      </c>
      <c r="G990" s="409">
        <f>IFERROR(INDEX([1]Input!$N:$N,MATCH(C990,[1]Input!$A:$A,0)),"")</f>
        <v/>
      </c>
    </row>
    <row r="991">
      <c r="A991" s="406">
        <f>IFERROR(RANK(B991,$B$4:$B$6000,1),"")</f>
        <v/>
      </c>
      <c r="B991" s="406">
        <f>(IF(F991="","",IFERROR(SEARCH(Search!$C$2,D991)+ROW()/100000,"")))</f>
        <v/>
      </c>
      <c r="C991" s="406" t="inlineStr">
        <is>
          <t>U988</t>
        </is>
      </c>
      <c r="D991" s="406">
        <f>INDEX([1]USA!$J:$J,MATCH(C991,[1]USA!$B:$B,0))</f>
        <v/>
      </c>
      <c r="E991" s="406">
        <f>IFERROR(INDEX([1]Input!$J:$J,MATCH(C991,[1]Input!$A:$A,0)),"")</f>
        <v/>
      </c>
      <c r="F991" s="406">
        <f>IFERROR(INDEX([1]Input!$D:$D,MATCH(C991,[1]Input!$A:$A,0)),"")</f>
        <v/>
      </c>
      <c r="G991" s="409">
        <f>IFERROR(INDEX([1]Input!$N:$N,MATCH(C991,[1]Input!$A:$A,0)),"")</f>
        <v/>
      </c>
    </row>
    <row r="992">
      <c r="A992" s="406">
        <f>IFERROR(RANK(B992,$B$4:$B$6000,1),"")</f>
        <v/>
      </c>
      <c r="B992" s="406">
        <f>(IF(F992="","",IFERROR(SEARCH(Search!$C$2,D992)+ROW()/100000,"")))</f>
        <v/>
      </c>
      <c r="C992" s="406" t="inlineStr">
        <is>
          <t>U989</t>
        </is>
      </c>
      <c r="D992" s="406">
        <f>INDEX([1]USA!$J:$J,MATCH(C992,[1]USA!$B:$B,0))</f>
        <v/>
      </c>
      <c r="E992" s="406">
        <f>IFERROR(INDEX([1]Input!$J:$J,MATCH(C992,[1]Input!$A:$A,0)),"")</f>
        <v/>
      </c>
      <c r="F992" s="406">
        <f>IFERROR(INDEX([1]Input!$D:$D,MATCH(C992,[1]Input!$A:$A,0)),"")</f>
        <v/>
      </c>
      <c r="G992" s="409">
        <f>IFERROR(INDEX([1]Input!$N:$N,MATCH(C992,[1]Input!$A:$A,0)),"")</f>
        <v/>
      </c>
    </row>
    <row r="993">
      <c r="A993" s="406">
        <f>IFERROR(RANK(B993,$B$4:$B$6000,1),"")</f>
        <v/>
      </c>
      <c r="B993" s="406">
        <f>(IF(F993="","",IFERROR(SEARCH(Search!$C$2,D993)+ROW()/100000,"")))</f>
        <v/>
      </c>
      <c r="C993" s="406" t="inlineStr">
        <is>
          <t>U990</t>
        </is>
      </c>
      <c r="D993" s="406">
        <f>INDEX([1]USA!$J:$J,MATCH(C993,[1]USA!$B:$B,0))</f>
        <v/>
      </c>
      <c r="E993" s="406">
        <f>IFERROR(INDEX([1]Input!$J:$J,MATCH(C993,[1]Input!$A:$A,0)),"")</f>
        <v/>
      </c>
      <c r="F993" s="406">
        <f>IFERROR(INDEX([1]Input!$D:$D,MATCH(C993,[1]Input!$A:$A,0)),"")</f>
        <v/>
      </c>
      <c r="G993" s="409">
        <f>IFERROR(INDEX([1]Input!$N:$N,MATCH(C993,[1]Input!$A:$A,0)),"")</f>
        <v/>
      </c>
    </row>
    <row r="994">
      <c r="A994" s="406">
        <f>IFERROR(RANK(B994,$B$4:$B$6000,1),"")</f>
        <v/>
      </c>
      <c r="B994" s="406">
        <f>(IF(F994="","",IFERROR(SEARCH(Search!$C$2,D994)+ROW()/100000,"")))</f>
        <v/>
      </c>
      <c r="C994" s="406" t="inlineStr">
        <is>
          <t>U991</t>
        </is>
      </c>
      <c r="D994" s="406">
        <f>INDEX([1]USA!$J:$J,MATCH(C994,[1]USA!$B:$B,0))</f>
        <v/>
      </c>
      <c r="E994" s="406">
        <f>IFERROR(INDEX([1]Input!$J:$J,MATCH(C994,[1]Input!$A:$A,0)),"")</f>
        <v/>
      </c>
      <c r="F994" s="406">
        <f>IFERROR(INDEX([1]Input!$D:$D,MATCH(C994,[1]Input!$A:$A,0)),"")</f>
        <v/>
      </c>
      <c r="G994" s="409">
        <f>IFERROR(INDEX([1]Input!$N:$N,MATCH(C994,[1]Input!$A:$A,0)),"")</f>
        <v/>
      </c>
    </row>
    <row r="995">
      <c r="A995" s="406">
        <f>IFERROR(RANK(B995,$B$4:$B$6000,1),"")</f>
        <v/>
      </c>
      <c r="B995" s="406">
        <f>(IF(F995="","",IFERROR(SEARCH(Search!$C$2,D995)+ROW()/100000,"")))</f>
        <v/>
      </c>
      <c r="C995" s="406" t="inlineStr">
        <is>
          <t>U992</t>
        </is>
      </c>
      <c r="D995" s="406">
        <f>INDEX([1]USA!$J:$J,MATCH(C995,[1]USA!$B:$B,0))</f>
        <v/>
      </c>
      <c r="E995" s="406">
        <f>IFERROR(INDEX([1]Input!$J:$J,MATCH(C995,[1]Input!$A:$A,0)),"")</f>
        <v/>
      </c>
      <c r="F995" s="406">
        <f>IFERROR(INDEX([1]Input!$D:$D,MATCH(C995,[1]Input!$A:$A,0)),"")</f>
        <v/>
      </c>
      <c r="G995" s="409">
        <f>IFERROR(INDEX([1]Input!$N:$N,MATCH(C995,[1]Input!$A:$A,0)),"")</f>
        <v/>
      </c>
    </row>
    <row r="996">
      <c r="A996" s="406">
        <f>IFERROR(RANK(B996,$B$4:$B$6000,1),"")</f>
        <v/>
      </c>
      <c r="B996" s="406">
        <f>(IF(F996="","",IFERROR(SEARCH(Search!$C$2,D996)+ROW()/100000,"")))</f>
        <v/>
      </c>
      <c r="C996" s="406" t="inlineStr">
        <is>
          <t>U993</t>
        </is>
      </c>
      <c r="D996" s="406">
        <f>INDEX([1]USA!$J:$J,MATCH(C996,[1]USA!$B:$B,0))</f>
        <v/>
      </c>
      <c r="E996" s="406">
        <f>IFERROR(INDEX([1]Input!$J:$J,MATCH(C996,[1]Input!$A:$A,0)),"")</f>
        <v/>
      </c>
      <c r="F996" s="406">
        <f>IFERROR(INDEX([1]Input!$D:$D,MATCH(C996,[1]Input!$A:$A,0)),"")</f>
        <v/>
      </c>
      <c r="G996" s="409">
        <f>IFERROR(INDEX([1]Input!$N:$N,MATCH(C996,[1]Input!$A:$A,0)),"")</f>
        <v/>
      </c>
    </row>
    <row r="997">
      <c r="A997" s="406">
        <f>IFERROR(RANK(B997,$B$4:$B$6000,1),"")</f>
        <v/>
      </c>
      <c r="B997" s="406">
        <f>(IF(F997="","",IFERROR(SEARCH(Search!$C$2,D997)+ROW()/100000,"")))</f>
        <v/>
      </c>
      <c r="C997" s="406" t="inlineStr">
        <is>
          <t>U994</t>
        </is>
      </c>
      <c r="D997" s="406">
        <f>INDEX([1]USA!$J:$J,MATCH(C997,[1]USA!$B:$B,0))</f>
        <v/>
      </c>
      <c r="E997" s="406">
        <f>IFERROR(INDEX([1]Input!$J:$J,MATCH(C997,[1]Input!$A:$A,0)),"")</f>
        <v/>
      </c>
      <c r="F997" s="406">
        <f>IFERROR(INDEX([1]Input!$D:$D,MATCH(C997,[1]Input!$A:$A,0)),"")</f>
        <v/>
      </c>
      <c r="G997" s="409">
        <f>IFERROR(INDEX([1]Input!$N:$N,MATCH(C997,[1]Input!$A:$A,0)),"")</f>
        <v/>
      </c>
    </row>
    <row r="998">
      <c r="A998" s="406">
        <f>IFERROR(RANK(B998,$B$4:$B$6000,1),"")</f>
        <v/>
      </c>
      <c r="B998" s="406">
        <f>(IF(F998="","",IFERROR(SEARCH(Search!$C$2,D998)+ROW()/100000,"")))</f>
        <v/>
      </c>
      <c r="C998" s="406" t="inlineStr">
        <is>
          <t>U995</t>
        </is>
      </c>
      <c r="D998" s="406">
        <f>INDEX([1]USA!$J:$J,MATCH(C998,[1]USA!$B:$B,0))</f>
        <v/>
      </c>
      <c r="E998" s="406">
        <f>IFERROR(INDEX([1]Input!$J:$J,MATCH(C998,[1]Input!$A:$A,0)),"")</f>
        <v/>
      </c>
      <c r="F998" s="406">
        <f>IFERROR(INDEX([1]Input!$D:$D,MATCH(C998,[1]Input!$A:$A,0)),"")</f>
        <v/>
      </c>
      <c r="G998" s="409">
        <f>IFERROR(INDEX([1]Input!$N:$N,MATCH(C998,[1]Input!$A:$A,0)),"")</f>
        <v/>
      </c>
    </row>
    <row r="999">
      <c r="A999" s="406">
        <f>IFERROR(RANK(B999,$B$4:$B$6000,1),"")</f>
        <v/>
      </c>
      <c r="B999" s="406">
        <f>(IF(F999="","",IFERROR(SEARCH(Search!$C$2,D999)+ROW()/100000,"")))</f>
        <v/>
      </c>
      <c r="C999" s="406" t="inlineStr">
        <is>
          <t>U996</t>
        </is>
      </c>
      <c r="D999" s="406">
        <f>INDEX([1]USA!$J:$J,MATCH(C999,[1]USA!$B:$B,0))</f>
        <v/>
      </c>
      <c r="E999" s="406">
        <f>IFERROR(INDEX([1]Input!$J:$J,MATCH(C999,[1]Input!$A:$A,0)),"")</f>
        <v/>
      </c>
      <c r="F999" s="406">
        <f>IFERROR(INDEX([1]Input!$D:$D,MATCH(C999,[1]Input!$A:$A,0)),"")</f>
        <v/>
      </c>
      <c r="G999" s="409">
        <f>IFERROR(INDEX([1]Input!$N:$N,MATCH(C999,[1]Input!$A:$A,0)),"")</f>
        <v/>
      </c>
    </row>
    <row r="1000">
      <c r="A1000" s="406">
        <f>IFERROR(RANK(B1000,$B$4:$B$6000,1),"")</f>
        <v/>
      </c>
      <c r="B1000" s="406">
        <f>(IF(F1000="","",IFERROR(SEARCH(Search!$C$2,D1000)+ROW()/100000,"")))</f>
        <v/>
      </c>
      <c r="C1000" s="406" t="inlineStr">
        <is>
          <t>U997</t>
        </is>
      </c>
      <c r="D1000" s="406">
        <f>INDEX([1]USA!$J:$J,MATCH(C1000,[1]USA!$B:$B,0))</f>
        <v/>
      </c>
      <c r="E1000" s="406">
        <f>IFERROR(INDEX([1]Input!$J:$J,MATCH(C1000,[1]Input!$A:$A,0)),"")</f>
        <v/>
      </c>
      <c r="F1000" s="406">
        <f>IFERROR(INDEX([1]Input!$D:$D,MATCH(C1000,[1]Input!$A:$A,0)),"")</f>
        <v/>
      </c>
      <c r="G1000" s="409">
        <f>IFERROR(INDEX([1]Input!$N:$N,MATCH(C1000,[1]Input!$A:$A,0)),"")</f>
        <v/>
      </c>
    </row>
    <row r="1001">
      <c r="A1001" s="406">
        <f>IFERROR(RANK(B1001,$B$4:$B$6000,1),"")</f>
        <v/>
      </c>
      <c r="B1001" s="406">
        <f>(IF(F1001="","",IFERROR(SEARCH(Search!$C$2,D1001)+ROW()/100000,"")))</f>
        <v/>
      </c>
      <c r="C1001" s="406" t="inlineStr">
        <is>
          <t>U998</t>
        </is>
      </c>
      <c r="D1001" s="406">
        <f>INDEX([1]USA!$J:$J,MATCH(C1001,[1]USA!$B:$B,0))</f>
        <v/>
      </c>
      <c r="E1001" s="406">
        <f>IFERROR(INDEX([1]Input!$J:$J,MATCH(C1001,[1]Input!$A:$A,0)),"")</f>
        <v/>
      </c>
      <c r="F1001" s="406">
        <f>IFERROR(INDEX([1]Input!$D:$D,MATCH(C1001,[1]Input!$A:$A,0)),"")</f>
        <v/>
      </c>
      <c r="G1001" s="409">
        <f>IFERROR(INDEX([1]Input!$N:$N,MATCH(C1001,[1]Input!$A:$A,0)),"")</f>
        <v/>
      </c>
    </row>
    <row r="1002">
      <c r="A1002" s="406">
        <f>IFERROR(RANK(B1002,$B$4:$B$6000,1),"")</f>
        <v/>
      </c>
      <c r="B1002" s="406">
        <f>(IF(F1002="","",IFERROR(SEARCH(Search!$C$2,D1002)+ROW()/100000,"")))</f>
        <v/>
      </c>
      <c r="C1002" s="406" t="inlineStr">
        <is>
          <t>U999</t>
        </is>
      </c>
      <c r="D1002" s="406">
        <f>INDEX([1]USA!$J:$J,MATCH(C1002,[1]USA!$B:$B,0))</f>
        <v/>
      </c>
      <c r="E1002" s="406">
        <f>IFERROR(INDEX([1]Input!$J:$J,MATCH(C1002,[1]Input!$A:$A,0)),"")</f>
        <v/>
      </c>
      <c r="F1002" s="406">
        <f>IFERROR(INDEX([1]Input!$D:$D,MATCH(C1002,[1]Input!$A:$A,0)),"")</f>
        <v/>
      </c>
      <c r="G1002" s="409">
        <f>IFERROR(INDEX([1]Input!$N:$N,MATCH(C1002,[1]Input!$A:$A,0)),"")</f>
        <v/>
      </c>
    </row>
    <row r="1003">
      <c r="A1003" s="406">
        <f>IFERROR(RANK(B1003,$B$4:$B$6000,1),"")</f>
        <v/>
      </c>
      <c r="B1003" s="406">
        <f>(IF(F1003="","",IFERROR(SEARCH(Search!$C$2,D1003)+ROW()/100000,"")))</f>
        <v/>
      </c>
      <c r="C1003" s="406" t="inlineStr">
        <is>
          <t>U1000</t>
        </is>
      </c>
      <c r="D1003" s="406">
        <f>INDEX([1]USA!$J:$J,MATCH(C1003,[1]USA!$B:$B,0))</f>
        <v/>
      </c>
      <c r="E1003" s="406">
        <f>IFERROR(INDEX([1]Input!$J:$J,MATCH(C1003,[1]Input!$A:$A,0)),"")</f>
        <v/>
      </c>
      <c r="F1003" s="406">
        <f>IFERROR(INDEX([1]Input!$D:$D,MATCH(C1003,[1]Input!$A:$A,0)),"")</f>
        <v/>
      </c>
      <c r="G1003" s="409">
        <f>IFERROR(INDEX([1]Input!$N:$N,MATCH(C1003,[1]Input!$A:$A,0)),"")</f>
        <v/>
      </c>
    </row>
    <row r="1004">
      <c r="A1004" s="406">
        <f>IFERROR(RANK(B1004,$B$4:$B$6000,1),"")</f>
        <v/>
      </c>
      <c r="B1004" s="406">
        <f>(IF(F1004="","",IFERROR(SEARCH(Search!$C$2,D1004)+ROW()/100000,"")))</f>
        <v/>
      </c>
      <c r="C1004" s="406" t="inlineStr">
        <is>
          <t>U1001</t>
        </is>
      </c>
      <c r="D1004" s="406">
        <f>INDEX([1]USA!$J:$J,MATCH(C1004,[1]USA!$B:$B,0))</f>
        <v/>
      </c>
      <c r="E1004" s="406">
        <f>IFERROR(INDEX([1]Input!$J:$J,MATCH(C1004,[1]Input!$A:$A,0)),"")</f>
        <v/>
      </c>
      <c r="F1004" s="406">
        <f>IFERROR(INDEX([1]Input!$D:$D,MATCH(C1004,[1]Input!$A:$A,0)),"")</f>
        <v/>
      </c>
      <c r="G1004" s="409">
        <f>IFERROR(INDEX([1]Input!$N:$N,MATCH(C1004,[1]Input!$A:$A,0)),"")</f>
        <v/>
      </c>
    </row>
    <row r="1005">
      <c r="A1005" s="406">
        <f>IFERROR(RANK(B1005,$B$4:$B$6000,1),"")</f>
        <v/>
      </c>
      <c r="B1005" s="406">
        <f>(IF(F1005="","",IFERROR(SEARCH(Search!$C$2,D1005)+ROW()/100000,"")))</f>
        <v/>
      </c>
      <c r="C1005" s="406" t="inlineStr">
        <is>
          <t>U1002</t>
        </is>
      </c>
      <c r="D1005" s="406">
        <f>INDEX([1]USA!$J:$J,MATCH(C1005,[1]USA!$B:$B,0))</f>
        <v/>
      </c>
      <c r="E1005" s="406">
        <f>IFERROR(INDEX([1]Input!$J:$J,MATCH(C1005,[1]Input!$A:$A,0)),"")</f>
        <v/>
      </c>
      <c r="F1005" s="406">
        <f>IFERROR(INDEX([1]Input!$D:$D,MATCH(C1005,[1]Input!$A:$A,0)),"")</f>
        <v/>
      </c>
      <c r="G1005" s="409">
        <f>IFERROR(INDEX([1]Input!$N:$N,MATCH(C1005,[1]Input!$A:$A,0)),"")</f>
        <v/>
      </c>
    </row>
    <row r="1006">
      <c r="A1006" s="406">
        <f>IFERROR(RANK(B1006,$B$4:$B$6000,1),"")</f>
        <v/>
      </c>
      <c r="B1006" s="406">
        <f>(IF(F1006="","",IFERROR(SEARCH(Search!$C$2,D1006)+ROW()/100000,"")))</f>
        <v/>
      </c>
      <c r="C1006" s="406" t="inlineStr">
        <is>
          <t>U1003</t>
        </is>
      </c>
      <c r="D1006" s="406">
        <f>INDEX([1]USA!$J:$J,MATCH(C1006,[1]USA!$B:$B,0))</f>
        <v/>
      </c>
      <c r="E1006" s="406">
        <f>IFERROR(INDEX([1]Input!$J:$J,MATCH(C1006,[1]Input!$A:$A,0)),"")</f>
        <v/>
      </c>
      <c r="F1006" s="406">
        <f>IFERROR(INDEX([1]Input!$D:$D,MATCH(C1006,[1]Input!$A:$A,0)),"")</f>
        <v/>
      </c>
      <c r="G1006" s="409">
        <f>IFERROR(INDEX([1]Input!$N:$N,MATCH(C1006,[1]Input!$A:$A,0)),"")</f>
        <v/>
      </c>
    </row>
    <row r="1007">
      <c r="A1007" s="406">
        <f>IFERROR(RANK(B1007,$B$4:$B$6000,1),"")</f>
        <v/>
      </c>
      <c r="B1007" s="406">
        <f>(IF(F1007="","",IFERROR(SEARCH(Search!$C$2,D1007)+ROW()/100000,"")))</f>
        <v/>
      </c>
      <c r="C1007" s="406" t="inlineStr">
        <is>
          <t>U1004</t>
        </is>
      </c>
      <c r="D1007" s="406">
        <f>INDEX([1]USA!$J:$J,MATCH(C1007,[1]USA!$B:$B,0))</f>
        <v/>
      </c>
      <c r="E1007" s="406">
        <f>IFERROR(INDEX([1]Input!$J:$J,MATCH(C1007,[1]Input!$A:$A,0)),"")</f>
        <v/>
      </c>
      <c r="F1007" s="406">
        <f>IFERROR(INDEX([1]Input!$D:$D,MATCH(C1007,[1]Input!$A:$A,0)),"")</f>
        <v/>
      </c>
      <c r="G1007" s="409">
        <f>IFERROR(INDEX([1]Input!$N:$N,MATCH(C1007,[1]Input!$A:$A,0)),"")</f>
        <v/>
      </c>
    </row>
    <row r="1008">
      <c r="A1008" s="406">
        <f>IFERROR(RANK(B1008,$B$4:$B$6000,1),"")</f>
        <v/>
      </c>
      <c r="B1008" s="406">
        <f>(IF(F1008="","",IFERROR(SEARCH(Search!$C$2,D1008)+ROW()/100000,"")))</f>
        <v/>
      </c>
      <c r="C1008" s="406" t="inlineStr">
        <is>
          <t>U1005</t>
        </is>
      </c>
      <c r="D1008" s="406">
        <f>INDEX([1]USA!$J:$J,MATCH(C1008,[1]USA!$B:$B,0))</f>
        <v/>
      </c>
      <c r="E1008" s="406">
        <f>IFERROR(INDEX([1]Input!$J:$J,MATCH(C1008,[1]Input!$A:$A,0)),"")</f>
        <v/>
      </c>
      <c r="F1008" s="406">
        <f>IFERROR(INDEX([1]Input!$D:$D,MATCH(C1008,[1]Input!$A:$A,0)),"")</f>
        <v/>
      </c>
      <c r="G1008" s="409">
        <f>IFERROR(INDEX([1]Input!$N:$N,MATCH(C1008,[1]Input!$A:$A,0)),"")</f>
        <v/>
      </c>
    </row>
    <row r="1009">
      <c r="A1009" s="406">
        <f>IFERROR(RANK(B1009,$B$4:$B$6000,1),"")</f>
        <v/>
      </c>
      <c r="B1009" s="406">
        <f>(IF(F1009="","",IFERROR(SEARCH(Search!$C$2,D1009)+ROW()/100000,"")))</f>
        <v/>
      </c>
      <c r="C1009" s="406" t="inlineStr">
        <is>
          <t>U1006</t>
        </is>
      </c>
      <c r="D1009" s="406">
        <f>INDEX([1]USA!$J:$J,MATCH(C1009,[1]USA!$B:$B,0))</f>
        <v/>
      </c>
      <c r="E1009" s="406">
        <f>IFERROR(INDEX([1]Input!$J:$J,MATCH(C1009,[1]Input!$A:$A,0)),"")</f>
        <v/>
      </c>
      <c r="F1009" s="406">
        <f>IFERROR(INDEX([1]Input!$D:$D,MATCH(C1009,[1]Input!$A:$A,0)),"")</f>
        <v/>
      </c>
      <c r="G1009" s="409">
        <f>IFERROR(INDEX([1]Input!$N:$N,MATCH(C1009,[1]Input!$A:$A,0)),"")</f>
        <v/>
      </c>
    </row>
    <row r="1010">
      <c r="A1010" s="406">
        <f>IFERROR(RANK(B1010,$B$4:$B$6000,1),"")</f>
        <v/>
      </c>
      <c r="B1010" s="406">
        <f>(IF(F1010="","",IFERROR(SEARCH(Search!$C$2,D1010)+ROW()/100000,"")))</f>
        <v/>
      </c>
      <c r="C1010" s="406" t="inlineStr">
        <is>
          <t>U1007</t>
        </is>
      </c>
      <c r="D1010" s="406">
        <f>INDEX([1]USA!$J:$J,MATCH(C1010,[1]USA!$B:$B,0))</f>
        <v/>
      </c>
      <c r="E1010" s="406">
        <f>IFERROR(INDEX([1]Input!$J:$J,MATCH(C1010,[1]Input!$A:$A,0)),"")</f>
        <v/>
      </c>
      <c r="F1010" s="406">
        <f>IFERROR(INDEX([1]Input!$D:$D,MATCH(C1010,[1]Input!$A:$A,0)),"")</f>
        <v/>
      </c>
      <c r="G1010" s="409">
        <f>IFERROR(INDEX([1]Input!$N:$N,MATCH(C1010,[1]Input!$A:$A,0)),"")</f>
        <v/>
      </c>
    </row>
    <row r="1011">
      <c r="A1011" s="406">
        <f>IFERROR(RANK(B1011,$B$4:$B$6000,1),"")</f>
        <v/>
      </c>
      <c r="B1011" s="406">
        <f>(IF(F1011="","",IFERROR(SEARCH(Search!$C$2,D1011)+ROW()/100000,"")))</f>
        <v/>
      </c>
      <c r="C1011" s="406" t="inlineStr">
        <is>
          <t>U1008</t>
        </is>
      </c>
      <c r="D1011" s="406">
        <f>INDEX([1]USA!$J:$J,MATCH(C1011,[1]USA!$B:$B,0))</f>
        <v/>
      </c>
      <c r="E1011" s="406">
        <f>IFERROR(INDEX([1]Input!$J:$J,MATCH(C1011,[1]Input!$A:$A,0)),"")</f>
        <v/>
      </c>
      <c r="F1011" s="406">
        <f>IFERROR(INDEX([1]Input!$D:$D,MATCH(C1011,[1]Input!$A:$A,0)),"")</f>
        <v/>
      </c>
      <c r="G1011" s="409">
        <f>IFERROR(INDEX([1]Input!$N:$N,MATCH(C1011,[1]Input!$A:$A,0)),"")</f>
        <v/>
      </c>
    </row>
    <row r="1012">
      <c r="A1012" s="406">
        <f>IFERROR(RANK(B1012,$B$4:$B$6000,1),"")</f>
        <v/>
      </c>
      <c r="B1012" s="406">
        <f>(IF(F1012="","",IFERROR(SEARCH(Search!$C$2,D1012)+ROW()/100000,"")))</f>
        <v/>
      </c>
      <c r="C1012" s="406" t="inlineStr">
        <is>
          <t>U1009</t>
        </is>
      </c>
      <c r="D1012" s="406">
        <f>INDEX([1]USA!$J:$J,MATCH(C1012,[1]USA!$B:$B,0))</f>
        <v/>
      </c>
      <c r="E1012" s="406">
        <f>IFERROR(INDEX([1]Input!$J:$J,MATCH(C1012,[1]Input!$A:$A,0)),"")</f>
        <v/>
      </c>
      <c r="F1012" s="406">
        <f>IFERROR(INDEX([1]Input!$D:$D,MATCH(C1012,[1]Input!$A:$A,0)),"")</f>
        <v/>
      </c>
      <c r="G1012" s="409">
        <f>IFERROR(INDEX([1]Input!$N:$N,MATCH(C1012,[1]Input!$A:$A,0)),"")</f>
        <v/>
      </c>
    </row>
    <row r="1013">
      <c r="A1013" s="406">
        <f>IFERROR(RANK(B1013,$B$4:$B$6000,1),"")</f>
        <v/>
      </c>
      <c r="B1013" s="406">
        <f>(IF(F1013="","",IFERROR(SEARCH(Search!$C$2,D1013)+ROW()/100000,"")))</f>
        <v/>
      </c>
      <c r="C1013" s="406" t="inlineStr">
        <is>
          <t>U1010</t>
        </is>
      </c>
      <c r="D1013" s="406">
        <f>INDEX([1]USA!$J:$J,MATCH(C1013,[1]USA!$B:$B,0))</f>
        <v/>
      </c>
      <c r="E1013" s="406">
        <f>IFERROR(INDEX([1]Input!$J:$J,MATCH(C1013,[1]Input!$A:$A,0)),"")</f>
        <v/>
      </c>
      <c r="F1013" s="406">
        <f>IFERROR(INDEX([1]Input!$D:$D,MATCH(C1013,[1]Input!$A:$A,0)),"")</f>
        <v/>
      </c>
      <c r="G1013" s="409">
        <f>IFERROR(INDEX([1]Input!$N:$N,MATCH(C1013,[1]Input!$A:$A,0)),"")</f>
        <v/>
      </c>
    </row>
    <row r="1014">
      <c r="A1014" s="406">
        <f>IFERROR(RANK(B1014,$B$4:$B$6000,1),"")</f>
        <v/>
      </c>
      <c r="B1014" s="406">
        <f>(IF(F1014="","",IFERROR(SEARCH(Search!$C$2,D1014)+ROW()/100000,"")))</f>
        <v/>
      </c>
      <c r="C1014" s="406" t="inlineStr">
        <is>
          <t>U1011</t>
        </is>
      </c>
      <c r="D1014" s="406">
        <f>INDEX([1]USA!$J:$J,MATCH(C1014,[1]USA!$B:$B,0))</f>
        <v/>
      </c>
      <c r="E1014" s="406">
        <f>IFERROR(INDEX([1]Input!$J:$J,MATCH(C1014,[1]Input!$A:$A,0)),"")</f>
        <v/>
      </c>
      <c r="F1014" s="406">
        <f>IFERROR(INDEX([1]Input!$D:$D,MATCH(C1014,[1]Input!$A:$A,0)),"")</f>
        <v/>
      </c>
      <c r="G1014" s="409">
        <f>IFERROR(INDEX([1]Input!$N:$N,MATCH(C1014,[1]Input!$A:$A,0)),"")</f>
        <v/>
      </c>
    </row>
    <row r="1015">
      <c r="A1015" s="406">
        <f>IFERROR(RANK(B1015,$B$4:$B$6000,1),"")</f>
        <v/>
      </c>
      <c r="B1015" s="406">
        <f>(IF(F1015="","",IFERROR(SEARCH(Search!$C$2,D1015)+ROW()/100000,"")))</f>
        <v/>
      </c>
      <c r="C1015" s="406" t="inlineStr">
        <is>
          <t>U1012</t>
        </is>
      </c>
      <c r="D1015" s="406">
        <f>INDEX([1]USA!$J:$J,MATCH(C1015,[1]USA!$B:$B,0))</f>
        <v/>
      </c>
      <c r="E1015" s="406">
        <f>IFERROR(INDEX([1]Input!$J:$J,MATCH(C1015,[1]Input!$A:$A,0)),"")</f>
        <v/>
      </c>
      <c r="F1015" s="406">
        <f>IFERROR(INDEX([1]Input!$D:$D,MATCH(C1015,[1]Input!$A:$A,0)),"")</f>
        <v/>
      </c>
      <c r="G1015" s="409">
        <f>IFERROR(INDEX([1]Input!$N:$N,MATCH(C1015,[1]Input!$A:$A,0)),"")</f>
        <v/>
      </c>
    </row>
    <row r="1016">
      <c r="A1016" s="406">
        <f>IFERROR(RANK(B1016,$B$4:$B$6000,1),"")</f>
        <v/>
      </c>
      <c r="B1016" s="406">
        <f>(IF(F1016="","",IFERROR(SEARCH(Search!$C$2,D1016)+ROW()/100000,"")))</f>
        <v/>
      </c>
      <c r="C1016" s="406" t="inlineStr">
        <is>
          <t>U1013</t>
        </is>
      </c>
      <c r="D1016" s="406">
        <f>INDEX([1]USA!$J:$J,MATCH(C1016,[1]USA!$B:$B,0))</f>
        <v/>
      </c>
      <c r="E1016" s="406">
        <f>IFERROR(INDEX([1]Input!$J:$J,MATCH(C1016,[1]Input!$A:$A,0)),"")</f>
        <v/>
      </c>
      <c r="F1016" s="406">
        <f>IFERROR(INDEX([1]Input!$D:$D,MATCH(C1016,[1]Input!$A:$A,0)),"")</f>
        <v/>
      </c>
      <c r="G1016" s="409">
        <f>IFERROR(INDEX([1]Input!$N:$N,MATCH(C1016,[1]Input!$A:$A,0)),"")</f>
        <v/>
      </c>
    </row>
    <row r="1017">
      <c r="A1017" s="406">
        <f>IFERROR(RANK(B1017,$B$4:$B$6000,1),"")</f>
        <v/>
      </c>
      <c r="B1017" s="406">
        <f>(IF(F1017="","",IFERROR(SEARCH(Search!$C$2,D1017)+ROW()/100000,"")))</f>
        <v/>
      </c>
      <c r="C1017" s="406" t="inlineStr">
        <is>
          <t>U1014</t>
        </is>
      </c>
      <c r="D1017" s="406">
        <f>INDEX([1]USA!$J:$J,MATCH(C1017,[1]USA!$B:$B,0))</f>
        <v/>
      </c>
      <c r="E1017" s="406">
        <f>IFERROR(INDEX([1]Input!$J:$J,MATCH(C1017,[1]Input!$A:$A,0)),"")</f>
        <v/>
      </c>
      <c r="F1017" s="406">
        <f>IFERROR(INDEX([1]Input!$D:$D,MATCH(C1017,[1]Input!$A:$A,0)),"")</f>
        <v/>
      </c>
      <c r="G1017" s="409">
        <f>IFERROR(INDEX([1]Input!$N:$N,MATCH(C1017,[1]Input!$A:$A,0)),"")</f>
        <v/>
      </c>
    </row>
    <row r="1018">
      <c r="A1018" s="406">
        <f>IFERROR(RANK(B1018,$B$4:$B$6000,1),"")</f>
        <v/>
      </c>
      <c r="B1018" s="406">
        <f>(IF(F1018="","",IFERROR(SEARCH(Search!$C$2,D1018)+ROW()/100000,"")))</f>
        <v/>
      </c>
      <c r="C1018" s="406" t="inlineStr">
        <is>
          <t>U1015</t>
        </is>
      </c>
      <c r="D1018" s="406">
        <f>INDEX([1]USA!$J:$J,MATCH(C1018,[1]USA!$B:$B,0))</f>
        <v/>
      </c>
      <c r="E1018" s="406">
        <f>IFERROR(INDEX([1]Input!$J:$J,MATCH(C1018,[1]Input!$A:$A,0)),"")</f>
        <v/>
      </c>
      <c r="F1018" s="406">
        <f>IFERROR(INDEX([1]Input!$D:$D,MATCH(C1018,[1]Input!$A:$A,0)),"")</f>
        <v/>
      </c>
      <c r="G1018" s="409">
        <f>IFERROR(INDEX([1]Input!$N:$N,MATCH(C1018,[1]Input!$A:$A,0)),"")</f>
        <v/>
      </c>
    </row>
    <row r="1019">
      <c r="A1019" s="406">
        <f>IFERROR(RANK(B1019,$B$4:$B$6000,1),"")</f>
        <v/>
      </c>
      <c r="B1019" s="406">
        <f>(IF(F1019="","",IFERROR(SEARCH(Search!$C$2,D1019)+ROW()/100000,"")))</f>
        <v/>
      </c>
      <c r="C1019" s="406" t="inlineStr">
        <is>
          <t>U1016</t>
        </is>
      </c>
      <c r="D1019" s="406">
        <f>INDEX([1]USA!$J:$J,MATCH(C1019,[1]USA!$B:$B,0))</f>
        <v/>
      </c>
      <c r="E1019" s="406">
        <f>IFERROR(INDEX([1]Input!$J:$J,MATCH(C1019,[1]Input!$A:$A,0)),"")</f>
        <v/>
      </c>
      <c r="F1019" s="406">
        <f>IFERROR(INDEX([1]Input!$D:$D,MATCH(C1019,[1]Input!$A:$A,0)),"")</f>
        <v/>
      </c>
      <c r="G1019" s="409">
        <f>IFERROR(INDEX([1]Input!$N:$N,MATCH(C1019,[1]Input!$A:$A,0)),"")</f>
        <v/>
      </c>
    </row>
    <row r="1020">
      <c r="A1020" s="406">
        <f>IFERROR(RANK(B1020,$B$4:$B$6000,1),"")</f>
        <v/>
      </c>
      <c r="B1020" s="406">
        <f>(IF(F1020="","",IFERROR(SEARCH(Search!$C$2,D1020)+ROW()/100000,"")))</f>
        <v/>
      </c>
      <c r="C1020" s="406" t="inlineStr">
        <is>
          <t>U1017</t>
        </is>
      </c>
      <c r="D1020" s="406">
        <f>INDEX([1]USA!$J:$J,MATCH(C1020,[1]USA!$B:$B,0))</f>
        <v/>
      </c>
      <c r="E1020" s="406">
        <f>IFERROR(INDEX([1]Input!$J:$J,MATCH(C1020,[1]Input!$A:$A,0)),"")</f>
        <v/>
      </c>
      <c r="F1020" s="406">
        <f>IFERROR(INDEX([1]Input!$D:$D,MATCH(C1020,[1]Input!$A:$A,0)),"")</f>
        <v/>
      </c>
      <c r="G1020" s="409">
        <f>IFERROR(INDEX([1]Input!$N:$N,MATCH(C1020,[1]Input!$A:$A,0)),"")</f>
        <v/>
      </c>
    </row>
    <row r="1021">
      <c r="A1021" s="406">
        <f>IFERROR(RANK(B1021,$B$4:$B$6000,1),"")</f>
        <v/>
      </c>
      <c r="B1021" s="406">
        <f>(IF(F1021="","",IFERROR(SEARCH(Search!$C$2,D1021)+ROW()/100000,"")))</f>
        <v/>
      </c>
      <c r="C1021" s="406" t="inlineStr">
        <is>
          <t>U1018</t>
        </is>
      </c>
      <c r="D1021" s="406">
        <f>INDEX([1]USA!$J:$J,MATCH(C1021,[1]USA!$B:$B,0))</f>
        <v/>
      </c>
      <c r="E1021" s="406">
        <f>IFERROR(INDEX([1]Input!$J:$J,MATCH(C1021,[1]Input!$A:$A,0)),"")</f>
        <v/>
      </c>
      <c r="F1021" s="406">
        <f>IFERROR(INDEX([1]Input!$D:$D,MATCH(C1021,[1]Input!$A:$A,0)),"")</f>
        <v/>
      </c>
      <c r="G1021" s="409">
        <f>IFERROR(INDEX([1]Input!$N:$N,MATCH(C1021,[1]Input!$A:$A,0)),"")</f>
        <v/>
      </c>
    </row>
    <row r="1022">
      <c r="A1022" s="406">
        <f>IFERROR(RANK(B1022,$B$4:$B$6000,1),"")</f>
        <v/>
      </c>
      <c r="B1022" s="406">
        <f>(IF(F1022="","",IFERROR(SEARCH(Search!$C$2,D1022)+ROW()/100000,"")))</f>
        <v/>
      </c>
      <c r="C1022" s="406" t="inlineStr">
        <is>
          <t>U1019</t>
        </is>
      </c>
      <c r="D1022" s="406">
        <f>INDEX([1]USA!$J:$J,MATCH(C1022,[1]USA!$B:$B,0))</f>
        <v/>
      </c>
      <c r="E1022" s="406">
        <f>IFERROR(INDEX([1]Input!$J:$J,MATCH(C1022,[1]Input!$A:$A,0)),"")</f>
        <v/>
      </c>
      <c r="F1022" s="406">
        <f>IFERROR(INDEX([1]Input!$D:$D,MATCH(C1022,[1]Input!$A:$A,0)),"")</f>
        <v/>
      </c>
      <c r="G1022" s="409">
        <f>IFERROR(INDEX([1]Input!$N:$N,MATCH(C1022,[1]Input!$A:$A,0)),"")</f>
        <v/>
      </c>
    </row>
    <row r="1023">
      <c r="A1023" s="406">
        <f>IFERROR(RANK(B1023,$B$4:$B$6000,1),"")</f>
        <v/>
      </c>
      <c r="B1023" s="406">
        <f>(IF(F1023="","",IFERROR(SEARCH(Search!$C$2,D1023)+ROW()/100000,"")))</f>
        <v/>
      </c>
      <c r="C1023" s="406" t="inlineStr">
        <is>
          <t>U1020</t>
        </is>
      </c>
      <c r="D1023" s="406">
        <f>INDEX([1]USA!$J:$J,MATCH(C1023,[1]USA!$B:$B,0))</f>
        <v/>
      </c>
      <c r="E1023" s="406">
        <f>IFERROR(INDEX([1]Input!$J:$J,MATCH(C1023,[1]Input!$A:$A,0)),"")</f>
        <v/>
      </c>
      <c r="F1023" s="406">
        <f>IFERROR(INDEX([1]Input!$D:$D,MATCH(C1023,[1]Input!$A:$A,0)),"")</f>
        <v/>
      </c>
      <c r="G1023" s="409">
        <f>IFERROR(INDEX([1]Input!$N:$N,MATCH(C1023,[1]Input!$A:$A,0)),"")</f>
        <v/>
      </c>
    </row>
    <row r="1024">
      <c r="A1024" s="406">
        <f>IFERROR(RANK(B1024,$B$4:$B$6000,1),"")</f>
        <v/>
      </c>
      <c r="B1024" s="406">
        <f>(IF(F1024="","",IFERROR(SEARCH(Search!$C$2,D1024)+ROW()/100000,"")))</f>
        <v/>
      </c>
      <c r="C1024" s="406" t="inlineStr">
        <is>
          <t>U1021</t>
        </is>
      </c>
      <c r="D1024" s="406">
        <f>INDEX([1]USA!$J:$J,MATCH(C1024,[1]USA!$B:$B,0))</f>
        <v/>
      </c>
      <c r="E1024" s="406">
        <f>IFERROR(INDEX([1]Input!$J:$J,MATCH(C1024,[1]Input!$A:$A,0)),"")</f>
        <v/>
      </c>
      <c r="F1024" s="406">
        <f>IFERROR(INDEX([1]Input!$D:$D,MATCH(C1024,[1]Input!$A:$A,0)),"")</f>
        <v/>
      </c>
      <c r="G1024" s="409">
        <f>IFERROR(INDEX([1]Input!$N:$N,MATCH(C1024,[1]Input!$A:$A,0)),"")</f>
        <v/>
      </c>
    </row>
    <row r="1025">
      <c r="A1025" s="406">
        <f>IFERROR(RANK(B1025,$B$4:$B$6000,1),"")</f>
        <v/>
      </c>
      <c r="B1025" s="406">
        <f>(IF(F1025="","",IFERROR(SEARCH(Search!$C$2,D1025)+ROW()/100000,"")))</f>
        <v/>
      </c>
      <c r="C1025" s="406" t="inlineStr">
        <is>
          <t>U1022</t>
        </is>
      </c>
      <c r="D1025" s="406">
        <f>INDEX([1]USA!$J:$J,MATCH(C1025,[1]USA!$B:$B,0))</f>
        <v/>
      </c>
      <c r="E1025" s="406">
        <f>IFERROR(INDEX([1]Input!$J:$J,MATCH(C1025,[1]Input!$A:$A,0)),"")</f>
        <v/>
      </c>
      <c r="F1025" s="406">
        <f>IFERROR(INDEX([1]Input!$D:$D,MATCH(C1025,[1]Input!$A:$A,0)),"")</f>
        <v/>
      </c>
      <c r="G1025" s="409">
        <f>IFERROR(INDEX([1]Input!$N:$N,MATCH(C1025,[1]Input!$A:$A,0)),"")</f>
        <v/>
      </c>
    </row>
    <row r="1026">
      <c r="A1026" s="406">
        <f>IFERROR(RANK(B1026,$B$4:$B$6000,1),"")</f>
        <v/>
      </c>
      <c r="B1026" s="406">
        <f>(IF(F1026="","",IFERROR(SEARCH(Search!$C$2,D1026)+ROW()/100000,"")))</f>
        <v/>
      </c>
      <c r="C1026" s="406" t="inlineStr">
        <is>
          <t>U1023</t>
        </is>
      </c>
      <c r="D1026" s="406">
        <f>INDEX([1]USA!$J:$J,MATCH(C1026,[1]USA!$B:$B,0))</f>
        <v/>
      </c>
      <c r="E1026" s="406">
        <f>IFERROR(INDEX([1]Input!$J:$J,MATCH(C1026,[1]Input!$A:$A,0)),"")</f>
        <v/>
      </c>
      <c r="F1026" s="406">
        <f>IFERROR(INDEX([1]Input!$D:$D,MATCH(C1026,[1]Input!$A:$A,0)),"")</f>
        <v/>
      </c>
      <c r="G1026" s="409">
        <f>IFERROR(INDEX([1]Input!$N:$N,MATCH(C1026,[1]Input!$A:$A,0)),"")</f>
        <v/>
      </c>
    </row>
    <row r="1027">
      <c r="A1027" s="406">
        <f>IFERROR(RANK(B1027,$B$4:$B$6000,1),"")</f>
        <v/>
      </c>
      <c r="B1027" s="406">
        <f>(IF(F1027="","",IFERROR(SEARCH(Search!$C$2,D1027)+ROW()/100000,"")))</f>
        <v/>
      </c>
      <c r="C1027" s="406" t="inlineStr">
        <is>
          <t>U1024</t>
        </is>
      </c>
      <c r="D1027" s="406">
        <f>INDEX([1]USA!$J:$J,MATCH(C1027,[1]USA!$B:$B,0))</f>
        <v/>
      </c>
      <c r="E1027" s="406">
        <f>IFERROR(INDEX([1]Input!$J:$J,MATCH(C1027,[1]Input!$A:$A,0)),"")</f>
        <v/>
      </c>
      <c r="F1027" s="406">
        <f>IFERROR(INDEX([1]Input!$D:$D,MATCH(C1027,[1]Input!$A:$A,0)),"")</f>
        <v/>
      </c>
      <c r="G1027" s="409">
        <f>IFERROR(INDEX([1]Input!$N:$N,MATCH(C1027,[1]Input!$A:$A,0)),"")</f>
        <v/>
      </c>
    </row>
    <row r="1028">
      <c r="A1028" s="406">
        <f>IFERROR(RANK(B1028,$B$4:$B$6000,1),"")</f>
        <v/>
      </c>
      <c r="B1028" s="406">
        <f>(IF(F1028="","",IFERROR(SEARCH(Search!$C$2,D1028)+ROW()/100000,"")))</f>
        <v/>
      </c>
      <c r="C1028" s="406" t="inlineStr">
        <is>
          <t>U1025</t>
        </is>
      </c>
      <c r="D1028" s="406">
        <f>INDEX([1]USA!$J:$J,MATCH(C1028,[1]USA!$B:$B,0))</f>
        <v/>
      </c>
      <c r="E1028" s="406">
        <f>IFERROR(INDEX([1]Input!$J:$J,MATCH(C1028,[1]Input!$A:$A,0)),"")</f>
        <v/>
      </c>
      <c r="F1028" s="406">
        <f>IFERROR(INDEX([1]Input!$D:$D,MATCH(C1028,[1]Input!$A:$A,0)),"")</f>
        <v/>
      </c>
      <c r="G1028" s="409">
        <f>IFERROR(INDEX([1]Input!$N:$N,MATCH(C1028,[1]Input!$A:$A,0)),"")</f>
        <v/>
      </c>
    </row>
    <row r="1029">
      <c r="A1029" s="406">
        <f>IFERROR(RANK(B1029,$B$4:$B$6000,1),"")</f>
        <v/>
      </c>
      <c r="B1029" s="406">
        <f>(IF(F1029="","",IFERROR(SEARCH(Search!$C$2,D1029)+ROW()/100000,"")))</f>
        <v/>
      </c>
      <c r="C1029" s="406" t="inlineStr">
        <is>
          <t>U1026</t>
        </is>
      </c>
      <c r="D1029" s="406">
        <f>INDEX([1]USA!$J:$J,MATCH(C1029,[1]USA!$B:$B,0))</f>
        <v/>
      </c>
      <c r="E1029" s="406">
        <f>IFERROR(INDEX([1]Input!$J:$J,MATCH(C1029,[1]Input!$A:$A,0)),"")</f>
        <v/>
      </c>
      <c r="F1029" s="406">
        <f>IFERROR(INDEX([1]Input!$D:$D,MATCH(C1029,[1]Input!$A:$A,0)),"")</f>
        <v/>
      </c>
      <c r="G1029" s="409">
        <f>IFERROR(INDEX([1]Input!$N:$N,MATCH(C1029,[1]Input!$A:$A,0)),"")</f>
        <v/>
      </c>
    </row>
    <row r="1030">
      <c r="A1030" s="406">
        <f>IFERROR(RANK(B1030,$B$4:$B$6000,1),"")</f>
        <v/>
      </c>
      <c r="B1030" s="406">
        <f>(IF(F1030="","",IFERROR(SEARCH(Search!$C$2,D1030)+ROW()/100000,"")))</f>
        <v/>
      </c>
      <c r="C1030" s="406" t="inlineStr">
        <is>
          <t>U1027</t>
        </is>
      </c>
      <c r="D1030" s="406">
        <f>INDEX([1]USA!$J:$J,MATCH(C1030,[1]USA!$B:$B,0))</f>
        <v/>
      </c>
      <c r="E1030" s="406">
        <f>IFERROR(INDEX([1]Input!$J:$J,MATCH(C1030,[1]Input!$A:$A,0)),"")</f>
        <v/>
      </c>
      <c r="F1030" s="406">
        <f>IFERROR(INDEX([1]Input!$D:$D,MATCH(C1030,[1]Input!$A:$A,0)),"")</f>
        <v/>
      </c>
      <c r="G1030" s="409">
        <f>IFERROR(INDEX([1]Input!$N:$N,MATCH(C1030,[1]Input!$A:$A,0)),"")</f>
        <v/>
      </c>
    </row>
    <row r="1031">
      <c r="A1031" s="406">
        <f>IFERROR(RANK(B1031,$B$4:$B$6000,1),"")</f>
        <v/>
      </c>
      <c r="B1031" s="406">
        <f>(IF(F1031="","",IFERROR(SEARCH(Search!$C$2,D1031)+ROW()/100000,"")))</f>
        <v/>
      </c>
      <c r="C1031" s="406" t="inlineStr">
        <is>
          <t>U1028</t>
        </is>
      </c>
      <c r="D1031" s="406">
        <f>INDEX([1]USA!$J:$J,MATCH(C1031,[1]USA!$B:$B,0))</f>
        <v/>
      </c>
      <c r="E1031" s="406">
        <f>IFERROR(INDEX([1]Input!$J:$J,MATCH(C1031,[1]Input!$A:$A,0)),"")</f>
        <v/>
      </c>
      <c r="F1031" s="406">
        <f>IFERROR(INDEX([1]Input!$D:$D,MATCH(C1031,[1]Input!$A:$A,0)),"")</f>
        <v/>
      </c>
      <c r="G1031" s="409">
        <f>IFERROR(INDEX([1]Input!$N:$N,MATCH(C1031,[1]Input!$A:$A,0)),"")</f>
        <v/>
      </c>
    </row>
    <row r="1032">
      <c r="A1032" s="406">
        <f>IFERROR(RANK(B1032,$B$4:$B$6000,1),"")</f>
        <v/>
      </c>
      <c r="B1032" s="406">
        <f>(IF(F1032="","",IFERROR(SEARCH(Search!$C$2,D1032)+ROW()/100000,"")))</f>
        <v/>
      </c>
      <c r="C1032" s="406" t="inlineStr">
        <is>
          <t>U1029</t>
        </is>
      </c>
      <c r="D1032" s="406">
        <f>INDEX([1]USA!$J:$J,MATCH(C1032,[1]USA!$B:$B,0))</f>
        <v/>
      </c>
      <c r="E1032" s="406">
        <f>IFERROR(INDEX([1]Input!$J:$J,MATCH(C1032,[1]Input!$A:$A,0)),"")</f>
        <v/>
      </c>
      <c r="F1032" s="406">
        <f>IFERROR(INDEX([1]Input!$D:$D,MATCH(C1032,[1]Input!$A:$A,0)),"")</f>
        <v/>
      </c>
      <c r="G1032" s="409">
        <f>IFERROR(INDEX([1]Input!$N:$N,MATCH(C1032,[1]Input!$A:$A,0)),"")</f>
        <v/>
      </c>
    </row>
    <row r="1033">
      <c r="A1033" s="406">
        <f>IFERROR(RANK(B1033,$B$4:$B$6000,1),"")</f>
        <v/>
      </c>
      <c r="B1033" s="406">
        <f>(IF(F1033="","",IFERROR(SEARCH(Search!$C$2,D1033)+ROW()/100000,"")))</f>
        <v/>
      </c>
      <c r="C1033" s="406" t="inlineStr">
        <is>
          <t>U1030</t>
        </is>
      </c>
      <c r="D1033" s="406">
        <f>INDEX([1]USA!$J:$J,MATCH(C1033,[1]USA!$B:$B,0))</f>
        <v/>
      </c>
      <c r="E1033" s="406">
        <f>IFERROR(INDEX([1]Input!$J:$J,MATCH(C1033,[1]Input!$A:$A,0)),"")</f>
        <v/>
      </c>
      <c r="F1033" s="406">
        <f>IFERROR(INDEX([1]Input!$D:$D,MATCH(C1033,[1]Input!$A:$A,0)),"")</f>
        <v/>
      </c>
      <c r="G1033" s="409">
        <f>IFERROR(INDEX([1]Input!$N:$N,MATCH(C1033,[1]Input!$A:$A,0)),"")</f>
        <v/>
      </c>
    </row>
    <row r="1034">
      <c r="A1034" s="406">
        <f>IFERROR(RANK(B1034,$B$4:$B$6000,1),"")</f>
        <v/>
      </c>
      <c r="B1034" s="406">
        <f>(IF(F1034="","",IFERROR(SEARCH(Search!$C$2,D1034)+ROW()/100000,"")))</f>
        <v/>
      </c>
      <c r="C1034" s="406" t="inlineStr">
        <is>
          <t>U1031</t>
        </is>
      </c>
      <c r="D1034" s="406">
        <f>INDEX([1]USA!$J:$J,MATCH(C1034,[1]USA!$B:$B,0))</f>
        <v/>
      </c>
      <c r="E1034" s="406">
        <f>IFERROR(INDEX([1]Input!$J:$J,MATCH(C1034,[1]Input!$A:$A,0)),"")</f>
        <v/>
      </c>
      <c r="F1034" s="406">
        <f>IFERROR(INDEX([1]Input!$D:$D,MATCH(C1034,[1]Input!$A:$A,0)),"")</f>
        <v/>
      </c>
      <c r="G1034" s="409">
        <f>IFERROR(INDEX([1]Input!$N:$N,MATCH(C1034,[1]Input!$A:$A,0)),"")</f>
        <v/>
      </c>
    </row>
    <row r="1035">
      <c r="A1035" s="406">
        <f>IFERROR(RANK(B1035,$B$4:$B$6000,1),"")</f>
        <v/>
      </c>
      <c r="B1035" s="406">
        <f>(IF(F1035="","",IFERROR(SEARCH(Search!$C$2,D1035)+ROW()/100000,"")))</f>
        <v/>
      </c>
      <c r="C1035" s="406" t="inlineStr">
        <is>
          <t>U1032</t>
        </is>
      </c>
      <c r="D1035" s="406">
        <f>INDEX([1]USA!$J:$J,MATCH(C1035,[1]USA!$B:$B,0))</f>
        <v/>
      </c>
      <c r="E1035" s="406">
        <f>IFERROR(INDEX([1]Input!$J:$J,MATCH(C1035,[1]Input!$A:$A,0)),"")</f>
        <v/>
      </c>
      <c r="F1035" s="406">
        <f>IFERROR(INDEX([1]Input!$D:$D,MATCH(C1035,[1]Input!$A:$A,0)),"")</f>
        <v/>
      </c>
      <c r="G1035" s="409">
        <f>IFERROR(INDEX([1]Input!$N:$N,MATCH(C1035,[1]Input!$A:$A,0)),"")</f>
        <v/>
      </c>
    </row>
    <row r="1036">
      <c r="A1036" s="406">
        <f>IFERROR(RANK(B1036,$B$4:$B$6000,1),"")</f>
        <v/>
      </c>
      <c r="B1036" s="406">
        <f>(IF(F1036="","",IFERROR(SEARCH(Search!$C$2,D1036)+ROW()/100000,"")))</f>
        <v/>
      </c>
      <c r="C1036" s="406" t="inlineStr">
        <is>
          <t>U1033</t>
        </is>
      </c>
      <c r="D1036" s="406">
        <f>INDEX([1]USA!$J:$J,MATCH(C1036,[1]USA!$B:$B,0))</f>
        <v/>
      </c>
      <c r="E1036" s="406">
        <f>IFERROR(INDEX([1]Input!$J:$J,MATCH(C1036,[1]Input!$A:$A,0)),"")</f>
        <v/>
      </c>
      <c r="F1036" s="406">
        <f>IFERROR(INDEX([1]Input!$D:$D,MATCH(C1036,[1]Input!$A:$A,0)),"")</f>
        <v/>
      </c>
      <c r="G1036" s="409">
        <f>IFERROR(INDEX([1]Input!$N:$N,MATCH(C1036,[1]Input!$A:$A,0)),"")</f>
        <v/>
      </c>
    </row>
    <row r="1037">
      <c r="A1037" s="406">
        <f>IFERROR(RANK(B1037,$B$4:$B$6000,1),"")</f>
        <v/>
      </c>
      <c r="B1037" s="406">
        <f>(IF(F1037="","",IFERROR(SEARCH(Search!$C$2,D1037)+ROW()/100000,"")))</f>
        <v/>
      </c>
      <c r="C1037" s="406" t="inlineStr">
        <is>
          <t>U1034</t>
        </is>
      </c>
      <c r="D1037" s="406">
        <f>INDEX([1]USA!$J:$J,MATCH(C1037,[1]USA!$B:$B,0))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>
        <v/>
      </c>
      <c r="G1037" s="409">
        <f>IFERROR(INDEX([1]Input!$N:$N,MATCH(C1037,[1]Input!$A:$A,0)),"")</f>
        <v/>
      </c>
    </row>
    <row r="1038">
      <c r="A1038" s="406">
        <f>IFERROR(RANK(B1038,$B$4:$B$6000,1),"")</f>
        <v/>
      </c>
      <c r="B1038" s="406">
        <f>(IF(F1038="","",IFERROR(SEARCH(Search!$C$2,D1038)+ROW()/100000,"")))</f>
        <v/>
      </c>
      <c r="C1038" s="406" t="inlineStr">
        <is>
          <t>U1035</t>
        </is>
      </c>
      <c r="D1038" s="406">
        <f>INDEX([1]USA!$J:$J,MATCH(C1038,[1]USA!$B:$B,0))</f>
        <v/>
      </c>
      <c r="E1038" s="406">
        <f>IFERROR(INDEX([1]Input!$J:$J,MATCH(C1038,[1]Input!$A:$A,0)),"")</f>
        <v/>
      </c>
      <c r="F1038" s="406">
        <f>IFERROR(INDEX([1]Input!$D:$D,MATCH(C1038,[1]Input!$A:$A,0)),"")</f>
        <v/>
      </c>
      <c r="G1038" s="409">
        <f>IFERROR(INDEX([1]Input!$N:$N,MATCH(C1038,[1]Input!$A:$A,0)),"")</f>
        <v/>
      </c>
    </row>
    <row r="1039">
      <c r="A1039" s="406">
        <f>IFERROR(RANK(B1039,$B$4:$B$6000,1),"")</f>
        <v/>
      </c>
      <c r="B1039" s="406">
        <f>(IF(F1039="","",IFERROR(SEARCH(Search!$C$2,D1039)+ROW()/100000,"")))</f>
        <v/>
      </c>
      <c r="C1039" s="406" t="inlineStr">
        <is>
          <t>U1036</t>
        </is>
      </c>
      <c r="D1039" s="406">
        <f>INDEX([1]USA!$J:$J,MATCH(C1039,[1]USA!$B:$B,0))</f>
        <v/>
      </c>
      <c r="E1039" s="406">
        <f>IFERROR(INDEX([1]Input!$J:$J,MATCH(C1039,[1]Input!$A:$A,0)),"")</f>
        <v/>
      </c>
      <c r="F1039" s="406">
        <f>IFERROR(INDEX([1]Input!$D:$D,MATCH(C1039,[1]Input!$A:$A,0)),"")</f>
        <v/>
      </c>
      <c r="G1039" s="409">
        <f>IFERROR(INDEX([1]Input!$N:$N,MATCH(C1039,[1]Input!$A:$A,0)),"")</f>
        <v/>
      </c>
    </row>
    <row r="1040">
      <c r="A1040" s="406">
        <f>IFERROR(RANK(B1040,$B$4:$B$6000,1),"")</f>
        <v/>
      </c>
      <c r="B1040" s="406">
        <f>(IF(F1040="","",IFERROR(SEARCH(Search!$C$2,D1040)+ROW()/100000,"")))</f>
        <v/>
      </c>
      <c r="C1040" s="406" t="inlineStr">
        <is>
          <t>U1037</t>
        </is>
      </c>
      <c r="D1040" s="406">
        <f>INDEX([1]USA!$J:$J,MATCH(C1040,[1]USA!$B:$B,0))</f>
        <v/>
      </c>
      <c r="E1040" s="406">
        <f>IFERROR(INDEX([1]Input!$J:$J,MATCH(C1040,[1]Input!$A:$A,0)),"")</f>
        <v/>
      </c>
      <c r="F1040" s="406">
        <f>IFERROR(INDEX([1]Input!$D:$D,MATCH(C1040,[1]Input!$A:$A,0)),"")</f>
        <v/>
      </c>
      <c r="G1040" s="409">
        <f>IFERROR(INDEX([1]Input!$N:$N,MATCH(C1040,[1]Input!$A:$A,0)),"")</f>
        <v/>
      </c>
    </row>
    <row r="1041">
      <c r="A1041" s="406">
        <f>IFERROR(RANK(B1041,$B$4:$B$6000,1),"")</f>
        <v/>
      </c>
      <c r="B1041" s="406">
        <f>(IF(F1041="","",IFERROR(SEARCH(Search!$C$2,D1041)+ROW()/100000,"")))</f>
        <v/>
      </c>
      <c r="C1041" s="406" t="inlineStr">
        <is>
          <t>U1038</t>
        </is>
      </c>
      <c r="D1041" s="406">
        <f>INDEX([1]USA!$J:$J,MATCH(C1041,[1]USA!$B:$B,0))</f>
        <v/>
      </c>
      <c r="E1041" s="406">
        <f>IFERROR(INDEX([1]Input!$J:$J,MATCH(C1041,[1]Input!$A:$A,0)),"")</f>
        <v/>
      </c>
      <c r="F1041" s="406">
        <f>IFERROR(INDEX([1]Input!$D:$D,MATCH(C1041,[1]Input!$A:$A,0)),"")</f>
        <v/>
      </c>
      <c r="G1041" s="409">
        <f>IFERROR(INDEX([1]Input!$N:$N,MATCH(C1041,[1]Input!$A:$A,0)),"")</f>
        <v/>
      </c>
    </row>
    <row r="1042">
      <c r="A1042" s="406">
        <f>IFERROR(RANK(B1042,$B$4:$B$6000,1),"")</f>
        <v/>
      </c>
      <c r="B1042" s="406">
        <f>(IF(F1042="","",IFERROR(SEARCH(Search!$C$2,D1042)+ROW()/100000,"")))</f>
        <v/>
      </c>
      <c r="C1042" s="406" t="inlineStr">
        <is>
          <t>U1039</t>
        </is>
      </c>
      <c r="D1042" s="406">
        <f>INDEX([1]USA!$J:$J,MATCH(C1042,[1]USA!$B:$B,0))</f>
        <v/>
      </c>
      <c r="E1042" s="406">
        <f>IFERROR(INDEX([1]Input!$J:$J,MATCH(C1042,[1]Input!$A:$A,0)),"")</f>
        <v/>
      </c>
      <c r="F1042" s="406">
        <f>IFERROR(INDEX([1]Input!$D:$D,MATCH(C1042,[1]Input!$A:$A,0)),"")</f>
        <v/>
      </c>
      <c r="G1042" s="409">
        <f>IFERROR(INDEX([1]Input!$N:$N,MATCH(C1042,[1]Input!$A:$A,0)),"")</f>
        <v/>
      </c>
    </row>
    <row r="1043">
      <c r="A1043" s="406">
        <f>IFERROR(RANK(B1043,$B$4:$B$6000,1),"")</f>
        <v/>
      </c>
      <c r="B1043" s="406">
        <f>(IF(F1043="","",IFERROR(SEARCH(Search!$C$2,D1043)+ROW()/100000,"")))</f>
        <v/>
      </c>
      <c r="C1043" s="406" t="inlineStr">
        <is>
          <t>U1040</t>
        </is>
      </c>
      <c r="D1043" s="406">
        <f>INDEX([1]USA!$J:$J,MATCH(C1043,[1]USA!$B:$B,0))</f>
        <v/>
      </c>
      <c r="E1043" s="406">
        <f>IFERROR(INDEX([1]Input!$J:$J,MATCH(C1043,[1]Input!$A:$A,0)),"")</f>
        <v/>
      </c>
      <c r="F1043" s="406">
        <f>IFERROR(INDEX([1]Input!$D:$D,MATCH(C1043,[1]Input!$A:$A,0)),"")</f>
        <v/>
      </c>
      <c r="G1043" s="409">
        <f>IFERROR(INDEX([1]Input!$N:$N,MATCH(C1043,[1]Input!$A:$A,0)),"")</f>
        <v/>
      </c>
    </row>
    <row r="1044">
      <c r="A1044" s="406">
        <f>IFERROR(RANK(B1044,$B$4:$B$6000,1),"")</f>
        <v/>
      </c>
      <c r="B1044" s="406">
        <f>(IF(F1044="","",IFERROR(SEARCH(Search!$C$2,D1044)+ROW()/100000,"")))</f>
        <v/>
      </c>
      <c r="C1044" s="406" t="inlineStr">
        <is>
          <t>U1041</t>
        </is>
      </c>
      <c r="D1044" s="406">
        <f>INDEX([1]USA!$J:$J,MATCH(C1044,[1]USA!$B:$B,0))</f>
        <v/>
      </c>
      <c r="E1044" s="406">
        <f>IFERROR(INDEX([1]Input!$J:$J,MATCH(C1044,[1]Input!$A:$A,0)),"")</f>
        <v/>
      </c>
      <c r="F1044" s="406">
        <f>IFERROR(INDEX([1]Input!$D:$D,MATCH(C1044,[1]Input!$A:$A,0)),"")</f>
        <v/>
      </c>
      <c r="G1044" s="409">
        <f>IFERROR(INDEX([1]Input!$N:$N,MATCH(C1044,[1]Input!$A:$A,0)),"")</f>
        <v/>
      </c>
    </row>
    <row r="1045">
      <c r="A1045" s="406">
        <f>IFERROR(RANK(B1045,$B$4:$B$6000,1),"")</f>
        <v/>
      </c>
      <c r="B1045" s="406">
        <f>(IF(F1045="","",IFERROR(SEARCH(Search!$C$2,D1045)+ROW()/100000,"")))</f>
        <v/>
      </c>
      <c r="C1045" s="406" t="inlineStr">
        <is>
          <t>U1042</t>
        </is>
      </c>
      <c r="D1045" s="406">
        <f>INDEX([1]USA!$J:$J,MATCH(C1045,[1]USA!$B:$B,0))</f>
        <v/>
      </c>
      <c r="E1045" s="406">
        <f>IFERROR(INDEX([1]Input!$J:$J,MATCH(C1045,[1]Input!$A:$A,0)),"")</f>
        <v/>
      </c>
      <c r="F1045" s="406">
        <f>IFERROR(INDEX([1]Input!$D:$D,MATCH(C1045,[1]Input!$A:$A,0)),"")</f>
        <v/>
      </c>
      <c r="G1045" s="409">
        <f>IFERROR(INDEX([1]Input!$N:$N,MATCH(C1045,[1]Input!$A:$A,0)),"")</f>
        <v/>
      </c>
    </row>
    <row r="1046">
      <c r="A1046" s="406">
        <f>IFERROR(RANK(B1046,$B$4:$B$6000,1),"")</f>
        <v/>
      </c>
      <c r="B1046" s="406">
        <f>(IF(F1046="","",IFERROR(SEARCH(Search!$C$2,D1046)+ROW()/100000,"")))</f>
        <v/>
      </c>
      <c r="C1046" s="406" t="inlineStr">
        <is>
          <t>U1043</t>
        </is>
      </c>
      <c r="D1046" s="406">
        <f>INDEX([1]USA!$J:$J,MATCH(C1046,[1]USA!$B:$B,0))</f>
        <v/>
      </c>
      <c r="E1046" s="406">
        <f>IFERROR(INDEX([1]Input!$J:$J,MATCH(C1046,[1]Input!$A:$A,0)),"")</f>
        <v/>
      </c>
      <c r="F1046" s="406">
        <f>IFERROR(INDEX([1]Input!$D:$D,MATCH(C1046,[1]Input!$A:$A,0)),"")</f>
        <v/>
      </c>
      <c r="G1046" s="409">
        <f>IFERROR(INDEX([1]Input!$N:$N,MATCH(C1046,[1]Input!$A:$A,0)),"")</f>
        <v/>
      </c>
    </row>
    <row r="1047">
      <c r="A1047" s="406">
        <f>IFERROR(RANK(B1047,$B$4:$B$6000,1),"")</f>
        <v/>
      </c>
      <c r="B1047" s="406">
        <f>(IF(F1047="","",IFERROR(SEARCH(Search!$C$2,D1047)+ROW()/100000,"")))</f>
        <v/>
      </c>
      <c r="C1047" s="406" t="inlineStr">
        <is>
          <t>U1044</t>
        </is>
      </c>
      <c r="D1047" s="406">
        <f>INDEX([1]USA!$J:$J,MATCH(C1047,[1]USA!$B:$B,0))</f>
        <v/>
      </c>
      <c r="E1047" s="406">
        <f>IFERROR(INDEX([1]Input!$J:$J,MATCH(C1047,[1]Input!$A:$A,0)),"")</f>
        <v/>
      </c>
      <c r="F1047" s="406">
        <f>IFERROR(INDEX([1]Input!$D:$D,MATCH(C1047,[1]Input!$A:$A,0)),"")</f>
        <v/>
      </c>
      <c r="G1047" s="409">
        <f>IFERROR(INDEX([1]Input!$N:$N,MATCH(C1047,[1]Input!$A:$A,0)),"")</f>
        <v/>
      </c>
    </row>
    <row r="1048">
      <c r="A1048" s="406">
        <f>IFERROR(RANK(B1048,$B$4:$B$6000,1),"")</f>
        <v/>
      </c>
      <c r="B1048" s="406">
        <f>(IF(F1048="","",IFERROR(SEARCH(Search!$C$2,D1048)+ROW()/100000,"")))</f>
        <v/>
      </c>
      <c r="C1048" s="406" t="inlineStr">
        <is>
          <t>U1045</t>
        </is>
      </c>
      <c r="D1048" s="406">
        <f>INDEX([1]USA!$J:$J,MATCH(C1048,[1]USA!$B:$B,0))</f>
        <v/>
      </c>
      <c r="E1048" s="406">
        <f>IFERROR(INDEX([1]Input!$J:$J,MATCH(C1048,[1]Input!$A:$A,0)),"")</f>
        <v/>
      </c>
      <c r="F1048" s="406">
        <f>IFERROR(INDEX([1]Input!$D:$D,MATCH(C1048,[1]Input!$A:$A,0)),"")</f>
        <v/>
      </c>
      <c r="G1048" s="409">
        <f>IFERROR(INDEX([1]Input!$N:$N,MATCH(C1048,[1]Input!$A:$A,0)),"")</f>
        <v/>
      </c>
    </row>
    <row r="1049">
      <c r="A1049" s="406">
        <f>IFERROR(RANK(B1049,$B$4:$B$6000,1),"")</f>
        <v/>
      </c>
      <c r="B1049" s="406">
        <f>(IF(F1049="","",IFERROR(SEARCH(Search!$C$2,D1049)+ROW()/100000,"")))</f>
        <v/>
      </c>
      <c r="C1049" s="406" t="inlineStr">
        <is>
          <t>U1046</t>
        </is>
      </c>
      <c r="D1049" s="406">
        <f>INDEX([1]USA!$J:$J,MATCH(C1049,[1]USA!$B:$B,0))</f>
        <v/>
      </c>
      <c r="E1049" s="406">
        <f>IFERROR(INDEX([1]Input!$J:$J,MATCH(C1049,[1]Input!$A:$A,0)),"")</f>
        <v/>
      </c>
      <c r="F1049" s="406">
        <f>IFERROR(INDEX([1]Input!$D:$D,MATCH(C1049,[1]Input!$A:$A,0)),"")</f>
        <v/>
      </c>
      <c r="G1049" s="409">
        <f>IFERROR(INDEX([1]Input!$N:$N,MATCH(C1049,[1]Input!$A:$A,0)),"")</f>
        <v/>
      </c>
    </row>
    <row r="1050">
      <c r="A1050" s="406">
        <f>IFERROR(RANK(B1050,$B$4:$B$6000,1),"")</f>
        <v/>
      </c>
      <c r="B1050" s="406">
        <f>(IF(F1050="","",IFERROR(SEARCH(Search!$C$2,D1050)+ROW()/100000,"")))</f>
        <v/>
      </c>
      <c r="C1050" s="406" t="inlineStr">
        <is>
          <t>U1047</t>
        </is>
      </c>
      <c r="D1050" s="406">
        <f>INDEX([1]USA!$J:$J,MATCH(C1050,[1]USA!$B:$B,0))</f>
        <v/>
      </c>
      <c r="E1050" s="406">
        <f>IFERROR(INDEX([1]Input!$J:$J,MATCH(C1050,[1]Input!$A:$A,0)),"")</f>
        <v/>
      </c>
      <c r="F1050" s="406">
        <f>IFERROR(INDEX([1]Input!$D:$D,MATCH(C1050,[1]Input!$A:$A,0)),"")</f>
        <v/>
      </c>
      <c r="G1050" s="409">
        <f>IFERROR(INDEX([1]Input!$N:$N,MATCH(C1050,[1]Input!$A:$A,0)),"")</f>
        <v/>
      </c>
    </row>
    <row r="1051">
      <c r="A1051" s="406">
        <f>IFERROR(RANK(B1051,$B$4:$B$6000,1),"")</f>
        <v/>
      </c>
      <c r="B1051" s="406">
        <f>(IF(F1051="","",IFERROR(SEARCH(Search!$C$2,D1051)+ROW()/100000,"")))</f>
        <v/>
      </c>
      <c r="C1051" s="406" t="inlineStr">
        <is>
          <t>U1048</t>
        </is>
      </c>
      <c r="D1051" s="406">
        <f>INDEX([1]USA!$J:$J,MATCH(C1051,[1]USA!$B:$B,0))</f>
        <v/>
      </c>
      <c r="E1051" s="406">
        <f>IFERROR(INDEX([1]Input!$J:$J,MATCH(C1051,[1]Input!$A:$A,0)),"")</f>
        <v/>
      </c>
      <c r="F1051" s="406">
        <f>IFERROR(INDEX([1]Input!$D:$D,MATCH(C1051,[1]Input!$A:$A,0)),"")</f>
        <v/>
      </c>
      <c r="G1051" s="409">
        <f>IFERROR(INDEX([1]Input!$N:$N,MATCH(C1051,[1]Input!$A:$A,0)),"")</f>
        <v/>
      </c>
    </row>
    <row r="1052">
      <c r="A1052" s="406">
        <f>IFERROR(RANK(B1052,$B$4:$B$6000,1),"")</f>
        <v/>
      </c>
      <c r="B1052" s="406">
        <f>(IF(F1052="","",IFERROR(SEARCH(Search!$C$2,D1052)+ROW()/100000,"")))</f>
        <v/>
      </c>
      <c r="C1052" s="406" t="inlineStr">
        <is>
          <t>U1049</t>
        </is>
      </c>
      <c r="D1052" s="406">
        <f>INDEX([1]USA!$J:$J,MATCH(C1052,[1]USA!$B:$B,0))</f>
        <v/>
      </c>
      <c r="E1052" s="406">
        <f>IFERROR(INDEX([1]Input!$J:$J,MATCH(C1052,[1]Input!$A:$A,0)),"")</f>
        <v/>
      </c>
      <c r="F1052" s="406">
        <f>IFERROR(INDEX([1]Input!$D:$D,MATCH(C1052,[1]Input!$A:$A,0)),"")</f>
        <v/>
      </c>
      <c r="G1052" s="409">
        <f>IFERROR(INDEX([1]Input!$N:$N,MATCH(C1052,[1]Input!$A:$A,0)),"")</f>
        <v/>
      </c>
    </row>
    <row r="1053">
      <c r="A1053" s="406">
        <f>IFERROR(RANK(B1053,$B$4:$B$6000,1),"")</f>
        <v/>
      </c>
      <c r="B1053" s="406">
        <f>(IF(F1053="","",IFERROR(SEARCH(Search!$C$2,D1053)+ROW()/100000,"")))</f>
        <v/>
      </c>
      <c r="C1053" s="406" t="inlineStr">
        <is>
          <t>U1050</t>
        </is>
      </c>
      <c r="D1053" s="406">
        <f>INDEX([1]USA!$J:$J,MATCH(C1053,[1]USA!$B:$B,0))</f>
        <v/>
      </c>
      <c r="E1053" s="406">
        <f>IFERROR(INDEX([1]Input!$J:$J,MATCH(C1053,[1]Input!$A:$A,0)),"")</f>
        <v/>
      </c>
      <c r="F1053" s="406">
        <f>IFERROR(INDEX([1]Input!$D:$D,MATCH(C1053,[1]Input!$A:$A,0)),"")</f>
        <v/>
      </c>
      <c r="G1053" s="409">
        <f>IFERROR(INDEX([1]Input!$N:$N,MATCH(C1053,[1]Input!$A:$A,0)),"")</f>
        <v/>
      </c>
    </row>
    <row r="1054">
      <c r="A1054" s="406">
        <f>IFERROR(RANK(B1054,$B$4:$B$6000,1),"")</f>
        <v/>
      </c>
      <c r="B1054" s="406">
        <f>(IF(F1054="","",IFERROR(SEARCH(Search!$C$2,D1054)+ROW()/100000,"")))</f>
        <v/>
      </c>
      <c r="C1054" s="406" t="inlineStr">
        <is>
          <t>U1051</t>
        </is>
      </c>
      <c r="D1054" s="406">
        <f>INDEX([1]USA!$J:$J,MATCH(C1054,[1]USA!$B:$B,0))</f>
        <v/>
      </c>
      <c r="E1054" s="406">
        <f>IFERROR(INDEX([1]Input!$J:$J,MATCH(C1054,[1]Input!$A:$A,0)),"")</f>
        <v/>
      </c>
      <c r="F1054" s="406">
        <f>IFERROR(INDEX([1]Input!$D:$D,MATCH(C1054,[1]Input!$A:$A,0)),"")</f>
        <v/>
      </c>
      <c r="G1054" s="409">
        <f>IFERROR(INDEX([1]Input!$N:$N,MATCH(C1054,[1]Input!$A:$A,0)),"")</f>
        <v/>
      </c>
    </row>
    <row r="1055">
      <c r="A1055" s="406">
        <f>IFERROR(RANK(B1055,$B$4:$B$6000,1),"")</f>
        <v/>
      </c>
      <c r="B1055" s="406">
        <f>(IF(F1055="","",IFERROR(SEARCH(Search!$C$2,D1055)+ROW()/100000,"")))</f>
        <v/>
      </c>
      <c r="C1055" s="406" t="inlineStr">
        <is>
          <t>U1052</t>
        </is>
      </c>
      <c r="D1055" s="406">
        <f>INDEX([1]USA!$J:$J,MATCH(C1055,[1]USA!$B:$B,0))</f>
        <v/>
      </c>
      <c r="E1055" s="406">
        <f>IFERROR(INDEX([1]Input!$J:$J,MATCH(C1055,[1]Input!$A:$A,0)),"")</f>
        <v/>
      </c>
      <c r="F1055" s="406">
        <f>IFERROR(INDEX([1]Input!$D:$D,MATCH(C1055,[1]Input!$A:$A,0)),"")</f>
        <v/>
      </c>
      <c r="G1055" s="409">
        <f>IFERROR(INDEX([1]Input!$N:$N,MATCH(C1055,[1]Input!$A:$A,0)),"")</f>
        <v/>
      </c>
    </row>
    <row r="1056">
      <c r="A1056" s="406">
        <f>IFERROR(RANK(B1056,$B$4:$B$6000,1),"")</f>
        <v/>
      </c>
      <c r="B1056" s="406">
        <f>(IF(F1056="","",IFERROR(SEARCH(Search!$C$2,D1056)+ROW()/100000,"")))</f>
        <v/>
      </c>
      <c r="C1056" s="406" t="inlineStr">
        <is>
          <t>U1053</t>
        </is>
      </c>
      <c r="D1056" s="406">
        <f>INDEX([1]USA!$J:$J,MATCH(C1056,[1]USA!$B:$B,0))</f>
        <v/>
      </c>
      <c r="E1056" s="406">
        <f>IFERROR(INDEX([1]Input!$J:$J,MATCH(C1056,[1]Input!$A:$A,0)),"")</f>
        <v/>
      </c>
      <c r="F1056" s="406">
        <f>IFERROR(INDEX([1]Input!$D:$D,MATCH(C1056,[1]Input!$A:$A,0)),"")</f>
        <v/>
      </c>
      <c r="G1056" s="409">
        <f>IFERROR(INDEX([1]Input!$N:$N,MATCH(C1056,[1]Input!$A:$A,0)),"")</f>
        <v/>
      </c>
    </row>
    <row r="1057">
      <c r="A1057" s="406">
        <f>IFERROR(RANK(B1057,$B$4:$B$6000,1),"")</f>
        <v/>
      </c>
      <c r="B1057" s="406">
        <f>(IF(F1057="","",IFERROR(SEARCH(Search!$C$2,D1057)+ROW()/100000,"")))</f>
        <v/>
      </c>
      <c r="C1057" s="406" t="inlineStr">
        <is>
          <t>U1054</t>
        </is>
      </c>
      <c r="D1057" s="406">
        <f>INDEX([1]USA!$J:$J,MATCH(C1057,[1]USA!$B:$B,0))</f>
        <v/>
      </c>
      <c r="E1057" s="406">
        <f>IFERROR(INDEX([1]Input!$J:$J,MATCH(C1057,[1]Input!$A:$A,0)),"")</f>
        <v/>
      </c>
      <c r="F1057" s="406">
        <f>IFERROR(INDEX([1]Input!$D:$D,MATCH(C1057,[1]Input!$A:$A,0)),"")</f>
        <v/>
      </c>
      <c r="G1057" s="409">
        <f>IFERROR(INDEX([1]Input!$N:$N,MATCH(C1057,[1]Input!$A:$A,0)),"")</f>
        <v/>
      </c>
    </row>
    <row r="1058">
      <c r="A1058" s="406">
        <f>IFERROR(RANK(B1058,$B$4:$B$6000,1),"")</f>
        <v/>
      </c>
      <c r="B1058" s="406">
        <f>(IF(F1058="","",IFERROR(SEARCH(Search!$C$2,D1058)+ROW()/100000,"")))</f>
        <v/>
      </c>
      <c r="C1058" s="406" t="inlineStr">
        <is>
          <t>U1055</t>
        </is>
      </c>
      <c r="D1058" s="406">
        <f>INDEX([1]USA!$J:$J,MATCH(C1058,[1]USA!$B:$B,0))</f>
        <v/>
      </c>
      <c r="E1058" s="406">
        <f>IFERROR(INDEX([1]Input!$J:$J,MATCH(C1058,[1]Input!$A:$A,0)),"")</f>
        <v/>
      </c>
      <c r="F1058" s="406">
        <f>IFERROR(INDEX([1]Input!$D:$D,MATCH(C1058,[1]Input!$A:$A,0)),"")</f>
        <v/>
      </c>
      <c r="G1058" s="409">
        <f>IFERROR(INDEX([1]Input!$N:$N,MATCH(C1058,[1]Input!$A:$A,0)),"")</f>
        <v/>
      </c>
    </row>
    <row r="1059">
      <c r="A1059" s="406">
        <f>IFERROR(RANK(B1059,$B$4:$B$6000,1),"")</f>
        <v/>
      </c>
      <c r="B1059" s="406">
        <f>(IF(F1059="","",IFERROR(SEARCH(Search!$C$2,D1059)+ROW()/100000,"")))</f>
        <v/>
      </c>
      <c r="C1059" s="406" t="inlineStr">
        <is>
          <t>U1056</t>
        </is>
      </c>
      <c r="D1059" s="406">
        <f>INDEX([1]USA!$J:$J,MATCH(C1059,[1]USA!$B:$B,0))</f>
        <v/>
      </c>
      <c r="E1059" s="406">
        <f>IFERROR(INDEX([1]Input!$J:$J,MATCH(C1059,[1]Input!$A:$A,0)),"")</f>
        <v/>
      </c>
      <c r="F1059" s="406">
        <f>IFERROR(INDEX([1]Input!$D:$D,MATCH(C1059,[1]Input!$A:$A,0)),"")</f>
        <v/>
      </c>
      <c r="G1059" s="409">
        <f>IFERROR(INDEX([1]Input!$N:$N,MATCH(C1059,[1]Input!$A:$A,0)),"")</f>
        <v/>
      </c>
    </row>
    <row r="1060">
      <c r="A1060" s="406">
        <f>IFERROR(RANK(B1060,$B$4:$B$6000,1),"")</f>
        <v/>
      </c>
      <c r="B1060" s="406">
        <f>(IF(F1060="","",IFERROR(SEARCH(Search!$C$2,D1060)+ROW()/100000,"")))</f>
        <v/>
      </c>
      <c r="C1060" s="406" t="inlineStr">
        <is>
          <t>U1057</t>
        </is>
      </c>
      <c r="D1060" s="406">
        <f>INDEX([1]USA!$J:$J,MATCH(C1060,[1]USA!$B:$B,0))</f>
        <v/>
      </c>
      <c r="E1060" s="406">
        <f>IFERROR(INDEX([1]Input!$J:$J,MATCH(C1060,[1]Input!$A:$A,0)),"")</f>
        <v/>
      </c>
      <c r="F1060" s="406">
        <f>IFERROR(INDEX([1]Input!$D:$D,MATCH(C1060,[1]Input!$A:$A,0)),"")</f>
        <v/>
      </c>
      <c r="G1060" s="409">
        <f>IFERROR(INDEX([1]Input!$N:$N,MATCH(C1060,[1]Input!$A:$A,0)),"")</f>
        <v/>
      </c>
    </row>
    <row r="1061">
      <c r="A1061" s="406">
        <f>IFERROR(RANK(B1061,$B$4:$B$6000,1),"")</f>
        <v/>
      </c>
      <c r="B1061" s="406">
        <f>(IF(F1061="","",IFERROR(SEARCH(Search!$C$2,D1061)+ROW()/100000,"")))</f>
        <v/>
      </c>
      <c r="C1061" s="406" t="inlineStr">
        <is>
          <t>U1058</t>
        </is>
      </c>
      <c r="D1061" s="406">
        <f>INDEX([1]USA!$J:$J,MATCH(C1061,[1]USA!$B:$B,0))</f>
        <v/>
      </c>
      <c r="E1061" s="406">
        <f>IFERROR(INDEX([1]Input!$J:$J,MATCH(C1061,[1]Input!$A:$A,0)),"")</f>
        <v/>
      </c>
      <c r="F1061" s="406">
        <f>IFERROR(INDEX([1]Input!$D:$D,MATCH(C1061,[1]Input!$A:$A,0)),"")</f>
        <v/>
      </c>
      <c r="G1061" s="409">
        <f>IFERROR(INDEX([1]Input!$N:$N,MATCH(C1061,[1]Input!$A:$A,0)),"")</f>
        <v/>
      </c>
    </row>
    <row r="1062">
      <c r="A1062" s="406">
        <f>IFERROR(RANK(B1062,$B$4:$B$6000,1),"")</f>
        <v/>
      </c>
      <c r="B1062" s="406">
        <f>(IF(F1062="","",IFERROR(SEARCH(Search!$C$2,D1062)+ROW()/100000,"")))</f>
        <v/>
      </c>
      <c r="C1062" s="406" t="inlineStr">
        <is>
          <t>U1059</t>
        </is>
      </c>
      <c r="D1062" s="406">
        <f>INDEX([1]USA!$J:$J,MATCH(C1062,[1]USA!$B:$B,0))</f>
        <v/>
      </c>
      <c r="E1062" s="406">
        <f>IFERROR(INDEX([1]Input!$J:$J,MATCH(C1062,[1]Input!$A:$A,0)),"")</f>
        <v/>
      </c>
      <c r="F1062" s="406">
        <f>IFERROR(INDEX([1]Input!$D:$D,MATCH(C1062,[1]Input!$A:$A,0)),"")</f>
        <v/>
      </c>
      <c r="G1062" s="409">
        <f>IFERROR(INDEX([1]Input!$N:$N,MATCH(C1062,[1]Input!$A:$A,0)),"")</f>
        <v/>
      </c>
    </row>
    <row r="1063">
      <c r="A1063" s="406">
        <f>IFERROR(RANK(B1063,$B$4:$B$6000,1),"")</f>
        <v/>
      </c>
      <c r="B1063" s="406">
        <f>(IF(F1063="","",IFERROR(SEARCH(Search!$C$2,D1063)+ROW()/100000,"")))</f>
        <v/>
      </c>
      <c r="C1063" s="406" t="inlineStr">
        <is>
          <t>U1060</t>
        </is>
      </c>
      <c r="D1063" s="406">
        <f>INDEX([1]USA!$J:$J,MATCH(C1063,[1]USA!$B:$B,0))</f>
        <v/>
      </c>
      <c r="E1063" s="406">
        <f>IFERROR(INDEX([1]Input!$J:$J,MATCH(C1063,[1]Input!$A:$A,0)),"")</f>
        <v/>
      </c>
      <c r="F1063" s="406">
        <f>IFERROR(INDEX([1]Input!$D:$D,MATCH(C1063,[1]Input!$A:$A,0)),"")</f>
        <v/>
      </c>
      <c r="G1063" s="409">
        <f>IFERROR(INDEX([1]Input!$N:$N,MATCH(C1063,[1]Input!$A:$A,0)),"")</f>
        <v/>
      </c>
    </row>
    <row r="1064">
      <c r="A1064" s="406">
        <f>IFERROR(RANK(B1064,$B$4:$B$6000,1),"")</f>
        <v/>
      </c>
      <c r="B1064" s="406">
        <f>(IF(F1064="","",IFERROR(SEARCH(Search!$C$2,D1064)+ROW()/100000,"")))</f>
        <v/>
      </c>
      <c r="C1064" s="406" t="inlineStr">
        <is>
          <t>U1061</t>
        </is>
      </c>
      <c r="D1064" s="406">
        <f>INDEX([1]USA!$J:$J,MATCH(C1064,[1]USA!$B:$B,0))</f>
        <v/>
      </c>
      <c r="E1064" s="406">
        <f>IFERROR(INDEX([1]Input!$J:$J,MATCH(C1064,[1]Input!$A:$A,0)),"")</f>
        <v/>
      </c>
      <c r="F1064" s="406">
        <f>IFERROR(INDEX([1]Input!$D:$D,MATCH(C1064,[1]Input!$A:$A,0)),"")</f>
        <v/>
      </c>
      <c r="G1064" s="409">
        <f>IFERROR(INDEX([1]Input!$N:$N,MATCH(C1064,[1]Input!$A:$A,0)),"")</f>
        <v/>
      </c>
    </row>
    <row r="1065">
      <c r="A1065" s="406">
        <f>IFERROR(RANK(B1065,$B$4:$B$6000,1),"")</f>
        <v/>
      </c>
      <c r="B1065" s="406">
        <f>(IF(F1065="","",IFERROR(SEARCH(Search!$C$2,D1065)+ROW()/100000,"")))</f>
        <v/>
      </c>
      <c r="C1065" s="406" t="inlineStr">
        <is>
          <t>U1062</t>
        </is>
      </c>
      <c r="D1065" s="406">
        <f>INDEX([1]USA!$J:$J,MATCH(C1065,[1]USA!$B:$B,0))</f>
        <v/>
      </c>
      <c r="E1065" s="406">
        <f>IFERROR(INDEX([1]Input!$J:$J,MATCH(C1065,[1]Input!$A:$A,0)),"")</f>
        <v/>
      </c>
      <c r="F1065" s="406">
        <f>IFERROR(INDEX([1]Input!$D:$D,MATCH(C1065,[1]Input!$A:$A,0)),"")</f>
        <v/>
      </c>
      <c r="G1065" s="409">
        <f>IFERROR(INDEX([1]Input!$N:$N,MATCH(C1065,[1]Input!$A:$A,0)),"")</f>
        <v/>
      </c>
    </row>
    <row r="1066">
      <c r="A1066" s="406">
        <f>IFERROR(RANK(B1066,$B$4:$B$6000,1),"")</f>
        <v/>
      </c>
      <c r="B1066" s="406">
        <f>(IF(F1066="","",IFERROR(SEARCH(Search!$C$2,D1066)+ROW()/100000,"")))</f>
        <v/>
      </c>
      <c r="C1066" s="406" t="inlineStr">
        <is>
          <t>U1063</t>
        </is>
      </c>
      <c r="D1066" s="406">
        <f>INDEX([1]USA!$J:$J,MATCH(C1066,[1]USA!$B:$B,0))</f>
        <v/>
      </c>
      <c r="E1066" s="406">
        <f>IFERROR(INDEX([1]Input!$J:$J,MATCH(C1066,[1]Input!$A:$A,0)),"")</f>
        <v/>
      </c>
      <c r="F1066" s="406">
        <f>IFERROR(INDEX([1]Input!$D:$D,MATCH(C1066,[1]Input!$A:$A,0)),"")</f>
        <v/>
      </c>
      <c r="G1066" s="409">
        <f>IFERROR(INDEX([1]Input!$N:$N,MATCH(C1066,[1]Input!$A:$A,0)),"")</f>
        <v/>
      </c>
    </row>
    <row r="1067">
      <c r="A1067" s="406">
        <f>IFERROR(RANK(B1067,$B$4:$B$6000,1),"")</f>
        <v/>
      </c>
      <c r="B1067" s="406">
        <f>(IF(F1067="","",IFERROR(SEARCH(Search!$C$2,D1067)+ROW()/100000,"")))</f>
        <v/>
      </c>
      <c r="C1067" s="406" t="inlineStr">
        <is>
          <t>U1064</t>
        </is>
      </c>
      <c r="D1067" s="406">
        <f>INDEX([1]USA!$J:$J,MATCH(C1067,[1]USA!$B:$B,0))</f>
        <v/>
      </c>
      <c r="E1067" s="406">
        <f>IFERROR(INDEX([1]Input!$J:$J,MATCH(C1067,[1]Input!$A:$A,0)),"")</f>
        <v/>
      </c>
      <c r="F1067" s="406">
        <f>IFERROR(INDEX([1]Input!$D:$D,MATCH(C1067,[1]Input!$A:$A,0)),"")</f>
        <v/>
      </c>
      <c r="G1067" s="409">
        <f>IFERROR(INDEX([1]Input!$N:$N,MATCH(C1067,[1]Input!$A:$A,0)),"")</f>
        <v/>
      </c>
    </row>
    <row r="1068">
      <c r="A1068" s="406">
        <f>IFERROR(RANK(B1068,$B$4:$B$6000,1),"")</f>
        <v/>
      </c>
      <c r="B1068" s="406">
        <f>(IF(F1068="","",IFERROR(SEARCH(Search!$C$2,D1068)+ROW()/100000,"")))</f>
        <v/>
      </c>
      <c r="C1068" s="406" t="inlineStr">
        <is>
          <t>U1065</t>
        </is>
      </c>
      <c r="D1068" s="406">
        <f>INDEX([1]USA!$J:$J,MATCH(C1068,[1]USA!$B:$B,0))</f>
        <v/>
      </c>
      <c r="E1068" s="406">
        <f>IFERROR(INDEX([1]Input!$J:$J,MATCH(C1068,[1]Input!$A:$A,0)),"")</f>
        <v/>
      </c>
      <c r="F1068" s="406">
        <f>IFERROR(INDEX([1]Input!$D:$D,MATCH(C1068,[1]Input!$A:$A,0)),"")</f>
        <v/>
      </c>
      <c r="G1068" s="409">
        <f>IFERROR(INDEX([1]Input!$N:$N,MATCH(C1068,[1]Input!$A:$A,0)),"")</f>
        <v/>
      </c>
    </row>
    <row r="1069">
      <c r="A1069" s="406">
        <f>IFERROR(RANK(B1069,$B$4:$B$6000,1),"")</f>
        <v/>
      </c>
      <c r="B1069" s="406">
        <f>(IF(F1069="","",IFERROR(SEARCH(Search!$C$2,D1069)+ROW()/100000,"")))</f>
        <v/>
      </c>
      <c r="C1069" s="406" t="inlineStr">
        <is>
          <t>U1066</t>
        </is>
      </c>
      <c r="D1069" s="406">
        <f>INDEX([1]USA!$J:$J,MATCH(C1069,[1]USA!$B:$B,0))</f>
        <v/>
      </c>
      <c r="E1069" s="406">
        <f>IFERROR(INDEX([1]Input!$J:$J,MATCH(C1069,[1]Input!$A:$A,0)),"")</f>
        <v/>
      </c>
      <c r="F1069" s="406">
        <f>IFERROR(INDEX([1]Input!$D:$D,MATCH(C1069,[1]Input!$A:$A,0)),"")</f>
        <v/>
      </c>
      <c r="G1069" s="409">
        <f>IFERROR(INDEX([1]Input!$N:$N,MATCH(C1069,[1]Input!$A:$A,0)),"")</f>
        <v/>
      </c>
    </row>
    <row r="1070">
      <c r="A1070" s="406">
        <f>IFERROR(RANK(B1070,$B$4:$B$6000,1),"")</f>
        <v/>
      </c>
      <c r="B1070" s="406">
        <f>(IF(F1070="","",IFERROR(SEARCH(Search!$C$2,D1070)+ROW()/100000,"")))</f>
        <v/>
      </c>
      <c r="C1070" s="406" t="inlineStr">
        <is>
          <t>U1067</t>
        </is>
      </c>
      <c r="D1070" s="406">
        <f>INDEX([1]USA!$J:$J,MATCH(C1070,[1]USA!$B:$B,0))</f>
        <v/>
      </c>
      <c r="E1070" s="406">
        <f>IFERROR(INDEX([1]Input!$J:$J,MATCH(C1070,[1]Input!$A:$A,0)),"")</f>
        <v/>
      </c>
      <c r="F1070" s="406">
        <f>IFERROR(INDEX([1]Input!$D:$D,MATCH(C1070,[1]Input!$A:$A,0)),"")</f>
        <v/>
      </c>
      <c r="G1070" s="409">
        <f>IFERROR(INDEX([1]Input!$N:$N,MATCH(C1070,[1]Input!$A:$A,0)),"")</f>
        <v/>
      </c>
    </row>
    <row r="1071">
      <c r="A1071" s="406">
        <f>IFERROR(RANK(B1071,$B$4:$B$6000,1),"")</f>
        <v/>
      </c>
      <c r="B1071" s="406">
        <f>(IF(F1071="","",IFERROR(SEARCH(Search!$C$2,D1071)+ROW()/100000,"")))</f>
        <v/>
      </c>
      <c r="C1071" s="406" t="inlineStr">
        <is>
          <t>U1068</t>
        </is>
      </c>
      <c r="D1071" s="406">
        <f>INDEX([1]USA!$J:$J,MATCH(C1071,[1]USA!$B:$B,0))</f>
        <v/>
      </c>
      <c r="E1071" s="406">
        <f>IFERROR(INDEX([1]Input!$J:$J,MATCH(C1071,[1]Input!$A:$A,0)),"")</f>
        <v/>
      </c>
      <c r="F1071" s="406">
        <f>IFERROR(INDEX([1]Input!$D:$D,MATCH(C1071,[1]Input!$A:$A,0)),"")</f>
        <v/>
      </c>
      <c r="G1071" s="409">
        <f>IFERROR(INDEX([1]Input!$N:$N,MATCH(C1071,[1]Input!$A:$A,0)),"")</f>
        <v/>
      </c>
    </row>
    <row r="1072">
      <c r="A1072" s="406">
        <f>IFERROR(RANK(B1072,$B$4:$B$6000,1),"")</f>
        <v/>
      </c>
      <c r="B1072" s="406">
        <f>(IF(F1072="","",IFERROR(SEARCH(Search!$C$2,D1072)+ROW()/100000,"")))</f>
        <v/>
      </c>
      <c r="C1072" s="406" t="inlineStr">
        <is>
          <t>U1069</t>
        </is>
      </c>
      <c r="D1072" s="406">
        <f>INDEX([1]USA!$J:$J,MATCH(C1072,[1]USA!$B:$B,0))</f>
        <v/>
      </c>
      <c r="E1072" s="406">
        <f>IFERROR(INDEX([1]Input!$J:$J,MATCH(C1072,[1]Input!$A:$A,0)),"")</f>
        <v/>
      </c>
      <c r="F1072" s="406">
        <f>IFERROR(INDEX([1]Input!$D:$D,MATCH(C1072,[1]Input!$A:$A,0)),"")</f>
        <v/>
      </c>
      <c r="G1072" s="409">
        <f>IFERROR(INDEX([1]Input!$N:$N,MATCH(C1072,[1]Input!$A:$A,0)),"")</f>
        <v/>
      </c>
    </row>
    <row r="1073">
      <c r="A1073" s="406">
        <f>IFERROR(RANK(B1073,$B$4:$B$6000,1),"")</f>
        <v/>
      </c>
      <c r="B1073" s="406">
        <f>(IF(F1073="","",IFERROR(SEARCH(Search!$C$2,D1073)+ROW()/100000,"")))</f>
        <v/>
      </c>
      <c r="C1073" s="406" t="inlineStr">
        <is>
          <t>U1070</t>
        </is>
      </c>
      <c r="D1073" s="406">
        <f>INDEX([1]USA!$J:$J,MATCH(C1073,[1]USA!$B:$B,0))</f>
        <v/>
      </c>
      <c r="E1073" s="406">
        <f>IFERROR(INDEX([1]Input!$J:$J,MATCH(C1073,[1]Input!$A:$A,0)),"")</f>
        <v/>
      </c>
      <c r="F1073" s="406">
        <f>IFERROR(INDEX([1]Input!$D:$D,MATCH(C1073,[1]Input!$A:$A,0)),"")</f>
        <v/>
      </c>
      <c r="G1073" s="409">
        <f>IFERROR(INDEX([1]Input!$N:$N,MATCH(C1073,[1]Input!$A:$A,0)),"")</f>
        <v/>
      </c>
    </row>
    <row r="1074">
      <c r="A1074" s="406">
        <f>IFERROR(RANK(B1074,$B$4:$B$6000,1),"")</f>
        <v/>
      </c>
      <c r="B1074" s="406">
        <f>(IF(F1074="","",IFERROR(SEARCH(Search!$C$2,D1074)+ROW()/100000,"")))</f>
        <v/>
      </c>
      <c r="C1074" s="406" t="inlineStr">
        <is>
          <t>U1071</t>
        </is>
      </c>
      <c r="D1074" s="406">
        <f>INDEX([1]USA!$J:$J,MATCH(C1074,[1]USA!$B:$B,0))</f>
        <v/>
      </c>
      <c r="E1074" s="406">
        <f>IFERROR(INDEX([1]Input!$J:$J,MATCH(C1074,[1]Input!$A:$A,0)),"")</f>
        <v/>
      </c>
      <c r="F1074" s="406">
        <f>IFERROR(INDEX([1]Input!$D:$D,MATCH(C1074,[1]Input!$A:$A,0)),"")</f>
        <v/>
      </c>
      <c r="G1074" s="409">
        <f>IFERROR(INDEX([1]Input!$N:$N,MATCH(C1074,[1]Input!$A:$A,0)),"")</f>
        <v/>
      </c>
    </row>
    <row r="1075">
      <c r="A1075" s="406">
        <f>IFERROR(RANK(B1075,$B$4:$B$6000,1),"")</f>
        <v/>
      </c>
      <c r="B1075" s="406">
        <f>(IF(F1075="","",IFERROR(SEARCH(Search!$C$2,D1075)+ROW()/100000,"")))</f>
        <v/>
      </c>
      <c r="C1075" s="406" t="inlineStr">
        <is>
          <t>U1072</t>
        </is>
      </c>
      <c r="D1075" s="406">
        <f>INDEX([1]USA!$J:$J,MATCH(C1075,[1]USA!$B:$B,0))</f>
        <v/>
      </c>
      <c r="E1075" s="406">
        <f>IFERROR(INDEX([1]Input!$J:$J,MATCH(C1075,[1]Input!$A:$A,0)),"")</f>
        <v/>
      </c>
      <c r="F1075" s="406">
        <f>IFERROR(INDEX([1]Input!$D:$D,MATCH(C1075,[1]Input!$A:$A,0)),"")</f>
        <v/>
      </c>
      <c r="G1075" s="409">
        <f>IFERROR(INDEX([1]Input!$N:$N,MATCH(C1075,[1]Input!$A:$A,0)),"")</f>
        <v/>
      </c>
    </row>
    <row r="1076">
      <c r="A1076" s="406">
        <f>IFERROR(RANK(B1076,$B$4:$B$6000,1),"")</f>
        <v/>
      </c>
      <c r="B1076" s="406">
        <f>(IF(F1076="","",IFERROR(SEARCH(Search!$C$2,D1076)+ROW()/100000,"")))</f>
        <v/>
      </c>
      <c r="C1076" s="406" t="inlineStr">
        <is>
          <t>U1073</t>
        </is>
      </c>
      <c r="D1076" s="406">
        <f>INDEX([1]USA!$J:$J,MATCH(C1076,[1]USA!$B:$B,0))</f>
        <v/>
      </c>
      <c r="E1076" s="406">
        <f>IFERROR(INDEX([1]Input!$J:$J,MATCH(C1076,[1]Input!$A:$A,0)),"")</f>
        <v/>
      </c>
      <c r="F1076" s="406">
        <f>IFERROR(INDEX([1]Input!$D:$D,MATCH(C1076,[1]Input!$A:$A,0)),"")</f>
        <v/>
      </c>
      <c r="G1076" s="409">
        <f>IFERROR(INDEX([1]Input!$N:$N,MATCH(C1076,[1]Input!$A:$A,0)),"")</f>
        <v/>
      </c>
    </row>
    <row r="1077">
      <c r="A1077" s="406">
        <f>IFERROR(RANK(B1077,$B$4:$B$6000,1),"")</f>
        <v/>
      </c>
      <c r="B1077" s="406">
        <f>(IF(F1077="","",IFERROR(SEARCH(Search!$C$2,D1077)+ROW()/100000,"")))</f>
        <v/>
      </c>
      <c r="C1077" s="406" t="inlineStr">
        <is>
          <t>U1074</t>
        </is>
      </c>
      <c r="D1077" s="406">
        <f>INDEX([1]USA!$J:$J,MATCH(C1077,[1]USA!$B:$B,0))</f>
        <v/>
      </c>
      <c r="E1077" s="406">
        <f>IFERROR(INDEX([1]Input!$J:$J,MATCH(C1077,[1]Input!$A:$A,0)),"")</f>
        <v/>
      </c>
      <c r="F1077" s="406">
        <f>IFERROR(INDEX([1]Input!$D:$D,MATCH(C1077,[1]Input!$A:$A,0)),"")</f>
        <v/>
      </c>
      <c r="G1077" s="409">
        <f>IFERROR(INDEX([1]Input!$N:$N,MATCH(C1077,[1]Input!$A:$A,0)),"")</f>
        <v/>
      </c>
    </row>
    <row r="1078">
      <c r="A1078" s="406">
        <f>IFERROR(RANK(B1078,$B$4:$B$6000,1),"")</f>
        <v/>
      </c>
      <c r="B1078" s="406">
        <f>(IF(F1078="","",IFERROR(SEARCH(Search!$C$2,D1078)+ROW()/100000,"")))</f>
        <v/>
      </c>
      <c r="C1078" s="406" t="inlineStr">
        <is>
          <t>U1075</t>
        </is>
      </c>
      <c r="D1078" s="406">
        <f>INDEX([1]USA!$J:$J,MATCH(C1078,[1]USA!$B:$B,0))</f>
        <v/>
      </c>
      <c r="E1078" s="406">
        <f>IFERROR(INDEX([1]Input!$J:$J,MATCH(C1078,[1]Input!$A:$A,0)),"")</f>
        <v/>
      </c>
      <c r="F1078" s="406">
        <f>IFERROR(INDEX([1]Input!$D:$D,MATCH(C1078,[1]Input!$A:$A,0)),"")</f>
        <v/>
      </c>
      <c r="G1078" s="409">
        <f>IFERROR(INDEX([1]Input!$N:$N,MATCH(C1078,[1]Input!$A:$A,0)),"")</f>
        <v/>
      </c>
    </row>
    <row r="1079">
      <c r="A1079" s="406">
        <f>IFERROR(RANK(B1079,$B$4:$B$6000,1),"")</f>
        <v/>
      </c>
      <c r="B1079" s="406">
        <f>(IF(F1079="","",IFERROR(SEARCH(Search!$C$2,D1079)+ROW()/100000,"")))</f>
        <v/>
      </c>
      <c r="C1079" s="406" t="inlineStr">
        <is>
          <t>U1076</t>
        </is>
      </c>
      <c r="D1079" s="406">
        <f>INDEX([1]USA!$J:$J,MATCH(C1079,[1]USA!$B:$B,0))</f>
        <v/>
      </c>
      <c r="E1079" s="406">
        <f>IFERROR(INDEX([1]Input!$J:$J,MATCH(C1079,[1]Input!$A:$A,0)),"")</f>
        <v/>
      </c>
      <c r="F1079" s="406">
        <f>IFERROR(INDEX([1]Input!$D:$D,MATCH(C1079,[1]Input!$A:$A,0)),"")</f>
        <v/>
      </c>
      <c r="G1079" s="409">
        <f>IFERROR(INDEX([1]Input!$N:$N,MATCH(C1079,[1]Input!$A:$A,0)),"")</f>
        <v/>
      </c>
    </row>
    <row r="1080">
      <c r="A1080" s="406">
        <f>IFERROR(RANK(B1080,$B$4:$B$6000,1),"")</f>
        <v/>
      </c>
      <c r="B1080" s="406">
        <f>(IF(F1080="","",IFERROR(SEARCH(Search!$C$2,D1080)+ROW()/100000,"")))</f>
        <v/>
      </c>
      <c r="C1080" s="406" t="inlineStr">
        <is>
          <t>U1077</t>
        </is>
      </c>
      <c r="D1080" s="406">
        <f>INDEX([1]USA!$J:$J,MATCH(C1080,[1]USA!$B:$B,0))</f>
        <v/>
      </c>
      <c r="E1080" s="406">
        <f>IFERROR(INDEX([1]Input!$J:$J,MATCH(C1080,[1]Input!$A:$A,0)),"")</f>
        <v/>
      </c>
      <c r="F1080" s="406">
        <f>IFERROR(INDEX([1]Input!$D:$D,MATCH(C1080,[1]Input!$A:$A,0)),"")</f>
        <v/>
      </c>
      <c r="G1080" s="409">
        <f>IFERROR(INDEX([1]Input!$N:$N,MATCH(C1080,[1]Input!$A:$A,0)),"")</f>
        <v/>
      </c>
    </row>
    <row r="1081">
      <c r="A1081" s="406">
        <f>IFERROR(RANK(B1081,$B$4:$B$6000,1),"")</f>
        <v/>
      </c>
      <c r="B1081" s="406">
        <f>(IF(F1081="","",IFERROR(SEARCH(Search!$C$2,D1081)+ROW()/100000,"")))</f>
        <v/>
      </c>
      <c r="C1081" s="406" t="inlineStr">
        <is>
          <t>U1078</t>
        </is>
      </c>
      <c r="D1081" s="406">
        <f>INDEX([1]USA!$J:$J,MATCH(C1081,[1]USA!$B:$B,0))</f>
        <v/>
      </c>
      <c r="E1081" s="406">
        <f>IFERROR(INDEX([1]Input!$J:$J,MATCH(C1081,[1]Input!$A:$A,0)),"")</f>
        <v/>
      </c>
      <c r="F1081" s="406">
        <f>IFERROR(INDEX([1]Input!$D:$D,MATCH(C1081,[1]Input!$A:$A,0)),"")</f>
        <v/>
      </c>
      <c r="G1081" s="409">
        <f>IFERROR(INDEX([1]Input!$N:$N,MATCH(C1081,[1]Input!$A:$A,0)),"")</f>
        <v/>
      </c>
    </row>
    <row r="1082">
      <c r="A1082" s="406">
        <f>IFERROR(RANK(B1082,$B$4:$B$6000,1),"")</f>
        <v/>
      </c>
      <c r="B1082" s="406">
        <f>(IF(F1082="","",IFERROR(SEARCH(Search!$C$2,D1082)+ROW()/100000,"")))</f>
        <v/>
      </c>
      <c r="C1082" s="406" t="inlineStr">
        <is>
          <t>U1079</t>
        </is>
      </c>
      <c r="D1082" s="406">
        <f>INDEX([1]USA!$J:$J,MATCH(C1082,[1]USA!$B:$B,0))</f>
        <v/>
      </c>
      <c r="E1082" s="406">
        <f>IFERROR(INDEX([1]Input!$J:$J,MATCH(C1082,[1]Input!$A:$A,0)),"")</f>
        <v/>
      </c>
      <c r="F1082" s="406">
        <f>IFERROR(INDEX([1]Input!$D:$D,MATCH(C1082,[1]Input!$A:$A,0)),"")</f>
        <v/>
      </c>
      <c r="G1082" s="409">
        <f>IFERROR(INDEX([1]Input!$N:$N,MATCH(C1082,[1]Input!$A:$A,0)),"")</f>
        <v/>
      </c>
    </row>
    <row r="1083">
      <c r="A1083" s="406">
        <f>IFERROR(RANK(B1083,$B$4:$B$6000,1),"")</f>
        <v/>
      </c>
      <c r="B1083" s="406">
        <f>(IF(F1083="","",IFERROR(SEARCH(Search!$C$2,D1083)+ROW()/100000,"")))</f>
        <v/>
      </c>
      <c r="C1083" s="406" t="inlineStr">
        <is>
          <t>U1080</t>
        </is>
      </c>
      <c r="D1083" s="406">
        <f>INDEX([1]USA!$J:$J,MATCH(C1083,[1]USA!$B:$B,0))</f>
        <v/>
      </c>
      <c r="E1083" s="406">
        <f>IFERROR(INDEX([1]Input!$J:$J,MATCH(C1083,[1]Input!$A:$A,0)),"")</f>
        <v/>
      </c>
      <c r="F1083" s="406">
        <f>IFERROR(INDEX([1]Input!$D:$D,MATCH(C1083,[1]Input!$A:$A,0)),"")</f>
        <v/>
      </c>
      <c r="G1083" s="409">
        <f>IFERROR(INDEX([1]Input!$N:$N,MATCH(C1083,[1]Input!$A:$A,0)),"")</f>
        <v/>
      </c>
    </row>
    <row r="1084">
      <c r="A1084" s="406">
        <f>IFERROR(RANK(B1084,$B$4:$B$6000,1),"")</f>
        <v/>
      </c>
      <c r="B1084" s="406">
        <f>(IF(F1084="","",IFERROR(SEARCH(Search!$C$2,D1084)+ROW()/100000,"")))</f>
        <v/>
      </c>
      <c r="C1084" s="406" t="inlineStr">
        <is>
          <t>U1081</t>
        </is>
      </c>
      <c r="D1084" s="406">
        <f>INDEX([1]USA!$J:$J,MATCH(C1084,[1]USA!$B:$B,0))</f>
        <v/>
      </c>
      <c r="E1084" s="406">
        <f>IFERROR(INDEX([1]Input!$J:$J,MATCH(C1084,[1]Input!$A:$A,0)),"")</f>
        <v/>
      </c>
      <c r="F1084" s="406">
        <f>IFERROR(INDEX([1]Input!$D:$D,MATCH(C1084,[1]Input!$A:$A,0)),"")</f>
        <v/>
      </c>
      <c r="G1084" s="409">
        <f>IFERROR(INDEX([1]Input!$N:$N,MATCH(C1084,[1]Input!$A:$A,0)),"")</f>
        <v/>
      </c>
    </row>
    <row r="1085">
      <c r="A1085" s="406">
        <f>IFERROR(RANK(B1085,$B$4:$B$6000,1),"")</f>
        <v/>
      </c>
      <c r="B1085" s="406">
        <f>(IF(F1085="","",IFERROR(SEARCH(Search!$C$2,D1085)+ROW()/100000,"")))</f>
        <v/>
      </c>
      <c r="C1085" s="406" t="inlineStr">
        <is>
          <t>U1082</t>
        </is>
      </c>
      <c r="D1085" s="406">
        <f>INDEX([1]USA!$J:$J,MATCH(C1085,[1]USA!$B:$B,0))</f>
        <v/>
      </c>
      <c r="E1085" s="406">
        <f>IFERROR(INDEX([1]Input!$J:$J,MATCH(C1085,[1]Input!$A:$A,0)),"")</f>
        <v/>
      </c>
      <c r="F1085" s="406">
        <f>IFERROR(INDEX([1]Input!$D:$D,MATCH(C1085,[1]Input!$A:$A,0)),"")</f>
        <v/>
      </c>
      <c r="G1085" s="409">
        <f>IFERROR(INDEX([1]Input!$N:$N,MATCH(C1085,[1]Input!$A:$A,0)),"")</f>
        <v/>
      </c>
    </row>
    <row r="1086">
      <c r="A1086" s="406">
        <f>IFERROR(RANK(B1086,$B$4:$B$6000,1),"")</f>
        <v/>
      </c>
      <c r="B1086" s="406">
        <f>(IF(F1086="","",IFERROR(SEARCH(Search!$C$2,D1086)+ROW()/100000,"")))</f>
        <v/>
      </c>
      <c r="C1086" s="406" t="inlineStr">
        <is>
          <t>U1083</t>
        </is>
      </c>
      <c r="D1086" s="406">
        <f>INDEX([1]USA!$J:$J,MATCH(C1086,[1]USA!$B:$B,0))</f>
        <v/>
      </c>
      <c r="E1086" s="406">
        <f>IFERROR(INDEX([1]Input!$J:$J,MATCH(C1086,[1]Input!$A:$A,0)),"")</f>
        <v/>
      </c>
      <c r="F1086" s="406">
        <f>IFERROR(INDEX([1]Input!$D:$D,MATCH(C1086,[1]Input!$A:$A,0)),"")</f>
        <v/>
      </c>
      <c r="G1086" s="409">
        <f>IFERROR(INDEX([1]Input!$N:$N,MATCH(C1086,[1]Input!$A:$A,0)),"")</f>
        <v/>
      </c>
    </row>
    <row r="1087">
      <c r="A1087" s="406">
        <f>IFERROR(RANK(B1087,$B$4:$B$6000,1),"")</f>
        <v/>
      </c>
      <c r="B1087" s="406">
        <f>(IF(F1087="","",IFERROR(SEARCH(Search!$C$2,D1087)+ROW()/100000,"")))</f>
        <v/>
      </c>
      <c r="C1087" s="406" t="inlineStr">
        <is>
          <t>U1084</t>
        </is>
      </c>
      <c r="D1087" s="406">
        <f>INDEX([1]USA!$J:$J,MATCH(C1087,[1]USA!$B:$B,0))</f>
        <v/>
      </c>
      <c r="E1087" s="406">
        <f>IFERROR(INDEX([1]Input!$J:$J,MATCH(C1087,[1]Input!$A:$A,0)),"")</f>
        <v/>
      </c>
      <c r="F1087" s="406">
        <f>IFERROR(INDEX([1]Input!$D:$D,MATCH(C1087,[1]Input!$A:$A,0)),"")</f>
        <v/>
      </c>
      <c r="G1087" s="409">
        <f>IFERROR(INDEX([1]Input!$N:$N,MATCH(C1087,[1]Input!$A:$A,0)),"")</f>
        <v/>
      </c>
    </row>
    <row r="1088">
      <c r="A1088" s="406">
        <f>IFERROR(RANK(B1088,$B$4:$B$6000,1),"")</f>
        <v/>
      </c>
      <c r="B1088" s="406">
        <f>(IF(F1088="","",IFERROR(SEARCH(Search!$C$2,D1088)+ROW()/100000,"")))</f>
        <v/>
      </c>
      <c r="C1088" s="406" t="inlineStr">
        <is>
          <t>U1085</t>
        </is>
      </c>
      <c r="D1088" s="406">
        <f>INDEX([1]USA!$J:$J,MATCH(C1088,[1]USA!$B:$B,0))</f>
        <v/>
      </c>
      <c r="E1088" s="406">
        <f>IFERROR(INDEX([1]Input!$J:$J,MATCH(C1088,[1]Input!$A:$A,0)),"")</f>
        <v/>
      </c>
      <c r="F1088" s="406">
        <f>IFERROR(INDEX([1]Input!$D:$D,MATCH(C1088,[1]Input!$A:$A,0)),"")</f>
        <v/>
      </c>
      <c r="G1088" s="409">
        <f>IFERROR(INDEX([1]Input!$N:$N,MATCH(C1088,[1]Input!$A:$A,0)),"")</f>
        <v/>
      </c>
    </row>
    <row r="1089">
      <c r="A1089" s="406">
        <f>IFERROR(RANK(B1089,$B$4:$B$6000,1),"")</f>
        <v/>
      </c>
      <c r="B1089" s="406">
        <f>(IF(F1089="","",IFERROR(SEARCH(Search!$C$2,D1089)+ROW()/100000,"")))</f>
        <v/>
      </c>
      <c r="C1089" s="406" t="inlineStr">
        <is>
          <t>U1086</t>
        </is>
      </c>
      <c r="D1089" s="406">
        <f>INDEX([1]USA!$J:$J,MATCH(C1089,[1]USA!$B:$B,0))</f>
        <v/>
      </c>
      <c r="E1089" s="406">
        <f>IFERROR(INDEX([1]Input!$J:$J,MATCH(C1089,[1]Input!$A:$A,0)),"")</f>
        <v/>
      </c>
      <c r="F1089" s="406">
        <f>IFERROR(INDEX([1]Input!$D:$D,MATCH(C1089,[1]Input!$A:$A,0)),"")</f>
        <v/>
      </c>
      <c r="G1089" s="409">
        <f>IFERROR(INDEX([1]Input!$N:$N,MATCH(C1089,[1]Input!$A:$A,0)),"")</f>
        <v/>
      </c>
    </row>
    <row r="1090">
      <c r="A1090" s="406">
        <f>IFERROR(RANK(B1090,$B$4:$B$6000,1),"")</f>
        <v/>
      </c>
      <c r="B1090" s="406">
        <f>(IF(F1090="","",IFERROR(SEARCH(Search!$C$2,D1090)+ROW()/100000,"")))</f>
        <v/>
      </c>
      <c r="C1090" s="406" t="inlineStr">
        <is>
          <t>U1087</t>
        </is>
      </c>
      <c r="D1090" s="406">
        <f>INDEX([1]USA!$J:$J,MATCH(C1090,[1]USA!$B:$B,0))</f>
        <v/>
      </c>
      <c r="E1090" s="406">
        <f>IFERROR(INDEX([1]Input!$J:$J,MATCH(C1090,[1]Input!$A:$A,0)),"")</f>
        <v/>
      </c>
      <c r="F1090" s="406">
        <f>IFERROR(INDEX([1]Input!$D:$D,MATCH(C1090,[1]Input!$A:$A,0)),"")</f>
        <v/>
      </c>
      <c r="G1090" s="409">
        <f>IFERROR(INDEX([1]Input!$N:$N,MATCH(C1090,[1]Input!$A:$A,0)),"")</f>
        <v/>
      </c>
    </row>
    <row r="1091">
      <c r="A1091" s="406">
        <f>IFERROR(RANK(B1091,$B$4:$B$6000,1),"")</f>
        <v/>
      </c>
      <c r="B1091" s="406">
        <f>(IF(F1091="","",IFERROR(SEARCH(Search!$C$2,D1091)+ROW()/100000,"")))</f>
        <v/>
      </c>
      <c r="C1091" s="406" t="inlineStr">
        <is>
          <t>U1088</t>
        </is>
      </c>
      <c r="D1091" s="406">
        <f>INDEX([1]USA!$J:$J,MATCH(C1091,[1]USA!$B:$B,0))</f>
        <v/>
      </c>
      <c r="E1091" s="406">
        <f>IFERROR(INDEX([1]Input!$J:$J,MATCH(C1091,[1]Input!$A:$A,0)),"")</f>
        <v/>
      </c>
      <c r="F1091" s="406">
        <f>IFERROR(INDEX([1]Input!$D:$D,MATCH(C1091,[1]Input!$A:$A,0)),"")</f>
        <v/>
      </c>
      <c r="G1091" s="409">
        <f>IFERROR(INDEX([1]Input!$N:$N,MATCH(C1091,[1]Input!$A:$A,0)),"")</f>
        <v/>
      </c>
    </row>
    <row r="1092">
      <c r="A1092" s="406">
        <f>IFERROR(RANK(B1092,$B$4:$B$6000,1),"")</f>
        <v/>
      </c>
      <c r="B1092" s="406">
        <f>(IF(F1092="","",IFERROR(SEARCH(Search!$C$2,D1092)+ROW()/100000,"")))</f>
        <v/>
      </c>
      <c r="C1092" s="406" t="inlineStr">
        <is>
          <t>U1089</t>
        </is>
      </c>
      <c r="D1092" s="406">
        <f>INDEX([1]USA!$J:$J,MATCH(C1092,[1]USA!$B:$B,0))</f>
        <v/>
      </c>
      <c r="E1092" s="406">
        <f>IFERROR(INDEX([1]Input!$J:$J,MATCH(C1092,[1]Input!$A:$A,0)),"")</f>
        <v/>
      </c>
      <c r="F1092" s="406">
        <f>IFERROR(INDEX([1]Input!$D:$D,MATCH(C1092,[1]Input!$A:$A,0)),"")</f>
        <v/>
      </c>
      <c r="G1092" s="409">
        <f>IFERROR(INDEX([1]Input!$N:$N,MATCH(C1092,[1]Input!$A:$A,0)),"")</f>
        <v/>
      </c>
    </row>
    <row r="1093">
      <c r="A1093" s="406">
        <f>IFERROR(RANK(B1093,$B$4:$B$6000,1),"")</f>
        <v/>
      </c>
      <c r="B1093" s="406">
        <f>(IF(F1093="","",IFERROR(SEARCH(Search!$C$2,D1093)+ROW()/100000,"")))</f>
        <v/>
      </c>
      <c r="C1093" s="406" t="inlineStr">
        <is>
          <t>U1090</t>
        </is>
      </c>
      <c r="D1093" s="406">
        <f>INDEX([1]USA!$J:$J,MATCH(C1093,[1]USA!$B:$B,0))</f>
        <v/>
      </c>
      <c r="E1093" s="406">
        <f>IFERROR(INDEX([1]Input!$J:$J,MATCH(C1093,[1]Input!$A:$A,0)),"")</f>
        <v/>
      </c>
      <c r="F1093" s="406">
        <f>IFERROR(INDEX([1]Input!$D:$D,MATCH(C1093,[1]Input!$A:$A,0)),"")</f>
        <v/>
      </c>
      <c r="G1093" s="409">
        <f>IFERROR(INDEX([1]Input!$N:$N,MATCH(C1093,[1]Input!$A:$A,0)),"")</f>
        <v/>
      </c>
    </row>
    <row r="1094">
      <c r="A1094" s="406">
        <f>IFERROR(RANK(B1094,$B$4:$B$6000,1),"")</f>
        <v/>
      </c>
      <c r="B1094" s="406">
        <f>(IF(F1094="","",IFERROR(SEARCH(Search!$C$2,D1094)+ROW()/100000,"")))</f>
        <v/>
      </c>
      <c r="C1094" s="406" t="inlineStr">
        <is>
          <t>U1091</t>
        </is>
      </c>
      <c r="D1094" s="406">
        <f>INDEX([1]USA!$J:$J,MATCH(C1094,[1]USA!$B:$B,0))</f>
        <v/>
      </c>
      <c r="E1094" s="406">
        <f>IFERROR(INDEX([1]Input!$J:$J,MATCH(C1094,[1]Input!$A:$A,0)),"")</f>
        <v/>
      </c>
      <c r="F1094" s="406">
        <f>IFERROR(INDEX([1]Input!$D:$D,MATCH(C1094,[1]Input!$A:$A,0)),"")</f>
        <v/>
      </c>
      <c r="G1094" s="409">
        <f>IFERROR(INDEX([1]Input!$N:$N,MATCH(C1094,[1]Input!$A:$A,0)),"")</f>
        <v/>
      </c>
    </row>
    <row r="1095">
      <c r="A1095" s="406">
        <f>IFERROR(RANK(B1095,$B$4:$B$6000,1),"")</f>
        <v/>
      </c>
      <c r="B1095" s="406">
        <f>(IF(F1095="","",IFERROR(SEARCH(Search!$C$2,D1095)+ROW()/100000,"")))</f>
        <v/>
      </c>
      <c r="C1095" s="406" t="inlineStr">
        <is>
          <t>U1092</t>
        </is>
      </c>
      <c r="D1095" s="406">
        <f>INDEX([1]USA!$J:$J,MATCH(C1095,[1]USA!$B:$B,0))</f>
        <v/>
      </c>
      <c r="E1095" s="406">
        <f>IFERROR(INDEX([1]Input!$J:$J,MATCH(C1095,[1]Input!$A:$A,0)),"")</f>
        <v/>
      </c>
      <c r="F1095" s="406">
        <f>IFERROR(INDEX([1]Input!$D:$D,MATCH(C1095,[1]Input!$A:$A,0)),"")</f>
        <v/>
      </c>
      <c r="G1095" s="409">
        <f>IFERROR(INDEX([1]Input!$N:$N,MATCH(C1095,[1]Input!$A:$A,0)),"")</f>
        <v/>
      </c>
    </row>
    <row r="1096">
      <c r="A1096" s="406">
        <f>IFERROR(RANK(B1096,$B$4:$B$6000,1),"")</f>
        <v/>
      </c>
      <c r="B1096" s="406">
        <f>(IF(F1096="","",IFERROR(SEARCH(Search!$C$2,D1096)+ROW()/100000,"")))</f>
        <v/>
      </c>
      <c r="C1096" s="406" t="inlineStr">
        <is>
          <t>U1093</t>
        </is>
      </c>
      <c r="D1096" s="406">
        <f>INDEX([1]USA!$J:$J,MATCH(C1096,[1]USA!$B:$B,0))</f>
        <v/>
      </c>
      <c r="E1096" s="406">
        <f>IFERROR(INDEX([1]Input!$J:$J,MATCH(C1096,[1]Input!$A:$A,0)),"")</f>
        <v/>
      </c>
      <c r="F1096" s="406">
        <f>IFERROR(INDEX([1]Input!$D:$D,MATCH(C1096,[1]Input!$A:$A,0)),"")</f>
        <v/>
      </c>
      <c r="G1096" s="409">
        <f>IFERROR(INDEX([1]Input!$N:$N,MATCH(C1096,[1]Input!$A:$A,0)),"")</f>
        <v/>
      </c>
    </row>
    <row r="1097">
      <c r="A1097" s="406">
        <f>IFERROR(RANK(B1097,$B$4:$B$6000,1),"")</f>
        <v/>
      </c>
      <c r="B1097" s="406">
        <f>(IF(F1097="","",IFERROR(SEARCH(Search!$C$2,D1097)+ROW()/100000,"")))</f>
        <v/>
      </c>
      <c r="C1097" s="406" t="inlineStr">
        <is>
          <t>U1094</t>
        </is>
      </c>
      <c r="D1097" s="406">
        <f>INDEX([1]USA!$J:$J,MATCH(C1097,[1]USA!$B:$B,0))</f>
        <v/>
      </c>
      <c r="E1097" s="406">
        <f>IFERROR(INDEX([1]Input!$J:$J,MATCH(C1097,[1]Input!$A:$A,0)),"")</f>
        <v/>
      </c>
      <c r="F1097" s="406">
        <f>IFERROR(INDEX([1]Input!$D:$D,MATCH(C1097,[1]Input!$A:$A,0)),"")</f>
        <v/>
      </c>
      <c r="G1097" s="409">
        <f>IFERROR(INDEX([1]Input!$N:$N,MATCH(C1097,[1]Input!$A:$A,0)),"")</f>
        <v/>
      </c>
    </row>
    <row r="1098">
      <c r="A1098" s="406">
        <f>IFERROR(RANK(B1098,$B$4:$B$6000,1),"")</f>
        <v/>
      </c>
      <c r="B1098" s="406">
        <f>(IF(F1098="","",IFERROR(SEARCH(Search!$C$2,D1098)+ROW()/100000,"")))</f>
        <v/>
      </c>
      <c r="C1098" s="406" t="inlineStr">
        <is>
          <t>U1095</t>
        </is>
      </c>
      <c r="D1098" s="406">
        <f>INDEX([1]USA!$J:$J,MATCH(C1098,[1]USA!$B:$B,0))</f>
        <v/>
      </c>
      <c r="E1098" s="406">
        <f>IFERROR(INDEX([1]Input!$J:$J,MATCH(C1098,[1]Input!$A:$A,0)),"")</f>
        <v/>
      </c>
      <c r="F1098" s="406">
        <f>IFERROR(INDEX([1]Input!$D:$D,MATCH(C1098,[1]Input!$A:$A,0)),"")</f>
        <v/>
      </c>
      <c r="G1098" s="409">
        <f>IFERROR(INDEX([1]Input!$N:$N,MATCH(C1098,[1]Input!$A:$A,0)),"")</f>
        <v/>
      </c>
    </row>
    <row r="1099">
      <c r="A1099" s="406">
        <f>IFERROR(RANK(B1099,$B$4:$B$6000,1),"")</f>
        <v/>
      </c>
      <c r="B1099" s="406">
        <f>(IF(F1099="","",IFERROR(SEARCH(Search!$C$2,D1099)+ROW()/100000,"")))</f>
        <v/>
      </c>
      <c r="C1099" s="406" t="inlineStr">
        <is>
          <t>U1096</t>
        </is>
      </c>
      <c r="D1099" s="406">
        <f>INDEX([1]USA!$J:$J,MATCH(C1099,[1]USA!$B:$B,0))</f>
        <v/>
      </c>
      <c r="E1099" s="406">
        <f>IFERROR(INDEX([1]Input!$J:$J,MATCH(C1099,[1]Input!$A:$A,0)),"")</f>
        <v/>
      </c>
      <c r="F1099" s="406">
        <f>IFERROR(INDEX([1]Input!$D:$D,MATCH(C1099,[1]Input!$A:$A,0)),"")</f>
        <v/>
      </c>
      <c r="G1099" s="409">
        <f>IFERROR(INDEX([1]Input!$N:$N,MATCH(C1099,[1]Input!$A:$A,0)),"")</f>
        <v/>
      </c>
    </row>
    <row r="1100">
      <c r="A1100" s="406">
        <f>IFERROR(RANK(B1100,$B$4:$B$6000,1),"")</f>
        <v/>
      </c>
      <c r="B1100" s="406">
        <f>(IF(F1100="","",IFERROR(SEARCH(Search!$C$2,D1100)+ROW()/100000,"")))</f>
        <v/>
      </c>
      <c r="C1100" s="406" t="inlineStr">
        <is>
          <t>U1097</t>
        </is>
      </c>
      <c r="D1100" s="406">
        <f>INDEX([1]USA!$J:$J,MATCH(C1100,[1]USA!$B:$B,0))</f>
        <v/>
      </c>
      <c r="E1100" s="406">
        <f>IFERROR(INDEX([1]Input!$J:$J,MATCH(C1100,[1]Input!$A:$A,0)),"")</f>
        <v/>
      </c>
      <c r="F1100" s="406">
        <f>IFERROR(INDEX([1]Input!$D:$D,MATCH(C1100,[1]Input!$A:$A,0)),"")</f>
        <v/>
      </c>
      <c r="G1100" s="409">
        <f>IFERROR(INDEX([1]Input!$N:$N,MATCH(C1100,[1]Input!$A:$A,0)),"")</f>
        <v/>
      </c>
    </row>
    <row r="1101">
      <c r="A1101" s="406">
        <f>IFERROR(RANK(B1101,$B$4:$B$6000,1),"")</f>
        <v/>
      </c>
      <c r="B1101" s="406">
        <f>(IF(F1101="","",IFERROR(SEARCH(Search!$C$2,D1101)+ROW()/100000,"")))</f>
        <v/>
      </c>
      <c r="C1101" s="406" t="inlineStr">
        <is>
          <t>U1098</t>
        </is>
      </c>
      <c r="D1101" s="406">
        <f>INDEX([1]USA!$J:$J,MATCH(C1101,[1]USA!$B:$B,0))</f>
        <v/>
      </c>
      <c r="E1101" s="406">
        <f>IFERROR(INDEX([1]Input!$J:$J,MATCH(C1101,[1]Input!$A:$A,0)),"")</f>
        <v/>
      </c>
      <c r="F1101" s="406">
        <f>IFERROR(INDEX([1]Input!$D:$D,MATCH(C1101,[1]Input!$A:$A,0)),"")</f>
        <v/>
      </c>
      <c r="G1101" s="409">
        <f>IFERROR(INDEX([1]Input!$N:$N,MATCH(C1101,[1]Input!$A:$A,0)),"")</f>
        <v/>
      </c>
    </row>
    <row r="1102">
      <c r="A1102" s="406">
        <f>IFERROR(RANK(B1102,$B$4:$B$6000,1),"")</f>
        <v/>
      </c>
      <c r="B1102" s="406">
        <f>(IF(F1102="","",IFERROR(SEARCH(Search!$C$2,D1102)+ROW()/100000,"")))</f>
        <v/>
      </c>
      <c r="C1102" s="406" t="inlineStr">
        <is>
          <t>U1099</t>
        </is>
      </c>
      <c r="D1102" s="406">
        <f>INDEX([1]USA!$J:$J,MATCH(C1102,[1]USA!$B:$B,0))</f>
        <v/>
      </c>
      <c r="E1102" s="406">
        <f>IFERROR(INDEX([1]Input!$J:$J,MATCH(C1102,[1]Input!$A:$A,0)),"")</f>
        <v/>
      </c>
      <c r="F1102" s="406">
        <f>IFERROR(INDEX([1]Input!$D:$D,MATCH(C1102,[1]Input!$A:$A,0)),"")</f>
        <v/>
      </c>
      <c r="G1102" s="409">
        <f>IFERROR(INDEX([1]Input!$N:$N,MATCH(C1102,[1]Input!$A:$A,0)),"")</f>
        <v/>
      </c>
    </row>
    <row r="1103">
      <c r="A1103" s="406">
        <f>IFERROR(RANK(B1103,$B$4:$B$6000,1),"")</f>
        <v/>
      </c>
      <c r="B1103" s="406">
        <f>(IF(F1103="","",IFERROR(SEARCH(Search!$C$2,D1103)+ROW()/100000,"")))</f>
        <v/>
      </c>
      <c r="C1103" s="406" t="inlineStr">
        <is>
          <t>U1100</t>
        </is>
      </c>
      <c r="D1103" s="406">
        <f>INDEX([1]USA!$J:$J,MATCH(C1103,[1]USA!$B:$B,0))</f>
        <v/>
      </c>
      <c r="E1103" s="406">
        <f>IFERROR(INDEX([1]Input!$J:$J,MATCH(C1103,[1]Input!$A:$A,0)),"")</f>
        <v/>
      </c>
      <c r="F1103" s="406">
        <f>IFERROR(INDEX([1]Input!$D:$D,MATCH(C1103,[1]Input!$A:$A,0)),"")</f>
        <v/>
      </c>
      <c r="G1103" s="409">
        <f>IFERROR(INDEX([1]Input!$N:$N,MATCH(C1103,[1]Input!$A:$A,0)),"")</f>
        <v/>
      </c>
    </row>
    <row r="1104">
      <c r="A1104" s="406">
        <f>IFERROR(RANK(B1104,$B$4:$B$6000,1),"")</f>
        <v/>
      </c>
      <c r="B1104" s="406">
        <f>(IF(F1104="","",IFERROR(SEARCH(Search!$C$2,D1104)+ROW()/100000,"")))</f>
        <v/>
      </c>
      <c r="C1104" s="406" t="inlineStr">
        <is>
          <t>U1101</t>
        </is>
      </c>
      <c r="D1104" s="406">
        <f>INDEX([1]USA!$J:$J,MATCH(C1104,[1]USA!$B:$B,0))</f>
        <v/>
      </c>
      <c r="E1104" s="406">
        <f>IFERROR(INDEX([1]Input!$J:$J,MATCH(C1104,[1]Input!$A:$A,0)),"")</f>
        <v/>
      </c>
      <c r="F1104" s="406">
        <f>IFERROR(INDEX([1]Input!$D:$D,MATCH(C1104,[1]Input!$A:$A,0)),"")</f>
        <v/>
      </c>
      <c r="G1104" s="409">
        <f>IFERROR(INDEX([1]Input!$N:$N,MATCH(C1104,[1]Input!$A:$A,0)),"")</f>
        <v/>
      </c>
    </row>
    <row r="1105">
      <c r="A1105" s="406">
        <f>IFERROR(RANK(B1105,$B$4:$B$6000,1),"")</f>
        <v/>
      </c>
      <c r="B1105" s="406">
        <f>(IF(F1105="","",IFERROR(SEARCH(Search!$C$2,D1105)+ROW()/100000,"")))</f>
        <v/>
      </c>
      <c r="C1105" s="406" t="inlineStr">
        <is>
          <t>U1102</t>
        </is>
      </c>
      <c r="D1105" s="406">
        <f>INDEX([1]USA!$J:$J,MATCH(C1105,[1]USA!$B:$B,0))</f>
        <v/>
      </c>
      <c r="E1105" s="406">
        <f>IFERROR(INDEX([1]Input!$J:$J,MATCH(C1105,[1]Input!$A:$A,0)),"")</f>
        <v/>
      </c>
      <c r="F1105" s="406">
        <f>IFERROR(INDEX([1]Input!$D:$D,MATCH(C1105,[1]Input!$A:$A,0)),"")</f>
        <v/>
      </c>
      <c r="G1105" s="409">
        <f>IFERROR(INDEX([1]Input!$N:$N,MATCH(C1105,[1]Input!$A:$A,0)),"")</f>
        <v/>
      </c>
    </row>
    <row r="1106">
      <c r="A1106" s="406">
        <f>IFERROR(RANK(B1106,$B$4:$B$6000,1),"")</f>
        <v/>
      </c>
      <c r="B1106" s="406">
        <f>(IF(F1106="","",IFERROR(SEARCH(Search!$C$2,D1106)+ROW()/100000,"")))</f>
        <v/>
      </c>
      <c r="C1106" s="406" t="inlineStr">
        <is>
          <t>U1103</t>
        </is>
      </c>
      <c r="D1106" s="406">
        <f>INDEX([1]USA!$J:$J,MATCH(C1106,[1]USA!$B:$B,0))</f>
        <v/>
      </c>
      <c r="E1106" s="406">
        <f>IFERROR(INDEX([1]Input!$J:$J,MATCH(C1106,[1]Input!$A:$A,0)),"")</f>
        <v/>
      </c>
      <c r="F1106" s="406">
        <f>IFERROR(INDEX([1]Input!$D:$D,MATCH(C1106,[1]Input!$A:$A,0)),"")</f>
        <v/>
      </c>
      <c r="G1106" s="409">
        <f>IFERROR(INDEX([1]Input!$N:$N,MATCH(C1106,[1]Input!$A:$A,0)),"")</f>
        <v/>
      </c>
    </row>
    <row r="1107">
      <c r="A1107" s="406">
        <f>IFERROR(RANK(B1107,$B$4:$B$6000,1),"")</f>
        <v/>
      </c>
      <c r="B1107" s="406">
        <f>(IF(F1107="","",IFERROR(SEARCH(Search!$C$2,D1107)+ROW()/100000,"")))</f>
        <v/>
      </c>
      <c r="C1107" s="406" t="inlineStr">
        <is>
          <t>U1104</t>
        </is>
      </c>
      <c r="D1107" s="406">
        <f>INDEX([1]USA!$J:$J,MATCH(C1107,[1]USA!$B:$B,0))</f>
        <v/>
      </c>
      <c r="E1107" s="406">
        <f>IFERROR(INDEX([1]Input!$J:$J,MATCH(C1107,[1]Input!$A:$A,0)),"")</f>
        <v/>
      </c>
      <c r="F1107" s="406">
        <f>IFERROR(INDEX([1]Input!$D:$D,MATCH(C1107,[1]Input!$A:$A,0)),"")</f>
        <v/>
      </c>
      <c r="G1107" s="409">
        <f>IFERROR(INDEX([1]Input!$N:$N,MATCH(C1107,[1]Input!$A:$A,0)),"")</f>
        <v/>
      </c>
    </row>
    <row r="1108">
      <c r="A1108" s="406">
        <f>IFERROR(RANK(B1108,$B$4:$B$6000,1),"")</f>
        <v/>
      </c>
      <c r="B1108" s="406">
        <f>(IF(F1108="","",IFERROR(SEARCH(Search!$C$2,D1108)+ROW()/100000,"")))</f>
        <v/>
      </c>
      <c r="C1108" s="406" t="inlineStr">
        <is>
          <t>U1105</t>
        </is>
      </c>
      <c r="D1108" s="406">
        <f>INDEX([1]USA!$J:$J,MATCH(C1108,[1]USA!$B:$B,0))</f>
        <v/>
      </c>
      <c r="E1108" s="406">
        <f>IFERROR(INDEX([1]Input!$J:$J,MATCH(C1108,[1]Input!$A:$A,0)),"")</f>
        <v/>
      </c>
      <c r="F1108" s="406">
        <f>IFERROR(INDEX([1]Input!$D:$D,MATCH(C1108,[1]Input!$A:$A,0)),"")</f>
        <v/>
      </c>
      <c r="G1108" s="409">
        <f>IFERROR(INDEX([1]Input!$N:$N,MATCH(C1108,[1]Input!$A:$A,0)),"")</f>
        <v/>
      </c>
    </row>
    <row r="1109">
      <c r="A1109" s="406">
        <f>IFERROR(RANK(B1109,$B$4:$B$6000,1),"")</f>
        <v/>
      </c>
      <c r="B1109" s="406">
        <f>(IF(F1109="","",IFERROR(SEARCH(Search!$C$2,D1109)+ROW()/100000,"")))</f>
        <v/>
      </c>
      <c r="C1109" s="406" t="inlineStr">
        <is>
          <t>U1106</t>
        </is>
      </c>
      <c r="D1109" s="406">
        <f>INDEX([1]USA!$J:$J,MATCH(C1109,[1]USA!$B:$B,0))</f>
        <v/>
      </c>
      <c r="E1109" s="406">
        <f>IFERROR(INDEX([1]Input!$J:$J,MATCH(C1109,[1]Input!$A:$A,0)),"")</f>
        <v/>
      </c>
      <c r="F1109" s="406">
        <f>IFERROR(INDEX([1]Input!$D:$D,MATCH(C1109,[1]Input!$A:$A,0)),"")</f>
        <v/>
      </c>
      <c r="G1109" s="409">
        <f>IFERROR(INDEX([1]Input!$N:$N,MATCH(C1109,[1]Input!$A:$A,0)),"")</f>
        <v/>
      </c>
    </row>
    <row r="1110">
      <c r="A1110" s="406">
        <f>IFERROR(RANK(B1110,$B$4:$B$6000,1),"")</f>
        <v/>
      </c>
      <c r="B1110" s="406">
        <f>(IF(F1110="","",IFERROR(SEARCH(Search!$C$2,D1110)+ROW()/100000,"")))</f>
        <v/>
      </c>
      <c r="C1110" s="406" t="inlineStr">
        <is>
          <t>U1107</t>
        </is>
      </c>
      <c r="D1110" s="406">
        <f>INDEX([1]USA!$J:$J,MATCH(C1110,[1]USA!$B:$B,0))</f>
        <v/>
      </c>
      <c r="E1110" s="406">
        <f>IFERROR(INDEX([1]Input!$J:$J,MATCH(C1110,[1]Input!$A:$A,0)),"")</f>
        <v/>
      </c>
      <c r="F1110" s="406">
        <f>IFERROR(INDEX([1]Input!$D:$D,MATCH(C1110,[1]Input!$A:$A,0)),"")</f>
        <v/>
      </c>
      <c r="G1110" s="409">
        <f>IFERROR(INDEX([1]Input!$N:$N,MATCH(C1110,[1]Input!$A:$A,0)),"")</f>
        <v/>
      </c>
    </row>
    <row r="1111">
      <c r="A1111" s="406">
        <f>IFERROR(RANK(B1111,$B$4:$B$6000,1),"")</f>
        <v/>
      </c>
      <c r="B1111" s="406">
        <f>(IF(F1111="","",IFERROR(SEARCH(Search!$C$2,D1111)+ROW()/100000,"")))</f>
        <v/>
      </c>
      <c r="C1111" s="406" t="inlineStr">
        <is>
          <t>U1108</t>
        </is>
      </c>
      <c r="D1111" s="406">
        <f>INDEX([1]USA!$J:$J,MATCH(C1111,[1]USA!$B:$B,0))</f>
        <v/>
      </c>
      <c r="E1111" s="406">
        <f>IFERROR(INDEX([1]Input!$J:$J,MATCH(C1111,[1]Input!$A:$A,0)),"")</f>
        <v/>
      </c>
      <c r="F1111" s="406">
        <f>IFERROR(INDEX([1]Input!$D:$D,MATCH(C1111,[1]Input!$A:$A,0)),"")</f>
        <v/>
      </c>
      <c r="G1111" s="409">
        <f>IFERROR(INDEX([1]Input!$N:$N,MATCH(C1111,[1]Input!$A:$A,0)),"")</f>
        <v/>
      </c>
    </row>
    <row r="1112">
      <c r="A1112" s="406">
        <f>IFERROR(RANK(B1112,$B$4:$B$6000,1),"")</f>
        <v/>
      </c>
      <c r="B1112" s="406">
        <f>(IF(F1112="","",IFERROR(SEARCH(Search!$C$2,D1112)+ROW()/100000,"")))</f>
        <v/>
      </c>
      <c r="C1112" s="406" t="inlineStr">
        <is>
          <t>U1109</t>
        </is>
      </c>
      <c r="D1112" s="406">
        <f>INDEX([1]USA!$J:$J,MATCH(C1112,[1]USA!$B:$B,0))</f>
        <v/>
      </c>
      <c r="E1112" s="406">
        <f>IFERROR(INDEX([1]Input!$J:$J,MATCH(C1112,[1]Input!$A:$A,0)),"")</f>
        <v/>
      </c>
      <c r="F1112" s="406">
        <f>IFERROR(INDEX([1]Input!$D:$D,MATCH(C1112,[1]Input!$A:$A,0)),"")</f>
        <v/>
      </c>
      <c r="G1112" s="409">
        <f>IFERROR(INDEX([1]Input!$N:$N,MATCH(C1112,[1]Input!$A:$A,0)),"")</f>
        <v/>
      </c>
    </row>
    <row r="1113">
      <c r="A1113" s="406">
        <f>IFERROR(RANK(B1113,$B$4:$B$6000,1),"")</f>
        <v/>
      </c>
      <c r="B1113" s="406">
        <f>(IF(F1113="","",IFERROR(SEARCH(Search!$C$2,D1113)+ROW()/100000,"")))</f>
        <v/>
      </c>
      <c r="C1113" s="406" t="inlineStr">
        <is>
          <t>U1110</t>
        </is>
      </c>
      <c r="D1113" s="406">
        <f>INDEX([1]USA!$J:$J,MATCH(C1113,[1]USA!$B:$B,0))</f>
        <v/>
      </c>
      <c r="E1113" s="406">
        <f>IFERROR(INDEX([1]Input!$J:$J,MATCH(C1113,[1]Input!$A:$A,0)),"")</f>
        <v/>
      </c>
      <c r="F1113" s="406">
        <f>IFERROR(INDEX([1]Input!$D:$D,MATCH(C1113,[1]Input!$A:$A,0)),"")</f>
        <v/>
      </c>
      <c r="G1113" s="409">
        <f>IFERROR(INDEX([1]Input!$N:$N,MATCH(C1113,[1]Input!$A:$A,0)),"")</f>
        <v/>
      </c>
    </row>
    <row r="1114">
      <c r="A1114" s="406">
        <f>IFERROR(RANK(B1114,$B$4:$B$6000,1),"")</f>
        <v/>
      </c>
      <c r="B1114" s="406">
        <f>(IF(F1114="","",IFERROR(SEARCH(Search!$C$2,D1114)+ROW()/100000,"")))</f>
        <v/>
      </c>
      <c r="C1114" s="406" t="inlineStr">
        <is>
          <t>U1111</t>
        </is>
      </c>
      <c r="D1114" s="406">
        <f>INDEX([1]USA!$J:$J,MATCH(C1114,[1]USA!$B:$B,0))</f>
        <v/>
      </c>
      <c r="E1114" s="406">
        <f>IFERROR(INDEX([1]Input!$J:$J,MATCH(C1114,[1]Input!$A:$A,0)),"")</f>
        <v/>
      </c>
      <c r="F1114" s="406">
        <f>IFERROR(INDEX([1]Input!$D:$D,MATCH(C1114,[1]Input!$A:$A,0)),"")</f>
        <v/>
      </c>
      <c r="G1114" s="409">
        <f>IFERROR(INDEX([1]Input!$N:$N,MATCH(C1114,[1]Input!$A:$A,0)),"")</f>
        <v/>
      </c>
    </row>
    <row r="1115">
      <c r="A1115" s="406">
        <f>IFERROR(RANK(B1115,$B$4:$B$6000,1),"")</f>
        <v/>
      </c>
      <c r="B1115" s="406">
        <f>(IF(F1115="","",IFERROR(SEARCH(Search!$C$2,D1115)+ROW()/100000,"")))</f>
        <v/>
      </c>
      <c r="C1115" s="406" t="inlineStr">
        <is>
          <t>U1112</t>
        </is>
      </c>
      <c r="D1115" s="406">
        <f>INDEX([1]USA!$J:$J,MATCH(C1115,[1]USA!$B:$B,0))</f>
        <v/>
      </c>
      <c r="E1115" s="406">
        <f>IFERROR(INDEX([1]Input!$J:$J,MATCH(C1115,[1]Input!$A:$A,0)),"")</f>
        <v/>
      </c>
      <c r="F1115" s="406">
        <f>IFERROR(INDEX([1]Input!$D:$D,MATCH(C1115,[1]Input!$A:$A,0)),"")</f>
        <v/>
      </c>
      <c r="G1115" s="409">
        <f>IFERROR(INDEX([1]Input!$N:$N,MATCH(C1115,[1]Input!$A:$A,0)),"")</f>
        <v/>
      </c>
    </row>
    <row r="1116">
      <c r="A1116" s="406">
        <f>IFERROR(RANK(B1116,$B$4:$B$6000,1),"")</f>
        <v/>
      </c>
      <c r="B1116" s="406">
        <f>(IF(F1116="","",IFERROR(SEARCH(Search!$C$2,D1116)+ROW()/100000,"")))</f>
        <v/>
      </c>
      <c r="C1116" s="406" t="inlineStr">
        <is>
          <t>U1113</t>
        </is>
      </c>
      <c r="D1116" s="406">
        <f>INDEX([1]USA!$J:$J,MATCH(C1116,[1]USA!$B:$B,0))</f>
        <v/>
      </c>
      <c r="E1116" s="406">
        <f>IFERROR(INDEX([1]Input!$J:$J,MATCH(C1116,[1]Input!$A:$A,0)),"")</f>
        <v/>
      </c>
      <c r="F1116" s="406">
        <f>IFERROR(INDEX([1]Input!$D:$D,MATCH(C1116,[1]Input!$A:$A,0)),"")</f>
        <v/>
      </c>
      <c r="G1116" s="409">
        <f>IFERROR(INDEX([1]Input!$N:$N,MATCH(C1116,[1]Input!$A:$A,0)),"")</f>
        <v/>
      </c>
    </row>
    <row r="1117">
      <c r="A1117" s="406">
        <f>IFERROR(RANK(B1117,$B$4:$B$6000,1),"")</f>
        <v/>
      </c>
      <c r="B1117" s="406">
        <f>(IF(F1117="","",IFERROR(SEARCH(Search!$C$2,D1117)+ROW()/100000,"")))</f>
        <v/>
      </c>
      <c r="C1117" s="406" t="inlineStr">
        <is>
          <t>U1114</t>
        </is>
      </c>
      <c r="D1117" s="406">
        <f>INDEX([1]USA!$J:$J,MATCH(C1117,[1]USA!$B:$B,0))</f>
        <v/>
      </c>
      <c r="E1117" s="406">
        <f>IFERROR(INDEX([1]Input!$J:$J,MATCH(C1117,[1]Input!$A:$A,0)),"")</f>
        <v/>
      </c>
      <c r="F1117" s="406">
        <f>IFERROR(INDEX([1]Input!$D:$D,MATCH(C1117,[1]Input!$A:$A,0)),"")</f>
        <v/>
      </c>
      <c r="G1117" s="409">
        <f>IFERROR(INDEX([1]Input!$N:$N,MATCH(C1117,[1]Input!$A:$A,0)),"")</f>
        <v/>
      </c>
    </row>
    <row r="1118">
      <c r="A1118" s="406">
        <f>IFERROR(RANK(B1118,$B$4:$B$6000,1),"")</f>
        <v/>
      </c>
      <c r="B1118" s="406">
        <f>(IF(F1118="","",IFERROR(SEARCH(Search!$C$2,D1118)+ROW()/100000,"")))</f>
        <v/>
      </c>
      <c r="C1118" s="406" t="inlineStr">
        <is>
          <t>U1115</t>
        </is>
      </c>
      <c r="D1118" s="406">
        <f>INDEX([1]USA!$J:$J,MATCH(C1118,[1]USA!$B:$B,0))</f>
        <v/>
      </c>
      <c r="E1118" s="406">
        <f>IFERROR(INDEX([1]Input!$J:$J,MATCH(C1118,[1]Input!$A:$A,0)),"")</f>
        <v/>
      </c>
      <c r="F1118" s="406">
        <f>IFERROR(INDEX([1]Input!$D:$D,MATCH(C1118,[1]Input!$A:$A,0)),"")</f>
        <v/>
      </c>
      <c r="G1118" s="409">
        <f>IFERROR(INDEX([1]Input!$N:$N,MATCH(C1118,[1]Input!$A:$A,0)),"")</f>
        <v/>
      </c>
    </row>
    <row r="1119">
      <c r="A1119" s="406">
        <f>IFERROR(RANK(B1119,$B$4:$B$6000,1),"")</f>
        <v/>
      </c>
      <c r="B1119" s="406">
        <f>(IF(F1119="","",IFERROR(SEARCH(Search!$C$2,D1119)+ROW()/100000,"")))</f>
        <v/>
      </c>
      <c r="C1119" s="406" t="inlineStr">
        <is>
          <t>U1116</t>
        </is>
      </c>
      <c r="D1119" s="406">
        <f>INDEX([1]USA!$J:$J,MATCH(C1119,[1]USA!$B:$B,0))</f>
        <v/>
      </c>
      <c r="E1119" s="406">
        <f>IFERROR(INDEX([1]Input!$J:$J,MATCH(C1119,[1]Input!$A:$A,0)),"")</f>
        <v/>
      </c>
      <c r="F1119" s="406">
        <f>IFERROR(INDEX([1]Input!$D:$D,MATCH(C1119,[1]Input!$A:$A,0)),"")</f>
        <v/>
      </c>
      <c r="G1119" s="409">
        <f>IFERROR(INDEX([1]Input!$N:$N,MATCH(C1119,[1]Input!$A:$A,0)),"")</f>
        <v/>
      </c>
    </row>
    <row r="1120">
      <c r="A1120" s="406">
        <f>IFERROR(RANK(B1120,$B$4:$B$6000,1),"")</f>
        <v/>
      </c>
      <c r="B1120" s="406">
        <f>(IF(F1120="","",IFERROR(SEARCH(Search!$C$2,D1120)+ROW()/100000,"")))</f>
        <v/>
      </c>
      <c r="C1120" s="406" t="inlineStr">
        <is>
          <t>U1117</t>
        </is>
      </c>
      <c r="D1120" s="406">
        <f>INDEX([1]USA!$J:$J,MATCH(C1120,[1]USA!$B:$B,0))</f>
        <v/>
      </c>
      <c r="E1120" s="406">
        <f>IFERROR(INDEX([1]Input!$J:$J,MATCH(C1120,[1]Input!$A:$A,0)),"")</f>
        <v/>
      </c>
      <c r="F1120" s="406">
        <f>IFERROR(INDEX([1]Input!$D:$D,MATCH(C1120,[1]Input!$A:$A,0)),"")</f>
        <v/>
      </c>
      <c r="G1120" s="409">
        <f>IFERROR(INDEX([1]Input!$N:$N,MATCH(C1120,[1]Input!$A:$A,0)),"")</f>
        <v/>
      </c>
    </row>
    <row r="1121">
      <c r="A1121" s="406">
        <f>IFERROR(RANK(B1121,$B$4:$B$6000,1),"")</f>
        <v/>
      </c>
      <c r="B1121" s="406">
        <f>(IF(F1121="","",IFERROR(SEARCH(Search!$C$2,D1121)+ROW()/100000,"")))</f>
        <v/>
      </c>
      <c r="C1121" s="406" t="inlineStr">
        <is>
          <t>U1118</t>
        </is>
      </c>
      <c r="D1121" s="406">
        <f>INDEX([1]USA!$J:$J,MATCH(C1121,[1]USA!$B:$B,0))</f>
        <v/>
      </c>
      <c r="E1121" s="406">
        <f>IFERROR(INDEX([1]Input!$J:$J,MATCH(C1121,[1]Input!$A:$A,0)),"")</f>
        <v/>
      </c>
      <c r="F1121" s="406">
        <f>IFERROR(INDEX([1]Input!$D:$D,MATCH(C1121,[1]Input!$A:$A,0)),"")</f>
        <v/>
      </c>
      <c r="G1121" s="409">
        <f>IFERROR(INDEX([1]Input!$N:$N,MATCH(C1121,[1]Input!$A:$A,0)),"")</f>
        <v/>
      </c>
    </row>
    <row r="1122">
      <c r="A1122" s="406">
        <f>IFERROR(RANK(B1122,$B$4:$B$6000,1),"")</f>
        <v/>
      </c>
      <c r="B1122" s="406">
        <f>(IF(F1122="","",IFERROR(SEARCH(Search!$C$2,D1122)+ROW()/100000,"")))</f>
        <v/>
      </c>
      <c r="C1122" s="406" t="inlineStr">
        <is>
          <t>U1119</t>
        </is>
      </c>
      <c r="D1122" s="406">
        <f>INDEX([1]USA!$J:$J,MATCH(C1122,[1]USA!$B:$B,0))</f>
        <v/>
      </c>
      <c r="E1122" s="406">
        <f>IFERROR(INDEX([1]Input!$J:$J,MATCH(C1122,[1]Input!$A:$A,0)),"")</f>
        <v/>
      </c>
      <c r="F1122" s="406">
        <f>IFERROR(INDEX([1]Input!$D:$D,MATCH(C1122,[1]Input!$A:$A,0)),"")</f>
        <v/>
      </c>
      <c r="G1122" s="409">
        <f>IFERROR(INDEX([1]Input!$N:$N,MATCH(C1122,[1]Input!$A:$A,0)),"")</f>
        <v/>
      </c>
    </row>
    <row r="1123">
      <c r="A1123" s="406">
        <f>IFERROR(RANK(B1123,$B$4:$B$6000,1),"")</f>
        <v/>
      </c>
      <c r="B1123" s="406">
        <f>(IF(F1123="","",IFERROR(SEARCH(Search!$C$2,D1123)+ROW()/100000,"")))</f>
        <v/>
      </c>
      <c r="C1123" s="406" t="inlineStr">
        <is>
          <t>U1120</t>
        </is>
      </c>
      <c r="D1123" s="406">
        <f>INDEX([1]USA!$J:$J,MATCH(C1123,[1]USA!$B:$B,0))</f>
        <v/>
      </c>
      <c r="E1123" s="406">
        <f>IFERROR(INDEX([1]Input!$J:$J,MATCH(C1123,[1]Input!$A:$A,0)),"")</f>
        <v/>
      </c>
      <c r="F1123" s="406">
        <f>IFERROR(INDEX([1]Input!$D:$D,MATCH(C1123,[1]Input!$A:$A,0)),"")</f>
        <v/>
      </c>
      <c r="G1123" s="409">
        <f>IFERROR(INDEX([1]Input!$N:$N,MATCH(C1123,[1]Input!$A:$A,0)),"")</f>
        <v/>
      </c>
    </row>
    <row r="1124">
      <c r="A1124" s="406">
        <f>IFERROR(RANK(B1124,$B$4:$B$6000,1),"")</f>
        <v/>
      </c>
      <c r="B1124" s="406">
        <f>(IF(F1124="","",IFERROR(SEARCH(Search!$C$2,D1124)+ROW()/100000,"")))</f>
        <v/>
      </c>
      <c r="C1124" s="406" t="inlineStr">
        <is>
          <t>U1121</t>
        </is>
      </c>
      <c r="D1124" s="406">
        <f>INDEX([1]USA!$J:$J,MATCH(C1124,[1]USA!$B:$B,0))</f>
        <v/>
      </c>
      <c r="E1124" s="406">
        <f>IFERROR(INDEX([1]Input!$J:$J,MATCH(C1124,[1]Input!$A:$A,0)),"")</f>
        <v/>
      </c>
      <c r="F1124" s="406">
        <f>IFERROR(INDEX([1]Input!$D:$D,MATCH(C1124,[1]Input!$A:$A,0)),"")</f>
        <v/>
      </c>
      <c r="G1124" s="409">
        <f>IFERROR(INDEX([1]Input!$N:$N,MATCH(C1124,[1]Input!$A:$A,0)),"")</f>
        <v/>
      </c>
    </row>
    <row r="1125">
      <c r="A1125" s="406">
        <f>IFERROR(RANK(B1125,$B$4:$B$6000,1),"")</f>
        <v/>
      </c>
      <c r="B1125" s="406">
        <f>(IF(F1125="","",IFERROR(SEARCH(Search!$C$2,D1125)+ROW()/100000,"")))</f>
        <v/>
      </c>
      <c r="C1125" s="406" t="inlineStr">
        <is>
          <t>U1122</t>
        </is>
      </c>
      <c r="D1125" s="406">
        <f>INDEX([1]USA!$J:$J,MATCH(C1125,[1]USA!$B:$B,0))</f>
        <v/>
      </c>
      <c r="E1125" s="406">
        <f>IFERROR(INDEX([1]Input!$J:$J,MATCH(C1125,[1]Input!$A:$A,0)),"")</f>
        <v/>
      </c>
      <c r="F1125" s="406">
        <f>IFERROR(INDEX([1]Input!$D:$D,MATCH(C1125,[1]Input!$A:$A,0)),"")</f>
        <v/>
      </c>
      <c r="G1125" s="409">
        <f>IFERROR(INDEX([1]Input!$N:$N,MATCH(C1125,[1]Input!$A:$A,0)),"")</f>
        <v/>
      </c>
    </row>
    <row r="1126">
      <c r="A1126" s="406">
        <f>IFERROR(RANK(B1126,$B$4:$B$6000,1),"")</f>
        <v/>
      </c>
      <c r="B1126" s="406">
        <f>(IF(F1126="","",IFERROR(SEARCH(Search!$C$2,D1126)+ROW()/100000,"")))</f>
        <v/>
      </c>
      <c r="C1126" s="406" t="inlineStr">
        <is>
          <t>U1123</t>
        </is>
      </c>
      <c r="D1126" s="406">
        <f>INDEX([1]USA!$J:$J,MATCH(C1126,[1]USA!$B:$B,0))</f>
        <v/>
      </c>
      <c r="E1126" s="406">
        <f>IFERROR(INDEX([1]Input!$J:$J,MATCH(C1126,[1]Input!$A:$A,0)),"")</f>
        <v/>
      </c>
      <c r="F1126" s="406">
        <f>IFERROR(INDEX([1]Input!$D:$D,MATCH(C1126,[1]Input!$A:$A,0)),"")</f>
        <v/>
      </c>
      <c r="G1126" s="409">
        <f>IFERROR(INDEX([1]Input!$N:$N,MATCH(C1126,[1]Input!$A:$A,0)),"")</f>
        <v/>
      </c>
    </row>
    <row r="1127">
      <c r="A1127" s="406">
        <f>IFERROR(RANK(B1127,$B$4:$B$6000,1),"")</f>
        <v/>
      </c>
      <c r="B1127" s="406">
        <f>(IF(F1127="","",IFERROR(SEARCH(Search!$C$2,D1127)+ROW()/100000,"")))</f>
        <v/>
      </c>
      <c r="C1127" s="406" t="inlineStr">
        <is>
          <t>U1124</t>
        </is>
      </c>
      <c r="D1127" s="406">
        <f>INDEX([1]USA!$J:$J,MATCH(C1127,[1]USA!$B:$B,0))</f>
        <v/>
      </c>
      <c r="E1127" s="406">
        <f>IFERROR(INDEX([1]Input!$J:$J,MATCH(C1127,[1]Input!$A:$A,0)),"")</f>
        <v/>
      </c>
      <c r="F1127" s="406">
        <f>IFERROR(INDEX([1]Input!$D:$D,MATCH(C1127,[1]Input!$A:$A,0)),"")</f>
        <v/>
      </c>
      <c r="G1127" s="409">
        <f>IFERROR(INDEX([1]Input!$N:$N,MATCH(C1127,[1]Input!$A:$A,0)),"")</f>
        <v/>
      </c>
    </row>
    <row r="1128">
      <c r="A1128" s="406">
        <f>IFERROR(RANK(B1128,$B$4:$B$6000,1),"")</f>
        <v/>
      </c>
      <c r="B1128" s="406">
        <f>(IF(F1128="","",IFERROR(SEARCH(Search!$C$2,D1128)+ROW()/100000,"")))</f>
        <v/>
      </c>
      <c r="C1128" s="406" t="inlineStr">
        <is>
          <t>U1125</t>
        </is>
      </c>
      <c r="D1128" s="406">
        <f>INDEX([1]USA!$J:$J,MATCH(C1128,[1]USA!$B:$B,0))</f>
        <v/>
      </c>
      <c r="E1128" s="406">
        <f>IFERROR(INDEX([1]Input!$J:$J,MATCH(C1128,[1]Input!$A:$A,0)),"")</f>
        <v/>
      </c>
      <c r="F1128" s="406">
        <f>IFERROR(INDEX([1]Input!$D:$D,MATCH(C1128,[1]Input!$A:$A,0)),"")</f>
        <v/>
      </c>
      <c r="G1128" s="409">
        <f>IFERROR(INDEX([1]Input!$N:$N,MATCH(C1128,[1]Input!$A:$A,0)),"")</f>
        <v/>
      </c>
    </row>
    <row r="1129">
      <c r="A1129" s="406">
        <f>IFERROR(RANK(B1129,$B$4:$B$6000,1),"")</f>
        <v/>
      </c>
      <c r="B1129" s="406">
        <f>(IF(F1129="","",IFERROR(SEARCH(Search!$C$2,D1129)+ROW()/100000,"")))</f>
        <v/>
      </c>
      <c r="C1129" s="406" t="inlineStr">
        <is>
          <t>U1126</t>
        </is>
      </c>
      <c r="D1129" s="406">
        <f>INDEX([1]USA!$J:$J,MATCH(C1129,[1]USA!$B:$B,0))</f>
        <v/>
      </c>
      <c r="E1129" s="406">
        <f>IFERROR(INDEX([1]Input!$J:$J,MATCH(C1129,[1]Input!$A:$A,0)),"")</f>
        <v/>
      </c>
      <c r="F1129" s="406">
        <f>IFERROR(INDEX([1]Input!$D:$D,MATCH(C1129,[1]Input!$A:$A,0)),"")</f>
        <v/>
      </c>
      <c r="G1129" s="409">
        <f>IFERROR(INDEX([1]Input!$N:$N,MATCH(C1129,[1]Input!$A:$A,0)),"")</f>
        <v/>
      </c>
    </row>
    <row r="1130">
      <c r="A1130" s="406">
        <f>IFERROR(RANK(B1130,$B$4:$B$6000,1),"")</f>
        <v/>
      </c>
      <c r="B1130" s="406">
        <f>(IF(F1130="","",IFERROR(SEARCH(Search!$C$2,D1130)+ROW()/100000,"")))</f>
        <v/>
      </c>
      <c r="C1130" s="406" t="inlineStr">
        <is>
          <t>U1127</t>
        </is>
      </c>
      <c r="D1130" s="406">
        <f>INDEX([1]USA!$J:$J,MATCH(C1130,[1]USA!$B:$B,0))</f>
        <v/>
      </c>
      <c r="E1130" s="406">
        <f>IFERROR(INDEX([1]Input!$J:$J,MATCH(C1130,[1]Input!$A:$A,0)),"")</f>
        <v/>
      </c>
      <c r="F1130" s="406">
        <f>IFERROR(INDEX([1]Input!$D:$D,MATCH(C1130,[1]Input!$A:$A,0)),"")</f>
        <v/>
      </c>
      <c r="G1130" s="409">
        <f>IFERROR(INDEX([1]Input!$N:$N,MATCH(C1130,[1]Input!$A:$A,0)),"")</f>
        <v/>
      </c>
    </row>
    <row r="1131">
      <c r="A1131" s="406">
        <f>IFERROR(RANK(B1131,$B$4:$B$6000,1),"")</f>
        <v/>
      </c>
      <c r="B1131" s="406">
        <f>(IF(F1131="","",IFERROR(SEARCH(Search!$C$2,D1131)+ROW()/100000,"")))</f>
        <v/>
      </c>
      <c r="C1131" s="406" t="inlineStr">
        <is>
          <t>U1128</t>
        </is>
      </c>
      <c r="D1131" s="406">
        <f>INDEX([1]USA!$J:$J,MATCH(C1131,[1]USA!$B:$B,0))</f>
        <v/>
      </c>
      <c r="E1131" s="406">
        <f>IFERROR(INDEX([1]Input!$J:$J,MATCH(C1131,[1]Input!$A:$A,0)),"")</f>
        <v/>
      </c>
      <c r="F1131" s="406">
        <f>IFERROR(INDEX([1]Input!$D:$D,MATCH(C1131,[1]Input!$A:$A,0)),"")</f>
        <v/>
      </c>
      <c r="G1131" s="409">
        <f>IFERROR(INDEX([1]Input!$N:$N,MATCH(C1131,[1]Input!$A:$A,0)),"")</f>
        <v/>
      </c>
    </row>
    <row r="1132">
      <c r="A1132" s="406">
        <f>IFERROR(RANK(B1132,$B$4:$B$6000,1),"")</f>
        <v/>
      </c>
      <c r="B1132" s="406">
        <f>(IF(F1132="","",IFERROR(SEARCH(Search!$C$2,D1132)+ROW()/100000,"")))</f>
        <v/>
      </c>
      <c r="C1132" s="406" t="inlineStr">
        <is>
          <t>U1129</t>
        </is>
      </c>
      <c r="D1132" s="406">
        <f>INDEX([1]USA!$J:$J,MATCH(C1132,[1]USA!$B:$B,0))</f>
        <v/>
      </c>
      <c r="E1132" s="406">
        <f>IFERROR(INDEX([1]Input!$J:$J,MATCH(C1132,[1]Input!$A:$A,0)),"")</f>
        <v/>
      </c>
      <c r="F1132" s="406">
        <f>IFERROR(INDEX([1]Input!$D:$D,MATCH(C1132,[1]Input!$A:$A,0)),"")</f>
        <v/>
      </c>
      <c r="G1132" s="409">
        <f>IFERROR(INDEX([1]Input!$N:$N,MATCH(C1132,[1]Input!$A:$A,0)),"")</f>
        <v/>
      </c>
    </row>
    <row r="1133">
      <c r="A1133" s="406">
        <f>IFERROR(RANK(B1133,$B$4:$B$6000,1),"")</f>
        <v/>
      </c>
      <c r="B1133" s="406">
        <f>(IF(F1133="","",IFERROR(SEARCH(Search!$C$2,D1133)+ROW()/100000,"")))</f>
        <v/>
      </c>
      <c r="C1133" s="406" t="inlineStr">
        <is>
          <t>U1130</t>
        </is>
      </c>
      <c r="D1133" s="406">
        <f>INDEX([1]USA!$J:$J,MATCH(C1133,[1]USA!$B:$B,0))</f>
        <v/>
      </c>
      <c r="E1133" s="406">
        <f>IFERROR(INDEX([1]Input!$J:$J,MATCH(C1133,[1]Input!$A:$A,0)),"")</f>
        <v/>
      </c>
      <c r="F1133" s="406">
        <f>IFERROR(INDEX([1]Input!$D:$D,MATCH(C1133,[1]Input!$A:$A,0)),"")</f>
        <v/>
      </c>
      <c r="G1133" s="409">
        <f>IFERROR(INDEX([1]Input!$N:$N,MATCH(C1133,[1]Input!$A:$A,0)),"")</f>
        <v/>
      </c>
    </row>
    <row r="1134">
      <c r="A1134" s="406">
        <f>IFERROR(RANK(B1134,$B$4:$B$6000,1),"")</f>
        <v/>
      </c>
      <c r="B1134" s="406">
        <f>(IF(F1134="","",IFERROR(SEARCH(Search!$C$2,D1134)+ROW()/100000,"")))</f>
        <v/>
      </c>
      <c r="C1134" s="406" t="inlineStr">
        <is>
          <t>U1131</t>
        </is>
      </c>
      <c r="D1134" s="406">
        <f>INDEX([1]USA!$J:$J,MATCH(C1134,[1]USA!$B:$B,0))</f>
        <v/>
      </c>
      <c r="E1134" s="406">
        <f>IFERROR(INDEX([1]Input!$J:$J,MATCH(C1134,[1]Input!$A:$A,0)),"")</f>
        <v/>
      </c>
      <c r="F1134" s="406">
        <f>IFERROR(INDEX([1]Input!$D:$D,MATCH(C1134,[1]Input!$A:$A,0)),"")</f>
        <v/>
      </c>
      <c r="G1134" s="409">
        <f>IFERROR(INDEX([1]Input!$N:$N,MATCH(C1134,[1]Input!$A:$A,0)),"")</f>
        <v/>
      </c>
    </row>
    <row r="1135">
      <c r="A1135" s="406">
        <f>IFERROR(RANK(B1135,$B$4:$B$6000,1),"")</f>
        <v/>
      </c>
      <c r="B1135" s="406">
        <f>(IF(F1135="","",IFERROR(SEARCH(Search!$C$2,D1135)+ROW()/100000,"")))</f>
        <v/>
      </c>
      <c r="C1135" s="406" t="inlineStr">
        <is>
          <t>U1132</t>
        </is>
      </c>
      <c r="D1135" s="406">
        <f>INDEX([1]USA!$J:$J,MATCH(C1135,[1]USA!$B:$B,0))</f>
        <v/>
      </c>
      <c r="E1135" s="406">
        <f>IFERROR(INDEX([1]Input!$J:$J,MATCH(C1135,[1]Input!$A:$A,0)),"")</f>
        <v/>
      </c>
      <c r="F1135" s="406">
        <f>IFERROR(INDEX([1]Input!$D:$D,MATCH(C1135,[1]Input!$A:$A,0)),"")</f>
        <v/>
      </c>
      <c r="G1135" s="409">
        <f>IFERROR(INDEX([1]Input!$N:$N,MATCH(C1135,[1]Input!$A:$A,0)),"")</f>
        <v/>
      </c>
    </row>
    <row r="1136">
      <c r="A1136" s="406">
        <f>IFERROR(RANK(B1136,$B$4:$B$6000,1),"")</f>
        <v/>
      </c>
      <c r="B1136" s="406">
        <f>(IF(F1136="","",IFERROR(SEARCH(Search!$C$2,D1136)+ROW()/100000,"")))</f>
        <v/>
      </c>
      <c r="C1136" s="406" t="inlineStr">
        <is>
          <t>U1133</t>
        </is>
      </c>
      <c r="D1136" s="406">
        <f>INDEX([1]USA!$J:$J,MATCH(C1136,[1]USA!$B:$B,0))</f>
        <v/>
      </c>
      <c r="E1136" s="406">
        <f>IFERROR(INDEX([1]Input!$J:$J,MATCH(C1136,[1]Input!$A:$A,0)),"")</f>
        <v/>
      </c>
      <c r="F1136" s="406">
        <f>IFERROR(INDEX([1]Input!$D:$D,MATCH(C1136,[1]Input!$A:$A,0)),"")</f>
        <v/>
      </c>
      <c r="G1136" s="409">
        <f>IFERROR(INDEX([1]Input!$N:$N,MATCH(C1136,[1]Input!$A:$A,0)),"")</f>
        <v/>
      </c>
    </row>
    <row r="1137">
      <c r="A1137" s="406">
        <f>IFERROR(RANK(B1137,$B$4:$B$6000,1),"")</f>
        <v/>
      </c>
      <c r="B1137" s="406">
        <f>(IF(F1137="","",IFERROR(SEARCH(Search!$C$2,D1137)+ROW()/100000,"")))</f>
        <v/>
      </c>
      <c r="C1137" s="406" t="inlineStr">
        <is>
          <t>U1134</t>
        </is>
      </c>
      <c r="D1137" s="406">
        <f>INDEX([1]USA!$J:$J,MATCH(C1137,[1]USA!$B:$B,0))</f>
        <v/>
      </c>
      <c r="E1137" s="406">
        <f>IFERROR(INDEX([1]Input!$J:$J,MATCH(C1137,[1]Input!$A:$A,0)),"")</f>
        <v/>
      </c>
      <c r="F1137" s="406">
        <f>IFERROR(INDEX([1]Input!$D:$D,MATCH(C1137,[1]Input!$A:$A,0)),"")</f>
        <v/>
      </c>
      <c r="G1137" s="409">
        <f>IFERROR(INDEX([1]Input!$N:$N,MATCH(C1137,[1]Input!$A:$A,0)),"")</f>
        <v/>
      </c>
    </row>
    <row r="1138">
      <c r="A1138" s="406">
        <f>IFERROR(RANK(B1138,$B$4:$B$6000,1),"")</f>
        <v/>
      </c>
      <c r="B1138" s="406">
        <f>(IF(F1138="","",IFERROR(SEARCH(Search!$C$2,D1138)+ROW()/100000,"")))</f>
        <v/>
      </c>
      <c r="C1138" s="406" t="inlineStr">
        <is>
          <t>U1135</t>
        </is>
      </c>
      <c r="D1138" s="406">
        <f>INDEX([1]USA!$J:$J,MATCH(C1138,[1]USA!$B:$B,0))</f>
        <v/>
      </c>
      <c r="E1138" s="406">
        <f>IFERROR(INDEX([1]Input!$J:$J,MATCH(C1138,[1]Input!$A:$A,0)),"")</f>
        <v/>
      </c>
      <c r="F1138" s="406">
        <f>IFERROR(INDEX([1]Input!$D:$D,MATCH(C1138,[1]Input!$A:$A,0)),"")</f>
        <v/>
      </c>
      <c r="G1138" s="409">
        <f>IFERROR(INDEX([1]Input!$N:$N,MATCH(C1138,[1]Input!$A:$A,0)),"")</f>
        <v/>
      </c>
    </row>
    <row r="1139">
      <c r="A1139" s="406">
        <f>IFERROR(RANK(B1139,$B$4:$B$6000,1),"")</f>
        <v/>
      </c>
      <c r="B1139" s="406">
        <f>(IF(F1139="","",IFERROR(SEARCH(Search!$C$2,D1139)+ROW()/100000,"")))</f>
        <v/>
      </c>
      <c r="C1139" s="406" t="inlineStr">
        <is>
          <t>U1136</t>
        </is>
      </c>
      <c r="D1139" s="406">
        <f>INDEX([1]USA!$J:$J,MATCH(C1139,[1]USA!$B:$B,0))</f>
        <v/>
      </c>
      <c r="E1139" s="406">
        <f>IFERROR(INDEX([1]Input!$J:$J,MATCH(C1139,[1]Input!$A:$A,0)),"")</f>
        <v/>
      </c>
      <c r="F1139" s="406">
        <f>IFERROR(INDEX([1]Input!$D:$D,MATCH(C1139,[1]Input!$A:$A,0)),"")</f>
        <v/>
      </c>
      <c r="G1139" s="409">
        <f>IFERROR(INDEX([1]Input!$N:$N,MATCH(C1139,[1]Input!$A:$A,0)),"")</f>
        <v/>
      </c>
    </row>
    <row r="1140">
      <c r="A1140" s="406">
        <f>IFERROR(RANK(B1140,$B$4:$B$6000,1),"")</f>
        <v/>
      </c>
      <c r="B1140" s="406">
        <f>(IF(F1140="","",IFERROR(SEARCH(Search!$C$2,D1140)+ROW()/100000,"")))</f>
        <v/>
      </c>
      <c r="C1140" s="406" t="inlineStr">
        <is>
          <t>U1137</t>
        </is>
      </c>
      <c r="D1140" s="406">
        <f>INDEX([1]USA!$J:$J,MATCH(C1140,[1]USA!$B:$B,0))</f>
        <v/>
      </c>
      <c r="E1140" s="406">
        <f>IFERROR(INDEX([1]Input!$J:$J,MATCH(C1140,[1]Input!$A:$A,0)),"")</f>
        <v/>
      </c>
      <c r="F1140" s="406">
        <f>IFERROR(INDEX([1]Input!$D:$D,MATCH(C1140,[1]Input!$A:$A,0)),"")</f>
        <v/>
      </c>
      <c r="G1140" s="409">
        <f>IFERROR(INDEX([1]Input!$N:$N,MATCH(C1140,[1]Input!$A:$A,0)),"")</f>
        <v/>
      </c>
    </row>
    <row r="1141">
      <c r="A1141" s="406">
        <f>IFERROR(RANK(B1141,$B$4:$B$6000,1),"")</f>
        <v/>
      </c>
      <c r="B1141" s="406">
        <f>(IF(F1141="","",IFERROR(SEARCH(Search!$C$2,D1141)+ROW()/100000,"")))</f>
        <v/>
      </c>
      <c r="C1141" s="406" t="inlineStr">
        <is>
          <t>U1138</t>
        </is>
      </c>
      <c r="D1141" s="406">
        <f>INDEX([1]USA!$J:$J,MATCH(C1141,[1]USA!$B:$B,0))</f>
        <v/>
      </c>
      <c r="E1141" s="406">
        <f>IFERROR(INDEX([1]Input!$J:$J,MATCH(C1141,[1]Input!$A:$A,0)),"")</f>
        <v/>
      </c>
      <c r="F1141" s="406">
        <f>IFERROR(INDEX([1]Input!$D:$D,MATCH(C1141,[1]Input!$A:$A,0)),"")</f>
        <v/>
      </c>
      <c r="G1141" s="409">
        <f>IFERROR(INDEX([1]Input!$N:$N,MATCH(C1141,[1]Input!$A:$A,0)),"")</f>
        <v/>
      </c>
    </row>
    <row r="1142">
      <c r="A1142" s="406">
        <f>IFERROR(RANK(B1142,$B$4:$B$6000,1),"")</f>
        <v/>
      </c>
      <c r="B1142" s="406">
        <f>(IF(F1142="","",IFERROR(SEARCH(Search!$C$2,D1142)+ROW()/100000,"")))</f>
        <v/>
      </c>
      <c r="C1142" s="406" t="inlineStr">
        <is>
          <t>U1139</t>
        </is>
      </c>
      <c r="D1142" s="406">
        <f>INDEX([1]USA!$J:$J,MATCH(C1142,[1]USA!$B:$B,0))</f>
        <v/>
      </c>
      <c r="E1142" s="406">
        <f>IFERROR(INDEX([1]Input!$J:$J,MATCH(C1142,[1]Input!$A:$A,0)),"")</f>
        <v/>
      </c>
      <c r="F1142" s="406">
        <f>IFERROR(INDEX([1]Input!$D:$D,MATCH(C1142,[1]Input!$A:$A,0)),"")</f>
        <v/>
      </c>
      <c r="G1142" s="409">
        <f>IFERROR(INDEX([1]Input!$N:$N,MATCH(C1142,[1]Input!$A:$A,0)),"")</f>
        <v/>
      </c>
    </row>
    <row r="1143">
      <c r="A1143" s="406">
        <f>IFERROR(RANK(B1143,$B$4:$B$6000,1),"")</f>
        <v/>
      </c>
      <c r="B1143" s="406">
        <f>(IF(F1143="","",IFERROR(SEARCH(Search!$C$2,D1143)+ROW()/100000,"")))</f>
        <v/>
      </c>
      <c r="C1143" s="406" t="inlineStr">
        <is>
          <t>U1140</t>
        </is>
      </c>
      <c r="D1143" s="406">
        <f>INDEX([1]USA!$J:$J,MATCH(C1143,[1]USA!$B:$B,0))</f>
        <v/>
      </c>
      <c r="E1143" s="406">
        <f>IFERROR(INDEX([1]Input!$J:$J,MATCH(C1143,[1]Input!$A:$A,0)),"")</f>
        <v/>
      </c>
      <c r="F1143" s="406">
        <f>IFERROR(INDEX([1]Input!$D:$D,MATCH(C1143,[1]Input!$A:$A,0)),"")</f>
        <v/>
      </c>
      <c r="G1143" s="409">
        <f>IFERROR(INDEX([1]Input!$N:$N,MATCH(C1143,[1]Input!$A:$A,0)),"")</f>
        <v/>
      </c>
    </row>
    <row r="1144">
      <c r="A1144" s="406">
        <f>IFERROR(RANK(B1144,$B$4:$B$6000,1),"")</f>
        <v/>
      </c>
      <c r="B1144" s="406">
        <f>(IF(F1144="","",IFERROR(SEARCH(Search!$C$2,D1144)+ROW()/100000,"")))</f>
        <v/>
      </c>
      <c r="C1144" s="406" t="inlineStr">
        <is>
          <t>U1141</t>
        </is>
      </c>
      <c r="D1144" s="406">
        <f>INDEX([1]USA!$J:$J,MATCH(C1144,[1]USA!$B:$B,0))</f>
        <v/>
      </c>
      <c r="E1144" s="406">
        <f>IFERROR(INDEX([1]Input!$J:$J,MATCH(C1144,[1]Input!$A:$A,0)),"")</f>
        <v/>
      </c>
      <c r="F1144" s="406">
        <f>IFERROR(INDEX([1]Input!$D:$D,MATCH(C1144,[1]Input!$A:$A,0)),"")</f>
        <v/>
      </c>
      <c r="G1144" s="409">
        <f>IFERROR(INDEX([1]Input!$N:$N,MATCH(C1144,[1]Input!$A:$A,0)),"")</f>
        <v/>
      </c>
    </row>
    <row r="1145">
      <c r="A1145" s="406">
        <f>IFERROR(RANK(B1145,$B$4:$B$6000,1),"")</f>
        <v/>
      </c>
      <c r="B1145" s="406">
        <f>(IF(F1145="","",IFERROR(SEARCH(Search!$C$2,D1145)+ROW()/100000,"")))</f>
        <v/>
      </c>
      <c r="C1145" s="406" t="inlineStr">
        <is>
          <t>U1142</t>
        </is>
      </c>
      <c r="D1145" s="406">
        <f>INDEX([1]USA!$J:$J,MATCH(C1145,[1]USA!$B:$B,0))</f>
        <v/>
      </c>
      <c r="E1145" s="406">
        <f>IFERROR(INDEX([1]Input!$J:$J,MATCH(C1145,[1]Input!$A:$A,0)),"")</f>
        <v/>
      </c>
      <c r="F1145" s="406">
        <f>IFERROR(INDEX([1]Input!$D:$D,MATCH(C1145,[1]Input!$A:$A,0)),"")</f>
        <v/>
      </c>
      <c r="G1145" s="409">
        <f>IFERROR(INDEX([1]Input!$N:$N,MATCH(C1145,[1]Input!$A:$A,0)),"")</f>
        <v/>
      </c>
    </row>
    <row r="1146">
      <c r="A1146" s="406">
        <f>IFERROR(RANK(B1146,$B$4:$B$6000,1),"")</f>
        <v/>
      </c>
      <c r="B1146" s="406">
        <f>(IF(F1146="","",IFERROR(SEARCH(Search!$C$2,D1146)+ROW()/100000,"")))</f>
        <v/>
      </c>
      <c r="C1146" s="406" t="inlineStr">
        <is>
          <t>U1143</t>
        </is>
      </c>
      <c r="D1146" s="406">
        <f>INDEX([1]USA!$J:$J,MATCH(C1146,[1]USA!$B:$B,0))</f>
        <v/>
      </c>
      <c r="E1146" s="406">
        <f>IFERROR(INDEX([1]Input!$J:$J,MATCH(C1146,[1]Input!$A:$A,0)),"")</f>
        <v/>
      </c>
      <c r="F1146" s="406">
        <f>IFERROR(INDEX([1]Input!$D:$D,MATCH(C1146,[1]Input!$A:$A,0)),"")</f>
        <v/>
      </c>
      <c r="G1146" s="409">
        <f>IFERROR(INDEX([1]Input!$N:$N,MATCH(C1146,[1]Input!$A:$A,0)),"")</f>
        <v/>
      </c>
    </row>
    <row r="1147">
      <c r="A1147" s="406">
        <f>IFERROR(RANK(B1147,$B$4:$B$6000,1),"")</f>
        <v/>
      </c>
      <c r="B1147" s="406">
        <f>(IF(F1147="","",IFERROR(SEARCH(Search!$C$2,D1147)+ROW()/100000,"")))</f>
        <v/>
      </c>
      <c r="C1147" s="406" t="inlineStr">
        <is>
          <t>U1144</t>
        </is>
      </c>
      <c r="D1147" s="406">
        <f>INDEX([1]USA!$J:$J,MATCH(C1147,[1]USA!$B:$B,0))</f>
        <v/>
      </c>
      <c r="E1147" s="406">
        <f>IFERROR(INDEX([1]Input!$J:$J,MATCH(C1147,[1]Input!$A:$A,0)),"")</f>
        <v/>
      </c>
      <c r="F1147" s="406">
        <f>IFERROR(INDEX([1]Input!$D:$D,MATCH(C1147,[1]Input!$A:$A,0)),"")</f>
        <v/>
      </c>
      <c r="G1147" s="409">
        <f>IFERROR(INDEX([1]Input!$N:$N,MATCH(C1147,[1]Input!$A:$A,0)),"")</f>
        <v/>
      </c>
    </row>
    <row r="1148">
      <c r="A1148" s="406">
        <f>IFERROR(RANK(B1148,$B$4:$B$6000,1),"")</f>
        <v/>
      </c>
      <c r="B1148" s="406">
        <f>(IF(F1148="","",IFERROR(SEARCH(Search!$C$2,D1148)+ROW()/100000,"")))</f>
        <v/>
      </c>
      <c r="C1148" s="406" t="inlineStr">
        <is>
          <t>U1145</t>
        </is>
      </c>
      <c r="D1148" s="406">
        <f>INDEX([1]USA!$J:$J,MATCH(C1148,[1]USA!$B:$B,0))</f>
        <v/>
      </c>
      <c r="E1148" s="406">
        <f>IFERROR(INDEX([1]Input!$J:$J,MATCH(C1148,[1]Input!$A:$A,0)),"")</f>
        <v/>
      </c>
      <c r="F1148" s="406">
        <f>IFERROR(INDEX([1]Input!$D:$D,MATCH(C1148,[1]Input!$A:$A,0)),"")</f>
        <v/>
      </c>
      <c r="G1148" s="409">
        <f>IFERROR(INDEX([1]Input!$N:$N,MATCH(C1148,[1]Input!$A:$A,0)),"")</f>
        <v/>
      </c>
    </row>
    <row r="1149">
      <c r="A1149" s="406">
        <f>IFERROR(RANK(B1149,$B$4:$B$6000,1),"")</f>
        <v/>
      </c>
      <c r="B1149" s="406">
        <f>(IF(F1149="","",IFERROR(SEARCH(Search!$C$2,D1149)+ROW()/100000,"")))</f>
        <v/>
      </c>
      <c r="C1149" s="406" t="inlineStr">
        <is>
          <t>U1146</t>
        </is>
      </c>
      <c r="D1149" s="406">
        <f>INDEX([1]USA!$J:$J,MATCH(C1149,[1]USA!$B:$B,0))</f>
        <v/>
      </c>
      <c r="E1149" s="406">
        <f>IFERROR(INDEX([1]Input!$J:$J,MATCH(C1149,[1]Input!$A:$A,0)),"")</f>
        <v/>
      </c>
      <c r="F1149" s="406">
        <f>IFERROR(INDEX([1]Input!$D:$D,MATCH(C1149,[1]Input!$A:$A,0)),"")</f>
        <v/>
      </c>
      <c r="G1149" s="409">
        <f>IFERROR(INDEX([1]Input!$N:$N,MATCH(C1149,[1]Input!$A:$A,0)),"")</f>
        <v/>
      </c>
    </row>
    <row r="1150">
      <c r="A1150" s="406">
        <f>IFERROR(RANK(B1150,$B$4:$B$6000,1),"")</f>
        <v/>
      </c>
      <c r="B1150" s="406">
        <f>(IF(F1150="","",IFERROR(SEARCH(Search!$C$2,D1150)+ROW()/100000,"")))</f>
        <v/>
      </c>
      <c r="C1150" s="406" t="inlineStr">
        <is>
          <t>U1147</t>
        </is>
      </c>
      <c r="D1150" s="406">
        <f>INDEX([1]USA!$J:$J,MATCH(C1150,[1]USA!$B:$B,0))</f>
        <v/>
      </c>
      <c r="E1150" s="406">
        <f>IFERROR(INDEX([1]Input!$J:$J,MATCH(C1150,[1]Input!$A:$A,0)),"")</f>
        <v/>
      </c>
      <c r="F1150" s="406">
        <f>IFERROR(INDEX([1]Input!$D:$D,MATCH(C1150,[1]Input!$A:$A,0)),"")</f>
        <v/>
      </c>
      <c r="G1150" s="409">
        <f>IFERROR(INDEX([1]Input!$N:$N,MATCH(C1150,[1]Input!$A:$A,0)),"")</f>
        <v/>
      </c>
    </row>
    <row r="1151">
      <c r="A1151" s="406">
        <f>IFERROR(RANK(B1151,$B$4:$B$6000,1),"")</f>
        <v/>
      </c>
      <c r="B1151" s="406">
        <f>(IF(F1151="","",IFERROR(SEARCH(Search!$C$2,D1151)+ROW()/100000,"")))</f>
        <v/>
      </c>
      <c r="C1151" s="406" t="inlineStr">
        <is>
          <t>U1148</t>
        </is>
      </c>
      <c r="D1151" s="406">
        <f>INDEX([1]USA!$J:$J,MATCH(C1151,[1]USA!$B:$B,0))</f>
        <v/>
      </c>
      <c r="E1151" s="406">
        <f>IFERROR(INDEX([1]Input!$J:$J,MATCH(C1151,[1]Input!$A:$A,0)),"")</f>
        <v/>
      </c>
      <c r="F1151" s="406">
        <f>IFERROR(INDEX([1]Input!$D:$D,MATCH(C1151,[1]Input!$A:$A,0)),"")</f>
        <v/>
      </c>
      <c r="G1151" s="409">
        <f>IFERROR(INDEX([1]Input!$N:$N,MATCH(C1151,[1]Input!$A:$A,0)),"")</f>
        <v/>
      </c>
    </row>
    <row r="1152">
      <c r="A1152" s="406">
        <f>IFERROR(RANK(B1152,$B$4:$B$6000,1),"")</f>
        <v/>
      </c>
      <c r="B1152" s="406">
        <f>(IF(F1152="","",IFERROR(SEARCH(Search!$C$2,D1152)+ROW()/100000,"")))</f>
        <v/>
      </c>
      <c r="C1152" s="406" t="inlineStr">
        <is>
          <t>U1149</t>
        </is>
      </c>
      <c r="D1152" s="406">
        <f>INDEX([1]USA!$J:$J,MATCH(C1152,[1]USA!$B:$B,0))</f>
        <v/>
      </c>
      <c r="E1152" s="406">
        <f>IFERROR(INDEX([1]Input!$J:$J,MATCH(C1152,[1]Input!$A:$A,0)),"")</f>
        <v/>
      </c>
      <c r="F1152" s="406">
        <f>IFERROR(INDEX([1]Input!$D:$D,MATCH(C1152,[1]Input!$A:$A,0)),"")</f>
        <v/>
      </c>
      <c r="G1152" s="409">
        <f>IFERROR(INDEX([1]Input!$N:$N,MATCH(C1152,[1]Input!$A:$A,0)),"")</f>
        <v/>
      </c>
    </row>
    <row r="1153">
      <c r="A1153" s="406">
        <f>IFERROR(RANK(B1153,$B$4:$B$6000,1),"")</f>
        <v/>
      </c>
      <c r="B1153" s="406">
        <f>(IF(F1153="","",IFERROR(SEARCH(Search!$C$2,D1153)+ROW()/100000,"")))</f>
        <v/>
      </c>
      <c r="C1153" s="406" t="inlineStr">
        <is>
          <t>U1150</t>
        </is>
      </c>
      <c r="D1153" s="406">
        <f>INDEX([1]USA!$J:$J,MATCH(C1153,[1]USA!$B:$B,0))</f>
        <v/>
      </c>
      <c r="E1153" s="406">
        <f>IFERROR(INDEX([1]Input!$J:$J,MATCH(C1153,[1]Input!$A:$A,0)),"")</f>
        <v/>
      </c>
      <c r="F1153" s="406">
        <f>IFERROR(INDEX([1]Input!$D:$D,MATCH(C1153,[1]Input!$A:$A,0)),"")</f>
        <v/>
      </c>
      <c r="G1153" s="409">
        <f>IFERROR(INDEX([1]Input!$N:$N,MATCH(C1153,[1]Input!$A:$A,0)),"")</f>
        <v/>
      </c>
    </row>
    <row r="1154">
      <c r="A1154" s="406">
        <f>IFERROR(RANK(B1154,$B$4:$B$6000,1),"")</f>
        <v/>
      </c>
      <c r="B1154" s="406">
        <f>(IF(F1154="","",IFERROR(SEARCH(Search!$C$2,D1154)+ROW()/100000,"")))</f>
        <v/>
      </c>
      <c r="C1154" s="406" t="inlineStr">
        <is>
          <t>U1151</t>
        </is>
      </c>
      <c r="D1154" s="406">
        <f>INDEX([1]USA!$J:$J,MATCH(C1154,[1]USA!$B:$B,0))</f>
        <v/>
      </c>
      <c r="E1154" s="406">
        <f>IFERROR(INDEX([1]Input!$J:$J,MATCH(C1154,[1]Input!$A:$A,0)),"")</f>
        <v/>
      </c>
      <c r="F1154" s="406">
        <f>IFERROR(INDEX([1]Input!$D:$D,MATCH(C1154,[1]Input!$A:$A,0)),"")</f>
        <v/>
      </c>
      <c r="G1154" s="409">
        <f>IFERROR(INDEX([1]Input!$N:$N,MATCH(C1154,[1]Input!$A:$A,0)),"")</f>
        <v/>
      </c>
    </row>
    <row r="1155">
      <c r="A1155" s="406">
        <f>IFERROR(RANK(B1155,$B$4:$B$6000,1),"")</f>
        <v/>
      </c>
      <c r="B1155" s="406">
        <f>(IF(F1155="","",IFERROR(SEARCH(Search!$C$2,D1155)+ROW()/100000,"")))</f>
        <v/>
      </c>
      <c r="C1155" s="406" t="inlineStr">
        <is>
          <t>U1152</t>
        </is>
      </c>
      <c r="D1155" s="406">
        <f>INDEX([1]USA!$J:$J,MATCH(C1155,[1]USA!$B:$B,0))</f>
        <v/>
      </c>
      <c r="E1155" s="406">
        <f>IFERROR(INDEX([1]Input!$J:$J,MATCH(C1155,[1]Input!$A:$A,0)),"")</f>
        <v/>
      </c>
      <c r="F1155" s="406">
        <f>IFERROR(INDEX([1]Input!$D:$D,MATCH(C1155,[1]Input!$A:$A,0)),"")</f>
        <v/>
      </c>
      <c r="G1155" s="409">
        <f>IFERROR(INDEX([1]Input!$N:$N,MATCH(C1155,[1]Input!$A:$A,0)),"")</f>
        <v/>
      </c>
    </row>
    <row r="1156">
      <c r="A1156" s="406">
        <f>IFERROR(RANK(B1156,$B$4:$B$6000,1),"")</f>
        <v/>
      </c>
      <c r="B1156" s="406">
        <f>(IF(F1156="","",IFERROR(SEARCH(Search!$C$2,D1156)+ROW()/100000,"")))</f>
        <v/>
      </c>
      <c r="C1156" s="406" t="inlineStr">
        <is>
          <t>U1153</t>
        </is>
      </c>
      <c r="D1156" s="406">
        <f>INDEX([1]USA!$J:$J,MATCH(C1156,[1]USA!$B:$B,0))</f>
        <v/>
      </c>
      <c r="E1156" s="406">
        <f>IFERROR(INDEX([1]Input!$J:$J,MATCH(C1156,[1]Input!$A:$A,0)),"")</f>
        <v/>
      </c>
      <c r="F1156" s="406">
        <f>IFERROR(INDEX([1]Input!$D:$D,MATCH(C1156,[1]Input!$A:$A,0)),"")</f>
        <v/>
      </c>
      <c r="G1156" s="409">
        <f>IFERROR(INDEX([1]Input!$N:$N,MATCH(C1156,[1]Input!$A:$A,0)),"")</f>
        <v/>
      </c>
    </row>
    <row r="1157">
      <c r="A1157" s="406">
        <f>IFERROR(RANK(B1157,$B$4:$B$6000,1),"")</f>
        <v/>
      </c>
      <c r="B1157" s="406">
        <f>(IF(F1157="","",IFERROR(SEARCH(Search!$C$2,D1157)+ROW()/100000,"")))</f>
        <v/>
      </c>
      <c r="C1157" s="406" t="inlineStr">
        <is>
          <t>U1154</t>
        </is>
      </c>
      <c r="D1157" s="406">
        <f>INDEX([1]USA!$J:$J,MATCH(C1157,[1]USA!$B:$B,0))</f>
        <v/>
      </c>
      <c r="E1157" s="406">
        <f>IFERROR(INDEX([1]Input!$J:$J,MATCH(C1157,[1]Input!$A:$A,0)),"")</f>
        <v/>
      </c>
      <c r="F1157" s="406">
        <f>IFERROR(INDEX([1]Input!$D:$D,MATCH(C1157,[1]Input!$A:$A,0)),"")</f>
        <v/>
      </c>
      <c r="G1157" s="409">
        <f>IFERROR(INDEX([1]Input!$N:$N,MATCH(C1157,[1]Input!$A:$A,0)),"")</f>
        <v/>
      </c>
    </row>
    <row r="1158">
      <c r="A1158" s="406">
        <f>IFERROR(RANK(B1158,$B$4:$B$6000,1),"")</f>
        <v/>
      </c>
      <c r="B1158" s="406">
        <f>(IF(F1158="","",IFERROR(SEARCH(Search!$C$2,D1158)+ROW()/100000,"")))</f>
        <v/>
      </c>
      <c r="C1158" s="406" t="inlineStr">
        <is>
          <t>U1155</t>
        </is>
      </c>
      <c r="D1158" s="406">
        <f>INDEX([1]USA!$J:$J,MATCH(C1158,[1]USA!$B:$B,0))</f>
        <v/>
      </c>
      <c r="E1158" s="406">
        <f>IFERROR(INDEX([1]Input!$J:$J,MATCH(C1158,[1]Input!$A:$A,0)),"")</f>
        <v/>
      </c>
      <c r="F1158" s="406">
        <f>IFERROR(INDEX([1]Input!$D:$D,MATCH(C1158,[1]Input!$A:$A,0)),"")</f>
        <v/>
      </c>
      <c r="G1158" s="409">
        <f>IFERROR(INDEX([1]Input!$N:$N,MATCH(C1158,[1]Input!$A:$A,0)),"")</f>
        <v/>
      </c>
    </row>
    <row r="1159">
      <c r="A1159" s="406">
        <f>IFERROR(RANK(B1159,$B$4:$B$6000,1),"")</f>
        <v/>
      </c>
      <c r="B1159" s="406">
        <f>(IF(F1159="","",IFERROR(SEARCH(Search!$C$2,D1159)+ROW()/100000,"")))</f>
        <v/>
      </c>
      <c r="C1159" s="406" t="inlineStr">
        <is>
          <t>U1156</t>
        </is>
      </c>
      <c r="D1159" s="406">
        <f>INDEX([1]USA!$J:$J,MATCH(C1159,[1]USA!$B:$B,0))</f>
        <v/>
      </c>
      <c r="E1159" s="406">
        <f>IFERROR(INDEX([1]Input!$J:$J,MATCH(C1159,[1]Input!$A:$A,0)),"")</f>
        <v/>
      </c>
      <c r="F1159" s="406">
        <f>IFERROR(INDEX([1]Input!$D:$D,MATCH(C1159,[1]Input!$A:$A,0)),"")</f>
        <v/>
      </c>
      <c r="G1159" s="409">
        <f>IFERROR(INDEX([1]Input!$N:$N,MATCH(C1159,[1]Input!$A:$A,0)),"")</f>
        <v/>
      </c>
    </row>
    <row r="1160">
      <c r="A1160" s="406">
        <f>IFERROR(RANK(B1160,$B$4:$B$6000,1),"")</f>
        <v/>
      </c>
      <c r="B1160" s="406">
        <f>(IF(F1160="","",IFERROR(SEARCH(Search!$C$2,D1160)+ROW()/100000,"")))</f>
        <v/>
      </c>
      <c r="C1160" s="406" t="inlineStr">
        <is>
          <t>U1157</t>
        </is>
      </c>
      <c r="D1160" s="406">
        <f>INDEX([1]USA!$J:$J,MATCH(C1160,[1]USA!$B:$B,0))</f>
        <v/>
      </c>
      <c r="E1160" s="406">
        <f>IFERROR(INDEX([1]Input!$J:$J,MATCH(C1160,[1]Input!$A:$A,0)),"")</f>
        <v/>
      </c>
      <c r="F1160" s="406">
        <f>IFERROR(INDEX([1]Input!$D:$D,MATCH(C1160,[1]Input!$A:$A,0)),"")</f>
        <v/>
      </c>
      <c r="G1160" s="409">
        <f>IFERROR(INDEX([1]Input!$N:$N,MATCH(C1160,[1]Input!$A:$A,0)),"")</f>
        <v/>
      </c>
    </row>
    <row r="1161">
      <c r="A1161" s="406">
        <f>IFERROR(RANK(B1161,$B$4:$B$6000,1),"")</f>
        <v/>
      </c>
      <c r="B1161" s="406">
        <f>(IF(F1161="","",IFERROR(SEARCH(Search!$C$2,D1161)+ROW()/100000,"")))</f>
        <v/>
      </c>
      <c r="C1161" s="406" t="inlineStr">
        <is>
          <t>U1158</t>
        </is>
      </c>
      <c r="D1161" s="406">
        <f>INDEX([1]USA!$J:$J,MATCH(C1161,[1]USA!$B:$B,0))</f>
        <v/>
      </c>
      <c r="E1161" s="406">
        <f>IFERROR(INDEX([1]Input!$J:$J,MATCH(C1161,[1]Input!$A:$A,0)),"")</f>
        <v/>
      </c>
      <c r="F1161" s="406">
        <f>IFERROR(INDEX([1]Input!$D:$D,MATCH(C1161,[1]Input!$A:$A,0)),"")</f>
        <v/>
      </c>
      <c r="G1161" s="409">
        <f>IFERROR(INDEX([1]Input!$N:$N,MATCH(C1161,[1]Input!$A:$A,0)),"")</f>
        <v/>
      </c>
    </row>
    <row r="1162">
      <c r="A1162" s="406">
        <f>IFERROR(RANK(B1162,$B$4:$B$6000,1),"")</f>
        <v/>
      </c>
      <c r="B1162" s="406">
        <f>(IF(F1162="","",IFERROR(SEARCH(Search!$C$2,D1162)+ROW()/100000,"")))</f>
        <v/>
      </c>
      <c r="C1162" s="406" t="inlineStr">
        <is>
          <t>U1159</t>
        </is>
      </c>
      <c r="D1162" s="406">
        <f>INDEX([1]USA!$J:$J,MATCH(C1162,[1]USA!$B:$B,0))</f>
        <v/>
      </c>
      <c r="E1162" s="406">
        <f>IFERROR(INDEX([1]Input!$J:$J,MATCH(C1162,[1]Input!$A:$A,0)),"")</f>
        <v/>
      </c>
      <c r="F1162" s="406">
        <f>IFERROR(INDEX([1]Input!$D:$D,MATCH(C1162,[1]Input!$A:$A,0)),"")</f>
        <v/>
      </c>
      <c r="G1162" s="409">
        <f>IFERROR(INDEX([1]Input!$N:$N,MATCH(C1162,[1]Input!$A:$A,0)),"")</f>
        <v/>
      </c>
    </row>
    <row r="1163">
      <c r="A1163" s="406">
        <f>IFERROR(RANK(B1163,$B$4:$B$6000,1),"")</f>
        <v/>
      </c>
      <c r="B1163" s="406">
        <f>(IF(F1163="","",IFERROR(SEARCH(Search!$C$2,D1163)+ROW()/100000,"")))</f>
        <v/>
      </c>
      <c r="C1163" s="406" t="inlineStr">
        <is>
          <t>U1160</t>
        </is>
      </c>
      <c r="D1163" s="406">
        <f>INDEX([1]USA!$J:$J,MATCH(C1163,[1]USA!$B:$B,0))</f>
        <v/>
      </c>
      <c r="E1163" s="406">
        <f>IFERROR(INDEX([1]Input!$J:$J,MATCH(C1163,[1]Input!$A:$A,0)),"")</f>
        <v/>
      </c>
      <c r="F1163" s="406">
        <f>IFERROR(INDEX([1]Input!$D:$D,MATCH(C1163,[1]Input!$A:$A,0)),"")</f>
        <v/>
      </c>
      <c r="G1163" s="409">
        <f>IFERROR(INDEX([1]Input!$N:$N,MATCH(C1163,[1]Input!$A:$A,0)),"")</f>
        <v/>
      </c>
    </row>
    <row r="1164">
      <c r="A1164" s="406">
        <f>IFERROR(RANK(B1164,$B$4:$B$6000,1),"")</f>
        <v/>
      </c>
      <c r="B1164" s="406">
        <f>(IF(F1164="","",IFERROR(SEARCH(Search!$C$2,D1164)+ROW()/100000,"")))</f>
        <v/>
      </c>
      <c r="C1164" s="406" t="inlineStr">
        <is>
          <t>U1161</t>
        </is>
      </c>
      <c r="D1164" s="406">
        <f>INDEX([1]USA!$J:$J,MATCH(C1164,[1]USA!$B:$B,0))</f>
        <v/>
      </c>
      <c r="E1164" s="406">
        <f>IFERROR(INDEX([1]Input!$J:$J,MATCH(C1164,[1]Input!$A:$A,0)),"")</f>
        <v/>
      </c>
      <c r="F1164" s="406">
        <f>IFERROR(INDEX([1]Input!$D:$D,MATCH(C1164,[1]Input!$A:$A,0)),"")</f>
        <v/>
      </c>
      <c r="G1164" s="409">
        <f>IFERROR(INDEX([1]Input!$N:$N,MATCH(C1164,[1]Input!$A:$A,0)),"")</f>
        <v/>
      </c>
    </row>
    <row r="1165">
      <c r="A1165" s="406">
        <f>IFERROR(RANK(B1165,$B$4:$B$6000,1),"")</f>
        <v/>
      </c>
      <c r="B1165" s="406">
        <f>(IF(F1165="","",IFERROR(SEARCH(Search!$C$2,D1165)+ROW()/100000,"")))</f>
        <v/>
      </c>
      <c r="C1165" s="406" t="inlineStr">
        <is>
          <t>U1162</t>
        </is>
      </c>
      <c r="D1165" s="406">
        <f>INDEX([1]USA!$J:$J,MATCH(C1165,[1]USA!$B:$B,0))</f>
        <v/>
      </c>
      <c r="E1165" s="406">
        <f>IFERROR(INDEX([1]Input!$J:$J,MATCH(C1165,[1]Input!$A:$A,0)),"")</f>
        <v/>
      </c>
      <c r="F1165" s="406">
        <f>IFERROR(INDEX([1]Input!$D:$D,MATCH(C1165,[1]Input!$A:$A,0)),"")</f>
        <v/>
      </c>
      <c r="G1165" s="409">
        <f>IFERROR(INDEX([1]Input!$N:$N,MATCH(C1165,[1]Input!$A:$A,0)),"")</f>
        <v/>
      </c>
    </row>
    <row r="1166">
      <c r="A1166" s="406">
        <f>IFERROR(RANK(B1166,$B$4:$B$6000,1),"")</f>
        <v/>
      </c>
      <c r="B1166" s="406">
        <f>(IF(F1166="","",IFERROR(SEARCH(Search!$C$2,D1166)+ROW()/100000,"")))</f>
        <v/>
      </c>
      <c r="C1166" s="406" t="inlineStr">
        <is>
          <t>U1163</t>
        </is>
      </c>
      <c r="D1166" s="406">
        <f>INDEX([1]USA!$J:$J,MATCH(C1166,[1]USA!$B:$B,0))</f>
        <v/>
      </c>
      <c r="E1166" s="406">
        <f>IFERROR(INDEX([1]Input!$J:$J,MATCH(C1166,[1]Input!$A:$A,0)),"")</f>
        <v/>
      </c>
      <c r="F1166" s="406">
        <f>IFERROR(INDEX([1]Input!$D:$D,MATCH(C1166,[1]Input!$A:$A,0)),"")</f>
        <v/>
      </c>
      <c r="G1166" s="409">
        <f>IFERROR(INDEX([1]Input!$N:$N,MATCH(C1166,[1]Input!$A:$A,0)),"")</f>
        <v/>
      </c>
    </row>
    <row r="1167">
      <c r="A1167" s="406">
        <f>IFERROR(RANK(B1167,$B$4:$B$6000,1),"")</f>
        <v/>
      </c>
      <c r="B1167" s="406">
        <f>(IF(F1167="","",IFERROR(SEARCH(Search!$C$2,D1167)+ROW()/100000,"")))</f>
        <v/>
      </c>
      <c r="C1167" s="406" t="inlineStr">
        <is>
          <t>U1164</t>
        </is>
      </c>
      <c r="D1167" s="406">
        <f>INDEX([1]USA!$J:$J,MATCH(C1167,[1]USA!$B:$B,0))</f>
        <v/>
      </c>
      <c r="E1167" s="406">
        <f>IFERROR(INDEX([1]Input!$J:$J,MATCH(C1167,[1]Input!$A:$A,0)),"")</f>
        <v/>
      </c>
      <c r="F1167" s="406">
        <f>IFERROR(INDEX([1]Input!$D:$D,MATCH(C1167,[1]Input!$A:$A,0)),"")</f>
        <v/>
      </c>
      <c r="G1167" s="409">
        <f>IFERROR(INDEX([1]Input!$N:$N,MATCH(C1167,[1]Input!$A:$A,0)),"")</f>
        <v/>
      </c>
    </row>
    <row r="1168">
      <c r="A1168" s="406">
        <f>IFERROR(RANK(B1168,$B$4:$B$6000,1),"")</f>
        <v/>
      </c>
      <c r="B1168" s="406">
        <f>(IF(F1168="","",IFERROR(SEARCH(Search!$C$2,D1168)+ROW()/100000,"")))</f>
        <v/>
      </c>
      <c r="C1168" s="406" t="inlineStr">
        <is>
          <t>U1165</t>
        </is>
      </c>
      <c r="D1168" s="406">
        <f>INDEX([1]USA!$J:$J,MATCH(C1168,[1]USA!$B:$B,0))</f>
        <v/>
      </c>
      <c r="E1168" s="406">
        <f>IFERROR(INDEX([1]Input!$J:$J,MATCH(C1168,[1]Input!$A:$A,0)),"")</f>
        <v/>
      </c>
      <c r="F1168" s="406">
        <f>IFERROR(INDEX([1]Input!$D:$D,MATCH(C1168,[1]Input!$A:$A,0)),"")</f>
        <v/>
      </c>
      <c r="G1168" s="409">
        <f>IFERROR(INDEX([1]Input!$N:$N,MATCH(C1168,[1]Input!$A:$A,0)),"")</f>
        <v/>
      </c>
    </row>
    <row r="1169">
      <c r="A1169" s="406">
        <f>IFERROR(RANK(B1169,$B$4:$B$6000,1),"")</f>
        <v/>
      </c>
      <c r="B1169" s="406">
        <f>(IF(F1169="","",IFERROR(SEARCH(Search!$C$2,D1169)+ROW()/100000,"")))</f>
        <v/>
      </c>
      <c r="C1169" s="406" t="inlineStr">
        <is>
          <t>U1166</t>
        </is>
      </c>
      <c r="D1169" s="406">
        <f>INDEX([1]USA!$J:$J,MATCH(C1169,[1]USA!$B:$B,0))</f>
        <v/>
      </c>
      <c r="E1169" s="406">
        <f>IFERROR(INDEX([1]Input!$J:$J,MATCH(C1169,[1]Input!$A:$A,0)),"")</f>
        <v/>
      </c>
      <c r="F1169" s="406">
        <f>IFERROR(INDEX([1]Input!$D:$D,MATCH(C1169,[1]Input!$A:$A,0)),"")</f>
        <v/>
      </c>
      <c r="G1169" s="409">
        <f>IFERROR(INDEX([1]Input!$N:$N,MATCH(C1169,[1]Input!$A:$A,0)),"")</f>
        <v/>
      </c>
    </row>
    <row r="1170">
      <c r="A1170" s="406">
        <f>IFERROR(RANK(B1170,$B$4:$B$6000,1),"")</f>
        <v/>
      </c>
      <c r="B1170" s="406">
        <f>(IF(F1170="","",IFERROR(SEARCH(Search!$C$2,D1170)+ROW()/100000,"")))</f>
        <v/>
      </c>
      <c r="C1170" s="406" t="inlineStr">
        <is>
          <t>U1167</t>
        </is>
      </c>
      <c r="D1170" s="406">
        <f>INDEX([1]USA!$J:$J,MATCH(C1170,[1]USA!$B:$B,0))</f>
        <v/>
      </c>
      <c r="E1170" s="406">
        <f>IFERROR(INDEX([1]Input!$J:$J,MATCH(C1170,[1]Input!$A:$A,0)),"")</f>
        <v/>
      </c>
      <c r="F1170" s="406">
        <f>IFERROR(INDEX([1]Input!$D:$D,MATCH(C1170,[1]Input!$A:$A,0)),"")</f>
        <v/>
      </c>
      <c r="G1170" s="409">
        <f>IFERROR(INDEX([1]Input!$N:$N,MATCH(C1170,[1]Input!$A:$A,0)),"")</f>
        <v/>
      </c>
    </row>
    <row r="1171">
      <c r="A1171" s="406">
        <f>IFERROR(RANK(B1171,$B$4:$B$6000,1),"")</f>
        <v/>
      </c>
      <c r="B1171" s="406">
        <f>(IF(F1171="","",IFERROR(SEARCH(Search!$C$2,D1171)+ROW()/100000,"")))</f>
        <v/>
      </c>
      <c r="C1171" s="406" t="inlineStr">
        <is>
          <t>U1168</t>
        </is>
      </c>
      <c r="D1171" s="406">
        <f>INDEX([1]USA!$J:$J,MATCH(C1171,[1]USA!$B:$B,0))</f>
        <v/>
      </c>
      <c r="E1171" s="406">
        <f>IFERROR(INDEX([1]Input!$J:$J,MATCH(C1171,[1]Input!$A:$A,0)),"")</f>
        <v/>
      </c>
      <c r="F1171" s="406">
        <f>IFERROR(INDEX([1]Input!$D:$D,MATCH(C1171,[1]Input!$A:$A,0)),"")</f>
        <v/>
      </c>
      <c r="G1171" s="409">
        <f>IFERROR(INDEX([1]Input!$N:$N,MATCH(C1171,[1]Input!$A:$A,0)),"")</f>
        <v/>
      </c>
    </row>
    <row r="1172">
      <c r="A1172" s="406">
        <f>IFERROR(RANK(B1172,$B$4:$B$6000,1),"")</f>
        <v/>
      </c>
      <c r="B1172" s="406">
        <f>(IF(F1172="","",IFERROR(SEARCH(Search!$C$2,D1172)+ROW()/100000,"")))</f>
        <v/>
      </c>
      <c r="C1172" s="406" t="inlineStr">
        <is>
          <t>U1169</t>
        </is>
      </c>
      <c r="D1172" s="406">
        <f>INDEX([1]USA!$J:$J,MATCH(C1172,[1]USA!$B:$B,0))</f>
        <v/>
      </c>
      <c r="E1172" s="406">
        <f>IFERROR(INDEX([1]Input!$J:$J,MATCH(C1172,[1]Input!$A:$A,0)),"")</f>
        <v/>
      </c>
      <c r="F1172" s="406">
        <f>IFERROR(INDEX([1]Input!$D:$D,MATCH(C1172,[1]Input!$A:$A,0)),"")</f>
        <v/>
      </c>
      <c r="G1172" s="409">
        <f>IFERROR(INDEX([1]Input!$N:$N,MATCH(C1172,[1]Input!$A:$A,0)),"")</f>
        <v/>
      </c>
    </row>
    <row r="1173">
      <c r="A1173" s="406">
        <f>IFERROR(RANK(B1173,$B$4:$B$6000,1),"")</f>
        <v/>
      </c>
      <c r="B1173" s="406">
        <f>(IF(F1173="","",IFERROR(SEARCH(Search!$C$2,D1173)+ROW()/100000,"")))</f>
        <v/>
      </c>
      <c r="C1173" s="406" t="inlineStr">
        <is>
          <t>U1170</t>
        </is>
      </c>
      <c r="D1173" s="406">
        <f>INDEX([1]USA!$J:$J,MATCH(C1173,[1]USA!$B:$B,0))</f>
        <v/>
      </c>
      <c r="E1173" s="406">
        <f>IFERROR(INDEX([1]Input!$J:$J,MATCH(C1173,[1]Input!$A:$A,0)),"")</f>
        <v/>
      </c>
      <c r="F1173" s="406">
        <f>IFERROR(INDEX([1]Input!$D:$D,MATCH(C1173,[1]Input!$A:$A,0)),"")</f>
        <v/>
      </c>
      <c r="G1173" s="409">
        <f>IFERROR(INDEX([1]Input!$N:$N,MATCH(C1173,[1]Input!$A:$A,0)),"")</f>
        <v/>
      </c>
    </row>
    <row r="1174">
      <c r="A1174" s="406">
        <f>IFERROR(RANK(B1174,$B$4:$B$6000,1),"")</f>
        <v/>
      </c>
      <c r="B1174" s="406">
        <f>(IF(F1174="","",IFERROR(SEARCH(Search!$C$2,D1174)+ROW()/100000,"")))</f>
        <v/>
      </c>
      <c r="C1174" s="406" t="inlineStr">
        <is>
          <t>U1171</t>
        </is>
      </c>
      <c r="D1174" s="406">
        <f>INDEX([1]USA!$J:$J,MATCH(C1174,[1]USA!$B:$B,0))</f>
        <v/>
      </c>
      <c r="E1174" s="406">
        <f>IFERROR(INDEX([1]Input!$J:$J,MATCH(C1174,[1]Input!$A:$A,0)),"")</f>
        <v/>
      </c>
      <c r="F1174" s="406">
        <f>IFERROR(INDEX([1]Input!$D:$D,MATCH(C1174,[1]Input!$A:$A,0)),"")</f>
        <v/>
      </c>
      <c r="G1174" s="409">
        <f>IFERROR(INDEX([1]Input!$N:$N,MATCH(C1174,[1]Input!$A:$A,0)),"")</f>
        <v/>
      </c>
    </row>
    <row r="1175">
      <c r="A1175" s="406">
        <f>IFERROR(RANK(B1175,$B$4:$B$6000,1),"")</f>
        <v/>
      </c>
      <c r="B1175" s="406">
        <f>(IF(F1175="","",IFERROR(SEARCH(Search!$C$2,D1175)+ROW()/100000,"")))</f>
        <v/>
      </c>
      <c r="C1175" s="406" t="inlineStr">
        <is>
          <t>U1172</t>
        </is>
      </c>
      <c r="D1175" s="406">
        <f>INDEX([1]USA!$J:$J,MATCH(C1175,[1]USA!$B:$B,0))</f>
        <v/>
      </c>
      <c r="E1175" s="406">
        <f>IFERROR(INDEX([1]Input!$J:$J,MATCH(C1175,[1]Input!$A:$A,0)),"")</f>
        <v/>
      </c>
      <c r="F1175" s="406">
        <f>IFERROR(INDEX([1]Input!$D:$D,MATCH(C1175,[1]Input!$A:$A,0)),"")</f>
        <v/>
      </c>
      <c r="G1175" s="409">
        <f>IFERROR(INDEX([1]Input!$N:$N,MATCH(C1175,[1]Input!$A:$A,0)),"")</f>
        <v/>
      </c>
    </row>
    <row r="1176">
      <c r="A1176" s="406">
        <f>IFERROR(RANK(B1176,$B$4:$B$6000,1),"")</f>
        <v/>
      </c>
      <c r="B1176" s="406">
        <f>(IF(F1176="","",IFERROR(SEARCH(Search!$C$2,D1176)+ROW()/100000,"")))</f>
        <v/>
      </c>
      <c r="C1176" s="406" t="inlineStr">
        <is>
          <t>U1173</t>
        </is>
      </c>
      <c r="D1176" s="406">
        <f>INDEX([1]USA!$J:$J,MATCH(C1176,[1]USA!$B:$B,0))</f>
        <v/>
      </c>
      <c r="E1176" s="406">
        <f>IFERROR(INDEX([1]Input!$J:$J,MATCH(C1176,[1]Input!$A:$A,0)),"")</f>
        <v/>
      </c>
      <c r="F1176" s="406">
        <f>IFERROR(INDEX([1]Input!$D:$D,MATCH(C1176,[1]Input!$A:$A,0)),"")</f>
        <v/>
      </c>
      <c r="G1176" s="409">
        <f>IFERROR(INDEX([1]Input!$N:$N,MATCH(C1176,[1]Input!$A:$A,0)),"")</f>
        <v/>
      </c>
    </row>
    <row r="1177">
      <c r="A1177" s="406">
        <f>IFERROR(RANK(B1177,$B$4:$B$6000,1),"")</f>
        <v/>
      </c>
      <c r="B1177" s="406">
        <f>(IF(F1177="","",IFERROR(SEARCH(Search!$C$2,D1177)+ROW()/100000,"")))</f>
        <v/>
      </c>
      <c r="C1177" s="406" t="inlineStr">
        <is>
          <t>U1174</t>
        </is>
      </c>
      <c r="D1177" s="406">
        <f>INDEX([1]USA!$J:$J,MATCH(C1177,[1]USA!$B:$B,0))</f>
        <v/>
      </c>
      <c r="E1177" s="406">
        <f>IFERROR(INDEX([1]Input!$J:$J,MATCH(C1177,[1]Input!$A:$A,0)),"")</f>
        <v/>
      </c>
      <c r="F1177" s="406">
        <f>IFERROR(INDEX([1]Input!$D:$D,MATCH(C1177,[1]Input!$A:$A,0)),"")</f>
        <v/>
      </c>
      <c r="G1177" s="409">
        <f>IFERROR(INDEX([1]Input!$N:$N,MATCH(C1177,[1]Input!$A:$A,0)),"")</f>
        <v/>
      </c>
    </row>
    <row r="1178">
      <c r="A1178" s="406">
        <f>IFERROR(RANK(B1178,$B$4:$B$6000,1),"")</f>
        <v/>
      </c>
      <c r="B1178" s="406">
        <f>(IF(F1178="","",IFERROR(SEARCH(Search!$C$2,D1178)+ROW()/100000,"")))</f>
        <v/>
      </c>
      <c r="C1178" s="406" t="inlineStr">
        <is>
          <t>U1175</t>
        </is>
      </c>
      <c r="D1178" s="406">
        <f>INDEX([1]USA!$J:$J,MATCH(C1178,[1]USA!$B:$B,0))</f>
        <v/>
      </c>
      <c r="E1178" s="406">
        <f>IFERROR(INDEX([1]Input!$J:$J,MATCH(C1178,[1]Input!$A:$A,0)),"")</f>
        <v/>
      </c>
      <c r="F1178" s="406">
        <f>IFERROR(INDEX([1]Input!$D:$D,MATCH(C1178,[1]Input!$A:$A,0)),"")</f>
        <v/>
      </c>
      <c r="G1178" s="409">
        <f>IFERROR(INDEX([1]Input!$N:$N,MATCH(C1178,[1]Input!$A:$A,0)),"")</f>
        <v/>
      </c>
    </row>
    <row r="1179">
      <c r="A1179" s="406">
        <f>IFERROR(RANK(B1179,$B$4:$B$6000,1),"")</f>
        <v/>
      </c>
      <c r="B1179" s="406">
        <f>(IF(F1179="","",IFERROR(SEARCH(Search!$C$2,D1179)+ROW()/100000,"")))</f>
        <v/>
      </c>
      <c r="C1179" s="406" t="inlineStr">
        <is>
          <t>U1176</t>
        </is>
      </c>
      <c r="D1179" s="406">
        <f>INDEX([1]USA!$J:$J,MATCH(C1179,[1]USA!$B:$B,0))</f>
        <v/>
      </c>
      <c r="E1179" s="406">
        <f>IFERROR(INDEX([1]Input!$J:$J,MATCH(C1179,[1]Input!$A:$A,0)),"")</f>
        <v/>
      </c>
      <c r="F1179" s="406">
        <f>IFERROR(INDEX([1]Input!$D:$D,MATCH(C1179,[1]Input!$A:$A,0)),"")</f>
        <v/>
      </c>
      <c r="G1179" s="409">
        <f>IFERROR(INDEX([1]Input!$N:$N,MATCH(C1179,[1]Input!$A:$A,0)),"")</f>
        <v/>
      </c>
    </row>
    <row r="1180">
      <c r="A1180" s="406">
        <f>IFERROR(RANK(B1180,$B$4:$B$6000,1),"")</f>
        <v/>
      </c>
      <c r="B1180" s="406">
        <f>(IF(F1180="","",IFERROR(SEARCH(Search!$C$2,D1180)+ROW()/100000,"")))</f>
        <v/>
      </c>
      <c r="C1180" s="406" t="inlineStr">
        <is>
          <t>U1177</t>
        </is>
      </c>
      <c r="D1180" s="406">
        <f>INDEX([1]USA!$J:$J,MATCH(C1180,[1]USA!$B:$B,0))</f>
        <v/>
      </c>
      <c r="E1180" s="406">
        <f>IFERROR(INDEX([1]Input!$J:$J,MATCH(C1180,[1]Input!$A:$A,0)),"")</f>
        <v/>
      </c>
      <c r="F1180" s="406">
        <f>IFERROR(INDEX([1]Input!$D:$D,MATCH(C1180,[1]Input!$A:$A,0)),"")</f>
        <v/>
      </c>
      <c r="G1180" s="409">
        <f>IFERROR(INDEX([1]Input!$N:$N,MATCH(C1180,[1]Input!$A:$A,0)),"")</f>
        <v/>
      </c>
    </row>
    <row r="1181">
      <c r="A1181" s="406">
        <f>IFERROR(RANK(B1181,$B$4:$B$6000,1),"")</f>
        <v/>
      </c>
      <c r="B1181" s="406">
        <f>(IF(F1181="","",IFERROR(SEARCH(Search!$C$2,D1181)+ROW()/100000,"")))</f>
        <v/>
      </c>
      <c r="C1181" s="406" t="inlineStr">
        <is>
          <t>U1178</t>
        </is>
      </c>
      <c r="D1181" s="406">
        <f>INDEX([1]USA!$J:$J,MATCH(C1181,[1]USA!$B:$B,0))</f>
        <v/>
      </c>
      <c r="E1181" s="406">
        <f>IFERROR(INDEX([1]Input!$J:$J,MATCH(C1181,[1]Input!$A:$A,0)),"")</f>
        <v/>
      </c>
      <c r="F1181" s="406">
        <f>IFERROR(INDEX([1]Input!$D:$D,MATCH(C1181,[1]Input!$A:$A,0)),"")</f>
        <v/>
      </c>
      <c r="G1181" s="409">
        <f>IFERROR(INDEX([1]Input!$N:$N,MATCH(C1181,[1]Input!$A:$A,0)),"")</f>
        <v/>
      </c>
    </row>
    <row r="1182">
      <c r="A1182" s="406">
        <f>IFERROR(RANK(B1182,$B$4:$B$6000,1),"")</f>
        <v/>
      </c>
      <c r="B1182" s="406">
        <f>(IF(F1182="","",IFERROR(SEARCH(Search!$C$2,D1182)+ROW()/100000,"")))</f>
        <v/>
      </c>
      <c r="C1182" s="406" t="inlineStr">
        <is>
          <t>U1179</t>
        </is>
      </c>
      <c r="D1182" s="406">
        <f>INDEX([1]USA!$J:$J,MATCH(C1182,[1]USA!$B:$B,0))</f>
        <v/>
      </c>
      <c r="E1182" s="406">
        <f>IFERROR(INDEX([1]Input!$J:$J,MATCH(C1182,[1]Input!$A:$A,0)),"")</f>
        <v/>
      </c>
      <c r="F1182" s="406">
        <f>IFERROR(INDEX([1]Input!$D:$D,MATCH(C1182,[1]Input!$A:$A,0)),"")</f>
        <v/>
      </c>
      <c r="G1182" s="409">
        <f>IFERROR(INDEX([1]Input!$N:$N,MATCH(C1182,[1]Input!$A:$A,0)),"")</f>
        <v/>
      </c>
    </row>
    <row r="1183">
      <c r="A1183" s="406">
        <f>IFERROR(RANK(B1183,$B$4:$B$6000,1),"")</f>
        <v/>
      </c>
      <c r="B1183" s="406">
        <f>(IF(F1183="","",IFERROR(SEARCH(Search!$C$2,D1183)+ROW()/100000,"")))</f>
        <v/>
      </c>
      <c r="C1183" s="406" t="inlineStr">
        <is>
          <t>U1180</t>
        </is>
      </c>
      <c r="D1183" s="406">
        <f>INDEX([1]USA!$J:$J,MATCH(C1183,[1]USA!$B:$B,0))</f>
        <v/>
      </c>
      <c r="E1183" s="406">
        <f>IFERROR(INDEX([1]Input!$J:$J,MATCH(C1183,[1]Input!$A:$A,0)),"")</f>
        <v/>
      </c>
      <c r="F1183" s="406">
        <f>IFERROR(INDEX([1]Input!$D:$D,MATCH(C1183,[1]Input!$A:$A,0)),"")</f>
        <v/>
      </c>
      <c r="G1183" s="409">
        <f>IFERROR(INDEX([1]Input!$N:$N,MATCH(C1183,[1]Input!$A:$A,0)),"")</f>
        <v/>
      </c>
    </row>
    <row r="1184">
      <c r="A1184" s="406">
        <f>IFERROR(RANK(B1184,$B$4:$B$6000,1),"")</f>
        <v/>
      </c>
      <c r="B1184" s="406">
        <f>(IF(F1184="","",IFERROR(SEARCH(Search!$C$2,D1184)+ROW()/100000,"")))</f>
        <v/>
      </c>
      <c r="C1184" s="406" t="inlineStr">
        <is>
          <t>U1181</t>
        </is>
      </c>
      <c r="D1184" s="406">
        <f>INDEX([1]USA!$J:$J,MATCH(C1184,[1]USA!$B:$B,0))</f>
        <v/>
      </c>
      <c r="E1184" s="406">
        <f>IFERROR(INDEX([1]Input!$J:$J,MATCH(C1184,[1]Input!$A:$A,0)),"")</f>
        <v/>
      </c>
      <c r="F1184" s="406">
        <f>IFERROR(INDEX([1]Input!$D:$D,MATCH(C1184,[1]Input!$A:$A,0)),"")</f>
        <v/>
      </c>
      <c r="G1184" s="409">
        <f>IFERROR(INDEX([1]Input!$N:$N,MATCH(C1184,[1]Input!$A:$A,0)),"")</f>
        <v/>
      </c>
    </row>
    <row r="1185">
      <c r="A1185" s="406">
        <f>IFERROR(RANK(B1185,$B$4:$B$6000,1),"")</f>
        <v/>
      </c>
      <c r="B1185" s="406">
        <f>(IF(F1185="","",IFERROR(SEARCH(Search!$C$2,D1185)+ROW()/100000,"")))</f>
        <v/>
      </c>
      <c r="C1185" s="406" t="inlineStr">
        <is>
          <t>U1182</t>
        </is>
      </c>
      <c r="D1185" s="406">
        <f>INDEX([1]USA!$J:$J,MATCH(C1185,[1]USA!$B:$B,0))</f>
        <v/>
      </c>
      <c r="E1185" s="406">
        <f>IFERROR(INDEX([1]Input!$J:$J,MATCH(C1185,[1]Input!$A:$A,0)),"")</f>
        <v/>
      </c>
      <c r="F1185" s="406">
        <f>IFERROR(INDEX([1]Input!$D:$D,MATCH(C1185,[1]Input!$A:$A,0)),"")</f>
        <v/>
      </c>
      <c r="G1185" s="409">
        <f>IFERROR(INDEX([1]Input!$N:$N,MATCH(C1185,[1]Input!$A:$A,0)),"")</f>
        <v/>
      </c>
    </row>
    <row r="1186">
      <c r="A1186" s="406">
        <f>IFERROR(RANK(B1186,$B$4:$B$6000,1),"")</f>
        <v/>
      </c>
      <c r="B1186" s="406">
        <f>(IF(F1186="","",IFERROR(SEARCH(Search!$C$2,D1186)+ROW()/100000,"")))</f>
        <v/>
      </c>
      <c r="C1186" s="406" t="inlineStr">
        <is>
          <t>U1183</t>
        </is>
      </c>
      <c r="D1186" s="406">
        <f>INDEX([1]USA!$J:$J,MATCH(C1186,[1]USA!$B:$B,0))</f>
        <v/>
      </c>
      <c r="E1186" s="406">
        <f>IFERROR(INDEX([1]Input!$J:$J,MATCH(C1186,[1]Input!$A:$A,0)),"")</f>
        <v/>
      </c>
      <c r="F1186" s="406">
        <f>IFERROR(INDEX([1]Input!$D:$D,MATCH(C1186,[1]Input!$A:$A,0)),"")</f>
        <v/>
      </c>
      <c r="G1186" s="409">
        <f>IFERROR(INDEX([1]Input!$N:$N,MATCH(C1186,[1]Input!$A:$A,0)),"")</f>
        <v/>
      </c>
    </row>
    <row r="1187">
      <c r="A1187" s="406">
        <f>IFERROR(RANK(B1187,$B$4:$B$6000,1),"")</f>
        <v/>
      </c>
      <c r="B1187" s="406">
        <f>(IF(F1187="","",IFERROR(SEARCH(Search!$C$2,D1187)+ROW()/100000,"")))</f>
        <v/>
      </c>
      <c r="C1187" s="406" t="inlineStr">
        <is>
          <t>U1184</t>
        </is>
      </c>
      <c r="D1187" s="406">
        <f>INDEX([1]USA!$J:$J,MATCH(C1187,[1]USA!$B:$B,0))</f>
        <v/>
      </c>
      <c r="E1187" s="406">
        <f>IFERROR(INDEX([1]Input!$J:$J,MATCH(C1187,[1]Input!$A:$A,0)),"")</f>
        <v/>
      </c>
      <c r="F1187" s="406">
        <f>IFERROR(INDEX([1]Input!$D:$D,MATCH(C1187,[1]Input!$A:$A,0)),"")</f>
        <v/>
      </c>
      <c r="G1187" s="409">
        <f>IFERROR(INDEX([1]Input!$N:$N,MATCH(C1187,[1]Input!$A:$A,0)),"")</f>
        <v/>
      </c>
    </row>
    <row r="1188">
      <c r="A1188" s="406">
        <f>IFERROR(RANK(B1188,$B$4:$B$6000,1),"")</f>
        <v/>
      </c>
      <c r="B1188" s="406">
        <f>(IF(F1188="","",IFERROR(SEARCH(Search!$C$2,D1188)+ROW()/100000,"")))</f>
        <v/>
      </c>
      <c r="C1188" s="406" t="inlineStr">
        <is>
          <t>U1185</t>
        </is>
      </c>
      <c r="D1188" s="406">
        <f>INDEX([1]USA!$J:$J,MATCH(C1188,[1]USA!$B:$B,0))</f>
        <v/>
      </c>
      <c r="E1188" s="406">
        <f>IFERROR(INDEX([1]Input!$J:$J,MATCH(C1188,[1]Input!$A:$A,0)),"")</f>
        <v/>
      </c>
      <c r="F1188" s="406">
        <f>IFERROR(INDEX([1]Input!$D:$D,MATCH(C1188,[1]Input!$A:$A,0)),"")</f>
        <v/>
      </c>
      <c r="G1188" s="409">
        <f>IFERROR(INDEX([1]Input!$N:$N,MATCH(C1188,[1]Input!$A:$A,0)),"")</f>
        <v/>
      </c>
    </row>
    <row r="1189">
      <c r="A1189" s="406">
        <f>IFERROR(RANK(B1189,$B$4:$B$6000,1),"")</f>
        <v/>
      </c>
      <c r="B1189" s="406">
        <f>(IF(F1189="","",IFERROR(SEARCH(Search!$C$2,D1189)+ROW()/100000,"")))</f>
        <v/>
      </c>
      <c r="C1189" s="406" t="inlineStr">
        <is>
          <t>U1186</t>
        </is>
      </c>
      <c r="D1189" s="406">
        <f>INDEX([1]USA!$J:$J,MATCH(C1189,[1]USA!$B:$B,0))</f>
        <v/>
      </c>
      <c r="E1189" s="406">
        <f>IFERROR(INDEX([1]Input!$J:$J,MATCH(C1189,[1]Input!$A:$A,0)),"")</f>
        <v/>
      </c>
      <c r="F1189" s="406">
        <f>IFERROR(INDEX([1]Input!$D:$D,MATCH(C1189,[1]Input!$A:$A,0)),"")</f>
        <v/>
      </c>
      <c r="G1189" s="409">
        <f>IFERROR(INDEX([1]Input!$N:$N,MATCH(C1189,[1]Input!$A:$A,0)),"")</f>
        <v/>
      </c>
    </row>
    <row r="1190">
      <c r="A1190" s="406">
        <f>IFERROR(RANK(B1190,$B$4:$B$6000,1),"")</f>
        <v/>
      </c>
      <c r="B1190" s="406">
        <f>(IF(F1190="","",IFERROR(SEARCH(Search!$C$2,D1190)+ROW()/100000,"")))</f>
        <v/>
      </c>
      <c r="C1190" s="406" t="inlineStr">
        <is>
          <t>U1187</t>
        </is>
      </c>
      <c r="D1190" s="406">
        <f>INDEX([1]USA!$J:$J,MATCH(C1190,[1]USA!$B:$B,0))</f>
        <v/>
      </c>
      <c r="E1190" s="406">
        <f>IFERROR(INDEX([1]Input!$J:$J,MATCH(C1190,[1]Input!$A:$A,0)),"")</f>
        <v/>
      </c>
      <c r="F1190" s="406">
        <f>IFERROR(INDEX([1]Input!$D:$D,MATCH(C1190,[1]Input!$A:$A,0)),"")</f>
        <v/>
      </c>
      <c r="G1190" s="409">
        <f>IFERROR(INDEX([1]Input!$N:$N,MATCH(C1190,[1]Input!$A:$A,0)),"")</f>
        <v/>
      </c>
    </row>
    <row r="1191">
      <c r="A1191" s="406">
        <f>IFERROR(RANK(B1191,$B$4:$B$6000,1),"")</f>
        <v/>
      </c>
      <c r="B1191" s="406">
        <f>(IF(F1191="","",IFERROR(SEARCH(Search!$C$2,D1191)+ROW()/100000,"")))</f>
        <v/>
      </c>
      <c r="C1191" s="406" t="inlineStr">
        <is>
          <t>U1188</t>
        </is>
      </c>
      <c r="D1191" s="406">
        <f>INDEX([1]USA!$J:$J,MATCH(C1191,[1]USA!$B:$B,0))</f>
        <v/>
      </c>
      <c r="E1191" s="406">
        <f>IFERROR(INDEX([1]Input!$J:$J,MATCH(C1191,[1]Input!$A:$A,0)),"")</f>
        <v/>
      </c>
      <c r="F1191" s="406">
        <f>IFERROR(INDEX([1]Input!$D:$D,MATCH(C1191,[1]Input!$A:$A,0)),"")</f>
        <v/>
      </c>
      <c r="G1191" s="409">
        <f>IFERROR(INDEX([1]Input!$N:$N,MATCH(C1191,[1]Input!$A:$A,0)),"")</f>
        <v/>
      </c>
    </row>
    <row r="1192">
      <c r="A1192" s="406">
        <f>IFERROR(RANK(B1192,$B$4:$B$6000,1),"")</f>
        <v/>
      </c>
      <c r="B1192" s="406">
        <f>(IF(F1192="","",IFERROR(SEARCH(Search!$C$2,D1192)+ROW()/100000,"")))</f>
        <v/>
      </c>
      <c r="C1192" s="406" t="inlineStr">
        <is>
          <t>U1189</t>
        </is>
      </c>
      <c r="D1192" s="406">
        <f>INDEX([1]USA!$J:$J,MATCH(C1192,[1]USA!$B:$B,0))</f>
        <v/>
      </c>
      <c r="E1192" s="406">
        <f>IFERROR(INDEX([1]Input!$J:$J,MATCH(C1192,[1]Input!$A:$A,0)),"")</f>
        <v/>
      </c>
      <c r="F1192" s="406">
        <f>IFERROR(INDEX([1]Input!$D:$D,MATCH(C1192,[1]Input!$A:$A,0)),"")</f>
        <v/>
      </c>
      <c r="G1192" s="409">
        <f>IFERROR(INDEX([1]Input!$N:$N,MATCH(C1192,[1]Input!$A:$A,0)),"")</f>
        <v/>
      </c>
    </row>
    <row r="1193">
      <c r="A1193" s="406">
        <f>IFERROR(RANK(B1193,$B$4:$B$6000,1),"")</f>
        <v/>
      </c>
      <c r="B1193" s="406">
        <f>(IF(F1193="","",IFERROR(SEARCH(Search!$C$2,D1193)+ROW()/100000,"")))</f>
        <v/>
      </c>
      <c r="C1193" s="406" t="inlineStr">
        <is>
          <t>U1190</t>
        </is>
      </c>
      <c r="D1193" s="406">
        <f>INDEX([1]USA!$J:$J,MATCH(C1193,[1]USA!$B:$B,0))</f>
        <v/>
      </c>
      <c r="E1193" s="406">
        <f>IFERROR(INDEX([1]Input!$J:$J,MATCH(C1193,[1]Input!$A:$A,0)),"")</f>
        <v/>
      </c>
      <c r="F1193" s="406">
        <f>IFERROR(INDEX([1]Input!$D:$D,MATCH(C1193,[1]Input!$A:$A,0)),"")</f>
        <v/>
      </c>
      <c r="G1193" s="409">
        <f>IFERROR(INDEX([1]Input!$N:$N,MATCH(C1193,[1]Input!$A:$A,0)),"")</f>
        <v/>
      </c>
    </row>
    <row r="1194">
      <c r="A1194" s="406">
        <f>IFERROR(RANK(B1194,$B$4:$B$6000,1),"")</f>
        <v/>
      </c>
      <c r="B1194" s="406">
        <f>(IF(F1194="","",IFERROR(SEARCH(Search!$C$2,D1194)+ROW()/100000,"")))</f>
        <v/>
      </c>
      <c r="C1194" s="406" t="inlineStr">
        <is>
          <t>U1191</t>
        </is>
      </c>
      <c r="D1194" s="406">
        <f>INDEX([1]USA!$J:$J,MATCH(C1194,[1]USA!$B:$B,0))</f>
        <v/>
      </c>
      <c r="E1194" s="406">
        <f>IFERROR(INDEX([1]Input!$J:$J,MATCH(C1194,[1]Input!$A:$A,0)),"")</f>
        <v/>
      </c>
      <c r="F1194" s="406">
        <f>IFERROR(INDEX([1]Input!$D:$D,MATCH(C1194,[1]Input!$A:$A,0)),"")</f>
        <v/>
      </c>
      <c r="G1194" s="409">
        <f>IFERROR(INDEX([1]Input!$N:$N,MATCH(C1194,[1]Input!$A:$A,0)),"")</f>
        <v/>
      </c>
    </row>
    <row r="1195">
      <c r="A1195" s="406">
        <f>IFERROR(RANK(B1195,$B$4:$B$6000,1),"")</f>
        <v/>
      </c>
      <c r="B1195" s="406">
        <f>(IF(F1195="","",IFERROR(SEARCH(Search!$C$2,D1195)+ROW()/100000,"")))</f>
        <v/>
      </c>
      <c r="C1195" s="406" t="inlineStr">
        <is>
          <t>U1192</t>
        </is>
      </c>
      <c r="D1195" s="406">
        <f>INDEX([1]USA!$J:$J,MATCH(C1195,[1]USA!$B:$B,0))</f>
        <v/>
      </c>
      <c r="E1195" s="406">
        <f>IFERROR(INDEX([1]Input!$J:$J,MATCH(C1195,[1]Input!$A:$A,0)),"")</f>
        <v/>
      </c>
      <c r="F1195" s="406">
        <f>IFERROR(INDEX([1]Input!$D:$D,MATCH(C1195,[1]Input!$A:$A,0)),"")</f>
        <v/>
      </c>
      <c r="G1195" s="409">
        <f>IFERROR(INDEX([1]Input!$N:$N,MATCH(C1195,[1]Input!$A:$A,0)),"")</f>
        <v/>
      </c>
    </row>
    <row r="1196">
      <c r="A1196" s="406">
        <f>IFERROR(RANK(B1196,$B$4:$B$6000,1),"")</f>
        <v/>
      </c>
      <c r="B1196" s="406">
        <f>(IF(F1196="","",IFERROR(SEARCH(Search!$C$2,D1196)+ROW()/100000,"")))</f>
        <v/>
      </c>
      <c r="C1196" s="406" t="inlineStr">
        <is>
          <t>U1193</t>
        </is>
      </c>
      <c r="D1196" s="406">
        <f>INDEX([1]USA!$J:$J,MATCH(C1196,[1]USA!$B:$B,0))</f>
        <v/>
      </c>
      <c r="E1196" s="406">
        <f>IFERROR(INDEX([1]Input!$J:$J,MATCH(C1196,[1]Input!$A:$A,0)),"")</f>
        <v/>
      </c>
      <c r="F1196" s="406">
        <f>IFERROR(INDEX([1]Input!$D:$D,MATCH(C1196,[1]Input!$A:$A,0)),"")</f>
        <v/>
      </c>
      <c r="G1196" s="409">
        <f>IFERROR(INDEX([1]Input!$N:$N,MATCH(C1196,[1]Input!$A:$A,0)),"")</f>
        <v/>
      </c>
    </row>
    <row r="1197">
      <c r="A1197" s="406">
        <f>IFERROR(RANK(B1197,$B$4:$B$6000,1),"")</f>
        <v/>
      </c>
      <c r="B1197" s="406">
        <f>(IF(F1197="","",IFERROR(SEARCH(Search!$C$2,D1197)+ROW()/100000,"")))</f>
        <v/>
      </c>
      <c r="C1197" s="406" t="inlineStr">
        <is>
          <t>U1194</t>
        </is>
      </c>
      <c r="D1197" s="406">
        <f>INDEX([1]USA!$J:$J,MATCH(C1197,[1]USA!$B:$B,0))</f>
        <v/>
      </c>
      <c r="E1197" s="406">
        <f>IFERROR(INDEX([1]Input!$J:$J,MATCH(C1197,[1]Input!$A:$A,0)),"")</f>
        <v/>
      </c>
      <c r="F1197" s="406">
        <f>IFERROR(INDEX([1]Input!$D:$D,MATCH(C1197,[1]Input!$A:$A,0)),"")</f>
        <v/>
      </c>
      <c r="G1197" s="409">
        <f>IFERROR(INDEX([1]Input!$N:$N,MATCH(C1197,[1]Input!$A:$A,0)),"")</f>
        <v/>
      </c>
    </row>
    <row r="1198">
      <c r="A1198" s="406">
        <f>IFERROR(RANK(B1198,$B$4:$B$6000,1),"")</f>
        <v/>
      </c>
      <c r="B1198" s="406">
        <f>(IF(F1198="","",IFERROR(SEARCH(Search!$C$2,D1198)+ROW()/100000,"")))</f>
        <v/>
      </c>
      <c r="C1198" s="406" t="inlineStr">
        <is>
          <t>U1195</t>
        </is>
      </c>
      <c r="D1198" s="406">
        <f>INDEX([1]USA!$J:$J,MATCH(C1198,[1]USA!$B:$B,0))</f>
        <v/>
      </c>
      <c r="E1198" s="406">
        <f>IFERROR(INDEX([1]Input!$J:$J,MATCH(C1198,[1]Input!$A:$A,0)),"")</f>
        <v/>
      </c>
      <c r="F1198" s="406">
        <f>IFERROR(INDEX([1]Input!$D:$D,MATCH(C1198,[1]Input!$A:$A,0)),"")</f>
        <v/>
      </c>
      <c r="G1198" s="409">
        <f>IFERROR(INDEX([1]Input!$N:$N,MATCH(C1198,[1]Input!$A:$A,0)),"")</f>
        <v/>
      </c>
    </row>
    <row r="1199">
      <c r="A1199" s="406">
        <f>IFERROR(RANK(B1199,$B$4:$B$6000,1),"")</f>
        <v/>
      </c>
      <c r="B1199" s="406">
        <f>(IF(F1199="","",IFERROR(SEARCH(Search!$C$2,D1199)+ROW()/100000,"")))</f>
        <v/>
      </c>
      <c r="C1199" s="406" t="inlineStr">
        <is>
          <t>U1196</t>
        </is>
      </c>
      <c r="D1199" s="406">
        <f>INDEX([1]USA!$J:$J,MATCH(C1199,[1]USA!$B:$B,0))</f>
        <v/>
      </c>
      <c r="E1199" s="406">
        <f>IFERROR(INDEX([1]Input!$J:$J,MATCH(C1199,[1]Input!$A:$A,0)),"")</f>
        <v/>
      </c>
      <c r="F1199" s="406">
        <f>IFERROR(INDEX([1]Input!$D:$D,MATCH(C1199,[1]Input!$A:$A,0)),"")</f>
        <v/>
      </c>
      <c r="G1199" s="409">
        <f>IFERROR(INDEX([1]Input!$N:$N,MATCH(C1199,[1]Input!$A:$A,0)),"")</f>
        <v/>
      </c>
    </row>
    <row r="1200">
      <c r="A1200" s="406">
        <f>IFERROR(RANK(B1200,$B$4:$B$6000,1),"")</f>
        <v/>
      </c>
      <c r="B1200" s="406">
        <f>(IF(F1200="","",IFERROR(SEARCH(Search!$C$2,D1200)+ROW()/100000,"")))</f>
        <v/>
      </c>
      <c r="C1200" s="406" t="inlineStr">
        <is>
          <t>U1197</t>
        </is>
      </c>
      <c r="D1200" s="406">
        <f>INDEX([1]USA!$J:$J,MATCH(C1200,[1]USA!$B:$B,0))</f>
        <v/>
      </c>
      <c r="E1200" s="406">
        <f>IFERROR(INDEX([1]Input!$J:$J,MATCH(C1200,[1]Input!$A:$A,0)),"")</f>
        <v/>
      </c>
      <c r="F1200" s="406">
        <f>IFERROR(INDEX([1]Input!$D:$D,MATCH(C1200,[1]Input!$A:$A,0)),"")</f>
        <v/>
      </c>
      <c r="G1200" s="409">
        <f>IFERROR(INDEX([1]Input!$N:$N,MATCH(C1200,[1]Input!$A:$A,0)),"")</f>
        <v/>
      </c>
    </row>
    <row r="1201">
      <c r="A1201" s="406">
        <f>IFERROR(RANK(B1201,$B$4:$B$6000,1),"")</f>
        <v/>
      </c>
      <c r="B1201" s="406">
        <f>(IF(F1201="","",IFERROR(SEARCH(Search!$C$2,D1201)+ROW()/100000,"")))</f>
        <v/>
      </c>
      <c r="C1201" s="406" t="inlineStr">
        <is>
          <t>U1198</t>
        </is>
      </c>
      <c r="D1201" s="406">
        <f>INDEX([1]USA!$J:$J,MATCH(C1201,[1]USA!$B:$B,0))</f>
        <v/>
      </c>
      <c r="E1201" s="406">
        <f>IFERROR(INDEX([1]Input!$J:$J,MATCH(C1201,[1]Input!$A:$A,0)),"")</f>
        <v/>
      </c>
      <c r="F1201" s="406">
        <f>IFERROR(INDEX([1]Input!$D:$D,MATCH(C1201,[1]Input!$A:$A,0)),"")</f>
        <v/>
      </c>
      <c r="G1201" s="409">
        <f>IFERROR(INDEX([1]Input!$N:$N,MATCH(C1201,[1]Input!$A:$A,0)),"")</f>
        <v/>
      </c>
    </row>
    <row r="1202">
      <c r="A1202" s="406">
        <f>IFERROR(RANK(B1202,$B$4:$B$6000,1),"")</f>
        <v/>
      </c>
      <c r="B1202" s="406">
        <f>(IF(F1202="","",IFERROR(SEARCH(Search!$C$2,D1202)+ROW()/100000,"")))</f>
        <v/>
      </c>
      <c r="C1202" s="406" t="inlineStr">
        <is>
          <t>U1199</t>
        </is>
      </c>
      <c r="D1202" s="406">
        <f>INDEX([1]USA!$J:$J,MATCH(C1202,[1]USA!$B:$B,0))</f>
        <v/>
      </c>
      <c r="E1202" s="406">
        <f>IFERROR(INDEX([1]Input!$J:$J,MATCH(C1202,[1]Input!$A:$A,0)),"")</f>
        <v/>
      </c>
      <c r="F1202" s="406">
        <f>IFERROR(INDEX([1]Input!$D:$D,MATCH(C1202,[1]Input!$A:$A,0)),"")</f>
        <v/>
      </c>
      <c r="G1202" s="409">
        <f>IFERROR(INDEX([1]Input!$N:$N,MATCH(C1202,[1]Input!$A:$A,0)),"")</f>
        <v/>
      </c>
    </row>
    <row r="1203">
      <c r="A1203" s="406">
        <f>IFERROR(RANK(B1203,$B$4:$B$6000,1),"")</f>
        <v/>
      </c>
      <c r="B1203" s="406">
        <f>(IF(F1203="","",IFERROR(SEARCH(Search!$C$2,D1203)+ROW()/100000,"")))</f>
        <v/>
      </c>
      <c r="C1203" s="406" t="inlineStr">
        <is>
          <t>U1200</t>
        </is>
      </c>
      <c r="D1203" s="406">
        <f>INDEX([1]USA!$J:$J,MATCH(C1203,[1]USA!$B:$B,0))</f>
        <v/>
      </c>
      <c r="E1203" s="406">
        <f>IFERROR(INDEX([1]Input!$J:$J,MATCH(C1203,[1]Input!$A:$A,0)),"")</f>
        <v/>
      </c>
      <c r="F1203" s="406">
        <f>IFERROR(INDEX([1]Input!$D:$D,MATCH(C1203,[1]Input!$A:$A,0)),"")</f>
        <v/>
      </c>
      <c r="G1203" s="409">
        <f>IFERROR(INDEX([1]Input!$N:$N,MATCH(C1203,[1]Input!$A:$A,0)),"")</f>
        <v/>
      </c>
    </row>
    <row r="1204">
      <c r="A1204" s="406">
        <f>IFERROR(RANK(B1204,$B$4:$B$6000,1),"")</f>
        <v/>
      </c>
      <c r="B1204" s="406">
        <f>(IF(F1204="","",IFERROR(SEARCH(Search!$C$2,D1204)+ROW()/100000,"")))</f>
        <v/>
      </c>
      <c r="C1204" s="406" t="inlineStr">
        <is>
          <t>U1201</t>
        </is>
      </c>
      <c r="D1204" s="406">
        <f>INDEX([1]USA!$J:$J,MATCH(C1204,[1]USA!$B:$B,0))</f>
        <v/>
      </c>
      <c r="E1204" s="406">
        <f>IFERROR(INDEX([1]Input!$J:$J,MATCH(C1204,[1]Input!$A:$A,0)),"")</f>
        <v/>
      </c>
      <c r="F1204" s="406">
        <f>IFERROR(INDEX([1]Input!$D:$D,MATCH(C1204,[1]Input!$A:$A,0)),"")</f>
        <v/>
      </c>
      <c r="G1204" s="409">
        <f>IFERROR(INDEX([1]Input!$N:$N,MATCH(C1204,[1]Input!$A:$A,0)),"")</f>
        <v/>
      </c>
    </row>
    <row r="1205">
      <c r="A1205" s="406">
        <f>IFERROR(RANK(B1205,$B$4:$B$6000,1),"")</f>
        <v/>
      </c>
      <c r="B1205" s="406">
        <f>(IF(F1205="","",IFERROR(SEARCH(Search!$C$2,D1205)+ROW()/100000,"")))</f>
        <v/>
      </c>
      <c r="C1205" s="406" t="inlineStr">
        <is>
          <t>U1202</t>
        </is>
      </c>
      <c r="D1205" s="406">
        <f>INDEX([1]USA!$J:$J,MATCH(C1205,[1]USA!$B:$B,0))</f>
        <v/>
      </c>
      <c r="E1205" s="406">
        <f>IFERROR(INDEX([1]Input!$J:$J,MATCH(C1205,[1]Input!$A:$A,0)),"")</f>
        <v/>
      </c>
      <c r="F1205" s="406">
        <f>IFERROR(INDEX([1]Input!$D:$D,MATCH(C1205,[1]Input!$A:$A,0)),"")</f>
        <v/>
      </c>
      <c r="G1205" s="409">
        <f>IFERROR(INDEX([1]Input!$N:$N,MATCH(C1205,[1]Input!$A:$A,0)),"")</f>
        <v/>
      </c>
    </row>
    <row r="1206">
      <c r="A1206" s="406">
        <f>IFERROR(RANK(B1206,$B$4:$B$6000,1),"")</f>
        <v/>
      </c>
      <c r="B1206" s="406">
        <f>(IF(F1206="","",IFERROR(SEARCH(Search!$C$2,D1206)+ROW()/100000,"")))</f>
        <v/>
      </c>
      <c r="C1206" s="406" t="inlineStr">
        <is>
          <t>U1203</t>
        </is>
      </c>
      <c r="D1206" s="406">
        <f>INDEX([1]USA!$J:$J,MATCH(C1206,[1]USA!$B:$B,0))</f>
        <v/>
      </c>
      <c r="E1206" s="406">
        <f>IFERROR(INDEX([1]Input!$J:$J,MATCH(C1206,[1]Input!$A:$A,0)),"")</f>
        <v/>
      </c>
      <c r="F1206" s="406">
        <f>IFERROR(INDEX([1]Input!$D:$D,MATCH(C1206,[1]Input!$A:$A,0)),"")</f>
        <v/>
      </c>
      <c r="G1206" s="409">
        <f>IFERROR(INDEX([1]Input!$N:$N,MATCH(C1206,[1]Input!$A:$A,0)),"")</f>
        <v/>
      </c>
    </row>
    <row r="1207">
      <c r="A1207" s="406">
        <f>IFERROR(RANK(B1207,$B$4:$B$6000,1),"")</f>
        <v/>
      </c>
      <c r="B1207" s="406">
        <f>(IF(F1207="","",IFERROR(SEARCH(Search!$C$2,D1207)+ROW()/100000,"")))</f>
        <v/>
      </c>
      <c r="C1207" s="406" t="inlineStr">
        <is>
          <t>U1204</t>
        </is>
      </c>
      <c r="D1207" s="406">
        <f>INDEX([1]USA!$J:$J,MATCH(C1207,[1]USA!$B:$B,0))</f>
        <v/>
      </c>
      <c r="E1207" s="406">
        <f>IFERROR(INDEX([1]Input!$J:$J,MATCH(C1207,[1]Input!$A:$A,0)),"")</f>
        <v/>
      </c>
      <c r="F1207" s="406">
        <f>IFERROR(INDEX([1]Input!$D:$D,MATCH(C1207,[1]Input!$A:$A,0)),"")</f>
        <v/>
      </c>
      <c r="G1207" s="409">
        <f>IFERROR(INDEX([1]Input!$N:$N,MATCH(C1207,[1]Input!$A:$A,0)),"")</f>
        <v/>
      </c>
    </row>
    <row r="1208">
      <c r="A1208" s="406">
        <f>IFERROR(RANK(B1208,$B$4:$B$6000,1),"")</f>
        <v/>
      </c>
      <c r="B1208" s="406">
        <f>(IF(F1208="","",IFERROR(SEARCH(Search!$C$2,D1208)+ROW()/100000,"")))</f>
        <v/>
      </c>
      <c r="C1208" s="406" t="inlineStr">
        <is>
          <t>U1205</t>
        </is>
      </c>
      <c r="D1208" s="406">
        <f>INDEX([1]USA!$J:$J,MATCH(C1208,[1]USA!$B:$B,0))</f>
        <v/>
      </c>
      <c r="E1208" s="406">
        <f>IFERROR(INDEX([1]Input!$J:$J,MATCH(C1208,[1]Input!$A:$A,0)),"")</f>
        <v/>
      </c>
      <c r="F1208" s="406">
        <f>IFERROR(INDEX([1]Input!$D:$D,MATCH(C1208,[1]Input!$A:$A,0)),"")</f>
        <v/>
      </c>
      <c r="G1208" s="409">
        <f>IFERROR(INDEX([1]Input!$N:$N,MATCH(C1208,[1]Input!$A:$A,0)),"")</f>
        <v/>
      </c>
    </row>
    <row r="1209">
      <c r="A1209" s="406">
        <f>IFERROR(RANK(B1209,$B$4:$B$6000,1),"")</f>
        <v/>
      </c>
      <c r="B1209" s="406">
        <f>(IF(F1209="","",IFERROR(SEARCH(Search!$C$2,D1209)+ROW()/100000,"")))</f>
        <v/>
      </c>
      <c r="C1209" s="406" t="inlineStr">
        <is>
          <t>U1206</t>
        </is>
      </c>
      <c r="D1209" s="406">
        <f>INDEX([1]USA!$J:$J,MATCH(C1209,[1]USA!$B:$B,0))</f>
        <v/>
      </c>
      <c r="E1209" s="406">
        <f>IFERROR(INDEX([1]Input!$J:$J,MATCH(C1209,[1]Input!$A:$A,0)),"")</f>
        <v/>
      </c>
      <c r="F1209" s="406">
        <f>IFERROR(INDEX([1]Input!$D:$D,MATCH(C1209,[1]Input!$A:$A,0)),"")</f>
        <v/>
      </c>
      <c r="G1209" s="409">
        <f>IFERROR(INDEX([1]Input!$N:$N,MATCH(C1209,[1]Input!$A:$A,0)),"")</f>
        <v/>
      </c>
    </row>
    <row r="1210">
      <c r="A1210" s="406">
        <f>IFERROR(RANK(B1210,$B$4:$B$6000,1),"")</f>
        <v/>
      </c>
      <c r="B1210" s="406">
        <f>(IF(F1210="","",IFERROR(SEARCH(Search!$C$2,D1210)+ROW()/100000,"")))</f>
        <v/>
      </c>
      <c r="C1210" s="406" t="inlineStr">
        <is>
          <t>U1207</t>
        </is>
      </c>
      <c r="D1210" s="406">
        <f>INDEX([1]USA!$J:$J,MATCH(C1210,[1]USA!$B:$B,0))</f>
        <v/>
      </c>
      <c r="E1210" s="406">
        <f>IFERROR(INDEX([1]Input!$J:$J,MATCH(C1210,[1]Input!$A:$A,0)),"")</f>
        <v/>
      </c>
      <c r="F1210" s="406">
        <f>IFERROR(INDEX([1]Input!$D:$D,MATCH(C1210,[1]Input!$A:$A,0)),"")</f>
        <v/>
      </c>
      <c r="G1210" s="409">
        <f>IFERROR(INDEX([1]Input!$N:$N,MATCH(C1210,[1]Input!$A:$A,0)),"")</f>
        <v/>
      </c>
    </row>
    <row r="1211">
      <c r="A1211" s="406">
        <f>IFERROR(RANK(B1211,$B$4:$B$6000,1),"")</f>
        <v/>
      </c>
      <c r="B1211" s="406">
        <f>(IF(F1211="","",IFERROR(SEARCH(Search!$C$2,D1211)+ROW()/100000,"")))</f>
        <v/>
      </c>
      <c r="C1211" s="406" t="inlineStr">
        <is>
          <t>U1208</t>
        </is>
      </c>
      <c r="D1211" s="406">
        <f>INDEX([1]USA!$J:$J,MATCH(C1211,[1]USA!$B:$B,0))</f>
        <v/>
      </c>
      <c r="E1211" s="406">
        <f>IFERROR(INDEX([1]Input!$J:$J,MATCH(C1211,[1]Input!$A:$A,0)),"")</f>
        <v/>
      </c>
      <c r="F1211" s="406">
        <f>IFERROR(INDEX([1]Input!$D:$D,MATCH(C1211,[1]Input!$A:$A,0)),"")</f>
        <v/>
      </c>
      <c r="G1211" s="409">
        <f>IFERROR(INDEX([1]Input!$N:$N,MATCH(C1211,[1]Input!$A:$A,0)),"")</f>
        <v/>
      </c>
    </row>
    <row r="1212">
      <c r="A1212" s="406">
        <f>IFERROR(RANK(B1212,$B$4:$B$6000,1),"")</f>
        <v/>
      </c>
      <c r="B1212" s="406">
        <f>(IF(F1212="","",IFERROR(SEARCH(Search!$C$2,D1212)+ROW()/100000,"")))</f>
        <v/>
      </c>
      <c r="C1212" s="406" t="inlineStr">
        <is>
          <t>U1209</t>
        </is>
      </c>
      <c r="D1212" s="406">
        <f>INDEX([1]USA!$J:$J,MATCH(C1212,[1]USA!$B:$B,0))</f>
        <v/>
      </c>
      <c r="E1212" s="406">
        <f>IFERROR(INDEX([1]Input!$J:$J,MATCH(C1212,[1]Input!$A:$A,0)),"")</f>
        <v/>
      </c>
      <c r="F1212" s="406">
        <f>IFERROR(INDEX([1]Input!$D:$D,MATCH(C1212,[1]Input!$A:$A,0)),"")</f>
        <v/>
      </c>
      <c r="G1212" s="409">
        <f>IFERROR(INDEX([1]Input!$N:$N,MATCH(C1212,[1]Input!$A:$A,0)),"")</f>
        <v/>
      </c>
    </row>
    <row r="1213">
      <c r="A1213" s="406">
        <f>IFERROR(RANK(B1213,$B$4:$B$6000,1),"")</f>
        <v/>
      </c>
      <c r="B1213" s="406">
        <f>(IF(F1213="","",IFERROR(SEARCH(Search!$C$2,D1213)+ROW()/100000,"")))</f>
        <v/>
      </c>
      <c r="C1213" s="406" t="inlineStr">
        <is>
          <t>U1210</t>
        </is>
      </c>
      <c r="D1213" s="406">
        <f>INDEX([1]USA!$J:$J,MATCH(C1213,[1]USA!$B:$B,0))</f>
        <v/>
      </c>
      <c r="E1213" s="406">
        <f>IFERROR(INDEX([1]Input!$J:$J,MATCH(C1213,[1]Input!$A:$A,0)),"")</f>
        <v/>
      </c>
      <c r="F1213" s="406">
        <f>IFERROR(INDEX([1]Input!$D:$D,MATCH(C1213,[1]Input!$A:$A,0)),"")</f>
        <v/>
      </c>
      <c r="G1213" s="409">
        <f>IFERROR(INDEX([1]Input!$N:$N,MATCH(C1213,[1]Input!$A:$A,0)),"")</f>
        <v/>
      </c>
    </row>
    <row r="1214">
      <c r="A1214" s="406">
        <f>IFERROR(RANK(B1214,$B$4:$B$6000,1),"")</f>
        <v/>
      </c>
      <c r="B1214" s="406">
        <f>(IF(F1214="","",IFERROR(SEARCH(Search!$C$2,D1214)+ROW()/100000,"")))</f>
        <v/>
      </c>
      <c r="C1214" s="406" t="inlineStr">
        <is>
          <t>U1211</t>
        </is>
      </c>
      <c r="D1214" s="406">
        <f>INDEX([1]USA!$J:$J,MATCH(C1214,[1]USA!$B:$B,0))</f>
        <v/>
      </c>
      <c r="E1214" s="406">
        <f>IFERROR(INDEX([1]Input!$J:$J,MATCH(C1214,[1]Input!$A:$A,0)),"")</f>
        <v/>
      </c>
      <c r="F1214" s="406">
        <f>IFERROR(INDEX([1]Input!$D:$D,MATCH(C1214,[1]Input!$A:$A,0)),"")</f>
        <v/>
      </c>
      <c r="G1214" s="409">
        <f>IFERROR(INDEX([1]Input!$N:$N,MATCH(C1214,[1]Input!$A:$A,0)),"")</f>
        <v/>
      </c>
    </row>
    <row r="1215">
      <c r="A1215" s="406">
        <f>IFERROR(RANK(B1215,$B$4:$B$6000,1),"")</f>
        <v/>
      </c>
      <c r="B1215" s="406">
        <f>(IF(F1215="","",IFERROR(SEARCH(Search!$C$2,D1215)+ROW()/100000,"")))</f>
        <v/>
      </c>
      <c r="C1215" s="406" t="inlineStr">
        <is>
          <t>U1212</t>
        </is>
      </c>
      <c r="D1215" s="406">
        <f>INDEX([1]USA!$J:$J,MATCH(C1215,[1]USA!$B:$B,0))</f>
        <v/>
      </c>
      <c r="E1215" s="406">
        <f>IFERROR(INDEX([1]Input!$J:$J,MATCH(C1215,[1]Input!$A:$A,0)),"")</f>
        <v/>
      </c>
      <c r="F1215" s="406">
        <f>IFERROR(INDEX([1]Input!$D:$D,MATCH(C1215,[1]Input!$A:$A,0)),"")</f>
        <v/>
      </c>
      <c r="G1215" s="409">
        <f>IFERROR(INDEX([1]Input!$N:$N,MATCH(C1215,[1]Input!$A:$A,0)),"")</f>
        <v/>
      </c>
    </row>
    <row r="1216">
      <c r="A1216" s="406">
        <f>IFERROR(RANK(B1216,$B$4:$B$6000,1),"")</f>
        <v/>
      </c>
      <c r="B1216" s="406">
        <f>(IF(F1216="","",IFERROR(SEARCH(Search!$C$2,D1216)+ROW()/100000,"")))</f>
        <v/>
      </c>
      <c r="C1216" s="406" t="inlineStr">
        <is>
          <t>U1213</t>
        </is>
      </c>
      <c r="D1216" s="406">
        <f>INDEX([1]USA!$J:$J,MATCH(C1216,[1]USA!$B:$B,0))</f>
        <v/>
      </c>
      <c r="E1216" s="406">
        <f>IFERROR(INDEX([1]Input!$J:$J,MATCH(C1216,[1]Input!$A:$A,0)),"")</f>
        <v/>
      </c>
      <c r="F1216" s="406">
        <f>IFERROR(INDEX([1]Input!$D:$D,MATCH(C1216,[1]Input!$A:$A,0)),"")</f>
        <v/>
      </c>
      <c r="G1216" s="409">
        <f>IFERROR(INDEX([1]Input!$N:$N,MATCH(C1216,[1]Input!$A:$A,0)),"")</f>
        <v/>
      </c>
    </row>
    <row r="1217">
      <c r="A1217" s="406">
        <f>IFERROR(RANK(B1217,$B$4:$B$6000,1),"")</f>
        <v/>
      </c>
      <c r="B1217" s="406">
        <f>(IF(F1217="","",IFERROR(SEARCH(Search!$C$2,D1217)+ROW()/100000,"")))</f>
        <v/>
      </c>
      <c r="C1217" s="406" t="inlineStr">
        <is>
          <t>U1214</t>
        </is>
      </c>
      <c r="D1217" s="406">
        <f>INDEX([1]USA!$J:$J,MATCH(C1217,[1]USA!$B:$B,0))</f>
        <v/>
      </c>
      <c r="E1217" s="406">
        <f>IFERROR(INDEX([1]Input!$J:$J,MATCH(C1217,[1]Input!$A:$A,0)),"")</f>
        <v/>
      </c>
      <c r="F1217" s="406">
        <f>IFERROR(INDEX([1]Input!$D:$D,MATCH(C1217,[1]Input!$A:$A,0)),"")</f>
        <v/>
      </c>
      <c r="G1217" s="409">
        <f>IFERROR(INDEX([1]Input!$N:$N,MATCH(C1217,[1]Input!$A:$A,0)),"")</f>
        <v/>
      </c>
    </row>
    <row r="1218">
      <c r="A1218" s="406">
        <f>IFERROR(RANK(B1218,$B$4:$B$6000,1),"")</f>
        <v/>
      </c>
      <c r="B1218" s="406">
        <f>(IF(F1218="","",IFERROR(SEARCH(Search!$C$2,D1218)+ROW()/100000,"")))</f>
        <v/>
      </c>
      <c r="C1218" s="406" t="inlineStr">
        <is>
          <t>U1215</t>
        </is>
      </c>
      <c r="D1218" s="406">
        <f>INDEX([1]USA!$J:$J,MATCH(C1218,[1]USA!$B:$B,0))</f>
        <v/>
      </c>
      <c r="E1218" s="406">
        <f>IFERROR(INDEX([1]Input!$J:$J,MATCH(C1218,[1]Input!$A:$A,0)),"")</f>
        <v/>
      </c>
      <c r="F1218" s="406">
        <f>IFERROR(INDEX([1]Input!$D:$D,MATCH(C1218,[1]Input!$A:$A,0)),"")</f>
        <v/>
      </c>
      <c r="G1218" s="409">
        <f>IFERROR(INDEX([1]Input!$N:$N,MATCH(C1218,[1]Input!$A:$A,0)),"")</f>
        <v/>
      </c>
    </row>
    <row r="1219">
      <c r="A1219" s="406">
        <f>IFERROR(RANK(B1219,$B$4:$B$6000,1),"")</f>
        <v/>
      </c>
      <c r="B1219" s="406">
        <f>(IF(F1219="","",IFERROR(SEARCH(Search!$C$2,D1219)+ROW()/100000,"")))</f>
        <v/>
      </c>
      <c r="C1219" s="406" t="inlineStr">
        <is>
          <t>U1216</t>
        </is>
      </c>
      <c r="D1219" s="406">
        <f>INDEX([1]USA!$J:$J,MATCH(C1219,[1]USA!$B:$B,0))</f>
        <v/>
      </c>
      <c r="E1219" s="406">
        <f>IFERROR(INDEX([1]Input!$J:$J,MATCH(C1219,[1]Input!$A:$A,0)),"")</f>
        <v/>
      </c>
      <c r="F1219" s="406">
        <f>IFERROR(INDEX([1]Input!$D:$D,MATCH(C1219,[1]Input!$A:$A,0)),"")</f>
        <v/>
      </c>
      <c r="G1219" s="409">
        <f>IFERROR(INDEX([1]Input!$N:$N,MATCH(C1219,[1]Input!$A:$A,0)),"")</f>
        <v/>
      </c>
    </row>
    <row r="1220">
      <c r="A1220" s="406">
        <f>IFERROR(RANK(B1220,$B$4:$B$6000,1),"")</f>
        <v/>
      </c>
      <c r="B1220" s="406">
        <f>(IF(F1220="","",IFERROR(SEARCH(Search!$C$2,D1220)+ROW()/100000,"")))</f>
        <v/>
      </c>
      <c r="C1220" s="406" t="inlineStr">
        <is>
          <t>U1217</t>
        </is>
      </c>
      <c r="D1220" s="406">
        <f>INDEX([1]USA!$J:$J,MATCH(C1220,[1]USA!$B:$B,0))</f>
        <v/>
      </c>
      <c r="E1220" s="406">
        <f>IFERROR(INDEX([1]Input!$J:$J,MATCH(C1220,[1]Input!$A:$A,0)),"")</f>
        <v/>
      </c>
      <c r="F1220" s="406">
        <f>IFERROR(INDEX([1]Input!$D:$D,MATCH(C1220,[1]Input!$A:$A,0)),"")</f>
        <v/>
      </c>
      <c r="G1220" s="409">
        <f>IFERROR(INDEX([1]Input!$N:$N,MATCH(C1220,[1]Input!$A:$A,0)),"")</f>
        <v/>
      </c>
    </row>
    <row r="1221">
      <c r="A1221" s="406">
        <f>IFERROR(RANK(B1221,$B$4:$B$6000,1),"")</f>
        <v/>
      </c>
      <c r="B1221" s="406">
        <f>(IF(F1221="","",IFERROR(SEARCH(Search!$C$2,D1221)+ROW()/100000,"")))</f>
        <v/>
      </c>
      <c r="C1221" s="406" t="inlineStr">
        <is>
          <t>U1218</t>
        </is>
      </c>
      <c r="D1221" s="406">
        <f>INDEX([1]USA!$J:$J,MATCH(C1221,[1]USA!$B:$B,0))</f>
        <v/>
      </c>
      <c r="E1221" s="406">
        <f>IFERROR(INDEX([1]Input!$J:$J,MATCH(C1221,[1]Input!$A:$A,0)),"")</f>
        <v/>
      </c>
      <c r="F1221" s="406">
        <f>IFERROR(INDEX([1]Input!$D:$D,MATCH(C1221,[1]Input!$A:$A,0)),"")</f>
        <v/>
      </c>
      <c r="G1221" s="409">
        <f>IFERROR(INDEX([1]Input!$N:$N,MATCH(C1221,[1]Input!$A:$A,0)),"")</f>
        <v/>
      </c>
    </row>
    <row r="1222">
      <c r="A1222" s="406">
        <f>IFERROR(RANK(B1222,$B$4:$B$6000,1),"")</f>
        <v/>
      </c>
      <c r="B1222" s="406">
        <f>(IF(F1222="","",IFERROR(SEARCH(Search!$C$2,D1222)+ROW()/100000,"")))</f>
        <v/>
      </c>
      <c r="C1222" s="406" t="inlineStr">
        <is>
          <t>U1219</t>
        </is>
      </c>
      <c r="D1222" s="406">
        <f>INDEX([1]USA!$J:$J,MATCH(C1222,[1]USA!$B:$B,0))</f>
        <v/>
      </c>
      <c r="E1222" s="406">
        <f>IFERROR(INDEX([1]Input!$J:$J,MATCH(C1222,[1]Input!$A:$A,0)),"")</f>
        <v/>
      </c>
      <c r="F1222" s="406">
        <f>IFERROR(INDEX([1]Input!$D:$D,MATCH(C1222,[1]Input!$A:$A,0)),"")</f>
        <v/>
      </c>
      <c r="G1222" s="409">
        <f>IFERROR(INDEX([1]Input!$N:$N,MATCH(C1222,[1]Input!$A:$A,0)),"")</f>
        <v/>
      </c>
    </row>
    <row r="1223">
      <c r="A1223" s="406">
        <f>IFERROR(RANK(B1223,$B$4:$B$6000,1),"")</f>
        <v/>
      </c>
      <c r="B1223" s="406">
        <f>(IF(F1223="","",IFERROR(SEARCH(Search!$C$2,D1223)+ROW()/100000,"")))</f>
        <v/>
      </c>
      <c r="C1223" s="406" t="inlineStr">
        <is>
          <t>U1220</t>
        </is>
      </c>
      <c r="D1223" s="406">
        <f>INDEX([1]USA!$J:$J,MATCH(C1223,[1]USA!$B:$B,0))</f>
        <v/>
      </c>
      <c r="E1223" s="406">
        <f>IFERROR(INDEX([1]Input!$J:$J,MATCH(C1223,[1]Input!$A:$A,0)),"")</f>
        <v/>
      </c>
      <c r="F1223" s="406">
        <f>IFERROR(INDEX([1]Input!$D:$D,MATCH(C1223,[1]Input!$A:$A,0)),"")</f>
        <v/>
      </c>
      <c r="G1223" s="409">
        <f>IFERROR(INDEX([1]Input!$N:$N,MATCH(C1223,[1]Input!$A:$A,0)),"")</f>
        <v/>
      </c>
    </row>
    <row r="1224">
      <c r="A1224" s="406">
        <f>IFERROR(RANK(B1224,$B$4:$B$6000,1),"")</f>
        <v/>
      </c>
      <c r="B1224" s="406">
        <f>(IF(F1224="","",IFERROR(SEARCH(Search!$C$2,D1224)+ROW()/100000,"")))</f>
        <v/>
      </c>
      <c r="C1224" s="406" t="inlineStr">
        <is>
          <t>U1221</t>
        </is>
      </c>
      <c r="D1224" s="406">
        <f>INDEX([1]USA!$J:$J,MATCH(C1224,[1]USA!$B:$B,0))</f>
        <v/>
      </c>
      <c r="E1224" s="406">
        <f>IFERROR(INDEX([1]Input!$J:$J,MATCH(C1224,[1]Input!$A:$A,0)),"")</f>
        <v/>
      </c>
      <c r="F1224" s="406">
        <f>IFERROR(INDEX([1]Input!$D:$D,MATCH(C1224,[1]Input!$A:$A,0)),"")</f>
        <v/>
      </c>
      <c r="G1224" s="409">
        <f>IFERROR(INDEX([1]Input!$N:$N,MATCH(C1224,[1]Input!$A:$A,0)),"")</f>
        <v/>
      </c>
    </row>
    <row r="1225">
      <c r="A1225" s="406">
        <f>IFERROR(RANK(B1225,$B$4:$B$6000,1),"")</f>
        <v/>
      </c>
      <c r="B1225" s="406">
        <f>(IF(F1225="","",IFERROR(SEARCH(Search!$C$2,D1225)+ROW()/100000,"")))</f>
        <v/>
      </c>
      <c r="C1225" s="406" t="inlineStr">
        <is>
          <t>U1222</t>
        </is>
      </c>
      <c r="D1225" s="406">
        <f>INDEX([1]USA!$J:$J,MATCH(C1225,[1]USA!$B:$B,0))</f>
        <v/>
      </c>
      <c r="E1225" s="406">
        <f>IFERROR(INDEX([1]Input!$J:$J,MATCH(C1225,[1]Input!$A:$A,0)),"")</f>
        <v/>
      </c>
      <c r="F1225" s="406">
        <f>IFERROR(INDEX([1]Input!$D:$D,MATCH(C1225,[1]Input!$A:$A,0)),"")</f>
        <v/>
      </c>
      <c r="G1225" s="409">
        <f>IFERROR(INDEX([1]Input!$N:$N,MATCH(C1225,[1]Input!$A:$A,0)),"")</f>
        <v/>
      </c>
    </row>
    <row r="1226">
      <c r="A1226" s="406">
        <f>IFERROR(RANK(B1226,$B$4:$B$6000,1),"")</f>
        <v/>
      </c>
      <c r="B1226" s="406">
        <f>(IF(F1226="","",IFERROR(SEARCH(Search!$C$2,D1226)+ROW()/100000,"")))</f>
        <v/>
      </c>
      <c r="C1226" s="406" t="inlineStr">
        <is>
          <t>U1223</t>
        </is>
      </c>
      <c r="D1226" s="406">
        <f>INDEX([1]USA!$J:$J,MATCH(C1226,[1]USA!$B:$B,0))</f>
        <v/>
      </c>
      <c r="E1226" s="406">
        <f>IFERROR(INDEX([1]Input!$J:$J,MATCH(C1226,[1]Input!$A:$A,0)),"")</f>
        <v/>
      </c>
      <c r="F1226" s="406">
        <f>IFERROR(INDEX([1]Input!$D:$D,MATCH(C1226,[1]Input!$A:$A,0)),"")</f>
        <v/>
      </c>
      <c r="G1226" s="409">
        <f>IFERROR(INDEX([1]Input!$N:$N,MATCH(C1226,[1]Input!$A:$A,0)),"")</f>
        <v/>
      </c>
    </row>
    <row r="1227">
      <c r="A1227" s="406">
        <f>IFERROR(RANK(B1227,$B$4:$B$6000,1),"")</f>
        <v/>
      </c>
      <c r="B1227" s="406">
        <f>(IF(F1227="","",IFERROR(SEARCH(Search!$C$2,D1227)+ROW()/100000,"")))</f>
        <v/>
      </c>
      <c r="C1227" s="406" t="inlineStr">
        <is>
          <t>U1224</t>
        </is>
      </c>
      <c r="D1227" s="406">
        <f>INDEX([1]USA!$J:$J,MATCH(C1227,[1]USA!$B:$B,0))</f>
        <v/>
      </c>
      <c r="E1227" s="406">
        <f>IFERROR(INDEX([1]Input!$J:$J,MATCH(C1227,[1]Input!$A:$A,0)),"")</f>
        <v/>
      </c>
      <c r="F1227" s="406">
        <f>IFERROR(INDEX([1]Input!$D:$D,MATCH(C1227,[1]Input!$A:$A,0)),"")</f>
        <v/>
      </c>
      <c r="G1227" s="409">
        <f>IFERROR(INDEX([1]Input!$N:$N,MATCH(C1227,[1]Input!$A:$A,0)),"")</f>
        <v/>
      </c>
    </row>
    <row r="1228">
      <c r="A1228" s="406">
        <f>IFERROR(RANK(B1228,$B$4:$B$6000,1),"")</f>
        <v/>
      </c>
      <c r="B1228" s="406">
        <f>(IF(F1228="","",IFERROR(SEARCH(Search!$C$2,D1228)+ROW()/100000,"")))</f>
        <v/>
      </c>
      <c r="C1228" s="406" t="inlineStr">
        <is>
          <t>U1225</t>
        </is>
      </c>
      <c r="D1228" s="406">
        <f>INDEX([1]USA!$J:$J,MATCH(C1228,[1]USA!$B:$B,0))</f>
        <v/>
      </c>
      <c r="E1228" s="406">
        <f>IFERROR(INDEX([1]Input!$J:$J,MATCH(C1228,[1]Input!$A:$A,0)),"")</f>
        <v/>
      </c>
      <c r="F1228" s="406">
        <f>IFERROR(INDEX([1]Input!$D:$D,MATCH(C1228,[1]Input!$A:$A,0)),"")</f>
        <v/>
      </c>
      <c r="G1228" s="409">
        <f>IFERROR(INDEX([1]Input!$N:$N,MATCH(C1228,[1]Input!$A:$A,0)),"")</f>
        <v/>
      </c>
    </row>
    <row r="1229">
      <c r="A1229" s="406">
        <f>IFERROR(RANK(B1229,$B$4:$B$6000,1),"")</f>
        <v/>
      </c>
      <c r="B1229" s="406">
        <f>(IF(F1229="","",IFERROR(SEARCH(Search!$C$2,D1229)+ROW()/100000,"")))</f>
        <v/>
      </c>
      <c r="C1229" s="406" t="inlineStr">
        <is>
          <t>U1226</t>
        </is>
      </c>
      <c r="D1229" s="406">
        <f>INDEX([1]USA!$J:$J,MATCH(C1229,[1]USA!$B:$B,0))</f>
        <v/>
      </c>
      <c r="E1229" s="406">
        <f>IFERROR(INDEX([1]Input!$J:$J,MATCH(C1229,[1]Input!$A:$A,0)),"")</f>
        <v/>
      </c>
      <c r="F1229" s="406">
        <f>IFERROR(INDEX([1]Input!$D:$D,MATCH(C1229,[1]Input!$A:$A,0)),"")</f>
        <v/>
      </c>
      <c r="G1229" s="409">
        <f>IFERROR(INDEX([1]Input!$N:$N,MATCH(C1229,[1]Input!$A:$A,0)),"")</f>
        <v/>
      </c>
    </row>
    <row r="1230">
      <c r="A1230" s="406">
        <f>IFERROR(RANK(B1230,$B$4:$B$6000,1),"")</f>
        <v/>
      </c>
      <c r="B1230" s="406">
        <f>(IF(F1230="","",IFERROR(SEARCH(Search!$C$2,D1230)+ROW()/100000,"")))</f>
        <v/>
      </c>
      <c r="C1230" s="406" t="inlineStr">
        <is>
          <t>U1227</t>
        </is>
      </c>
      <c r="D1230" s="406">
        <f>INDEX([1]USA!$J:$J,MATCH(C1230,[1]USA!$B:$B,0))</f>
        <v/>
      </c>
      <c r="E1230" s="406">
        <f>IFERROR(INDEX([1]Input!$J:$J,MATCH(C1230,[1]Input!$A:$A,0)),"")</f>
        <v/>
      </c>
      <c r="F1230" s="406">
        <f>IFERROR(INDEX([1]Input!$D:$D,MATCH(C1230,[1]Input!$A:$A,0)),"")</f>
        <v/>
      </c>
      <c r="G1230" s="409">
        <f>IFERROR(INDEX([1]Input!$N:$N,MATCH(C1230,[1]Input!$A:$A,0)),"")</f>
        <v/>
      </c>
    </row>
    <row r="1231">
      <c r="A1231" s="406">
        <f>IFERROR(RANK(B1231,$B$4:$B$6000,1),"")</f>
        <v/>
      </c>
      <c r="B1231" s="406">
        <f>(IF(F1231="","",IFERROR(SEARCH(Search!$C$2,D1231)+ROW()/100000,"")))</f>
        <v/>
      </c>
      <c r="C1231" s="406" t="inlineStr">
        <is>
          <t>U1228</t>
        </is>
      </c>
      <c r="D1231" s="406">
        <f>INDEX([1]USA!$J:$J,MATCH(C1231,[1]USA!$B:$B,0))</f>
        <v/>
      </c>
      <c r="E1231" s="406">
        <f>IFERROR(INDEX([1]Input!$J:$J,MATCH(C1231,[1]Input!$A:$A,0)),"")</f>
        <v/>
      </c>
      <c r="F1231" s="406">
        <f>IFERROR(INDEX([1]Input!$D:$D,MATCH(C1231,[1]Input!$A:$A,0)),"")</f>
        <v/>
      </c>
      <c r="G1231" s="409">
        <f>IFERROR(INDEX([1]Input!$N:$N,MATCH(C1231,[1]Input!$A:$A,0)),"")</f>
        <v/>
      </c>
    </row>
    <row r="1232">
      <c r="A1232" s="406">
        <f>IFERROR(RANK(B1232,$B$4:$B$6000,1),"")</f>
        <v/>
      </c>
      <c r="B1232" s="406">
        <f>(IF(F1232="","",IFERROR(SEARCH(Search!$C$2,D1232)+ROW()/100000,"")))</f>
        <v/>
      </c>
      <c r="C1232" s="406" t="inlineStr">
        <is>
          <t>U1229</t>
        </is>
      </c>
      <c r="D1232" s="406">
        <f>INDEX([1]USA!$J:$J,MATCH(C1232,[1]USA!$B:$B,0))</f>
        <v/>
      </c>
      <c r="E1232" s="406">
        <f>IFERROR(INDEX([1]Input!$J:$J,MATCH(C1232,[1]Input!$A:$A,0)),"")</f>
        <v/>
      </c>
      <c r="F1232" s="406">
        <f>IFERROR(INDEX([1]Input!$D:$D,MATCH(C1232,[1]Input!$A:$A,0)),"")</f>
        <v/>
      </c>
      <c r="G1232" s="409">
        <f>IFERROR(INDEX([1]Input!$N:$N,MATCH(C1232,[1]Input!$A:$A,0)),"")</f>
        <v/>
      </c>
    </row>
    <row r="1233">
      <c r="A1233" s="406">
        <f>IFERROR(RANK(B1233,$B$4:$B$6000,1),"")</f>
        <v/>
      </c>
      <c r="B1233" s="406">
        <f>(IF(F1233="","",IFERROR(SEARCH(Search!$C$2,D1233)+ROW()/100000,"")))</f>
        <v/>
      </c>
      <c r="C1233" s="406" t="inlineStr">
        <is>
          <t>U1230</t>
        </is>
      </c>
      <c r="D1233" s="406">
        <f>INDEX([1]USA!$J:$J,MATCH(C1233,[1]USA!$B:$B,0))</f>
        <v/>
      </c>
      <c r="E1233" s="406">
        <f>IFERROR(INDEX([1]Input!$J:$J,MATCH(C1233,[1]Input!$A:$A,0)),"")</f>
        <v/>
      </c>
      <c r="F1233" s="406">
        <f>IFERROR(INDEX([1]Input!$D:$D,MATCH(C1233,[1]Input!$A:$A,0)),"")</f>
        <v/>
      </c>
      <c r="G1233" s="409">
        <f>IFERROR(INDEX([1]Input!$N:$N,MATCH(C1233,[1]Input!$A:$A,0)),"")</f>
        <v/>
      </c>
    </row>
    <row r="1234">
      <c r="A1234" s="406">
        <f>IFERROR(RANK(B1234,$B$4:$B$6000,1),"")</f>
        <v/>
      </c>
      <c r="B1234" s="406">
        <f>(IF(F1234="","",IFERROR(SEARCH(Search!$C$2,D1234)+ROW()/100000,"")))</f>
        <v/>
      </c>
      <c r="C1234" s="406" t="inlineStr">
        <is>
          <t>U1231</t>
        </is>
      </c>
      <c r="D1234" s="406">
        <f>INDEX([1]USA!$J:$J,MATCH(C1234,[1]USA!$B:$B,0))</f>
        <v/>
      </c>
      <c r="E1234" s="406">
        <f>IFERROR(INDEX([1]Input!$J:$J,MATCH(C1234,[1]Input!$A:$A,0)),"")</f>
        <v/>
      </c>
      <c r="F1234" s="406">
        <f>IFERROR(INDEX([1]Input!$D:$D,MATCH(C1234,[1]Input!$A:$A,0)),"")</f>
        <v/>
      </c>
      <c r="G1234" s="409">
        <f>IFERROR(INDEX([1]Input!$N:$N,MATCH(C1234,[1]Input!$A:$A,0)),"")</f>
        <v/>
      </c>
    </row>
    <row r="1235">
      <c r="A1235" s="406">
        <f>IFERROR(RANK(B1235,$B$4:$B$6000,1),"")</f>
        <v/>
      </c>
      <c r="B1235" s="406">
        <f>(IF(F1235="","",IFERROR(SEARCH(Search!$C$2,D1235)+ROW()/100000,"")))</f>
        <v/>
      </c>
      <c r="C1235" s="406" t="inlineStr">
        <is>
          <t>U1232</t>
        </is>
      </c>
      <c r="D1235" s="406">
        <f>INDEX([1]USA!$J:$J,MATCH(C1235,[1]USA!$B:$B,0))</f>
        <v/>
      </c>
      <c r="E1235" s="406">
        <f>IFERROR(INDEX([1]Input!$J:$J,MATCH(C1235,[1]Input!$A:$A,0)),"")</f>
        <v/>
      </c>
      <c r="F1235" s="406">
        <f>IFERROR(INDEX([1]Input!$D:$D,MATCH(C1235,[1]Input!$A:$A,0)),"")</f>
        <v/>
      </c>
      <c r="G1235" s="409">
        <f>IFERROR(INDEX([1]Input!$N:$N,MATCH(C1235,[1]Input!$A:$A,0)),"")</f>
        <v/>
      </c>
    </row>
    <row r="1236">
      <c r="A1236" s="406">
        <f>IFERROR(RANK(B1236,$B$4:$B$6000,1),"")</f>
        <v/>
      </c>
      <c r="B1236" s="406">
        <f>(IF(F1236="","",IFERROR(SEARCH(Search!$C$2,D1236)+ROW()/100000,"")))</f>
        <v/>
      </c>
      <c r="C1236" s="406" t="inlineStr">
        <is>
          <t>U1233</t>
        </is>
      </c>
      <c r="D1236" s="406">
        <f>INDEX([1]USA!$J:$J,MATCH(C1236,[1]USA!$B:$B,0))</f>
        <v/>
      </c>
      <c r="E1236" s="406">
        <f>IFERROR(INDEX([1]Input!$J:$J,MATCH(C1236,[1]Input!$A:$A,0)),"")</f>
        <v/>
      </c>
      <c r="F1236" s="406">
        <f>IFERROR(INDEX([1]Input!$D:$D,MATCH(C1236,[1]Input!$A:$A,0)),"")</f>
        <v/>
      </c>
      <c r="G1236" s="409">
        <f>IFERROR(INDEX([1]Input!$N:$N,MATCH(C1236,[1]Input!$A:$A,0)),"")</f>
        <v/>
      </c>
    </row>
    <row r="1237">
      <c r="A1237" s="406">
        <f>IFERROR(RANK(B1237,$B$4:$B$6000,1),"")</f>
        <v/>
      </c>
      <c r="B1237" s="406">
        <f>(IF(F1237="","",IFERROR(SEARCH(Search!$C$2,D1237)+ROW()/100000,"")))</f>
        <v/>
      </c>
      <c r="C1237" s="406" t="inlineStr">
        <is>
          <t>U1234</t>
        </is>
      </c>
      <c r="D1237" s="406">
        <f>INDEX([1]USA!$J:$J,MATCH(C1237,[1]USA!$B:$B,0))</f>
        <v/>
      </c>
      <c r="E1237" s="406">
        <f>IFERROR(INDEX([1]Input!$J:$J,MATCH(C1237,[1]Input!$A:$A,0)),"")</f>
        <v/>
      </c>
      <c r="F1237" s="406">
        <f>IFERROR(INDEX([1]Input!$D:$D,MATCH(C1237,[1]Input!$A:$A,0)),"")</f>
        <v/>
      </c>
      <c r="G1237" s="409">
        <f>IFERROR(INDEX([1]Input!$N:$N,MATCH(C1237,[1]Input!$A:$A,0)),"")</f>
        <v/>
      </c>
    </row>
    <row r="1238">
      <c r="A1238" s="406">
        <f>IFERROR(RANK(B1238,$B$4:$B$6000,1),"")</f>
        <v/>
      </c>
      <c r="B1238" s="406">
        <f>(IF(F1238="","",IFERROR(SEARCH(Search!$C$2,D1238)+ROW()/100000,"")))</f>
        <v/>
      </c>
      <c r="C1238" s="406" t="inlineStr">
        <is>
          <t>U1235</t>
        </is>
      </c>
      <c r="D1238" s="406">
        <f>INDEX([1]USA!$J:$J,MATCH(C1238,[1]USA!$B:$B,0))</f>
        <v/>
      </c>
      <c r="E1238" s="406">
        <f>IFERROR(INDEX([1]Input!$J:$J,MATCH(C1238,[1]Input!$A:$A,0)),"")</f>
        <v/>
      </c>
      <c r="F1238" s="406">
        <f>IFERROR(INDEX([1]Input!$D:$D,MATCH(C1238,[1]Input!$A:$A,0)),"")</f>
        <v/>
      </c>
      <c r="G1238" s="409">
        <f>IFERROR(INDEX([1]Input!$N:$N,MATCH(C1238,[1]Input!$A:$A,0)),"")</f>
        <v/>
      </c>
    </row>
    <row r="1239">
      <c r="A1239" s="406">
        <f>IFERROR(RANK(B1239,$B$4:$B$6000,1),"")</f>
        <v/>
      </c>
      <c r="B1239" s="406">
        <f>(IF(F1239="","",IFERROR(SEARCH(Search!$C$2,D1239)+ROW()/100000,"")))</f>
        <v/>
      </c>
      <c r="C1239" s="406" t="inlineStr">
        <is>
          <t>U1236</t>
        </is>
      </c>
      <c r="D1239" s="406">
        <f>INDEX([1]USA!$J:$J,MATCH(C1239,[1]USA!$B:$B,0))</f>
        <v/>
      </c>
      <c r="E1239" s="406">
        <f>IFERROR(INDEX([1]Input!$J:$J,MATCH(C1239,[1]Input!$A:$A,0)),"")</f>
        <v/>
      </c>
      <c r="F1239" s="406">
        <f>IFERROR(INDEX([1]Input!$D:$D,MATCH(C1239,[1]Input!$A:$A,0)),"")</f>
        <v/>
      </c>
      <c r="G1239" s="409">
        <f>IFERROR(INDEX([1]Input!$N:$N,MATCH(C1239,[1]Input!$A:$A,0)),"")</f>
        <v/>
      </c>
    </row>
    <row r="1240">
      <c r="A1240" s="406">
        <f>IFERROR(RANK(B1240,$B$4:$B$6000,1),"")</f>
        <v/>
      </c>
      <c r="B1240" s="406">
        <f>(IF(F1240="","",IFERROR(SEARCH(Search!$C$2,D1240)+ROW()/100000,"")))</f>
        <v/>
      </c>
      <c r="C1240" s="406" t="inlineStr">
        <is>
          <t>U1237</t>
        </is>
      </c>
      <c r="D1240" s="406">
        <f>INDEX([1]USA!$J:$J,MATCH(C1240,[1]USA!$B:$B,0))</f>
        <v/>
      </c>
      <c r="E1240" s="406">
        <f>IFERROR(INDEX([1]Input!$J:$J,MATCH(C1240,[1]Input!$A:$A,0)),"")</f>
        <v/>
      </c>
      <c r="F1240" s="406">
        <f>IFERROR(INDEX([1]Input!$D:$D,MATCH(C1240,[1]Input!$A:$A,0)),"")</f>
        <v/>
      </c>
      <c r="G1240" s="409">
        <f>IFERROR(INDEX([1]Input!$N:$N,MATCH(C1240,[1]Input!$A:$A,0)),"")</f>
        <v/>
      </c>
    </row>
    <row r="1241">
      <c r="A1241" s="406">
        <f>IFERROR(RANK(B1241,$B$4:$B$6000,1),"")</f>
        <v/>
      </c>
      <c r="B1241" s="406">
        <f>(IF(F1241="","",IFERROR(SEARCH(Search!$C$2,D1241)+ROW()/100000,"")))</f>
        <v/>
      </c>
      <c r="C1241" s="406" t="inlineStr">
        <is>
          <t>U1238</t>
        </is>
      </c>
      <c r="D1241" s="406">
        <f>INDEX([1]USA!$J:$J,MATCH(C1241,[1]USA!$B:$B,0))</f>
        <v/>
      </c>
      <c r="E1241" s="406">
        <f>IFERROR(INDEX([1]Input!$J:$J,MATCH(C1241,[1]Input!$A:$A,0)),"")</f>
        <v/>
      </c>
      <c r="F1241" s="406">
        <f>IFERROR(INDEX([1]Input!$D:$D,MATCH(C1241,[1]Input!$A:$A,0)),"")</f>
        <v/>
      </c>
      <c r="G1241" s="409">
        <f>IFERROR(INDEX([1]Input!$N:$N,MATCH(C1241,[1]Input!$A:$A,0)),"")</f>
        <v/>
      </c>
    </row>
    <row r="1242">
      <c r="A1242" s="406">
        <f>IFERROR(RANK(B1242,$B$4:$B$6000,1),"")</f>
        <v/>
      </c>
      <c r="B1242" s="406">
        <f>(IF(F1242="","",IFERROR(SEARCH(Search!$C$2,D1242)+ROW()/100000,"")))</f>
        <v/>
      </c>
      <c r="C1242" s="406" t="inlineStr">
        <is>
          <t>U1239</t>
        </is>
      </c>
      <c r="D1242" s="406">
        <f>INDEX([1]USA!$J:$J,MATCH(C1242,[1]USA!$B:$B,0))</f>
        <v/>
      </c>
      <c r="E1242" s="406">
        <f>IFERROR(INDEX([1]Input!$J:$J,MATCH(C1242,[1]Input!$A:$A,0)),"")</f>
        <v/>
      </c>
      <c r="F1242" s="406">
        <f>IFERROR(INDEX([1]Input!$D:$D,MATCH(C1242,[1]Input!$A:$A,0)),"")</f>
        <v/>
      </c>
      <c r="G1242" s="409">
        <f>IFERROR(INDEX([1]Input!$N:$N,MATCH(C1242,[1]Input!$A:$A,0)),"")</f>
        <v/>
      </c>
    </row>
    <row r="1243">
      <c r="A1243" s="406">
        <f>IFERROR(RANK(B1243,$B$4:$B$6000,1),"")</f>
        <v/>
      </c>
      <c r="B1243" s="406">
        <f>(IF(F1243="","",IFERROR(SEARCH(Search!$C$2,D1243)+ROW()/100000,"")))</f>
        <v/>
      </c>
      <c r="C1243" s="406" t="inlineStr">
        <is>
          <t>U1240</t>
        </is>
      </c>
      <c r="D1243" s="406">
        <f>INDEX([1]USA!$J:$J,MATCH(C1243,[1]USA!$B:$B,0))</f>
        <v/>
      </c>
      <c r="E1243" s="406">
        <f>IFERROR(INDEX([1]Input!$J:$J,MATCH(C1243,[1]Input!$A:$A,0)),"")</f>
        <v/>
      </c>
      <c r="F1243" s="406">
        <f>IFERROR(INDEX([1]Input!$D:$D,MATCH(C1243,[1]Input!$A:$A,0)),"")</f>
        <v/>
      </c>
      <c r="G1243" s="409">
        <f>IFERROR(INDEX([1]Input!$N:$N,MATCH(C1243,[1]Input!$A:$A,0)),"")</f>
        <v/>
      </c>
    </row>
    <row r="1244">
      <c r="A1244" s="406">
        <f>IFERROR(RANK(B1244,$B$4:$B$6000,1),"")</f>
        <v/>
      </c>
      <c r="B1244" s="406">
        <f>(IF(F1244="","",IFERROR(SEARCH(Search!$C$2,D1244)+ROW()/100000,"")))</f>
        <v/>
      </c>
      <c r="C1244" s="406" t="inlineStr">
        <is>
          <t>U1241</t>
        </is>
      </c>
      <c r="D1244" s="406">
        <f>INDEX([1]USA!$J:$J,MATCH(C1244,[1]USA!$B:$B,0))</f>
        <v/>
      </c>
      <c r="E1244" s="406">
        <f>IFERROR(INDEX([1]Input!$J:$J,MATCH(C1244,[1]Input!$A:$A,0)),"")</f>
        <v/>
      </c>
      <c r="F1244" s="406">
        <f>IFERROR(INDEX([1]Input!$D:$D,MATCH(C1244,[1]Input!$A:$A,0)),"")</f>
        <v/>
      </c>
      <c r="G1244" s="409">
        <f>IFERROR(INDEX([1]Input!$N:$N,MATCH(C1244,[1]Input!$A:$A,0)),"")</f>
        <v/>
      </c>
    </row>
    <row r="1245">
      <c r="A1245" s="406">
        <f>IFERROR(RANK(B1245,$B$4:$B$6000,1),"")</f>
        <v/>
      </c>
      <c r="B1245" s="406">
        <f>(IF(F1245="","",IFERROR(SEARCH(Search!$C$2,D1245)+ROW()/100000,"")))</f>
        <v/>
      </c>
      <c r="C1245" s="406" t="inlineStr">
        <is>
          <t>U1242</t>
        </is>
      </c>
      <c r="D1245" s="406">
        <f>INDEX([1]USA!$J:$J,MATCH(C1245,[1]USA!$B:$B,0))</f>
        <v/>
      </c>
      <c r="E1245" s="406">
        <f>IFERROR(INDEX([1]Input!$J:$J,MATCH(C1245,[1]Input!$A:$A,0)),"")</f>
        <v/>
      </c>
      <c r="F1245" s="406">
        <f>IFERROR(INDEX([1]Input!$D:$D,MATCH(C1245,[1]Input!$A:$A,0)),"")</f>
        <v/>
      </c>
      <c r="G1245" s="409">
        <f>IFERROR(INDEX([1]Input!$N:$N,MATCH(C1245,[1]Input!$A:$A,0)),"")</f>
        <v/>
      </c>
    </row>
    <row r="1246">
      <c r="A1246" s="406">
        <f>IFERROR(RANK(B1246,$B$4:$B$6000,1),"")</f>
        <v/>
      </c>
      <c r="B1246" s="406">
        <f>(IF(F1246="","",IFERROR(SEARCH(Search!$C$2,D1246)+ROW()/100000,"")))</f>
        <v/>
      </c>
      <c r="C1246" s="406" t="inlineStr">
        <is>
          <t>U1243</t>
        </is>
      </c>
      <c r="D1246" s="406">
        <f>INDEX([1]USA!$J:$J,MATCH(C1246,[1]USA!$B:$B,0))</f>
        <v/>
      </c>
      <c r="E1246" s="406">
        <f>IFERROR(INDEX([1]Input!$J:$J,MATCH(C1246,[1]Input!$A:$A,0)),"")</f>
        <v/>
      </c>
      <c r="F1246" s="406">
        <f>IFERROR(INDEX([1]Input!$D:$D,MATCH(C1246,[1]Input!$A:$A,0)),"")</f>
        <v/>
      </c>
      <c r="G1246" s="409">
        <f>IFERROR(INDEX([1]Input!$N:$N,MATCH(C1246,[1]Input!$A:$A,0)),"")</f>
        <v/>
      </c>
    </row>
    <row r="1247">
      <c r="A1247" s="406">
        <f>IFERROR(RANK(B1247,$B$4:$B$6000,1),"")</f>
        <v/>
      </c>
      <c r="B1247" s="406">
        <f>(IF(F1247="","",IFERROR(SEARCH(Search!$C$2,D1247)+ROW()/100000,"")))</f>
        <v/>
      </c>
      <c r="C1247" s="406" t="inlineStr">
        <is>
          <t>U1244</t>
        </is>
      </c>
      <c r="D1247" s="406">
        <f>INDEX([1]USA!$J:$J,MATCH(C1247,[1]USA!$B:$B,0))</f>
        <v/>
      </c>
      <c r="E1247" s="406">
        <f>IFERROR(INDEX([1]Input!$J:$J,MATCH(C1247,[1]Input!$A:$A,0)),"")</f>
        <v/>
      </c>
      <c r="F1247" s="406">
        <f>IFERROR(INDEX([1]Input!$D:$D,MATCH(C1247,[1]Input!$A:$A,0)),"")</f>
        <v/>
      </c>
      <c r="G1247" s="409">
        <f>IFERROR(INDEX([1]Input!$N:$N,MATCH(C1247,[1]Input!$A:$A,0)),"")</f>
        <v/>
      </c>
    </row>
    <row r="1248">
      <c r="A1248" s="406">
        <f>IFERROR(RANK(B1248,$B$4:$B$6000,1),"")</f>
        <v/>
      </c>
      <c r="B1248" s="406">
        <f>(IF(F1248="","",IFERROR(SEARCH(Search!$C$2,D1248)+ROW()/100000,"")))</f>
        <v/>
      </c>
      <c r="C1248" s="406" t="inlineStr">
        <is>
          <t>U1245</t>
        </is>
      </c>
      <c r="D1248" s="406">
        <f>INDEX([1]USA!$J:$J,MATCH(C1248,[1]USA!$B:$B,0))</f>
        <v/>
      </c>
      <c r="E1248" s="406">
        <f>IFERROR(INDEX([1]Input!$J:$J,MATCH(C1248,[1]Input!$A:$A,0)),"")</f>
        <v/>
      </c>
      <c r="F1248" s="406">
        <f>IFERROR(INDEX([1]Input!$D:$D,MATCH(C1248,[1]Input!$A:$A,0)),"")</f>
        <v/>
      </c>
      <c r="G1248" s="409">
        <f>IFERROR(INDEX([1]Input!$N:$N,MATCH(C1248,[1]Input!$A:$A,0)),"")</f>
        <v/>
      </c>
    </row>
    <row r="1249">
      <c r="A1249" s="406">
        <f>IFERROR(RANK(B1249,$B$4:$B$6000,1),"")</f>
        <v/>
      </c>
      <c r="B1249" s="406">
        <f>(IF(F1249="","",IFERROR(SEARCH(Search!$C$2,D1249)+ROW()/100000,"")))</f>
        <v/>
      </c>
      <c r="C1249" s="406" t="inlineStr">
        <is>
          <t>U1246</t>
        </is>
      </c>
      <c r="D1249" s="406">
        <f>INDEX([1]USA!$J:$J,MATCH(C1249,[1]USA!$B:$B,0))</f>
        <v/>
      </c>
      <c r="E1249" s="406">
        <f>IFERROR(INDEX([1]Input!$J:$J,MATCH(C1249,[1]Input!$A:$A,0)),"")</f>
        <v/>
      </c>
      <c r="F1249" s="406">
        <f>IFERROR(INDEX([1]Input!$D:$D,MATCH(C1249,[1]Input!$A:$A,0)),"")</f>
        <v/>
      </c>
      <c r="G1249" s="409">
        <f>IFERROR(INDEX([1]Input!$N:$N,MATCH(C1249,[1]Input!$A:$A,0)),"")</f>
        <v/>
      </c>
    </row>
    <row r="1250">
      <c r="A1250" s="406">
        <f>IFERROR(RANK(B1250,$B$4:$B$6000,1),"")</f>
        <v/>
      </c>
      <c r="B1250" s="406">
        <f>(IF(F1250="","",IFERROR(SEARCH(Search!$C$2,D1250)+ROW()/100000,"")))</f>
        <v/>
      </c>
      <c r="C1250" s="406" t="inlineStr">
        <is>
          <t>U1247</t>
        </is>
      </c>
      <c r="D1250" s="406">
        <f>INDEX([1]USA!$J:$J,MATCH(C1250,[1]USA!$B:$B,0))</f>
        <v/>
      </c>
      <c r="E1250" s="406">
        <f>IFERROR(INDEX([1]Input!$J:$J,MATCH(C1250,[1]Input!$A:$A,0)),"")</f>
        <v/>
      </c>
      <c r="F1250" s="406">
        <f>IFERROR(INDEX([1]Input!$D:$D,MATCH(C1250,[1]Input!$A:$A,0)),"")</f>
        <v/>
      </c>
      <c r="G1250" s="409">
        <f>IFERROR(INDEX([1]Input!$N:$N,MATCH(C1250,[1]Input!$A:$A,0)),"")</f>
        <v/>
      </c>
    </row>
    <row r="1251">
      <c r="A1251" s="406">
        <f>IFERROR(RANK(B1251,$B$4:$B$6000,1),"")</f>
        <v/>
      </c>
      <c r="B1251" s="406">
        <f>(IF(F1251="","",IFERROR(SEARCH(Search!$C$2,D1251)+ROW()/100000,"")))</f>
        <v/>
      </c>
      <c r="C1251" s="406" t="inlineStr">
        <is>
          <t>U1248</t>
        </is>
      </c>
      <c r="D1251" s="406">
        <f>INDEX([1]USA!$J:$J,MATCH(C1251,[1]USA!$B:$B,0))</f>
        <v/>
      </c>
      <c r="E1251" s="406">
        <f>IFERROR(INDEX([1]Input!$J:$J,MATCH(C1251,[1]Input!$A:$A,0)),"")</f>
        <v/>
      </c>
      <c r="F1251" s="406">
        <f>IFERROR(INDEX([1]Input!$D:$D,MATCH(C1251,[1]Input!$A:$A,0)),"")</f>
        <v/>
      </c>
      <c r="G1251" s="409">
        <f>IFERROR(INDEX([1]Input!$N:$N,MATCH(C1251,[1]Input!$A:$A,0)),"")</f>
        <v/>
      </c>
    </row>
    <row r="1252">
      <c r="A1252" s="406">
        <f>IFERROR(RANK(B1252,$B$4:$B$6000,1),"")</f>
        <v/>
      </c>
      <c r="B1252" s="406">
        <f>(IF(F1252="","",IFERROR(SEARCH(Search!$C$2,D1252)+ROW()/100000,"")))</f>
        <v/>
      </c>
      <c r="C1252" s="406" t="inlineStr">
        <is>
          <t>U1249</t>
        </is>
      </c>
      <c r="D1252" s="406">
        <f>INDEX([1]USA!$J:$J,MATCH(C1252,[1]USA!$B:$B,0))</f>
        <v/>
      </c>
      <c r="E1252" s="406">
        <f>IFERROR(INDEX([1]Input!$J:$J,MATCH(C1252,[1]Input!$A:$A,0)),"")</f>
        <v/>
      </c>
      <c r="F1252" s="406">
        <f>IFERROR(INDEX([1]Input!$D:$D,MATCH(C1252,[1]Input!$A:$A,0)),"")</f>
        <v/>
      </c>
      <c r="G1252" s="409">
        <f>IFERROR(INDEX([1]Input!$N:$N,MATCH(C1252,[1]Input!$A:$A,0)),"")</f>
        <v/>
      </c>
    </row>
    <row r="1253">
      <c r="A1253" s="406">
        <f>IFERROR(RANK(B1253,$B$4:$B$6000,1),"")</f>
        <v/>
      </c>
      <c r="B1253" s="406">
        <f>(IF(F1253="","",IFERROR(SEARCH(Search!$C$2,D1253)+ROW()/100000,"")))</f>
        <v/>
      </c>
      <c r="C1253" s="406" t="inlineStr">
        <is>
          <t>U1250</t>
        </is>
      </c>
      <c r="D1253" s="406">
        <f>INDEX([1]USA!$J:$J,MATCH(C1253,[1]USA!$B:$B,0))</f>
        <v/>
      </c>
      <c r="E1253" s="406">
        <f>IFERROR(INDEX([1]Input!$J:$J,MATCH(C1253,[1]Input!$A:$A,0)),"")</f>
        <v/>
      </c>
      <c r="F1253" s="406">
        <f>IFERROR(INDEX([1]Input!$D:$D,MATCH(C1253,[1]Input!$A:$A,0)),"")</f>
        <v/>
      </c>
      <c r="G1253" s="409">
        <f>IFERROR(INDEX([1]Input!$N:$N,MATCH(C1253,[1]Input!$A:$A,0)),"")</f>
        <v/>
      </c>
    </row>
    <row r="1254">
      <c r="A1254" s="406">
        <f>IFERROR(RANK(B1254,$B$4:$B$6000,1),"")</f>
        <v/>
      </c>
      <c r="B1254" s="406">
        <f>(IF(F1254="","",IFERROR(SEARCH(Search!$C$2,D1254)+ROW()/100000,"")))</f>
        <v/>
      </c>
      <c r="C1254" s="406" t="inlineStr">
        <is>
          <t>U1251</t>
        </is>
      </c>
      <c r="D1254" s="406">
        <f>INDEX([1]USA!$J:$J,MATCH(C1254,[1]USA!$B:$B,0))</f>
        <v/>
      </c>
      <c r="E1254" s="406">
        <f>IFERROR(INDEX([1]Input!$J:$J,MATCH(C1254,[1]Input!$A:$A,0)),"")</f>
        <v/>
      </c>
      <c r="F1254" s="406">
        <f>IFERROR(INDEX([1]Input!$D:$D,MATCH(C1254,[1]Input!$A:$A,0)),"")</f>
        <v/>
      </c>
      <c r="G1254" s="409">
        <f>IFERROR(INDEX([1]Input!$N:$N,MATCH(C1254,[1]Input!$A:$A,0)),"")</f>
        <v/>
      </c>
    </row>
    <row r="1255">
      <c r="A1255" s="406">
        <f>IFERROR(RANK(B1255,$B$4:$B$6000,1),"")</f>
        <v/>
      </c>
      <c r="B1255" s="406">
        <f>(IF(F1255="","",IFERROR(SEARCH(Search!$C$2,D1255)+ROW()/100000,"")))</f>
        <v/>
      </c>
      <c r="C1255" s="406" t="inlineStr">
        <is>
          <t>U1252</t>
        </is>
      </c>
      <c r="D1255" s="406">
        <f>INDEX([1]USA!$J:$J,MATCH(C1255,[1]USA!$B:$B,0))</f>
        <v/>
      </c>
      <c r="E1255" s="406">
        <f>IFERROR(INDEX([1]Input!$J:$J,MATCH(C1255,[1]Input!$A:$A,0)),"")</f>
        <v/>
      </c>
      <c r="F1255" s="406">
        <f>IFERROR(INDEX([1]Input!$D:$D,MATCH(C1255,[1]Input!$A:$A,0)),"")</f>
        <v/>
      </c>
      <c r="G1255" s="409">
        <f>IFERROR(INDEX([1]Input!$N:$N,MATCH(C1255,[1]Input!$A:$A,0)),"")</f>
        <v/>
      </c>
    </row>
    <row r="1256">
      <c r="A1256" s="406">
        <f>IFERROR(RANK(B1256,$B$4:$B$6000,1),"")</f>
        <v/>
      </c>
      <c r="B1256" s="406">
        <f>(IF(F1256="","",IFERROR(SEARCH(Search!$C$2,D1256)+ROW()/100000,"")))</f>
        <v/>
      </c>
      <c r="C1256" s="406" t="inlineStr">
        <is>
          <t>U1253</t>
        </is>
      </c>
      <c r="D1256" s="406">
        <f>INDEX([1]USA!$J:$J,MATCH(C1256,[1]USA!$B:$B,0))</f>
        <v/>
      </c>
      <c r="E1256" s="406">
        <f>IFERROR(INDEX([1]Input!$J:$J,MATCH(C1256,[1]Input!$A:$A,0)),"")</f>
        <v/>
      </c>
      <c r="F1256" s="406">
        <f>IFERROR(INDEX([1]Input!$D:$D,MATCH(C1256,[1]Input!$A:$A,0)),"")</f>
        <v/>
      </c>
      <c r="G1256" s="409">
        <f>IFERROR(INDEX([1]Input!$N:$N,MATCH(C1256,[1]Input!$A:$A,0)),"")</f>
        <v/>
      </c>
    </row>
    <row r="1257">
      <c r="A1257" s="406">
        <f>IFERROR(RANK(B1257,$B$4:$B$6000,1),"")</f>
        <v/>
      </c>
      <c r="B1257" s="406">
        <f>(IF(F1257="","",IFERROR(SEARCH(Search!$C$2,D1257)+ROW()/100000,"")))</f>
        <v/>
      </c>
      <c r="C1257" s="406" t="inlineStr">
        <is>
          <t>U1254</t>
        </is>
      </c>
      <c r="D1257" s="406">
        <f>INDEX([1]USA!$J:$J,MATCH(C1257,[1]USA!$B:$B,0))</f>
        <v/>
      </c>
      <c r="E1257" s="406">
        <f>IFERROR(INDEX([1]Input!$J:$J,MATCH(C1257,[1]Input!$A:$A,0)),"")</f>
        <v/>
      </c>
      <c r="F1257" s="406">
        <f>IFERROR(INDEX([1]Input!$D:$D,MATCH(C1257,[1]Input!$A:$A,0)),"")</f>
        <v/>
      </c>
      <c r="G1257" s="409">
        <f>IFERROR(INDEX([1]Input!$N:$N,MATCH(C1257,[1]Input!$A:$A,0)),"")</f>
        <v/>
      </c>
    </row>
    <row r="1258">
      <c r="A1258" s="406">
        <f>IFERROR(RANK(B1258,$B$4:$B$6000,1),"")</f>
        <v/>
      </c>
      <c r="B1258" s="406">
        <f>(IF(F1258="","",IFERROR(SEARCH(Search!$C$2,D1258)+ROW()/100000,"")))</f>
        <v/>
      </c>
      <c r="C1258" s="406" t="inlineStr">
        <is>
          <t>U1255</t>
        </is>
      </c>
      <c r="D1258" s="406">
        <f>INDEX([1]USA!$J:$J,MATCH(C1258,[1]USA!$B:$B,0))</f>
        <v/>
      </c>
      <c r="E1258" s="406">
        <f>IFERROR(INDEX([1]Input!$J:$J,MATCH(C1258,[1]Input!$A:$A,0)),"")</f>
        <v/>
      </c>
      <c r="F1258" s="406">
        <f>IFERROR(INDEX([1]Input!$D:$D,MATCH(C1258,[1]Input!$A:$A,0)),"")</f>
        <v/>
      </c>
      <c r="G1258" s="409">
        <f>IFERROR(INDEX([1]Input!$N:$N,MATCH(C1258,[1]Input!$A:$A,0)),"")</f>
        <v/>
      </c>
    </row>
    <row r="1259">
      <c r="A1259" s="406">
        <f>IFERROR(RANK(B1259,$B$4:$B$6000,1),"")</f>
        <v/>
      </c>
      <c r="B1259" s="406">
        <f>(IF(F1259="","",IFERROR(SEARCH(Search!$C$2,D1259)+ROW()/100000,"")))</f>
        <v/>
      </c>
      <c r="C1259" s="406" t="inlineStr">
        <is>
          <t>U1256</t>
        </is>
      </c>
      <c r="D1259" s="406">
        <f>INDEX([1]USA!$J:$J,MATCH(C1259,[1]USA!$B:$B,0))</f>
        <v/>
      </c>
      <c r="E1259" s="406">
        <f>IFERROR(INDEX([1]Input!$J:$J,MATCH(C1259,[1]Input!$A:$A,0)),"")</f>
        <v/>
      </c>
      <c r="F1259" s="406">
        <f>IFERROR(INDEX([1]Input!$D:$D,MATCH(C1259,[1]Input!$A:$A,0)),"")</f>
        <v/>
      </c>
      <c r="G1259" s="409">
        <f>IFERROR(INDEX([1]Input!$N:$N,MATCH(C1259,[1]Input!$A:$A,0)),"")</f>
        <v/>
      </c>
    </row>
    <row r="1260">
      <c r="A1260" s="406">
        <f>IFERROR(RANK(B1260,$B$4:$B$6000,1),"")</f>
        <v/>
      </c>
      <c r="B1260" s="406">
        <f>(IF(F1260="","",IFERROR(SEARCH(Search!$C$2,D1260)+ROW()/100000,"")))</f>
        <v/>
      </c>
      <c r="C1260" s="406" t="inlineStr">
        <is>
          <t>U1257</t>
        </is>
      </c>
      <c r="D1260" s="406">
        <f>INDEX([1]USA!$J:$J,MATCH(C1260,[1]USA!$B:$B,0))</f>
        <v/>
      </c>
      <c r="E1260" s="406">
        <f>IFERROR(INDEX([1]Input!$J:$J,MATCH(C1260,[1]Input!$A:$A,0)),"")</f>
        <v/>
      </c>
      <c r="F1260" s="406">
        <f>IFERROR(INDEX([1]Input!$D:$D,MATCH(C1260,[1]Input!$A:$A,0)),"")</f>
        <v/>
      </c>
      <c r="G1260" s="409">
        <f>IFERROR(INDEX([1]Input!$N:$N,MATCH(C1260,[1]Input!$A:$A,0)),"")</f>
        <v/>
      </c>
    </row>
    <row r="1261">
      <c r="A1261" s="406">
        <f>IFERROR(RANK(B1261,$B$4:$B$6000,1),"")</f>
        <v/>
      </c>
      <c r="B1261" s="406">
        <f>(IF(F1261="","",IFERROR(SEARCH(Search!$C$2,D1261)+ROW()/100000,"")))</f>
        <v/>
      </c>
      <c r="C1261" s="406" t="inlineStr">
        <is>
          <t>U1258</t>
        </is>
      </c>
      <c r="D1261" s="406">
        <f>INDEX([1]USA!$J:$J,MATCH(C1261,[1]USA!$B:$B,0))</f>
        <v/>
      </c>
      <c r="E1261" s="406">
        <f>IFERROR(INDEX([1]Input!$J:$J,MATCH(C1261,[1]Input!$A:$A,0)),"")</f>
        <v/>
      </c>
      <c r="F1261" s="406">
        <f>IFERROR(INDEX([1]Input!$D:$D,MATCH(C1261,[1]Input!$A:$A,0)),"")</f>
        <v/>
      </c>
      <c r="G1261" s="409">
        <f>IFERROR(INDEX([1]Input!$N:$N,MATCH(C1261,[1]Input!$A:$A,0)),"")</f>
        <v/>
      </c>
    </row>
    <row r="1262">
      <c r="A1262" s="406">
        <f>IFERROR(RANK(B1262,$B$4:$B$6000,1),"")</f>
        <v/>
      </c>
      <c r="B1262" s="406">
        <f>(IF(F1262="","",IFERROR(SEARCH(Search!$C$2,D1262)+ROW()/100000,"")))</f>
        <v/>
      </c>
      <c r="C1262" s="406" t="inlineStr">
        <is>
          <t>U1259</t>
        </is>
      </c>
      <c r="D1262" s="406">
        <f>INDEX([1]USA!$J:$J,MATCH(C1262,[1]USA!$B:$B,0))</f>
        <v/>
      </c>
      <c r="E1262" s="406">
        <f>IFERROR(INDEX([1]Input!$J:$J,MATCH(C1262,[1]Input!$A:$A,0)),"")</f>
        <v/>
      </c>
      <c r="F1262" s="406">
        <f>IFERROR(INDEX([1]Input!$D:$D,MATCH(C1262,[1]Input!$A:$A,0)),"")</f>
        <v/>
      </c>
      <c r="G1262" s="409">
        <f>IFERROR(INDEX([1]Input!$N:$N,MATCH(C1262,[1]Input!$A:$A,0)),"")</f>
        <v/>
      </c>
    </row>
    <row r="1263">
      <c r="A1263" s="406">
        <f>IFERROR(RANK(B1263,$B$4:$B$6000,1),"")</f>
        <v/>
      </c>
      <c r="B1263" s="406">
        <f>(IF(F1263="","",IFERROR(SEARCH(Search!$C$2,D1263)+ROW()/100000,"")))</f>
        <v/>
      </c>
      <c r="C1263" s="406" t="inlineStr">
        <is>
          <t>U1260</t>
        </is>
      </c>
      <c r="D1263" s="406">
        <f>INDEX([1]USA!$J:$J,MATCH(C1263,[1]USA!$B:$B,0))</f>
        <v/>
      </c>
      <c r="E1263" s="406">
        <f>IFERROR(INDEX([1]Input!$J:$J,MATCH(C1263,[1]Input!$A:$A,0)),"")</f>
        <v/>
      </c>
      <c r="F1263" s="406">
        <f>IFERROR(INDEX([1]Input!$D:$D,MATCH(C1263,[1]Input!$A:$A,0)),"")</f>
        <v/>
      </c>
      <c r="G1263" s="409">
        <f>IFERROR(INDEX([1]Input!$N:$N,MATCH(C1263,[1]Input!$A:$A,0)),"")</f>
        <v/>
      </c>
    </row>
    <row r="1264">
      <c r="A1264" s="406">
        <f>IFERROR(RANK(B1264,$B$4:$B$6000,1),"")</f>
        <v/>
      </c>
      <c r="B1264" s="406">
        <f>(IF(F1264="","",IFERROR(SEARCH(Search!$C$2,D1264)+ROW()/100000,"")))</f>
        <v/>
      </c>
      <c r="C1264" s="406" t="inlineStr">
        <is>
          <t>U1261</t>
        </is>
      </c>
      <c r="D1264" s="406">
        <f>INDEX([1]USA!$J:$J,MATCH(C1264,[1]USA!$B:$B,0))</f>
        <v/>
      </c>
      <c r="E1264" s="406">
        <f>IFERROR(INDEX([1]Input!$J:$J,MATCH(C1264,[1]Input!$A:$A,0)),"")</f>
        <v/>
      </c>
      <c r="F1264" s="406">
        <f>IFERROR(INDEX([1]Input!$D:$D,MATCH(C1264,[1]Input!$A:$A,0)),"")</f>
        <v/>
      </c>
      <c r="G1264" s="409">
        <f>IFERROR(INDEX([1]Input!$N:$N,MATCH(C1264,[1]Input!$A:$A,0)),"")</f>
        <v/>
      </c>
    </row>
    <row r="1265">
      <c r="A1265" s="406">
        <f>IFERROR(RANK(B1265,$B$4:$B$6000,1),"")</f>
        <v/>
      </c>
      <c r="B1265" s="406">
        <f>(IF(F1265="","",IFERROR(SEARCH(Search!$C$2,D1265)+ROW()/100000,"")))</f>
        <v/>
      </c>
      <c r="C1265" s="406" t="inlineStr">
        <is>
          <t>U1262</t>
        </is>
      </c>
      <c r="D1265" s="406">
        <f>INDEX([1]USA!$J:$J,MATCH(C1265,[1]USA!$B:$B,0))</f>
        <v/>
      </c>
      <c r="E1265" s="406">
        <f>IFERROR(INDEX([1]Input!$J:$J,MATCH(C1265,[1]Input!$A:$A,0)),"")</f>
        <v/>
      </c>
      <c r="F1265" s="406">
        <f>IFERROR(INDEX([1]Input!$D:$D,MATCH(C1265,[1]Input!$A:$A,0)),"")</f>
        <v/>
      </c>
      <c r="G1265" s="409">
        <f>IFERROR(INDEX([1]Input!$N:$N,MATCH(C1265,[1]Input!$A:$A,0)),"")</f>
        <v/>
      </c>
    </row>
    <row r="1266">
      <c r="A1266" s="406">
        <f>IFERROR(RANK(B1266,$B$4:$B$6000,1),"")</f>
        <v/>
      </c>
      <c r="B1266" s="406">
        <f>(IF(F1266="","",IFERROR(SEARCH(Search!$C$2,D1266)+ROW()/100000,"")))</f>
        <v/>
      </c>
      <c r="C1266" s="406" t="inlineStr">
        <is>
          <t>U1263</t>
        </is>
      </c>
      <c r="D1266" s="406">
        <f>INDEX([1]USA!$J:$J,MATCH(C1266,[1]USA!$B:$B,0))</f>
        <v/>
      </c>
      <c r="E1266" s="406">
        <f>IFERROR(INDEX([1]Input!$J:$J,MATCH(C1266,[1]Input!$A:$A,0)),"")</f>
        <v/>
      </c>
      <c r="F1266" s="406">
        <f>IFERROR(INDEX([1]Input!$D:$D,MATCH(C1266,[1]Input!$A:$A,0)),"")</f>
        <v/>
      </c>
      <c r="G1266" s="409">
        <f>IFERROR(INDEX([1]Input!$N:$N,MATCH(C1266,[1]Input!$A:$A,0)),"")</f>
        <v/>
      </c>
    </row>
    <row r="1267">
      <c r="A1267" s="406">
        <f>IFERROR(RANK(B1267,$B$4:$B$6000,1),"")</f>
        <v/>
      </c>
      <c r="B1267" s="406">
        <f>(IF(F1267="","",IFERROR(SEARCH(Search!$C$2,D1267)+ROW()/100000,"")))</f>
        <v/>
      </c>
      <c r="C1267" s="406" t="inlineStr">
        <is>
          <t>U1264</t>
        </is>
      </c>
      <c r="D1267" s="406">
        <f>INDEX([1]USA!$J:$J,MATCH(C1267,[1]USA!$B:$B,0))</f>
        <v/>
      </c>
      <c r="E1267" s="406">
        <f>IFERROR(INDEX([1]Input!$J:$J,MATCH(C1267,[1]Input!$A:$A,0)),"")</f>
        <v/>
      </c>
      <c r="F1267" s="406">
        <f>IFERROR(INDEX([1]Input!$D:$D,MATCH(C1267,[1]Input!$A:$A,0)),"")</f>
        <v/>
      </c>
      <c r="G1267" s="409">
        <f>IFERROR(INDEX([1]Input!$N:$N,MATCH(C1267,[1]Input!$A:$A,0)),"")</f>
        <v/>
      </c>
    </row>
    <row r="1268">
      <c r="A1268" s="406">
        <f>IFERROR(RANK(B1268,$B$4:$B$6000,1),"")</f>
        <v/>
      </c>
      <c r="B1268" s="406">
        <f>(IF(F1268="","",IFERROR(SEARCH(Search!$C$2,D1268)+ROW()/100000,"")))</f>
        <v/>
      </c>
      <c r="C1268" s="406" t="inlineStr">
        <is>
          <t>U1265</t>
        </is>
      </c>
      <c r="D1268" s="406">
        <f>INDEX([1]USA!$J:$J,MATCH(C1268,[1]USA!$B:$B,0))</f>
        <v/>
      </c>
      <c r="E1268" s="406">
        <f>IFERROR(INDEX([1]Input!$J:$J,MATCH(C1268,[1]Input!$A:$A,0)),"")</f>
        <v/>
      </c>
      <c r="F1268" s="406">
        <f>IFERROR(INDEX([1]Input!$D:$D,MATCH(C1268,[1]Input!$A:$A,0)),"")</f>
        <v/>
      </c>
      <c r="G1268" s="409">
        <f>IFERROR(INDEX([1]Input!$N:$N,MATCH(C1268,[1]Input!$A:$A,0)),"")</f>
        <v/>
      </c>
    </row>
    <row r="1269">
      <c r="A1269" s="406">
        <f>IFERROR(RANK(B1269,$B$4:$B$6000,1),"")</f>
        <v/>
      </c>
      <c r="B1269" s="406">
        <f>(IF(F1269="","",IFERROR(SEARCH(Search!$C$2,D1269)+ROW()/100000,"")))</f>
        <v/>
      </c>
      <c r="C1269" s="406" t="inlineStr">
        <is>
          <t>U1266</t>
        </is>
      </c>
      <c r="D1269" s="406">
        <f>INDEX([1]USA!$J:$J,MATCH(C1269,[1]USA!$B:$B,0))</f>
        <v/>
      </c>
      <c r="E1269" s="406">
        <f>IFERROR(INDEX([1]Input!$J:$J,MATCH(C1269,[1]Input!$A:$A,0)),"")</f>
        <v/>
      </c>
      <c r="F1269" s="406">
        <f>IFERROR(INDEX([1]Input!$D:$D,MATCH(C1269,[1]Input!$A:$A,0)),"")</f>
        <v/>
      </c>
      <c r="G1269" s="409">
        <f>IFERROR(INDEX([1]Input!$N:$N,MATCH(C1269,[1]Input!$A:$A,0)),"")</f>
        <v/>
      </c>
    </row>
    <row r="1270">
      <c r="A1270" s="406">
        <f>IFERROR(RANK(B1270,$B$4:$B$6000,1),"")</f>
        <v/>
      </c>
      <c r="B1270" s="406">
        <f>(IF(F1270="","",IFERROR(SEARCH(Search!$C$2,D1270)+ROW()/100000,"")))</f>
        <v/>
      </c>
      <c r="C1270" s="406" t="inlineStr">
        <is>
          <t>U1267</t>
        </is>
      </c>
      <c r="D1270" s="406">
        <f>INDEX([1]USA!$J:$J,MATCH(C1270,[1]USA!$B:$B,0))</f>
        <v/>
      </c>
      <c r="E1270" s="406">
        <f>IFERROR(INDEX([1]Input!$J:$J,MATCH(C1270,[1]Input!$A:$A,0)),"")</f>
        <v/>
      </c>
      <c r="F1270" s="406">
        <f>IFERROR(INDEX([1]Input!$D:$D,MATCH(C1270,[1]Input!$A:$A,0)),"")</f>
        <v/>
      </c>
      <c r="G1270" s="409">
        <f>IFERROR(INDEX([1]Input!$N:$N,MATCH(C1270,[1]Input!$A:$A,0)),"")</f>
        <v/>
      </c>
    </row>
    <row r="1271">
      <c r="A1271" s="406">
        <f>IFERROR(RANK(B1271,$B$4:$B$6000,1),"")</f>
        <v/>
      </c>
      <c r="B1271" s="406">
        <f>(IF(F1271="","",IFERROR(SEARCH(Search!$C$2,D1271)+ROW()/100000,"")))</f>
        <v/>
      </c>
      <c r="C1271" s="406" t="inlineStr">
        <is>
          <t>U1268</t>
        </is>
      </c>
      <c r="D1271" s="406">
        <f>INDEX([1]USA!$J:$J,MATCH(C1271,[1]USA!$B:$B,0))</f>
        <v/>
      </c>
      <c r="E1271" s="406">
        <f>IFERROR(INDEX([1]Input!$J:$J,MATCH(C1271,[1]Input!$A:$A,0)),"")</f>
        <v/>
      </c>
      <c r="F1271" s="406">
        <f>IFERROR(INDEX([1]Input!$D:$D,MATCH(C1271,[1]Input!$A:$A,0)),"")</f>
        <v/>
      </c>
      <c r="G1271" s="409">
        <f>IFERROR(INDEX([1]Input!$N:$N,MATCH(C1271,[1]Input!$A:$A,0)),"")</f>
        <v/>
      </c>
    </row>
    <row r="1272">
      <c r="A1272" s="406">
        <f>IFERROR(RANK(B1272,$B$4:$B$6000,1),"")</f>
        <v/>
      </c>
      <c r="B1272" s="406">
        <f>(IF(F1272="","",IFERROR(SEARCH(Search!$C$2,D1272)+ROW()/100000,"")))</f>
        <v/>
      </c>
      <c r="C1272" s="406" t="inlineStr">
        <is>
          <t>U1269</t>
        </is>
      </c>
      <c r="D1272" s="406">
        <f>INDEX([1]USA!$J:$J,MATCH(C1272,[1]USA!$B:$B,0))</f>
        <v/>
      </c>
      <c r="E1272" s="406">
        <f>IFERROR(INDEX([1]Input!$J:$J,MATCH(C1272,[1]Input!$A:$A,0)),"")</f>
        <v/>
      </c>
      <c r="F1272" s="406">
        <f>IFERROR(INDEX([1]Input!$D:$D,MATCH(C1272,[1]Input!$A:$A,0)),"")</f>
        <v/>
      </c>
      <c r="G1272" s="409">
        <f>IFERROR(INDEX([1]Input!$N:$N,MATCH(C1272,[1]Input!$A:$A,0)),"")</f>
        <v/>
      </c>
    </row>
    <row r="1273">
      <c r="A1273" s="406">
        <f>IFERROR(RANK(B1273,$B$4:$B$6000,1),"")</f>
        <v/>
      </c>
      <c r="B1273" s="406">
        <f>(IF(F1273="","",IFERROR(SEARCH(Search!$C$2,D1273)+ROW()/100000,"")))</f>
        <v/>
      </c>
      <c r="C1273" s="406" t="inlineStr">
        <is>
          <t>U1270</t>
        </is>
      </c>
      <c r="D1273" s="406">
        <f>INDEX([1]USA!$J:$J,MATCH(C1273,[1]USA!$B:$B,0))</f>
        <v/>
      </c>
      <c r="E1273" s="406">
        <f>IFERROR(INDEX([1]Input!$J:$J,MATCH(C1273,[1]Input!$A:$A,0)),"")</f>
        <v/>
      </c>
      <c r="F1273" s="406">
        <f>IFERROR(INDEX([1]Input!$D:$D,MATCH(C1273,[1]Input!$A:$A,0)),"")</f>
        <v/>
      </c>
      <c r="G1273" s="409">
        <f>IFERROR(INDEX([1]Input!$N:$N,MATCH(C1273,[1]Input!$A:$A,0)),"")</f>
        <v/>
      </c>
    </row>
    <row r="1274">
      <c r="A1274" s="406">
        <f>IFERROR(RANK(B1274,$B$4:$B$6000,1),"")</f>
        <v/>
      </c>
      <c r="B1274" s="406">
        <f>(IF(F1274="","",IFERROR(SEARCH(Search!$C$2,D1274)+ROW()/100000,"")))</f>
        <v/>
      </c>
      <c r="C1274" s="406" t="inlineStr">
        <is>
          <t>U1271</t>
        </is>
      </c>
      <c r="D1274" s="406">
        <f>INDEX([1]USA!$J:$J,MATCH(C1274,[1]USA!$B:$B,0))</f>
        <v/>
      </c>
      <c r="E1274" s="406">
        <f>IFERROR(INDEX([1]Input!$J:$J,MATCH(C1274,[1]Input!$A:$A,0)),"")</f>
        <v/>
      </c>
      <c r="F1274" s="406">
        <f>IFERROR(INDEX([1]Input!$D:$D,MATCH(C1274,[1]Input!$A:$A,0)),"")</f>
        <v/>
      </c>
      <c r="G1274" s="409">
        <f>IFERROR(INDEX([1]Input!$N:$N,MATCH(C1274,[1]Input!$A:$A,0)),"")</f>
        <v/>
      </c>
    </row>
    <row r="1275">
      <c r="A1275" s="406">
        <f>IFERROR(RANK(B1275,$B$4:$B$6000,1),"")</f>
        <v/>
      </c>
      <c r="B1275" s="406">
        <f>(IF(F1275="","",IFERROR(SEARCH(Search!$C$2,D1275)+ROW()/100000,"")))</f>
        <v/>
      </c>
      <c r="C1275" s="406" t="inlineStr">
        <is>
          <t>U1272</t>
        </is>
      </c>
      <c r="D1275" s="406">
        <f>INDEX([1]USA!$J:$J,MATCH(C1275,[1]USA!$B:$B,0))</f>
        <v/>
      </c>
      <c r="E1275" s="406">
        <f>IFERROR(INDEX([1]Input!$J:$J,MATCH(C1275,[1]Input!$A:$A,0)),"")</f>
        <v/>
      </c>
      <c r="F1275" s="406">
        <f>IFERROR(INDEX([1]Input!$D:$D,MATCH(C1275,[1]Input!$A:$A,0)),"")</f>
        <v/>
      </c>
      <c r="G1275" s="409">
        <f>IFERROR(INDEX([1]Input!$N:$N,MATCH(C1275,[1]Input!$A:$A,0)),"")</f>
        <v/>
      </c>
    </row>
    <row r="1276">
      <c r="A1276" s="406">
        <f>IFERROR(RANK(B1276,$B$4:$B$6000,1),"")</f>
        <v/>
      </c>
      <c r="B1276" s="406">
        <f>(IF(F1276="","",IFERROR(SEARCH(Search!$C$2,D1276)+ROW()/100000,"")))</f>
        <v/>
      </c>
      <c r="C1276" s="406" t="inlineStr">
        <is>
          <t>U1273</t>
        </is>
      </c>
      <c r="D1276" s="406">
        <f>INDEX([1]USA!$J:$J,MATCH(C1276,[1]USA!$B:$B,0))</f>
        <v/>
      </c>
      <c r="E1276" s="406">
        <f>IFERROR(INDEX([1]Input!$J:$J,MATCH(C1276,[1]Input!$A:$A,0)),"")</f>
        <v/>
      </c>
      <c r="F1276" s="406">
        <f>IFERROR(INDEX([1]Input!$D:$D,MATCH(C1276,[1]Input!$A:$A,0)),"")</f>
        <v/>
      </c>
      <c r="G1276" s="409">
        <f>IFERROR(INDEX([1]Input!$N:$N,MATCH(C1276,[1]Input!$A:$A,0)),"")</f>
        <v/>
      </c>
    </row>
    <row r="1277">
      <c r="A1277" s="406">
        <f>IFERROR(RANK(B1277,$B$4:$B$6000,1),"")</f>
        <v/>
      </c>
      <c r="B1277" s="406">
        <f>(IF(F1277="","",IFERROR(SEARCH(Search!$C$2,D1277)+ROW()/100000,"")))</f>
        <v/>
      </c>
      <c r="C1277" s="406" t="inlineStr">
        <is>
          <t>U1274</t>
        </is>
      </c>
      <c r="D1277" s="406">
        <f>INDEX([1]USA!$J:$J,MATCH(C1277,[1]USA!$B:$B,0))</f>
        <v/>
      </c>
      <c r="E1277" s="406">
        <f>IFERROR(INDEX([1]Input!$J:$J,MATCH(C1277,[1]Input!$A:$A,0)),"")</f>
        <v/>
      </c>
      <c r="F1277" s="406">
        <f>IFERROR(INDEX([1]Input!$D:$D,MATCH(C1277,[1]Input!$A:$A,0)),"")</f>
        <v/>
      </c>
      <c r="G1277" s="409">
        <f>IFERROR(INDEX([1]Input!$N:$N,MATCH(C1277,[1]Input!$A:$A,0)),"")</f>
        <v/>
      </c>
    </row>
    <row r="1278">
      <c r="A1278" s="406">
        <f>IFERROR(RANK(B1278,$B$4:$B$6000,1),"")</f>
        <v/>
      </c>
      <c r="B1278" s="406">
        <f>(IF(F1278="","",IFERROR(SEARCH(Search!$C$2,D1278)+ROW()/100000,"")))</f>
        <v/>
      </c>
      <c r="C1278" s="406" t="inlineStr">
        <is>
          <t>U1275</t>
        </is>
      </c>
      <c r="D1278" s="406">
        <f>INDEX([1]USA!$J:$J,MATCH(C1278,[1]USA!$B:$B,0))</f>
        <v/>
      </c>
      <c r="E1278" s="406">
        <f>IFERROR(INDEX([1]Input!$J:$J,MATCH(C1278,[1]Input!$A:$A,0)),"")</f>
        <v/>
      </c>
      <c r="F1278" s="406">
        <f>IFERROR(INDEX([1]Input!$D:$D,MATCH(C1278,[1]Input!$A:$A,0)),"")</f>
        <v/>
      </c>
      <c r="G1278" s="409">
        <f>IFERROR(INDEX([1]Input!$N:$N,MATCH(C1278,[1]Input!$A:$A,0)),"")</f>
        <v/>
      </c>
    </row>
    <row r="1279">
      <c r="A1279" s="406">
        <f>IFERROR(RANK(B1279,$B$4:$B$6000,1),"")</f>
        <v/>
      </c>
      <c r="B1279" s="406">
        <f>(IF(F1279="","",IFERROR(SEARCH(Search!$C$2,D1279)+ROW()/100000,"")))</f>
        <v/>
      </c>
      <c r="C1279" s="406" t="inlineStr">
        <is>
          <t>U1276</t>
        </is>
      </c>
      <c r="D1279" s="406">
        <f>INDEX([1]USA!$J:$J,MATCH(C1279,[1]USA!$B:$B,0))</f>
        <v/>
      </c>
      <c r="E1279" s="406">
        <f>IFERROR(INDEX([1]Input!$J:$J,MATCH(C1279,[1]Input!$A:$A,0)),"")</f>
        <v/>
      </c>
      <c r="F1279" s="406">
        <f>IFERROR(INDEX([1]Input!$D:$D,MATCH(C1279,[1]Input!$A:$A,0)),"")</f>
        <v/>
      </c>
      <c r="G1279" s="409">
        <f>IFERROR(INDEX([1]Input!$N:$N,MATCH(C1279,[1]Input!$A:$A,0)),"")</f>
        <v/>
      </c>
    </row>
    <row r="1280">
      <c r="A1280" s="406">
        <f>IFERROR(RANK(B1280,$B$4:$B$6000,1),"")</f>
        <v/>
      </c>
      <c r="B1280" s="406">
        <f>(IF(F1280="","",IFERROR(SEARCH(Search!$C$2,D1280)+ROW()/100000,"")))</f>
        <v/>
      </c>
      <c r="C1280" s="406" t="inlineStr">
        <is>
          <t>U1277</t>
        </is>
      </c>
      <c r="D1280" s="406">
        <f>INDEX([1]USA!$J:$J,MATCH(C1280,[1]USA!$B:$B,0))</f>
        <v/>
      </c>
      <c r="E1280" s="406">
        <f>IFERROR(INDEX([1]Input!$J:$J,MATCH(C1280,[1]Input!$A:$A,0)),"")</f>
        <v/>
      </c>
      <c r="F1280" s="406">
        <f>IFERROR(INDEX([1]Input!$D:$D,MATCH(C1280,[1]Input!$A:$A,0)),"")</f>
        <v/>
      </c>
      <c r="G1280" s="409">
        <f>IFERROR(INDEX([1]Input!$N:$N,MATCH(C1280,[1]Input!$A:$A,0)),"")</f>
        <v/>
      </c>
    </row>
    <row r="1281">
      <c r="A1281" s="406">
        <f>IFERROR(RANK(B1281,$B$4:$B$6000,1),"")</f>
        <v/>
      </c>
      <c r="B1281" s="406">
        <f>(IF(F1281="","",IFERROR(SEARCH(Search!$C$2,D1281)+ROW()/100000,"")))</f>
        <v/>
      </c>
      <c r="C1281" s="406" t="inlineStr">
        <is>
          <t>U1278</t>
        </is>
      </c>
      <c r="D1281" s="406">
        <f>INDEX([1]USA!$J:$J,MATCH(C1281,[1]USA!$B:$B,0))</f>
        <v/>
      </c>
      <c r="E1281" s="406">
        <f>IFERROR(INDEX([1]Input!$J:$J,MATCH(C1281,[1]Input!$A:$A,0)),"")</f>
        <v/>
      </c>
      <c r="F1281" s="406">
        <f>IFERROR(INDEX([1]Input!$D:$D,MATCH(C1281,[1]Input!$A:$A,0)),"")</f>
        <v/>
      </c>
      <c r="G1281" s="409">
        <f>IFERROR(INDEX([1]Input!$N:$N,MATCH(C1281,[1]Input!$A:$A,0)),"")</f>
        <v/>
      </c>
    </row>
    <row r="1282">
      <c r="A1282" s="406">
        <f>IFERROR(RANK(B1282,$B$4:$B$6000,1),"")</f>
        <v/>
      </c>
      <c r="B1282" s="406">
        <f>(IF(F1282="","",IFERROR(SEARCH(Search!$C$2,D1282)+ROW()/100000,"")))</f>
        <v/>
      </c>
      <c r="C1282" s="406" t="inlineStr">
        <is>
          <t>U1279</t>
        </is>
      </c>
      <c r="D1282" s="406">
        <f>INDEX([1]USA!$J:$J,MATCH(C1282,[1]USA!$B:$B,0))</f>
        <v/>
      </c>
      <c r="E1282" s="406">
        <f>IFERROR(INDEX([1]Input!$J:$J,MATCH(C1282,[1]Input!$A:$A,0)),"")</f>
        <v/>
      </c>
      <c r="F1282" s="406">
        <f>IFERROR(INDEX([1]Input!$D:$D,MATCH(C1282,[1]Input!$A:$A,0)),"")</f>
        <v/>
      </c>
      <c r="G1282" s="409">
        <f>IFERROR(INDEX([1]Input!$N:$N,MATCH(C1282,[1]Input!$A:$A,0)),"")</f>
        <v/>
      </c>
    </row>
    <row r="1283">
      <c r="A1283" s="406">
        <f>IFERROR(RANK(B1283,$B$4:$B$6000,1),"")</f>
        <v/>
      </c>
      <c r="B1283" s="406">
        <f>(IF(F1283="","",IFERROR(SEARCH(Search!$C$2,D1283)+ROW()/100000,"")))</f>
        <v/>
      </c>
      <c r="C1283" s="406" t="inlineStr">
        <is>
          <t>U1280</t>
        </is>
      </c>
      <c r="D1283" s="406">
        <f>INDEX([1]USA!$J:$J,MATCH(C1283,[1]USA!$B:$B,0))</f>
        <v/>
      </c>
      <c r="E1283" s="406">
        <f>IFERROR(INDEX([1]Input!$J:$J,MATCH(C1283,[1]Input!$A:$A,0)),"")</f>
        <v/>
      </c>
      <c r="F1283" s="406">
        <f>IFERROR(INDEX([1]Input!$D:$D,MATCH(C1283,[1]Input!$A:$A,0)),"")</f>
        <v/>
      </c>
      <c r="G1283" s="409">
        <f>IFERROR(INDEX([1]Input!$N:$N,MATCH(C1283,[1]Input!$A:$A,0)),"")</f>
        <v/>
      </c>
    </row>
    <row r="1284">
      <c r="A1284" s="406">
        <f>IFERROR(RANK(B1284,$B$4:$B$6000,1),"")</f>
        <v/>
      </c>
      <c r="B1284" s="406">
        <f>(IF(F1284="","",IFERROR(SEARCH(Search!$C$2,D1284)+ROW()/100000,"")))</f>
        <v/>
      </c>
      <c r="C1284" s="406" t="inlineStr">
        <is>
          <t>U1281</t>
        </is>
      </c>
      <c r="D1284" s="406">
        <f>INDEX([1]USA!$J:$J,MATCH(C1284,[1]USA!$B:$B,0))</f>
        <v/>
      </c>
      <c r="E1284" s="406">
        <f>IFERROR(INDEX([1]Input!$J:$J,MATCH(C1284,[1]Input!$A:$A,0)),"")</f>
        <v/>
      </c>
      <c r="F1284" s="406">
        <f>IFERROR(INDEX([1]Input!$D:$D,MATCH(C1284,[1]Input!$A:$A,0)),"")</f>
        <v/>
      </c>
      <c r="G1284" s="409">
        <f>IFERROR(INDEX([1]Input!$N:$N,MATCH(C1284,[1]Input!$A:$A,0)),"")</f>
        <v/>
      </c>
    </row>
    <row r="1285">
      <c r="A1285" s="406">
        <f>IFERROR(RANK(B1285,$B$4:$B$6000,1),"")</f>
        <v/>
      </c>
      <c r="B1285" s="406">
        <f>(IF(F1285="","",IFERROR(SEARCH(Search!$C$2,D1285)+ROW()/100000,"")))</f>
        <v/>
      </c>
      <c r="C1285" s="406" t="inlineStr">
        <is>
          <t>U1282</t>
        </is>
      </c>
      <c r="D1285" s="406">
        <f>INDEX([1]USA!$J:$J,MATCH(C1285,[1]USA!$B:$B,0))</f>
        <v/>
      </c>
      <c r="E1285" s="406">
        <f>IFERROR(INDEX([1]Input!$J:$J,MATCH(C1285,[1]Input!$A:$A,0)),"")</f>
        <v/>
      </c>
      <c r="F1285" s="406">
        <f>IFERROR(INDEX([1]Input!$D:$D,MATCH(C1285,[1]Input!$A:$A,0)),"")</f>
        <v/>
      </c>
      <c r="G1285" s="409">
        <f>IFERROR(INDEX([1]Input!$N:$N,MATCH(C1285,[1]Input!$A:$A,0)),"")</f>
        <v/>
      </c>
    </row>
    <row r="1286">
      <c r="A1286" s="406">
        <f>IFERROR(RANK(B1286,$B$4:$B$6000,1),"")</f>
        <v/>
      </c>
      <c r="B1286" s="406">
        <f>(IF(F1286="","",IFERROR(SEARCH(Search!$C$2,D1286)+ROW()/100000,"")))</f>
        <v/>
      </c>
      <c r="C1286" s="406" t="inlineStr">
        <is>
          <t>U1283</t>
        </is>
      </c>
      <c r="D1286" s="406">
        <f>INDEX([1]USA!$J:$J,MATCH(C1286,[1]USA!$B:$B,0))</f>
        <v/>
      </c>
      <c r="E1286" s="406">
        <f>IFERROR(INDEX([1]Input!$J:$J,MATCH(C1286,[1]Input!$A:$A,0)),"")</f>
        <v/>
      </c>
      <c r="F1286" s="406">
        <f>IFERROR(INDEX([1]Input!$D:$D,MATCH(C1286,[1]Input!$A:$A,0)),"")</f>
        <v/>
      </c>
      <c r="G1286" s="409">
        <f>IFERROR(INDEX([1]Input!$N:$N,MATCH(C1286,[1]Input!$A:$A,0)),"")</f>
        <v/>
      </c>
    </row>
    <row r="1287">
      <c r="A1287" s="406">
        <f>IFERROR(RANK(B1287,$B$4:$B$6000,1),"")</f>
        <v/>
      </c>
      <c r="B1287" s="406">
        <f>(IF(F1287="","",IFERROR(SEARCH(Search!$C$2,D1287)+ROW()/100000,"")))</f>
        <v/>
      </c>
      <c r="C1287" s="406" t="inlineStr">
        <is>
          <t>U1284</t>
        </is>
      </c>
      <c r="D1287" s="406">
        <f>INDEX([1]USA!$J:$J,MATCH(C1287,[1]USA!$B:$B,0))</f>
        <v/>
      </c>
      <c r="E1287" s="406">
        <f>IFERROR(INDEX([1]Input!$J:$J,MATCH(C1287,[1]Input!$A:$A,0)),"")</f>
        <v/>
      </c>
      <c r="F1287" s="406">
        <f>IFERROR(INDEX([1]Input!$D:$D,MATCH(C1287,[1]Input!$A:$A,0)),"")</f>
        <v/>
      </c>
      <c r="G1287" s="409">
        <f>IFERROR(INDEX([1]Input!$N:$N,MATCH(C1287,[1]Input!$A:$A,0)),"")</f>
        <v/>
      </c>
    </row>
    <row r="1288">
      <c r="A1288" s="406">
        <f>IFERROR(RANK(B1288,$B$4:$B$6000,1),"")</f>
        <v/>
      </c>
      <c r="B1288" s="406">
        <f>(IF(F1288="","",IFERROR(SEARCH(Search!$C$2,D1288)+ROW()/100000,"")))</f>
        <v/>
      </c>
      <c r="C1288" s="406" t="inlineStr">
        <is>
          <t>U1285</t>
        </is>
      </c>
      <c r="D1288" s="406">
        <f>INDEX([1]USA!$J:$J,MATCH(C1288,[1]USA!$B:$B,0))</f>
        <v/>
      </c>
      <c r="E1288" s="406">
        <f>IFERROR(INDEX([1]Input!$J:$J,MATCH(C1288,[1]Input!$A:$A,0)),"")</f>
        <v/>
      </c>
      <c r="F1288" s="406">
        <f>IFERROR(INDEX([1]Input!$D:$D,MATCH(C1288,[1]Input!$A:$A,0)),"")</f>
        <v/>
      </c>
      <c r="G1288" s="409">
        <f>IFERROR(INDEX([1]Input!$N:$N,MATCH(C1288,[1]Input!$A:$A,0)),"")</f>
        <v/>
      </c>
    </row>
    <row r="1289">
      <c r="A1289" s="406">
        <f>IFERROR(RANK(B1289,$B$4:$B$6000,1),"")</f>
        <v/>
      </c>
      <c r="B1289" s="406">
        <f>(IF(F1289="","",IFERROR(SEARCH(Search!$C$2,D1289)+ROW()/100000,"")))</f>
        <v/>
      </c>
      <c r="C1289" s="406" t="inlineStr">
        <is>
          <t>U1286</t>
        </is>
      </c>
      <c r="D1289" s="406">
        <f>INDEX([1]USA!$J:$J,MATCH(C1289,[1]USA!$B:$B,0))</f>
        <v/>
      </c>
      <c r="E1289" s="406">
        <f>IFERROR(INDEX([1]Input!$J:$J,MATCH(C1289,[1]Input!$A:$A,0)),"")</f>
        <v/>
      </c>
      <c r="F1289" s="406">
        <f>IFERROR(INDEX([1]Input!$D:$D,MATCH(C1289,[1]Input!$A:$A,0)),"")</f>
        <v/>
      </c>
      <c r="G1289" s="409">
        <f>IFERROR(INDEX([1]Input!$N:$N,MATCH(C1289,[1]Input!$A:$A,0)),"")</f>
        <v/>
      </c>
    </row>
    <row r="1290">
      <c r="A1290" s="406">
        <f>IFERROR(RANK(B1290,$B$4:$B$6000,1),"")</f>
        <v/>
      </c>
      <c r="B1290" s="406">
        <f>(IF(F1290="","",IFERROR(SEARCH(Search!$C$2,D1290)+ROW()/100000,"")))</f>
        <v/>
      </c>
      <c r="C1290" s="406" t="inlineStr">
        <is>
          <t>U1287</t>
        </is>
      </c>
      <c r="D1290" s="406">
        <f>INDEX([1]USA!$J:$J,MATCH(C1290,[1]USA!$B:$B,0))</f>
        <v/>
      </c>
      <c r="E1290" s="406">
        <f>IFERROR(INDEX([1]Input!$J:$J,MATCH(C1290,[1]Input!$A:$A,0)),"")</f>
        <v/>
      </c>
      <c r="F1290" s="406">
        <f>IFERROR(INDEX([1]Input!$D:$D,MATCH(C1290,[1]Input!$A:$A,0)),"")</f>
        <v/>
      </c>
      <c r="G1290" s="409">
        <f>IFERROR(INDEX([1]Input!$N:$N,MATCH(C1290,[1]Input!$A:$A,0)),"")</f>
        <v/>
      </c>
    </row>
    <row r="1291">
      <c r="A1291" s="406">
        <f>IFERROR(RANK(B1291,$B$4:$B$6000,1),"")</f>
        <v/>
      </c>
      <c r="B1291" s="406">
        <f>(IF(F1291="","",IFERROR(SEARCH(Search!$C$2,D1291)+ROW()/100000,"")))</f>
        <v/>
      </c>
      <c r="C1291" s="406" t="inlineStr">
        <is>
          <t>U1288</t>
        </is>
      </c>
      <c r="D1291" s="406">
        <f>INDEX([1]USA!$J:$J,MATCH(C1291,[1]USA!$B:$B,0))</f>
        <v/>
      </c>
      <c r="E1291" s="406">
        <f>IFERROR(INDEX([1]Input!$J:$J,MATCH(C1291,[1]Input!$A:$A,0)),"")</f>
        <v/>
      </c>
      <c r="F1291" s="406">
        <f>IFERROR(INDEX([1]Input!$D:$D,MATCH(C1291,[1]Input!$A:$A,0)),"")</f>
        <v/>
      </c>
      <c r="G1291" s="409">
        <f>IFERROR(INDEX([1]Input!$N:$N,MATCH(C1291,[1]Input!$A:$A,0)),"")</f>
        <v/>
      </c>
    </row>
    <row r="1292">
      <c r="A1292" s="406">
        <f>IFERROR(RANK(B1292,$B$4:$B$6000,1),"")</f>
        <v/>
      </c>
      <c r="B1292" s="406">
        <f>(IF(F1292="","",IFERROR(SEARCH(Search!$C$2,D1292)+ROW()/100000,"")))</f>
        <v/>
      </c>
      <c r="C1292" s="406" t="inlineStr">
        <is>
          <t>U1289</t>
        </is>
      </c>
      <c r="D1292" s="406">
        <f>INDEX([1]USA!$J:$J,MATCH(C1292,[1]USA!$B:$B,0))</f>
        <v/>
      </c>
      <c r="E1292" s="406">
        <f>IFERROR(INDEX([1]Input!$J:$J,MATCH(C1292,[1]Input!$A:$A,0)),"")</f>
        <v/>
      </c>
      <c r="F1292" s="406">
        <f>IFERROR(INDEX([1]Input!$D:$D,MATCH(C1292,[1]Input!$A:$A,0)),"")</f>
        <v/>
      </c>
      <c r="G1292" s="409">
        <f>IFERROR(INDEX([1]Input!$N:$N,MATCH(C1292,[1]Input!$A:$A,0)),"")</f>
        <v/>
      </c>
    </row>
    <row r="1293">
      <c r="A1293" s="406">
        <f>IFERROR(RANK(B1293,$B$4:$B$6000,1),"")</f>
        <v/>
      </c>
      <c r="B1293" s="406">
        <f>(IF(F1293="","",IFERROR(SEARCH(Search!$C$2,D1293)+ROW()/100000,"")))</f>
        <v/>
      </c>
      <c r="C1293" s="406" t="inlineStr">
        <is>
          <t>U1290</t>
        </is>
      </c>
      <c r="D1293" s="406">
        <f>INDEX([1]USA!$J:$J,MATCH(C1293,[1]USA!$B:$B,0))</f>
        <v/>
      </c>
      <c r="E1293" s="406">
        <f>IFERROR(INDEX([1]Input!$J:$J,MATCH(C1293,[1]Input!$A:$A,0)),"")</f>
        <v/>
      </c>
      <c r="F1293" s="406">
        <f>IFERROR(INDEX([1]Input!$D:$D,MATCH(C1293,[1]Input!$A:$A,0)),"")</f>
        <v/>
      </c>
      <c r="G1293" s="409">
        <f>IFERROR(INDEX([1]Input!$N:$N,MATCH(C1293,[1]Input!$A:$A,0)),"")</f>
        <v/>
      </c>
    </row>
    <row r="1294">
      <c r="A1294" s="406">
        <f>IFERROR(RANK(B1294,$B$4:$B$6000,1),"")</f>
        <v/>
      </c>
      <c r="B1294" s="406">
        <f>(IF(F1294="","",IFERROR(SEARCH(Search!$C$2,D1294)+ROW()/100000,"")))</f>
        <v/>
      </c>
      <c r="C1294" s="406" t="inlineStr">
        <is>
          <t>U1291</t>
        </is>
      </c>
      <c r="D1294" s="406">
        <f>INDEX([1]USA!$J:$J,MATCH(C1294,[1]USA!$B:$B,0))</f>
        <v/>
      </c>
      <c r="E1294" s="406">
        <f>IFERROR(INDEX([1]Input!$J:$J,MATCH(C1294,[1]Input!$A:$A,0)),"")</f>
        <v/>
      </c>
      <c r="F1294" s="406">
        <f>IFERROR(INDEX([1]Input!$D:$D,MATCH(C1294,[1]Input!$A:$A,0)),"")</f>
        <v/>
      </c>
      <c r="G1294" s="409">
        <f>IFERROR(INDEX([1]Input!$N:$N,MATCH(C1294,[1]Input!$A:$A,0)),"")</f>
        <v/>
      </c>
    </row>
    <row r="1295">
      <c r="A1295" s="406">
        <f>IFERROR(RANK(B1295,$B$4:$B$6000,1),"")</f>
        <v/>
      </c>
      <c r="B1295" s="406">
        <f>(IF(F1295="","",IFERROR(SEARCH(Search!$C$2,D1295)+ROW()/100000,"")))</f>
        <v/>
      </c>
      <c r="C1295" s="406" t="inlineStr">
        <is>
          <t>U1292</t>
        </is>
      </c>
      <c r="D1295" s="406">
        <f>INDEX([1]USA!$J:$J,MATCH(C1295,[1]USA!$B:$B,0))</f>
        <v/>
      </c>
      <c r="E1295" s="406">
        <f>IFERROR(INDEX([1]Input!$J:$J,MATCH(C1295,[1]Input!$A:$A,0)),"")</f>
        <v/>
      </c>
      <c r="F1295" s="406">
        <f>IFERROR(INDEX([1]Input!$D:$D,MATCH(C1295,[1]Input!$A:$A,0)),"")</f>
        <v/>
      </c>
      <c r="G1295" s="409">
        <f>IFERROR(INDEX([1]Input!$N:$N,MATCH(C1295,[1]Input!$A:$A,0)),"")</f>
        <v/>
      </c>
    </row>
    <row r="1296">
      <c r="A1296" s="406">
        <f>IFERROR(RANK(B1296,$B$4:$B$6000,1),"")</f>
        <v/>
      </c>
      <c r="B1296" s="406">
        <f>(IF(F1296="","",IFERROR(SEARCH(Search!$C$2,D1296)+ROW()/100000,"")))</f>
        <v/>
      </c>
      <c r="C1296" s="406" t="inlineStr">
        <is>
          <t>U1293</t>
        </is>
      </c>
      <c r="D1296" s="406">
        <f>INDEX([1]USA!$J:$J,MATCH(C1296,[1]USA!$B:$B,0))</f>
        <v/>
      </c>
      <c r="E1296" s="406">
        <f>IFERROR(INDEX([1]Input!$J:$J,MATCH(C1296,[1]Input!$A:$A,0)),"")</f>
        <v/>
      </c>
      <c r="F1296" s="406">
        <f>IFERROR(INDEX([1]Input!$D:$D,MATCH(C1296,[1]Input!$A:$A,0)),"")</f>
        <v/>
      </c>
      <c r="G1296" s="409">
        <f>IFERROR(INDEX([1]Input!$N:$N,MATCH(C1296,[1]Input!$A:$A,0)),"")</f>
        <v/>
      </c>
    </row>
    <row r="1297">
      <c r="A1297" s="406">
        <f>IFERROR(RANK(B1297,$B$4:$B$6000,1),"")</f>
        <v/>
      </c>
      <c r="B1297" s="406">
        <f>(IF(F1297="","",IFERROR(SEARCH(Search!$C$2,D1297)+ROW()/100000,"")))</f>
        <v/>
      </c>
      <c r="C1297" s="406" t="inlineStr">
        <is>
          <t>U1294</t>
        </is>
      </c>
      <c r="D1297" s="406">
        <f>INDEX([1]USA!$J:$J,MATCH(C1297,[1]USA!$B:$B,0))</f>
        <v/>
      </c>
      <c r="E1297" s="406">
        <f>IFERROR(INDEX([1]Input!$J:$J,MATCH(C1297,[1]Input!$A:$A,0)),"")</f>
        <v/>
      </c>
      <c r="F1297" s="406">
        <f>IFERROR(INDEX([1]Input!$D:$D,MATCH(C1297,[1]Input!$A:$A,0)),"")</f>
        <v/>
      </c>
      <c r="G1297" s="409">
        <f>IFERROR(INDEX([1]Input!$N:$N,MATCH(C1297,[1]Input!$A:$A,0)),"")</f>
        <v/>
      </c>
    </row>
    <row r="1298">
      <c r="A1298" s="406">
        <f>IFERROR(RANK(B1298,$B$4:$B$6000,1),"")</f>
        <v/>
      </c>
      <c r="B1298" s="406">
        <f>(IF(F1298="","",IFERROR(SEARCH(Search!$C$2,D1298)+ROW()/100000,"")))</f>
        <v/>
      </c>
      <c r="C1298" s="406" t="inlineStr">
        <is>
          <t>U1295</t>
        </is>
      </c>
      <c r="D1298" s="406">
        <f>INDEX([1]USA!$J:$J,MATCH(C1298,[1]USA!$B:$B,0))</f>
        <v/>
      </c>
      <c r="E1298" s="406">
        <f>IFERROR(INDEX([1]Input!$J:$J,MATCH(C1298,[1]Input!$A:$A,0)),"")</f>
        <v/>
      </c>
      <c r="F1298" s="406">
        <f>IFERROR(INDEX([1]Input!$D:$D,MATCH(C1298,[1]Input!$A:$A,0)),"")</f>
        <v/>
      </c>
      <c r="G1298" s="409">
        <f>IFERROR(INDEX([1]Input!$N:$N,MATCH(C1298,[1]Input!$A:$A,0)),"")</f>
        <v/>
      </c>
    </row>
    <row r="1299">
      <c r="A1299" s="406">
        <f>IFERROR(RANK(B1299,$B$4:$B$6000,1),"")</f>
        <v/>
      </c>
      <c r="B1299" s="406">
        <f>(IF(F1299="","",IFERROR(SEARCH(Search!$C$2,D1299)+ROW()/100000,"")))</f>
        <v/>
      </c>
      <c r="C1299" s="406" t="inlineStr">
        <is>
          <t>U1296</t>
        </is>
      </c>
      <c r="D1299" s="406">
        <f>INDEX([1]USA!$J:$J,MATCH(C1299,[1]USA!$B:$B,0))</f>
        <v/>
      </c>
      <c r="E1299" s="406">
        <f>IFERROR(INDEX([1]Input!$J:$J,MATCH(C1299,[1]Input!$A:$A,0)),"")</f>
        <v/>
      </c>
      <c r="F1299" s="406">
        <f>IFERROR(INDEX([1]Input!$D:$D,MATCH(C1299,[1]Input!$A:$A,0)),"")</f>
        <v/>
      </c>
      <c r="G1299" s="409">
        <f>IFERROR(INDEX([1]Input!$N:$N,MATCH(C1299,[1]Input!$A:$A,0)),"")</f>
        <v/>
      </c>
    </row>
    <row r="1300">
      <c r="A1300" s="406">
        <f>IFERROR(RANK(B1300,$B$4:$B$6000,1),"")</f>
        <v/>
      </c>
      <c r="B1300" s="406">
        <f>(IF(F1300="","",IFERROR(SEARCH(Search!$C$2,D1300)+ROW()/100000,"")))</f>
        <v/>
      </c>
      <c r="C1300" s="406" t="inlineStr">
        <is>
          <t>U1297</t>
        </is>
      </c>
      <c r="D1300" s="406">
        <f>INDEX([1]USA!$J:$J,MATCH(C1300,[1]USA!$B:$B,0))</f>
        <v/>
      </c>
      <c r="E1300" s="406">
        <f>IFERROR(INDEX([1]Input!$J:$J,MATCH(C1300,[1]Input!$A:$A,0)),"")</f>
        <v/>
      </c>
      <c r="F1300" s="406">
        <f>IFERROR(INDEX([1]Input!$D:$D,MATCH(C1300,[1]Input!$A:$A,0)),"")</f>
        <v/>
      </c>
      <c r="G1300" s="409">
        <f>IFERROR(INDEX([1]Input!$N:$N,MATCH(C1300,[1]Input!$A:$A,0)),"")</f>
        <v/>
      </c>
    </row>
    <row r="1301">
      <c r="A1301" s="406">
        <f>IFERROR(RANK(B1301,$B$4:$B$6000,1),"")</f>
        <v/>
      </c>
      <c r="B1301" s="406">
        <f>(IF(F1301="","",IFERROR(SEARCH(Search!$C$2,D1301)+ROW()/100000,"")))</f>
        <v/>
      </c>
      <c r="C1301" s="406" t="inlineStr">
        <is>
          <t>U1298</t>
        </is>
      </c>
      <c r="D1301" s="406">
        <f>INDEX([1]USA!$J:$J,MATCH(C1301,[1]USA!$B:$B,0))</f>
        <v/>
      </c>
      <c r="E1301" s="406">
        <f>IFERROR(INDEX([1]Input!$J:$J,MATCH(C1301,[1]Input!$A:$A,0)),"")</f>
        <v/>
      </c>
      <c r="F1301" s="406">
        <f>IFERROR(INDEX([1]Input!$D:$D,MATCH(C1301,[1]Input!$A:$A,0)),"")</f>
        <v/>
      </c>
      <c r="G1301" s="409">
        <f>IFERROR(INDEX([1]Input!$N:$N,MATCH(C1301,[1]Input!$A:$A,0)),"")</f>
        <v/>
      </c>
    </row>
    <row r="1302">
      <c r="A1302" s="406">
        <f>IFERROR(RANK(B1302,$B$4:$B$6000,1),"")</f>
        <v/>
      </c>
      <c r="B1302" s="406">
        <f>(IF(F1302="","",IFERROR(SEARCH(Search!$C$2,D1302)+ROW()/100000,"")))</f>
        <v/>
      </c>
      <c r="C1302" s="406" t="inlineStr">
        <is>
          <t>U1299</t>
        </is>
      </c>
      <c r="D1302" s="406">
        <f>INDEX([1]USA!$J:$J,MATCH(C1302,[1]USA!$B:$B,0))</f>
        <v/>
      </c>
      <c r="E1302" s="406">
        <f>IFERROR(INDEX([1]Input!$J:$J,MATCH(C1302,[1]Input!$A:$A,0)),"")</f>
        <v/>
      </c>
      <c r="F1302" s="406">
        <f>IFERROR(INDEX([1]Input!$D:$D,MATCH(C1302,[1]Input!$A:$A,0)),"")</f>
        <v/>
      </c>
      <c r="G1302" s="409">
        <f>IFERROR(INDEX([1]Input!$N:$N,MATCH(C1302,[1]Input!$A:$A,0)),"")</f>
        <v/>
      </c>
    </row>
    <row r="1303">
      <c r="A1303" s="406">
        <f>IFERROR(RANK(B1303,$B$4:$B$6000,1),"")</f>
        <v/>
      </c>
      <c r="B1303" s="406">
        <f>(IF(F1303="","",IFERROR(SEARCH(Search!$C$2,D1303)+ROW()/100000,"")))</f>
        <v/>
      </c>
      <c r="C1303" s="406" t="inlineStr">
        <is>
          <t>U1300</t>
        </is>
      </c>
      <c r="D1303" s="406">
        <f>INDEX([1]USA!$J:$J,MATCH(C1303,[1]USA!$B:$B,0))</f>
        <v/>
      </c>
      <c r="E1303" s="406">
        <f>IFERROR(INDEX([1]Input!$J:$J,MATCH(C1303,[1]Input!$A:$A,0)),"")</f>
        <v/>
      </c>
      <c r="F1303" s="406">
        <f>IFERROR(INDEX([1]Input!$D:$D,MATCH(C1303,[1]Input!$A:$A,0)),"")</f>
        <v/>
      </c>
      <c r="G1303" s="409">
        <f>IFERROR(INDEX([1]Input!$N:$N,MATCH(C1303,[1]Input!$A:$A,0)),"")</f>
        <v/>
      </c>
    </row>
    <row r="1304">
      <c r="A1304" s="406">
        <f>IFERROR(RANK(B1304,$B$4:$B$6000,1),"")</f>
        <v/>
      </c>
      <c r="B1304" s="406">
        <f>(IF(F1304="","",IFERROR(SEARCH(Search!$C$2,D1304)+ROW()/100000,"")))</f>
        <v/>
      </c>
      <c r="C1304" s="406" t="inlineStr">
        <is>
          <t>U1301</t>
        </is>
      </c>
      <c r="D1304" s="406">
        <f>INDEX([1]USA!$J:$J,MATCH(C1304,[1]USA!$B:$B,0))</f>
        <v/>
      </c>
      <c r="E1304" s="406">
        <f>IFERROR(INDEX([1]Input!$J:$J,MATCH(C1304,[1]Input!$A:$A,0)),"")</f>
        <v/>
      </c>
      <c r="F1304" s="406">
        <f>IFERROR(INDEX([1]Input!$D:$D,MATCH(C1304,[1]Input!$A:$A,0)),"")</f>
        <v/>
      </c>
      <c r="G1304" s="409">
        <f>IFERROR(INDEX([1]Input!$N:$N,MATCH(C1304,[1]Input!$A:$A,0)),"")</f>
        <v/>
      </c>
    </row>
    <row r="1305">
      <c r="A1305" s="406">
        <f>IFERROR(RANK(B1305,$B$4:$B$6000,1),"")</f>
        <v/>
      </c>
      <c r="B1305" s="406">
        <f>(IF(F1305="","",IFERROR(SEARCH(Search!$C$2,D1305)+ROW()/100000,"")))</f>
        <v/>
      </c>
      <c r="C1305" s="406" t="inlineStr">
        <is>
          <t>U1302</t>
        </is>
      </c>
      <c r="D1305" s="406">
        <f>INDEX([1]USA!$J:$J,MATCH(C1305,[1]USA!$B:$B,0))</f>
        <v/>
      </c>
      <c r="E1305" s="406">
        <f>IFERROR(INDEX([1]Input!$J:$J,MATCH(C1305,[1]Input!$A:$A,0)),"")</f>
        <v/>
      </c>
      <c r="F1305" s="406">
        <f>IFERROR(INDEX([1]Input!$D:$D,MATCH(C1305,[1]Input!$A:$A,0)),"")</f>
        <v/>
      </c>
      <c r="G1305" s="409">
        <f>IFERROR(INDEX([1]Input!$N:$N,MATCH(C1305,[1]Input!$A:$A,0)),"")</f>
        <v/>
      </c>
    </row>
    <row r="1306">
      <c r="A1306" s="406">
        <f>IFERROR(RANK(B1306,$B$4:$B$6000,1),"")</f>
        <v/>
      </c>
      <c r="B1306" s="406">
        <f>(IF(F1306="","",IFERROR(SEARCH(Search!$C$2,D1306)+ROW()/100000,"")))</f>
        <v/>
      </c>
      <c r="C1306" s="406" t="inlineStr">
        <is>
          <t>U1303</t>
        </is>
      </c>
      <c r="D1306" s="406">
        <f>INDEX([1]USA!$J:$J,MATCH(C1306,[1]USA!$B:$B,0))</f>
        <v/>
      </c>
      <c r="E1306" s="406">
        <f>IFERROR(INDEX([1]Input!$J:$J,MATCH(C1306,[1]Input!$A:$A,0)),"")</f>
        <v/>
      </c>
      <c r="F1306" s="406">
        <f>IFERROR(INDEX([1]Input!$D:$D,MATCH(C1306,[1]Input!$A:$A,0)),"")</f>
        <v/>
      </c>
      <c r="G1306" s="409">
        <f>IFERROR(INDEX([1]Input!$N:$N,MATCH(C1306,[1]Input!$A:$A,0)),"")</f>
        <v/>
      </c>
    </row>
    <row r="1307">
      <c r="A1307" s="406">
        <f>IFERROR(RANK(B1307,$B$4:$B$6000,1),"")</f>
        <v/>
      </c>
      <c r="B1307" s="406">
        <f>(IF(F1307="","",IFERROR(SEARCH(Search!$C$2,D1307)+ROW()/100000,"")))</f>
        <v/>
      </c>
      <c r="C1307" s="406" t="inlineStr">
        <is>
          <t>U1304</t>
        </is>
      </c>
      <c r="D1307" s="406">
        <f>INDEX([1]USA!$J:$J,MATCH(C1307,[1]USA!$B:$B,0))</f>
        <v/>
      </c>
      <c r="E1307" s="406">
        <f>IFERROR(INDEX([1]Input!$J:$J,MATCH(C1307,[1]Input!$A:$A,0)),"")</f>
        <v/>
      </c>
      <c r="F1307" s="406">
        <f>IFERROR(INDEX([1]Input!$D:$D,MATCH(C1307,[1]Input!$A:$A,0)),"")</f>
        <v/>
      </c>
      <c r="G1307" s="409">
        <f>IFERROR(INDEX([1]Input!$N:$N,MATCH(C1307,[1]Input!$A:$A,0)),"")</f>
        <v/>
      </c>
    </row>
    <row r="1308">
      <c r="A1308" s="406">
        <f>IFERROR(RANK(B1308,$B$4:$B$6000,1),"")</f>
        <v/>
      </c>
      <c r="B1308" s="406">
        <f>(IF(F1308="","",IFERROR(SEARCH(Search!$C$2,D1308)+ROW()/100000,"")))</f>
        <v/>
      </c>
      <c r="C1308" s="406" t="inlineStr">
        <is>
          <t>U1305</t>
        </is>
      </c>
      <c r="D1308" s="406">
        <f>INDEX([1]USA!$J:$J,MATCH(C1308,[1]USA!$B:$B,0))</f>
        <v/>
      </c>
      <c r="E1308" s="406">
        <f>IFERROR(INDEX([1]Input!$J:$J,MATCH(C1308,[1]Input!$A:$A,0)),"")</f>
        <v/>
      </c>
      <c r="F1308" s="406">
        <f>IFERROR(INDEX([1]Input!$D:$D,MATCH(C1308,[1]Input!$A:$A,0)),"")</f>
        <v/>
      </c>
      <c r="G1308" s="409">
        <f>IFERROR(INDEX([1]Input!$N:$N,MATCH(C1308,[1]Input!$A:$A,0)),"")</f>
        <v/>
      </c>
    </row>
    <row r="1309">
      <c r="A1309" s="406">
        <f>IFERROR(RANK(B1309,$B$4:$B$6000,1),"")</f>
        <v/>
      </c>
      <c r="B1309" s="406">
        <f>(IF(F1309="","",IFERROR(SEARCH(Search!$C$2,D1309)+ROW()/100000,"")))</f>
        <v/>
      </c>
      <c r="C1309" s="406" t="inlineStr">
        <is>
          <t>U1306</t>
        </is>
      </c>
      <c r="D1309" s="406">
        <f>INDEX([1]USA!$J:$J,MATCH(C1309,[1]USA!$B:$B,0))</f>
        <v/>
      </c>
      <c r="E1309" s="406">
        <f>IFERROR(INDEX([1]Input!$J:$J,MATCH(C1309,[1]Input!$A:$A,0)),"")</f>
        <v/>
      </c>
      <c r="F1309" s="406">
        <f>IFERROR(INDEX([1]Input!$D:$D,MATCH(C1309,[1]Input!$A:$A,0)),"")</f>
        <v/>
      </c>
      <c r="G1309" s="409">
        <f>IFERROR(INDEX([1]Input!$N:$N,MATCH(C1309,[1]Input!$A:$A,0)),"")</f>
        <v/>
      </c>
    </row>
    <row r="1310">
      <c r="A1310" s="406">
        <f>IFERROR(RANK(B1310,$B$4:$B$6000,1),"")</f>
        <v/>
      </c>
      <c r="B1310" s="406">
        <f>(IF(F1310="","",IFERROR(SEARCH(Search!$C$2,D1310)+ROW()/100000,"")))</f>
        <v/>
      </c>
      <c r="C1310" s="406" t="inlineStr">
        <is>
          <t>U1307</t>
        </is>
      </c>
      <c r="D1310" s="406">
        <f>INDEX([1]USA!$J:$J,MATCH(C1310,[1]USA!$B:$B,0))</f>
        <v/>
      </c>
      <c r="E1310" s="406">
        <f>IFERROR(INDEX([1]Input!$J:$J,MATCH(C1310,[1]Input!$A:$A,0)),"")</f>
        <v/>
      </c>
      <c r="F1310" s="406">
        <f>IFERROR(INDEX([1]Input!$D:$D,MATCH(C1310,[1]Input!$A:$A,0)),"")</f>
        <v/>
      </c>
      <c r="G1310" s="409">
        <f>IFERROR(INDEX([1]Input!$N:$N,MATCH(C1310,[1]Input!$A:$A,0)),"")</f>
        <v/>
      </c>
    </row>
    <row r="1311">
      <c r="A1311" s="406">
        <f>IFERROR(RANK(B1311,$B$4:$B$6000,1),"")</f>
        <v/>
      </c>
      <c r="B1311" s="406">
        <f>(IF(F1311="","",IFERROR(SEARCH(Search!$C$2,D1311)+ROW()/100000,"")))</f>
        <v/>
      </c>
      <c r="C1311" s="406" t="inlineStr">
        <is>
          <t>U1308</t>
        </is>
      </c>
      <c r="D1311" s="406">
        <f>INDEX([1]USA!$J:$J,MATCH(C1311,[1]USA!$B:$B,0))</f>
        <v/>
      </c>
      <c r="E1311" s="406">
        <f>IFERROR(INDEX([1]Input!$J:$J,MATCH(C1311,[1]Input!$A:$A,0)),"")</f>
        <v/>
      </c>
      <c r="F1311" s="406">
        <f>IFERROR(INDEX([1]Input!$D:$D,MATCH(C1311,[1]Input!$A:$A,0)),"")</f>
        <v/>
      </c>
      <c r="G1311" s="409">
        <f>IFERROR(INDEX([1]Input!$N:$N,MATCH(C1311,[1]Input!$A:$A,0)),"")</f>
        <v/>
      </c>
    </row>
    <row r="1312">
      <c r="A1312" s="406">
        <f>IFERROR(RANK(B1312,$B$4:$B$6000,1),"")</f>
        <v/>
      </c>
      <c r="B1312" s="406">
        <f>(IF(F1312="","",IFERROR(SEARCH(Search!$C$2,D1312)+ROW()/100000,"")))</f>
        <v/>
      </c>
      <c r="C1312" s="406" t="inlineStr">
        <is>
          <t>U1309</t>
        </is>
      </c>
      <c r="D1312" s="406">
        <f>INDEX([1]USA!$J:$J,MATCH(C1312,[1]USA!$B:$B,0))</f>
        <v/>
      </c>
      <c r="E1312" s="406">
        <f>IFERROR(INDEX([1]Input!$J:$J,MATCH(C1312,[1]Input!$A:$A,0)),"")</f>
        <v/>
      </c>
      <c r="F1312" s="406">
        <f>IFERROR(INDEX([1]Input!$D:$D,MATCH(C1312,[1]Input!$A:$A,0)),"")</f>
        <v/>
      </c>
      <c r="G1312" s="409">
        <f>IFERROR(INDEX([1]Input!$N:$N,MATCH(C1312,[1]Input!$A:$A,0)),"")</f>
        <v/>
      </c>
    </row>
    <row r="1313">
      <c r="A1313" s="406">
        <f>IFERROR(RANK(B1313,$B$4:$B$6000,1),"")</f>
        <v/>
      </c>
      <c r="B1313" s="406">
        <f>(IF(F1313="","",IFERROR(SEARCH(Search!$C$2,D1313)+ROW()/100000,"")))</f>
        <v/>
      </c>
      <c r="C1313" s="406" t="inlineStr">
        <is>
          <t>U1310</t>
        </is>
      </c>
      <c r="D1313" s="406">
        <f>INDEX([1]USA!$J:$J,MATCH(C1313,[1]USA!$B:$B,0))</f>
        <v/>
      </c>
      <c r="E1313" s="406">
        <f>IFERROR(INDEX([1]Input!$J:$J,MATCH(C1313,[1]Input!$A:$A,0)),"")</f>
        <v/>
      </c>
      <c r="F1313" s="406">
        <f>IFERROR(INDEX([1]Input!$D:$D,MATCH(C1313,[1]Input!$A:$A,0)),"")</f>
        <v/>
      </c>
      <c r="G1313" s="409">
        <f>IFERROR(INDEX([1]Input!$N:$N,MATCH(C1313,[1]Input!$A:$A,0)),"")</f>
        <v/>
      </c>
    </row>
    <row r="1314">
      <c r="A1314" s="406">
        <f>IFERROR(RANK(B1314,$B$4:$B$6000,1),"")</f>
        <v/>
      </c>
      <c r="B1314" s="406">
        <f>(IF(F1314="","",IFERROR(SEARCH(Search!$C$2,D1314)+ROW()/100000,"")))</f>
        <v/>
      </c>
      <c r="C1314" s="406" t="inlineStr">
        <is>
          <t>U1311</t>
        </is>
      </c>
      <c r="D1314" s="406">
        <f>INDEX([1]USA!$J:$J,MATCH(C1314,[1]USA!$B:$B,0))</f>
        <v/>
      </c>
      <c r="E1314" s="406">
        <f>IFERROR(INDEX([1]Input!$J:$J,MATCH(C1314,[1]Input!$A:$A,0)),"")</f>
        <v/>
      </c>
      <c r="F1314" s="406">
        <f>IFERROR(INDEX([1]Input!$D:$D,MATCH(C1314,[1]Input!$A:$A,0)),"")</f>
        <v/>
      </c>
      <c r="G1314" s="409">
        <f>IFERROR(INDEX([1]Input!$N:$N,MATCH(C1314,[1]Input!$A:$A,0)),"")</f>
        <v/>
      </c>
    </row>
    <row r="1315">
      <c r="A1315" s="406">
        <f>IFERROR(RANK(B1315,$B$4:$B$6000,1),"")</f>
        <v/>
      </c>
      <c r="B1315" s="406">
        <f>(IF(F1315="","",IFERROR(SEARCH(Search!$C$2,D1315)+ROW()/100000,"")))</f>
        <v/>
      </c>
      <c r="C1315" s="406" t="inlineStr">
        <is>
          <t>U1312</t>
        </is>
      </c>
      <c r="D1315" s="406">
        <f>INDEX([1]USA!$J:$J,MATCH(C1315,[1]USA!$B:$B,0))</f>
        <v/>
      </c>
      <c r="E1315" s="406">
        <f>IFERROR(INDEX([1]Input!$J:$J,MATCH(C1315,[1]Input!$A:$A,0)),"")</f>
        <v/>
      </c>
      <c r="F1315" s="406">
        <f>IFERROR(INDEX([1]Input!$D:$D,MATCH(C1315,[1]Input!$A:$A,0)),"")</f>
        <v/>
      </c>
      <c r="G1315" s="409">
        <f>IFERROR(INDEX([1]Input!$N:$N,MATCH(C1315,[1]Input!$A:$A,0)),"")</f>
        <v/>
      </c>
    </row>
    <row r="1316">
      <c r="A1316" s="406">
        <f>IFERROR(RANK(B1316,$B$4:$B$6000,1),"")</f>
        <v/>
      </c>
      <c r="B1316" s="406">
        <f>(IF(F1316="","",IFERROR(SEARCH(Search!$C$2,D1316)+ROW()/100000,"")))</f>
        <v/>
      </c>
      <c r="C1316" s="406" t="inlineStr">
        <is>
          <t>U1313</t>
        </is>
      </c>
      <c r="D1316" s="406">
        <f>INDEX([1]USA!$J:$J,MATCH(C1316,[1]USA!$B:$B,0))</f>
        <v/>
      </c>
      <c r="E1316" s="406">
        <f>IFERROR(INDEX([1]Input!$J:$J,MATCH(C1316,[1]Input!$A:$A,0)),"")</f>
        <v/>
      </c>
      <c r="F1316" s="406">
        <f>IFERROR(INDEX([1]Input!$D:$D,MATCH(C1316,[1]Input!$A:$A,0)),"")</f>
        <v/>
      </c>
      <c r="G1316" s="409">
        <f>IFERROR(INDEX([1]Input!$N:$N,MATCH(C1316,[1]Input!$A:$A,0)),"")</f>
        <v/>
      </c>
    </row>
    <row r="1317">
      <c r="A1317" s="406">
        <f>IFERROR(RANK(B1317,$B$4:$B$6000,1),"")</f>
        <v/>
      </c>
      <c r="B1317" s="406">
        <f>(IF(F1317="","",IFERROR(SEARCH(Search!$C$2,D1317)+ROW()/100000,"")))</f>
        <v/>
      </c>
      <c r="C1317" s="406" t="inlineStr">
        <is>
          <t>U1314</t>
        </is>
      </c>
      <c r="D1317" s="406">
        <f>INDEX([1]USA!$J:$J,MATCH(C1317,[1]USA!$B:$B,0))</f>
        <v/>
      </c>
      <c r="E1317" s="406">
        <f>IFERROR(INDEX([1]Input!$J:$J,MATCH(C1317,[1]Input!$A:$A,0)),"")</f>
        <v/>
      </c>
      <c r="F1317" s="406">
        <f>IFERROR(INDEX([1]Input!$D:$D,MATCH(C1317,[1]Input!$A:$A,0)),"")</f>
        <v/>
      </c>
      <c r="G1317" s="409">
        <f>IFERROR(INDEX([1]Input!$N:$N,MATCH(C1317,[1]Input!$A:$A,0)),"")</f>
        <v/>
      </c>
    </row>
    <row r="1318">
      <c r="A1318" s="406">
        <f>IFERROR(RANK(B1318,$B$4:$B$6000,1),"")</f>
        <v/>
      </c>
      <c r="B1318" s="406">
        <f>(IF(F1318="","",IFERROR(SEARCH(Search!$C$2,D1318)+ROW()/100000,"")))</f>
        <v/>
      </c>
      <c r="C1318" s="406" t="inlineStr">
        <is>
          <t>U1315</t>
        </is>
      </c>
      <c r="D1318" s="406">
        <f>INDEX([1]USA!$J:$J,MATCH(C1318,[1]USA!$B:$B,0))</f>
        <v/>
      </c>
      <c r="E1318" s="406">
        <f>IFERROR(INDEX([1]Input!$J:$J,MATCH(C1318,[1]Input!$A:$A,0)),"")</f>
        <v/>
      </c>
      <c r="F1318" s="406">
        <f>IFERROR(INDEX([1]Input!$D:$D,MATCH(C1318,[1]Input!$A:$A,0)),"")</f>
        <v/>
      </c>
      <c r="G1318" s="409">
        <f>IFERROR(INDEX([1]Input!$N:$N,MATCH(C1318,[1]Input!$A:$A,0)),"")</f>
        <v/>
      </c>
    </row>
    <row r="1319">
      <c r="A1319" s="406">
        <f>IFERROR(RANK(B1319,$B$4:$B$6000,1),"")</f>
        <v/>
      </c>
      <c r="B1319" s="406">
        <f>(IF(F1319="","",IFERROR(SEARCH(Search!$C$2,D1319)+ROW()/100000,"")))</f>
        <v/>
      </c>
      <c r="C1319" s="406" t="inlineStr">
        <is>
          <t>U1316</t>
        </is>
      </c>
      <c r="D1319" s="406">
        <f>INDEX([1]USA!$J:$J,MATCH(C1319,[1]USA!$B:$B,0))</f>
        <v/>
      </c>
      <c r="E1319" s="406">
        <f>IFERROR(INDEX([1]Input!$J:$J,MATCH(C1319,[1]Input!$A:$A,0)),"")</f>
        <v/>
      </c>
      <c r="F1319" s="406">
        <f>IFERROR(INDEX([1]Input!$D:$D,MATCH(C1319,[1]Input!$A:$A,0)),"")</f>
        <v/>
      </c>
      <c r="G1319" s="409">
        <f>IFERROR(INDEX([1]Input!$N:$N,MATCH(C1319,[1]Input!$A:$A,0)),"")</f>
        <v/>
      </c>
    </row>
    <row r="1320">
      <c r="A1320" s="406">
        <f>IFERROR(RANK(B1320,$B$4:$B$6000,1),"")</f>
        <v/>
      </c>
      <c r="B1320" s="406">
        <f>(IF(F1320="","",IFERROR(SEARCH(Search!$C$2,D1320)+ROW()/100000,"")))</f>
        <v/>
      </c>
      <c r="C1320" s="406" t="inlineStr">
        <is>
          <t>U1317</t>
        </is>
      </c>
      <c r="D1320" s="406">
        <f>INDEX([1]USA!$J:$J,MATCH(C1320,[1]USA!$B:$B,0))</f>
        <v/>
      </c>
      <c r="E1320" s="406">
        <f>IFERROR(INDEX([1]Input!$J:$J,MATCH(C1320,[1]Input!$A:$A,0)),"")</f>
        <v/>
      </c>
      <c r="F1320" s="406">
        <f>IFERROR(INDEX([1]Input!$D:$D,MATCH(C1320,[1]Input!$A:$A,0)),"")</f>
        <v/>
      </c>
      <c r="G1320" s="409">
        <f>IFERROR(INDEX([1]Input!$N:$N,MATCH(C1320,[1]Input!$A:$A,0)),"")</f>
        <v/>
      </c>
    </row>
    <row r="1321">
      <c r="A1321" s="406">
        <f>IFERROR(RANK(B1321,$B$4:$B$6000,1),"")</f>
        <v/>
      </c>
      <c r="B1321" s="406">
        <f>(IF(F1321="","",IFERROR(SEARCH(Search!$C$2,D1321)+ROW()/100000,"")))</f>
        <v/>
      </c>
      <c r="C1321" s="406" t="inlineStr">
        <is>
          <t>U1318</t>
        </is>
      </c>
      <c r="D1321" s="406">
        <f>INDEX([1]USA!$J:$J,MATCH(C1321,[1]USA!$B:$B,0))</f>
        <v/>
      </c>
      <c r="E1321" s="406">
        <f>IFERROR(INDEX([1]Input!$J:$J,MATCH(C1321,[1]Input!$A:$A,0)),"")</f>
        <v/>
      </c>
      <c r="F1321" s="406">
        <f>IFERROR(INDEX([1]Input!$D:$D,MATCH(C1321,[1]Input!$A:$A,0)),"")</f>
        <v/>
      </c>
      <c r="G1321" s="409">
        <f>IFERROR(INDEX([1]Input!$N:$N,MATCH(C1321,[1]Input!$A:$A,0)),"")</f>
        <v/>
      </c>
    </row>
    <row r="1322">
      <c r="A1322" s="406">
        <f>IFERROR(RANK(B1322,$B$4:$B$6000,1),"")</f>
        <v/>
      </c>
      <c r="B1322" s="406">
        <f>(IF(F1322="","",IFERROR(SEARCH(Search!$C$2,D1322)+ROW()/100000,"")))</f>
        <v/>
      </c>
      <c r="C1322" s="406" t="inlineStr">
        <is>
          <t>U1319</t>
        </is>
      </c>
      <c r="D1322" s="406">
        <f>INDEX([1]USA!$J:$J,MATCH(C1322,[1]USA!$B:$B,0))</f>
        <v/>
      </c>
      <c r="E1322" s="406">
        <f>IFERROR(INDEX([1]Input!$J:$J,MATCH(C1322,[1]Input!$A:$A,0)),"")</f>
        <v/>
      </c>
      <c r="F1322" s="406">
        <f>IFERROR(INDEX([1]Input!$D:$D,MATCH(C1322,[1]Input!$A:$A,0)),"")</f>
        <v/>
      </c>
      <c r="G1322" s="409">
        <f>IFERROR(INDEX([1]Input!$N:$N,MATCH(C1322,[1]Input!$A:$A,0)),"")</f>
        <v/>
      </c>
    </row>
    <row r="1323">
      <c r="A1323" s="406">
        <f>IFERROR(RANK(B1323,$B$4:$B$6000,1),"")</f>
        <v/>
      </c>
      <c r="B1323" s="406">
        <f>(IF(F1323="","",IFERROR(SEARCH(Search!$C$2,D1323)+ROW()/100000,"")))</f>
        <v/>
      </c>
      <c r="C1323" s="406" t="inlineStr">
        <is>
          <t>U1320</t>
        </is>
      </c>
      <c r="D1323" s="406">
        <f>INDEX([1]USA!$J:$J,MATCH(C1323,[1]USA!$B:$B,0))</f>
        <v/>
      </c>
      <c r="E1323" s="406">
        <f>IFERROR(INDEX([1]Input!$J:$J,MATCH(C1323,[1]Input!$A:$A,0)),"")</f>
        <v/>
      </c>
      <c r="F1323" s="406">
        <f>IFERROR(INDEX([1]Input!$D:$D,MATCH(C1323,[1]Input!$A:$A,0)),"")</f>
        <v/>
      </c>
      <c r="G1323" s="409">
        <f>IFERROR(INDEX([1]Input!$N:$N,MATCH(C1323,[1]Input!$A:$A,0)),"")</f>
        <v/>
      </c>
    </row>
    <row r="1324">
      <c r="A1324" s="406">
        <f>IFERROR(RANK(B1324,$B$4:$B$6000,1),"")</f>
        <v/>
      </c>
      <c r="B1324" s="406">
        <f>(IF(F1324="","",IFERROR(SEARCH(Search!$C$2,D1324)+ROW()/100000,"")))</f>
        <v/>
      </c>
      <c r="C1324" s="406" t="inlineStr">
        <is>
          <t>U1321</t>
        </is>
      </c>
      <c r="D1324" s="406">
        <f>INDEX([1]USA!$J:$J,MATCH(C1324,[1]USA!$B:$B,0))</f>
        <v/>
      </c>
      <c r="E1324" s="406">
        <f>IFERROR(INDEX([1]Input!$J:$J,MATCH(C1324,[1]Input!$A:$A,0)),"")</f>
        <v/>
      </c>
      <c r="F1324" s="406">
        <f>IFERROR(INDEX([1]Input!$D:$D,MATCH(C1324,[1]Input!$A:$A,0)),"")</f>
        <v/>
      </c>
      <c r="G1324" s="409">
        <f>IFERROR(INDEX([1]Input!$N:$N,MATCH(C1324,[1]Input!$A:$A,0)),"")</f>
        <v/>
      </c>
    </row>
    <row r="1325">
      <c r="A1325" s="406">
        <f>IFERROR(RANK(B1325,$B$4:$B$6000,1),"")</f>
        <v/>
      </c>
      <c r="B1325" s="406">
        <f>(IF(F1325="","",IFERROR(SEARCH(Search!$C$2,D1325)+ROW()/100000,"")))</f>
        <v/>
      </c>
      <c r="C1325" s="406" t="inlineStr">
        <is>
          <t>U1322</t>
        </is>
      </c>
      <c r="D1325" s="406">
        <f>INDEX([1]USA!$J:$J,MATCH(C1325,[1]USA!$B:$B,0))</f>
        <v/>
      </c>
      <c r="E1325" s="406">
        <f>IFERROR(INDEX([1]Input!$J:$J,MATCH(C1325,[1]Input!$A:$A,0)),"")</f>
        <v/>
      </c>
      <c r="F1325" s="406">
        <f>IFERROR(INDEX([1]Input!$D:$D,MATCH(C1325,[1]Input!$A:$A,0)),"")</f>
        <v/>
      </c>
      <c r="G1325" s="409">
        <f>IFERROR(INDEX([1]Input!$N:$N,MATCH(C1325,[1]Input!$A:$A,0)),"")</f>
        <v/>
      </c>
    </row>
    <row r="1326">
      <c r="A1326" s="406">
        <f>IFERROR(RANK(B1326,$B$4:$B$6000,1),"")</f>
        <v/>
      </c>
      <c r="B1326" s="406">
        <f>(IF(F1326="","",IFERROR(SEARCH(Search!$C$2,D1326)+ROW()/100000,"")))</f>
        <v/>
      </c>
      <c r="C1326" s="406" t="inlineStr">
        <is>
          <t>U1323</t>
        </is>
      </c>
      <c r="D1326" s="406">
        <f>INDEX([1]USA!$J:$J,MATCH(C1326,[1]USA!$B:$B,0))</f>
        <v/>
      </c>
      <c r="E1326" s="406">
        <f>IFERROR(INDEX([1]Input!$J:$J,MATCH(C1326,[1]Input!$A:$A,0)),"")</f>
        <v/>
      </c>
      <c r="F1326" s="406">
        <f>IFERROR(INDEX([1]Input!$D:$D,MATCH(C1326,[1]Input!$A:$A,0)),"")</f>
        <v/>
      </c>
      <c r="G1326" s="409">
        <f>IFERROR(INDEX([1]Input!$N:$N,MATCH(C1326,[1]Input!$A:$A,0)),"")</f>
        <v/>
      </c>
    </row>
    <row r="1327">
      <c r="A1327" s="406">
        <f>IFERROR(RANK(B1327,$B$4:$B$6000,1),"")</f>
        <v/>
      </c>
      <c r="B1327" s="406">
        <f>(IF(F1327="","",IFERROR(SEARCH(Search!$C$2,D1327)+ROW()/100000,"")))</f>
        <v/>
      </c>
      <c r="C1327" s="406" t="inlineStr">
        <is>
          <t>U1324</t>
        </is>
      </c>
      <c r="D1327" s="406">
        <f>INDEX([1]USA!$J:$J,MATCH(C1327,[1]USA!$B:$B,0))</f>
        <v/>
      </c>
      <c r="E1327" s="406">
        <f>IFERROR(INDEX([1]Input!$J:$J,MATCH(C1327,[1]Input!$A:$A,0)),"")</f>
        <v/>
      </c>
      <c r="F1327" s="406">
        <f>IFERROR(INDEX([1]Input!$D:$D,MATCH(C1327,[1]Input!$A:$A,0)),"")</f>
        <v/>
      </c>
      <c r="G1327" s="409">
        <f>IFERROR(INDEX([1]Input!$N:$N,MATCH(C1327,[1]Input!$A:$A,0)),"")</f>
        <v/>
      </c>
    </row>
    <row r="1328">
      <c r="A1328" s="406">
        <f>IFERROR(RANK(B1328,$B$4:$B$6000,1),"")</f>
        <v/>
      </c>
      <c r="B1328" s="406">
        <f>(IF(F1328="","",IFERROR(SEARCH(Search!$C$2,D1328)+ROW()/100000,"")))</f>
        <v/>
      </c>
      <c r="C1328" s="406" t="inlineStr">
        <is>
          <t>U1325</t>
        </is>
      </c>
      <c r="D1328" s="406">
        <f>INDEX([1]USA!$J:$J,MATCH(C1328,[1]USA!$B:$B,0))</f>
        <v/>
      </c>
      <c r="E1328" s="406">
        <f>IFERROR(INDEX([1]Input!$J:$J,MATCH(C1328,[1]Input!$A:$A,0)),"")</f>
        <v/>
      </c>
      <c r="F1328" s="406">
        <f>IFERROR(INDEX([1]Input!$D:$D,MATCH(C1328,[1]Input!$A:$A,0)),"")</f>
        <v/>
      </c>
      <c r="G1328" s="409">
        <f>IFERROR(INDEX([1]Input!$N:$N,MATCH(C1328,[1]Input!$A:$A,0)),"")</f>
        <v/>
      </c>
    </row>
    <row r="1329">
      <c r="A1329" s="406">
        <f>IFERROR(RANK(B1329,$B$4:$B$6000,1),"")</f>
        <v/>
      </c>
      <c r="B1329" s="406">
        <f>(IF(F1329="","",IFERROR(SEARCH(Search!$C$2,D1329)+ROW()/100000,"")))</f>
        <v/>
      </c>
      <c r="C1329" s="406" t="inlineStr">
        <is>
          <t>U1326</t>
        </is>
      </c>
      <c r="D1329" s="406">
        <f>INDEX([1]USA!$J:$J,MATCH(C1329,[1]USA!$B:$B,0))</f>
        <v/>
      </c>
      <c r="E1329" s="406">
        <f>IFERROR(INDEX([1]Input!$J:$J,MATCH(C1329,[1]Input!$A:$A,0)),"")</f>
        <v/>
      </c>
      <c r="F1329" s="406">
        <f>IFERROR(INDEX([1]Input!$D:$D,MATCH(C1329,[1]Input!$A:$A,0)),"")</f>
        <v/>
      </c>
      <c r="G1329" s="409">
        <f>IFERROR(INDEX([1]Input!$N:$N,MATCH(C1329,[1]Input!$A:$A,0)),"")</f>
        <v/>
      </c>
    </row>
    <row r="1330">
      <c r="A1330" s="406">
        <f>IFERROR(RANK(B1330,$B$4:$B$6000,1),"")</f>
        <v/>
      </c>
      <c r="B1330" s="406">
        <f>(IF(F1330="","",IFERROR(SEARCH(Search!$C$2,D1330)+ROW()/100000,"")))</f>
        <v/>
      </c>
      <c r="C1330" s="406" t="inlineStr">
        <is>
          <t>U1327</t>
        </is>
      </c>
      <c r="D1330" s="406">
        <f>INDEX([1]USA!$J:$J,MATCH(C1330,[1]USA!$B:$B,0))</f>
        <v/>
      </c>
      <c r="E1330" s="406">
        <f>IFERROR(INDEX([1]Input!$J:$J,MATCH(C1330,[1]Input!$A:$A,0)),"")</f>
        <v/>
      </c>
      <c r="F1330" s="406">
        <f>IFERROR(INDEX([1]Input!$D:$D,MATCH(C1330,[1]Input!$A:$A,0)),"")</f>
        <v/>
      </c>
      <c r="G1330" s="409">
        <f>IFERROR(INDEX([1]Input!$N:$N,MATCH(C1330,[1]Input!$A:$A,0)),"")</f>
        <v/>
      </c>
    </row>
    <row r="1331">
      <c r="A1331" s="406">
        <f>IFERROR(RANK(B1331,$B$4:$B$6000,1),"")</f>
        <v/>
      </c>
      <c r="B1331" s="406">
        <f>(IF(F1331="","",IFERROR(SEARCH(Search!$C$2,D1331)+ROW()/100000,"")))</f>
        <v/>
      </c>
      <c r="C1331" s="406" t="inlineStr">
        <is>
          <t>U1328</t>
        </is>
      </c>
      <c r="D1331" s="406">
        <f>INDEX([1]USA!$J:$J,MATCH(C1331,[1]USA!$B:$B,0))</f>
        <v/>
      </c>
      <c r="E1331" s="406">
        <f>IFERROR(INDEX([1]Input!$J:$J,MATCH(C1331,[1]Input!$A:$A,0)),"")</f>
        <v/>
      </c>
      <c r="F1331" s="406">
        <f>IFERROR(INDEX([1]Input!$D:$D,MATCH(C1331,[1]Input!$A:$A,0)),"")</f>
        <v/>
      </c>
      <c r="G1331" s="409">
        <f>IFERROR(INDEX([1]Input!$N:$N,MATCH(C1331,[1]Input!$A:$A,0)),"")</f>
        <v/>
      </c>
    </row>
    <row r="1332">
      <c r="A1332" s="406">
        <f>IFERROR(RANK(B1332,$B$4:$B$6000,1),"")</f>
        <v/>
      </c>
      <c r="B1332" s="406">
        <f>(IF(F1332="","",IFERROR(SEARCH(Search!$C$2,D1332)+ROW()/100000,"")))</f>
        <v/>
      </c>
      <c r="C1332" s="406" t="inlineStr">
        <is>
          <t>U1329</t>
        </is>
      </c>
      <c r="D1332" s="406">
        <f>INDEX([1]USA!$J:$J,MATCH(C1332,[1]USA!$B:$B,0))</f>
        <v/>
      </c>
      <c r="E1332" s="406">
        <f>IFERROR(INDEX([1]Input!$J:$J,MATCH(C1332,[1]Input!$A:$A,0)),"")</f>
        <v/>
      </c>
      <c r="F1332" s="406">
        <f>IFERROR(INDEX([1]Input!$D:$D,MATCH(C1332,[1]Input!$A:$A,0)),"")</f>
        <v/>
      </c>
      <c r="G1332" s="409">
        <f>IFERROR(INDEX([1]Input!$N:$N,MATCH(C1332,[1]Input!$A:$A,0)),"")</f>
        <v/>
      </c>
    </row>
    <row r="1333">
      <c r="A1333" s="406">
        <f>IFERROR(RANK(B1333,$B$4:$B$6000,1),"")</f>
        <v/>
      </c>
      <c r="B1333" s="406">
        <f>(IF(F1333="","",IFERROR(SEARCH(Search!$C$2,D1333)+ROW()/100000,"")))</f>
        <v/>
      </c>
      <c r="C1333" s="406" t="inlineStr">
        <is>
          <t>U1330</t>
        </is>
      </c>
      <c r="D1333" s="406">
        <f>INDEX([1]USA!$J:$J,MATCH(C1333,[1]USA!$B:$B,0))</f>
        <v/>
      </c>
      <c r="E1333" s="406">
        <f>IFERROR(INDEX([1]Input!$J:$J,MATCH(C1333,[1]Input!$A:$A,0)),"")</f>
        <v/>
      </c>
      <c r="F1333" s="406">
        <f>IFERROR(INDEX([1]Input!$D:$D,MATCH(C1333,[1]Input!$A:$A,0)),"")</f>
        <v/>
      </c>
      <c r="G1333" s="409">
        <f>IFERROR(INDEX([1]Input!$N:$N,MATCH(C1333,[1]Input!$A:$A,0)),"")</f>
        <v/>
      </c>
    </row>
    <row r="1334">
      <c r="A1334" s="406">
        <f>IFERROR(RANK(B1334,$B$4:$B$6000,1),"")</f>
        <v/>
      </c>
      <c r="B1334" s="406">
        <f>(IF(F1334="","",IFERROR(SEARCH(Search!$C$2,D1334)+ROW()/100000,"")))</f>
        <v/>
      </c>
      <c r="C1334" s="406" t="inlineStr">
        <is>
          <t>U1331</t>
        </is>
      </c>
      <c r="D1334" s="406">
        <f>INDEX([1]USA!$J:$J,MATCH(C1334,[1]USA!$B:$B,0))</f>
        <v/>
      </c>
      <c r="E1334" s="406">
        <f>IFERROR(INDEX([1]Input!$J:$J,MATCH(C1334,[1]Input!$A:$A,0)),"")</f>
        <v/>
      </c>
      <c r="F1334" s="406">
        <f>IFERROR(INDEX([1]Input!$D:$D,MATCH(C1334,[1]Input!$A:$A,0)),"")</f>
        <v/>
      </c>
      <c r="G1334" s="409">
        <f>IFERROR(INDEX([1]Input!$N:$N,MATCH(C1334,[1]Input!$A:$A,0)),"")</f>
        <v/>
      </c>
    </row>
    <row r="1335">
      <c r="A1335" s="406">
        <f>IFERROR(RANK(B1335,$B$4:$B$6000,1),"")</f>
        <v/>
      </c>
      <c r="B1335" s="406">
        <f>(IF(F1335="","",IFERROR(SEARCH(Search!$C$2,D1335)+ROW()/100000,"")))</f>
        <v/>
      </c>
      <c r="C1335" s="406" t="inlineStr">
        <is>
          <t>U1332</t>
        </is>
      </c>
      <c r="D1335" s="406">
        <f>INDEX([1]USA!$J:$J,MATCH(C1335,[1]USA!$B:$B,0))</f>
        <v/>
      </c>
      <c r="E1335" s="406">
        <f>IFERROR(INDEX([1]Input!$J:$J,MATCH(C1335,[1]Input!$A:$A,0)),"")</f>
        <v/>
      </c>
      <c r="F1335" s="406">
        <f>IFERROR(INDEX([1]Input!$D:$D,MATCH(C1335,[1]Input!$A:$A,0)),"")</f>
        <v/>
      </c>
      <c r="G1335" s="409">
        <f>IFERROR(INDEX([1]Input!$N:$N,MATCH(C1335,[1]Input!$A:$A,0)),"")</f>
        <v/>
      </c>
    </row>
    <row r="1336">
      <c r="A1336" s="406">
        <f>IFERROR(RANK(B1336,$B$4:$B$6000,1),"")</f>
        <v/>
      </c>
      <c r="B1336" s="406">
        <f>(IF(F1336="","",IFERROR(SEARCH(Search!$C$2,D1336)+ROW()/100000,"")))</f>
        <v/>
      </c>
      <c r="C1336" s="406" t="inlineStr">
        <is>
          <t>U1333</t>
        </is>
      </c>
      <c r="D1336" s="406">
        <f>INDEX([1]USA!$J:$J,MATCH(C1336,[1]USA!$B:$B,0))</f>
        <v/>
      </c>
      <c r="E1336" s="406">
        <f>IFERROR(INDEX([1]Input!$J:$J,MATCH(C1336,[1]Input!$A:$A,0)),"")</f>
        <v/>
      </c>
      <c r="F1336" s="406">
        <f>IFERROR(INDEX([1]Input!$D:$D,MATCH(C1336,[1]Input!$A:$A,0)),"")</f>
        <v/>
      </c>
      <c r="G1336" s="409">
        <f>IFERROR(INDEX([1]Input!$N:$N,MATCH(C1336,[1]Input!$A:$A,0)),"")</f>
        <v/>
      </c>
    </row>
    <row r="1337">
      <c r="A1337" s="406">
        <f>IFERROR(RANK(B1337,$B$4:$B$6000,1),"")</f>
        <v/>
      </c>
      <c r="B1337" s="406">
        <f>(IF(F1337="","",IFERROR(SEARCH(Search!$C$2,D1337)+ROW()/100000,"")))</f>
        <v/>
      </c>
      <c r="C1337" s="406" t="inlineStr">
        <is>
          <t>U1334</t>
        </is>
      </c>
      <c r="D1337" s="406">
        <f>INDEX([1]USA!$J:$J,MATCH(C1337,[1]USA!$B:$B,0))</f>
        <v/>
      </c>
      <c r="E1337" s="406">
        <f>IFERROR(INDEX([1]Input!$J:$J,MATCH(C1337,[1]Input!$A:$A,0)),"")</f>
        <v/>
      </c>
      <c r="F1337" s="406">
        <f>IFERROR(INDEX([1]Input!$D:$D,MATCH(C1337,[1]Input!$A:$A,0)),"")</f>
        <v/>
      </c>
      <c r="G1337" s="409">
        <f>IFERROR(INDEX([1]Input!$N:$N,MATCH(C1337,[1]Input!$A:$A,0)),"")</f>
        <v/>
      </c>
    </row>
    <row r="1338">
      <c r="A1338" s="406">
        <f>IFERROR(RANK(B1338,$B$4:$B$6000,1),"")</f>
        <v/>
      </c>
      <c r="B1338" s="406">
        <f>(IF(F1338="","",IFERROR(SEARCH(Search!$C$2,D1338)+ROW()/100000,"")))</f>
        <v/>
      </c>
      <c r="C1338" s="406" t="inlineStr">
        <is>
          <t>U1335</t>
        </is>
      </c>
      <c r="D1338" s="406">
        <f>INDEX([1]USA!$J:$J,MATCH(C1338,[1]USA!$B:$B,0))</f>
        <v/>
      </c>
      <c r="E1338" s="406">
        <f>IFERROR(INDEX([1]Input!$J:$J,MATCH(C1338,[1]Input!$A:$A,0)),"")</f>
        <v/>
      </c>
      <c r="F1338" s="406">
        <f>IFERROR(INDEX([1]Input!$D:$D,MATCH(C1338,[1]Input!$A:$A,0)),"")</f>
        <v/>
      </c>
      <c r="G1338" s="409">
        <f>IFERROR(INDEX([1]Input!$N:$N,MATCH(C1338,[1]Input!$A:$A,0)),"")</f>
        <v/>
      </c>
    </row>
    <row r="1339">
      <c r="A1339" s="406">
        <f>IFERROR(RANK(B1339,$B$4:$B$6000,1),"")</f>
        <v/>
      </c>
      <c r="B1339" s="406">
        <f>(IF(F1339="","",IFERROR(SEARCH(Search!$C$2,D1339)+ROW()/100000,"")))</f>
        <v/>
      </c>
      <c r="C1339" s="406" t="inlineStr">
        <is>
          <t>U1336</t>
        </is>
      </c>
      <c r="D1339" s="406">
        <f>INDEX([1]USA!$J:$J,MATCH(C1339,[1]USA!$B:$B,0))</f>
        <v/>
      </c>
      <c r="E1339" s="406">
        <f>IFERROR(INDEX([1]Input!$J:$J,MATCH(C1339,[1]Input!$A:$A,0)),"")</f>
        <v/>
      </c>
      <c r="F1339" s="406">
        <f>IFERROR(INDEX([1]Input!$D:$D,MATCH(C1339,[1]Input!$A:$A,0)),"")</f>
        <v/>
      </c>
      <c r="G1339" s="409">
        <f>IFERROR(INDEX([1]Input!$N:$N,MATCH(C1339,[1]Input!$A:$A,0)),"")</f>
        <v/>
      </c>
    </row>
    <row r="1340">
      <c r="A1340" s="406">
        <f>IFERROR(RANK(B1340,$B$4:$B$6000,1),"")</f>
        <v/>
      </c>
      <c r="B1340" s="406">
        <f>(IF(F1340="","",IFERROR(SEARCH(Search!$C$2,D1340)+ROW()/100000,"")))</f>
        <v/>
      </c>
      <c r="C1340" s="406" t="inlineStr">
        <is>
          <t>U1337</t>
        </is>
      </c>
      <c r="D1340" s="406">
        <f>INDEX([1]USA!$J:$J,MATCH(C1340,[1]USA!$B:$B,0))</f>
        <v/>
      </c>
      <c r="E1340" s="406">
        <f>IFERROR(INDEX([1]Input!$J:$J,MATCH(C1340,[1]Input!$A:$A,0)),"")</f>
        <v/>
      </c>
      <c r="F1340" s="406">
        <f>IFERROR(INDEX([1]Input!$D:$D,MATCH(C1340,[1]Input!$A:$A,0)),"")</f>
        <v/>
      </c>
      <c r="G1340" s="409">
        <f>IFERROR(INDEX([1]Input!$N:$N,MATCH(C1340,[1]Input!$A:$A,0)),"")</f>
        <v/>
      </c>
    </row>
    <row r="1341">
      <c r="A1341" s="406">
        <f>IFERROR(RANK(B1341,$B$4:$B$6000,1),"")</f>
        <v/>
      </c>
      <c r="B1341" s="406">
        <f>(IF(F1341="","",IFERROR(SEARCH(Search!$C$2,D1341)+ROW()/100000,"")))</f>
        <v/>
      </c>
      <c r="C1341" s="406" t="inlineStr">
        <is>
          <t>U1338</t>
        </is>
      </c>
      <c r="D1341" s="406">
        <f>INDEX([1]USA!$J:$J,MATCH(C1341,[1]USA!$B:$B,0))</f>
        <v/>
      </c>
      <c r="E1341" s="406">
        <f>IFERROR(INDEX([1]Input!$J:$J,MATCH(C1341,[1]Input!$A:$A,0)),"")</f>
        <v/>
      </c>
      <c r="F1341" s="406">
        <f>IFERROR(INDEX([1]Input!$D:$D,MATCH(C1341,[1]Input!$A:$A,0)),"")</f>
        <v/>
      </c>
      <c r="G1341" s="409">
        <f>IFERROR(INDEX([1]Input!$N:$N,MATCH(C1341,[1]Input!$A:$A,0)),"")</f>
        <v/>
      </c>
    </row>
    <row r="1342">
      <c r="A1342" s="406">
        <f>IFERROR(RANK(B1342,$B$4:$B$6000,1),"")</f>
        <v/>
      </c>
      <c r="B1342" s="406">
        <f>(IF(F1342="","",IFERROR(SEARCH(Search!$C$2,D1342)+ROW()/100000,"")))</f>
        <v/>
      </c>
      <c r="C1342" s="406" t="inlineStr">
        <is>
          <t>U1339</t>
        </is>
      </c>
      <c r="D1342" s="406">
        <f>INDEX([1]USA!$J:$J,MATCH(C1342,[1]USA!$B:$B,0))</f>
        <v/>
      </c>
      <c r="E1342" s="406">
        <f>IFERROR(INDEX([1]Input!$J:$J,MATCH(C1342,[1]Input!$A:$A,0)),"")</f>
        <v/>
      </c>
      <c r="F1342" s="406">
        <f>IFERROR(INDEX([1]Input!$D:$D,MATCH(C1342,[1]Input!$A:$A,0)),"")</f>
        <v/>
      </c>
      <c r="G1342" s="409">
        <f>IFERROR(INDEX([1]Input!$N:$N,MATCH(C1342,[1]Input!$A:$A,0)),"")</f>
        <v/>
      </c>
    </row>
    <row r="1343">
      <c r="A1343" s="406">
        <f>IFERROR(RANK(B1343,$B$4:$B$6000,1),"")</f>
        <v/>
      </c>
      <c r="B1343" s="406">
        <f>(IF(F1343="","",IFERROR(SEARCH(Search!$C$2,D1343)+ROW()/100000,"")))</f>
        <v/>
      </c>
      <c r="C1343" s="406" t="inlineStr">
        <is>
          <t>U1340</t>
        </is>
      </c>
      <c r="D1343" s="406">
        <f>INDEX([1]USA!$J:$J,MATCH(C1343,[1]USA!$B:$B,0))</f>
        <v/>
      </c>
      <c r="E1343" s="406">
        <f>IFERROR(INDEX([1]Input!$J:$J,MATCH(C1343,[1]Input!$A:$A,0)),"")</f>
        <v/>
      </c>
      <c r="F1343" s="406">
        <f>IFERROR(INDEX([1]Input!$D:$D,MATCH(C1343,[1]Input!$A:$A,0)),"")</f>
        <v/>
      </c>
      <c r="G1343" s="409">
        <f>IFERROR(INDEX([1]Input!$N:$N,MATCH(C1343,[1]Input!$A:$A,0)),"")</f>
        <v/>
      </c>
    </row>
    <row r="1344">
      <c r="A1344" s="406">
        <f>IFERROR(RANK(B1344,$B$4:$B$6000,1),"")</f>
        <v/>
      </c>
      <c r="B1344" s="406">
        <f>(IF(F1344="","",IFERROR(SEARCH(Search!$C$2,D1344)+ROW()/100000,"")))</f>
        <v/>
      </c>
      <c r="C1344" s="406" t="inlineStr">
        <is>
          <t>U1341</t>
        </is>
      </c>
      <c r="D1344" s="406">
        <f>INDEX([1]USA!$J:$J,MATCH(C1344,[1]USA!$B:$B,0))</f>
        <v/>
      </c>
      <c r="E1344" s="406">
        <f>IFERROR(INDEX([1]Input!$J:$J,MATCH(C1344,[1]Input!$A:$A,0)),"")</f>
        <v/>
      </c>
      <c r="F1344" s="406">
        <f>IFERROR(INDEX([1]Input!$D:$D,MATCH(C1344,[1]Input!$A:$A,0)),"")</f>
        <v/>
      </c>
      <c r="G1344" s="409">
        <f>IFERROR(INDEX([1]Input!$N:$N,MATCH(C1344,[1]Input!$A:$A,0)),"")</f>
        <v/>
      </c>
    </row>
    <row r="1345">
      <c r="A1345" s="406">
        <f>IFERROR(RANK(B1345,$B$4:$B$6000,1),"")</f>
        <v/>
      </c>
      <c r="B1345" s="406">
        <f>(IF(F1345="","",IFERROR(SEARCH(Search!$C$2,D1345)+ROW()/100000,"")))</f>
        <v/>
      </c>
      <c r="C1345" s="406" t="inlineStr">
        <is>
          <t>U1342</t>
        </is>
      </c>
      <c r="D1345" s="406">
        <f>INDEX([1]USA!$J:$J,MATCH(C1345,[1]USA!$B:$B,0))</f>
        <v/>
      </c>
      <c r="E1345" s="406">
        <f>IFERROR(INDEX([1]Input!$J:$J,MATCH(C1345,[1]Input!$A:$A,0)),"")</f>
        <v/>
      </c>
      <c r="F1345" s="406">
        <f>IFERROR(INDEX([1]Input!$D:$D,MATCH(C1345,[1]Input!$A:$A,0)),"")</f>
        <v/>
      </c>
      <c r="G1345" s="409">
        <f>IFERROR(INDEX([1]Input!$N:$N,MATCH(C1345,[1]Input!$A:$A,0)),"")</f>
        <v/>
      </c>
    </row>
    <row r="1346">
      <c r="A1346" s="406">
        <f>IFERROR(RANK(B1346,$B$4:$B$6000,1),"")</f>
        <v/>
      </c>
      <c r="B1346" s="406">
        <f>(IF(F1346="","",IFERROR(SEARCH(Search!$C$2,D1346)+ROW()/100000,"")))</f>
        <v/>
      </c>
      <c r="C1346" s="406" t="inlineStr">
        <is>
          <t>U1343</t>
        </is>
      </c>
      <c r="D1346" s="406">
        <f>INDEX([1]USA!$J:$J,MATCH(C1346,[1]USA!$B:$B,0))</f>
        <v/>
      </c>
      <c r="E1346" s="406">
        <f>IFERROR(INDEX([1]Input!$J:$J,MATCH(C1346,[1]Input!$A:$A,0)),"")</f>
        <v/>
      </c>
      <c r="F1346" s="406">
        <f>IFERROR(INDEX([1]Input!$D:$D,MATCH(C1346,[1]Input!$A:$A,0)),"")</f>
        <v/>
      </c>
      <c r="G1346" s="409">
        <f>IFERROR(INDEX([1]Input!$N:$N,MATCH(C1346,[1]Input!$A:$A,0)),"")</f>
        <v/>
      </c>
    </row>
    <row r="1347">
      <c r="A1347" s="406">
        <f>IFERROR(RANK(B1347,$B$4:$B$6000,1),"")</f>
        <v/>
      </c>
      <c r="B1347" s="406">
        <f>(IF(F1347="","",IFERROR(SEARCH(Search!$C$2,D1347)+ROW()/100000,"")))</f>
        <v/>
      </c>
      <c r="C1347" s="406" t="inlineStr">
        <is>
          <t>U1344</t>
        </is>
      </c>
      <c r="D1347" s="406">
        <f>INDEX([1]USA!$J:$J,MATCH(C1347,[1]USA!$B:$B,0))</f>
        <v/>
      </c>
      <c r="E1347" s="406">
        <f>IFERROR(INDEX([1]Input!$J:$J,MATCH(C1347,[1]Input!$A:$A,0)),"")</f>
        <v/>
      </c>
      <c r="F1347" s="406">
        <f>IFERROR(INDEX([1]Input!$D:$D,MATCH(C1347,[1]Input!$A:$A,0)),"")</f>
        <v/>
      </c>
      <c r="G1347" s="409">
        <f>IFERROR(INDEX([1]Input!$N:$N,MATCH(C1347,[1]Input!$A:$A,0)),"")</f>
        <v/>
      </c>
    </row>
    <row r="1348">
      <c r="A1348" s="406">
        <f>IFERROR(RANK(B1348,$B$4:$B$6000,1),"")</f>
        <v/>
      </c>
      <c r="B1348" s="406">
        <f>(IF(F1348="","",IFERROR(SEARCH(Search!$C$2,D1348)+ROW()/100000,"")))</f>
        <v/>
      </c>
      <c r="C1348" s="406" t="inlineStr">
        <is>
          <t>U1345</t>
        </is>
      </c>
      <c r="D1348" s="406">
        <f>INDEX([1]USA!$J:$J,MATCH(C1348,[1]USA!$B:$B,0))</f>
        <v/>
      </c>
      <c r="E1348" s="406">
        <f>IFERROR(INDEX([1]Input!$J:$J,MATCH(C1348,[1]Input!$A:$A,0)),"")</f>
        <v/>
      </c>
      <c r="F1348" s="406">
        <f>IFERROR(INDEX([1]Input!$D:$D,MATCH(C1348,[1]Input!$A:$A,0)),"")</f>
        <v/>
      </c>
      <c r="G1348" s="409">
        <f>IFERROR(INDEX([1]Input!$N:$N,MATCH(C1348,[1]Input!$A:$A,0)),"")</f>
        <v/>
      </c>
    </row>
    <row r="1349">
      <c r="A1349" s="406">
        <f>IFERROR(RANK(B1349,$B$4:$B$6000,1),"")</f>
        <v/>
      </c>
      <c r="B1349" s="406">
        <f>(IF(F1349="","",IFERROR(SEARCH(Search!$C$2,D1349)+ROW()/100000,"")))</f>
        <v/>
      </c>
      <c r="C1349" s="406" t="inlineStr">
        <is>
          <t>U1346</t>
        </is>
      </c>
      <c r="D1349" s="406">
        <f>INDEX([1]USA!$J:$J,MATCH(C1349,[1]USA!$B:$B,0))</f>
        <v/>
      </c>
      <c r="E1349" s="406">
        <f>IFERROR(INDEX([1]Input!$J:$J,MATCH(C1349,[1]Input!$A:$A,0)),"")</f>
        <v/>
      </c>
      <c r="F1349" s="406">
        <f>IFERROR(INDEX([1]Input!$D:$D,MATCH(C1349,[1]Input!$A:$A,0)),"")</f>
        <v/>
      </c>
      <c r="G1349" s="409">
        <f>IFERROR(INDEX([1]Input!$N:$N,MATCH(C1349,[1]Input!$A:$A,0)),"")</f>
        <v/>
      </c>
    </row>
    <row r="1350">
      <c r="A1350" s="406">
        <f>IFERROR(RANK(B1350,$B$4:$B$6000,1),"")</f>
        <v/>
      </c>
      <c r="B1350" s="406">
        <f>(IF(F1350="","",IFERROR(SEARCH(Search!$C$2,D1350)+ROW()/100000,"")))</f>
        <v/>
      </c>
      <c r="C1350" s="406" t="inlineStr">
        <is>
          <t>U1347</t>
        </is>
      </c>
      <c r="D1350" s="406">
        <f>INDEX([1]USA!$J:$J,MATCH(C1350,[1]USA!$B:$B,0))</f>
        <v/>
      </c>
      <c r="E1350" s="406">
        <f>IFERROR(INDEX([1]Input!$J:$J,MATCH(C1350,[1]Input!$A:$A,0)),"")</f>
        <v/>
      </c>
      <c r="F1350" s="406">
        <f>IFERROR(INDEX([1]Input!$D:$D,MATCH(C1350,[1]Input!$A:$A,0)),"")</f>
        <v/>
      </c>
      <c r="G1350" s="409">
        <f>IFERROR(INDEX([1]Input!$N:$N,MATCH(C1350,[1]Input!$A:$A,0)),"")</f>
        <v/>
      </c>
    </row>
    <row r="1351">
      <c r="A1351" s="406">
        <f>IFERROR(RANK(B1351,$B$4:$B$6000,1),"")</f>
        <v/>
      </c>
      <c r="B1351" s="406">
        <f>(IF(F1351="","",IFERROR(SEARCH(Search!$C$2,D1351)+ROW()/100000,"")))</f>
        <v/>
      </c>
      <c r="C1351" s="406" t="inlineStr">
        <is>
          <t>U1348</t>
        </is>
      </c>
      <c r="D1351" s="406">
        <f>INDEX([1]USA!$J:$J,MATCH(C1351,[1]USA!$B:$B,0))</f>
        <v/>
      </c>
      <c r="E1351" s="406">
        <f>IFERROR(INDEX([1]Input!$J:$J,MATCH(C1351,[1]Input!$A:$A,0)),"")</f>
        <v/>
      </c>
      <c r="F1351" s="406">
        <f>IFERROR(INDEX([1]Input!$D:$D,MATCH(C1351,[1]Input!$A:$A,0)),"")</f>
        <v/>
      </c>
      <c r="G1351" s="409">
        <f>IFERROR(INDEX([1]Input!$N:$N,MATCH(C1351,[1]Input!$A:$A,0)),"")</f>
        <v/>
      </c>
    </row>
    <row r="1352">
      <c r="A1352" s="406">
        <f>IFERROR(RANK(B1352,$B$4:$B$6000,1),"")</f>
        <v/>
      </c>
      <c r="B1352" s="406">
        <f>(IF(F1352="","",IFERROR(SEARCH(Search!$C$2,D1352)+ROW()/100000,"")))</f>
        <v/>
      </c>
      <c r="C1352" s="406" t="inlineStr">
        <is>
          <t>U1349</t>
        </is>
      </c>
      <c r="D1352" s="406">
        <f>INDEX([1]USA!$J:$J,MATCH(C1352,[1]USA!$B:$B,0))</f>
        <v/>
      </c>
      <c r="E1352" s="406">
        <f>IFERROR(INDEX([1]Input!$J:$J,MATCH(C1352,[1]Input!$A:$A,0)),"")</f>
        <v/>
      </c>
      <c r="F1352" s="406">
        <f>IFERROR(INDEX([1]Input!$D:$D,MATCH(C1352,[1]Input!$A:$A,0)),"")</f>
        <v/>
      </c>
      <c r="G1352" s="409">
        <f>IFERROR(INDEX([1]Input!$N:$N,MATCH(C1352,[1]Input!$A:$A,0)),"")</f>
        <v/>
      </c>
    </row>
    <row r="1353">
      <c r="A1353" s="406">
        <f>IFERROR(RANK(B1353,$B$4:$B$6000,1),"")</f>
        <v/>
      </c>
      <c r="B1353" s="406">
        <f>(IF(F1353="","",IFERROR(SEARCH(Search!$C$2,D1353)+ROW()/100000,"")))</f>
        <v/>
      </c>
      <c r="C1353" s="406" t="inlineStr">
        <is>
          <t>U1350</t>
        </is>
      </c>
      <c r="D1353" s="406">
        <f>INDEX([1]USA!$J:$J,MATCH(C1353,[1]USA!$B:$B,0))</f>
        <v/>
      </c>
      <c r="E1353" s="406">
        <f>IFERROR(INDEX([1]Input!$J:$J,MATCH(C1353,[1]Input!$A:$A,0)),"")</f>
        <v/>
      </c>
      <c r="F1353" s="406">
        <f>IFERROR(INDEX([1]Input!$D:$D,MATCH(C1353,[1]Input!$A:$A,0)),"")</f>
        <v/>
      </c>
      <c r="G1353" s="409">
        <f>IFERROR(INDEX([1]Input!$N:$N,MATCH(C1353,[1]Input!$A:$A,0)),"")</f>
        <v/>
      </c>
    </row>
    <row r="1354">
      <c r="A1354" s="406">
        <f>IFERROR(RANK(B1354,$B$4:$B$6000,1),"")</f>
        <v/>
      </c>
      <c r="B1354" s="406">
        <f>(IF(F1354="","",IFERROR(SEARCH(Search!$C$2,D1354)+ROW()/100000,"")))</f>
        <v/>
      </c>
      <c r="C1354" s="406" t="inlineStr">
        <is>
          <t>U1351</t>
        </is>
      </c>
      <c r="D1354" s="406">
        <f>INDEX([1]USA!$J:$J,MATCH(C1354,[1]USA!$B:$B,0))</f>
        <v/>
      </c>
      <c r="E1354" s="406">
        <f>IFERROR(INDEX([1]Input!$J:$J,MATCH(C1354,[1]Input!$A:$A,0)),"")</f>
        <v/>
      </c>
      <c r="F1354" s="406">
        <f>IFERROR(INDEX([1]Input!$D:$D,MATCH(C1354,[1]Input!$A:$A,0)),"")</f>
        <v/>
      </c>
      <c r="G1354" s="409">
        <f>IFERROR(INDEX([1]Input!$N:$N,MATCH(C1354,[1]Input!$A:$A,0)),"")</f>
        <v/>
      </c>
    </row>
    <row r="1355">
      <c r="A1355" s="406">
        <f>IFERROR(RANK(B1355,$B$4:$B$6000,1),"")</f>
        <v/>
      </c>
      <c r="B1355" s="406">
        <f>(IF(F1355="","",IFERROR(SEARCH(Search!$C$2,D1355)+ROW()/100000,"")))</f>
        <v/>
      </c>
      <c r="C1355" s="406" t="inlineStr">
        <is>
          <t>U1352</t>
        </is>
      </c>
      <c r="D1355" s="406">
        <f>INDEX([1]USA!$J:$J,MATCH(C1355,[1]USA!$B:$B,0))</f>
        <v/>
      </c>
      <c r="E1355" s="406">
        <f>IFERROR(INDEX([1]Input!$J:$J,MATCH(C1355,[1]Input!$A:$A,0)),"")</f>
        <v/>
      </c>
      <c r="F1355" s="406">
        <f>IFERROR(INDEX([1]Input!$D:$D,MATCH(C1355,[1]Input!$A:$A,0)),"")</f>
        <v/>
      </c>
      <c r="G1355" s="409">
        <f>IFERROR(INDEX([1]Input!$N:$N,MATCH(C1355,[1]Input!$A:$A,0)),"")</f>
        <v/>
      </c>
    </row>
    <row r="1356">
      <c r="A1356" s="406">
        <f>IFERROR(RANK(B1356,$B$4:$B$6000,1),"")</f>
        <v/>
      </c>
      <c r="B1356" s="406">
        <f>(IF(F1356="","",IFERROR(SEARCH(Search!$C$2,D1356)+ROW()/100000,"")))</f>
        <v/>
      </c>
      <c r="C1356" s="406" t="inlineStr">
        <is>
          <t>U1353</t>
        </is>
      </c>
      <c r="D1356" s="406">
        <f>INDEX([1]USA!$J:$J,MATCH(C1356,[1]USA!$B:$B,0))</f>
        <v/>
      </c>
      <c r="E1356" s="406">
        <f>IFERROR(INDEX([1]Input!$J:$J,MATCH(C1356,[1]Input!$A:$A,0)),"")</f>
        <v/>
      </c>
      <c r="F1356" s="406">
        <f>IFERROR(INDEX([1]Input!$D:$D,MATCH(C1356,[1]Input!$A:$A,0)),"")</f>
        <v/>
      </c>
      <c r="G1356" s="409">
        <f>IFERROR(INDEX([1]Input!$N:$N,MATCH(C1356,[1]Input!$A:$A,0)),"")</f>
        <v/>
      </c>
    </row>
    <row r="1357">
      <c r="A1357" s="406">
        <f>IFERROR(RANK(B1357,$B$4:$B$6000,1),"")</f>
        <v/>
      </c>
      <c r="B1357" s="406">
        <f>(IF(F1357="","",IFERROR(SEARCH(Search!$C$2,D1357)+ROW()/100000,"")))</f>
        <v/>
      </c>
      <c r="C1357" s="406" t="inlineStr">
        <is>
          <t>U1354</t>
        </is>
      </c>
      <c r="D1357" s="406">
        <f>INDEX([1]USA!$J:$J,MATCH(C1357,[1]USA!$B:$B,0))</f>
        <v/>
      </c>
      <c r="E1357" s="406">
        <f>IFERROR(INDEX([1]Input!$J:$J,MATCH(C1357,[1]Input!$A:$A,0)),"")</f>
        <v/>
      </c>
      <c r="F1357" s="406">
        <f>IFERROR(INDEX([1]Input!$D:$D,MATCH(C1357,[1]Input!$A:$A,0)),"")</f>
        <v/>
      </c>
      <c r="G1357" s="409">
        <f>IFERROR(INDEX([1]Input!$N:$N,MATCH(C1357,[1]Input!$A:$A,0)),"")</f>
        <v/>
      </c>
    </row>
    <row r="1358">
      <c r="A1358" s="406">
        <f>IFERROR(RANK(B1358,$B$4:$B$6000,1),"")</f>
        <v/>
      </c>
      <c r="B1358" s="406">
        <f>(IF(F1358="","",IFERROR(SEARCH(Search!$C$2,D1358)+ROW()/100000,"")))</f>
        <v/>
      </c>
      <c r="C1358" s="406" t="inlineStr">
        <is>
          <t>U1355</t>
        </is>
      </c>
      <c r="D1358" s="406">
        <f>INDEX([1]USA!$J:$J,MATCH(C1358,[1]USA!$B:$B,0))</f>
        <v/>
      </c>
      <c r="E1358" s="406">
        <f>IFERROR(INDEX([1]Input!$J:$J,MATCH(C1358,[1]Input!$A:$A,0)),"")</f>
        <v/>
      </c>
      <c r="F1358" s="406">
        <f>IFERROR(INDEX([1]Input!$D:$D,MATCH(C1358,[1]Input!$A:$A,0)),"")</f>
        <v/>
      </c>
      <c r="G1358" s="409">
        <f>IFERROR(INDEX([1]Input!$N:$N,MATCH(C1358,[1]Input!$A:$A,0)),"")</f>
        <v/>
      </c>
    </row>
    <row r="1359">
      <c r="A1359" s="406">
        <f>IFERROR(RANK(B1359,$B$4:$B$6000,1),"")</f>
        <v/>
      </c>
      <c r="B1359" s="406">
        <f>(IF(F1359="","",IFERROR(SEARCH(Search!$C$2,D1359)+ROW()/100000,"")))</f>
        <v/>
      </c>
      <c r="C1359" s="406" t="inlineStr">
        <is>
          <t>U1356</t>
        </is>
      </c>
      <c r="D1359" s="406">
        <f>INDEX([1]USA!$J:$J,MATCH(C1359,[1]USA!$B:$B,0))</f>
        <v/>
      </c>
      <c r="E1359" s="406">
        <f>IFERROR(INDEX([1]Input!$J:$J,MATCH(C1359,[1]Input!$A:$A,0)),"")</f>
        <v/>
      </c>
      <c r="F1359" s="406">
        <f>IFERROR(INDEX([1]Input!$D:$D,MATCH(C1359,[1]Input!$A:$A,0)),"")</f>
        <v/>
      </c>
      <c r="G1359" s="409">
        <f>IFERROR(INDEX([1]Input!$N:$N,MATCH(C1359,[1]Input!$A:$A,0)),"")</f>
        <v/>
      </c>
    </row>
    <row r="1360">
      <c r="A1360" s="406">
        <f>IFERROR(RANK(B1360,$B$4:$B$6000,1),"")</f>
        <v/>
      </c>
      <c r="B1360" s="406">
        <f>(IF(F1360="","",IFERROR(SEARCH(Search!$C$2,D1360)+ROW()/100000,"")))</f>
        <v/>
      </c>
      <c r="C1360" s="406" t="inlineStr">
        <is>
          <t>U1357</t>
        </is>
      </c>
      <c r="D1360" s="406">
        <f>INDEX([1]USA!$J:$J,MATCH(C1360,[1]USA!$B:$B,0))</f>
        <v/>
      </c>
      <c r="E1360" s="406">
        <f>IFERROR(INDEX([1]Input!$J:$J,MATCH(C1360,[1]Input!$A:$A,0)),"")</f>
        <v/>
      </c>
      <c r="F1360" s="406">
        <f>IFERROR(INDEX([1]Input!$D:$D,MATCH(C1360,[1]Input!$A:$A,0)),"")</f>
        <v/>
      </c>
      <c r="G1360" s="409">
        <f>IFERROR(INDEX([1]Input!$N:$N,MATCH(C1360,[1]Input!$A:$A,0)),"")</f>
        <v/>
      </c>
    </row>
    <row r="1361">
      <c r="A1361" s="406">
        <f>IFERROR(RANK(B1361,$B$4:$B$6000,1),"")</f>
        <v/>
      </c>
      <c r="B1361" s="406">
        <f>(IF(F1361="","",IFERROR(SEARCH(Search!$C$2,D1361)+ROW()/100000,"")))</f>
        <v/>
      </c>
      <c r="C1361" s="406" t="inlineStr">
        <is>
          <t>U1358</t>
        </is>
      </c>
      <c r="D1361" s="406">
        <f>INDEX([1]USA!$J:$J,MATCH(C1361,[1]USA!$B:$B,0))</f>
        <v/>
      </c>
      <c r="E1361" s="406">
        <f>IFERROR(INDEX([1]Input!$J:$J,MATCH(C1361,[1]Input!$A:$A,0)),"")</f>
        <v/>
      </c>
      <c r="F1361" s="406">
        <f>IFERROR(INDEX([1]Input!$D:$D,MATCH(C1361,[1]Input!$A:$A,0)),"")</f>
        <v/>
      </c>
      <c r="G1361" s="409">
        <f>IFERROR(INDEX([1]Input!$N:$N,MATCH(C1361,[1]Input!$A:$A,0)),"")</f>
        <v/>
      </c>
    </row>
    <row r="1362">
      <c r="A1362" s="406">
        <f>IFERROR(RANK(B1362,$B$4:$B$6000,1),"")</f>
        <v/>
      </c>
      <c r="B1362" s="406">
        <f>(IF(F1362="","",IFERROR(SEARCH(Search!$C$2,D1362)+ROW()/100000,"")))</f>
        <v/>
      </c>
      <c r="C1362" s="406" t="inlineStr">
        <is>
          <t>U1359</t>
        </is>
      </c>
      <c r="D1362" s="406">
        <f>INDEX([1]USA!$J:$J,MATCH(C1362,[1]USA!$B:$B,0))</f>
        <v/>
      </c>
      <c r="E1362" s="406">
        <f>IFERROR(INDEX([1]Input!$J:$J,MATCH(C1362,[1]Input!$A:$A,0)),"")</f>
        <v/>
      </c>
      <c r="F1362" s="406">
        <f>IFERROR(INDEX([1]Input!$D:$D,MATCH(C1362,[1]Input!$A:$A,0)),"")</f>
        <v/>
      </c>
      <c r="G1362" s="409">
        <f>IFERROR(INDEX([1]Input!$N:$N,MATCH(C1362,[1]Input!$A:$A,0)),"")</f>
        <v/>
      </c>
    </row>
    <row r="1363">
      <c r="A1363" s="406">
        <f>IFERROR(RANK(B1363,$B$4:$B$6000,1),"")</f>
        <v/>
      </c>
      <c r="B1363" s="406">
        <f>(IF(F1363="","",IFERROR(SEARCH(Search!$C$2,D1363)+ROW()/100000,"")))</f>
        <v/>
      </c>
      <c r="C1363" s="406" t="inlineStr">
        <is>
          <t>U1360</t>
        </is>
      </c>
      <c r="D1363" s="406">
        <f>INDEX([1]USA!$J:$J,MATCH(C1363,[1]USA!$B:$B,0))</f>
        <v/>
      </c>
      <c r="E1363" s="406">
        <f>IFERROR(INDEX([1]Input!$J:$J,MATCH(C1363,[1]Input!$A:$A,0)),"")</f>
        <v/>
      </c>
      <c r="F1363" s="406">
        <f>IFERROR(INDEX([1]Input!$D:$D,MATCH(C1363,[1]Input!$A:$A,0)),"")</f>
        <v/>
      </c>
      <c r="G1363" s="409">
        <f>IFERROR(INDEX([1]Input!$N:$N,MATCH(C1363,[1]Input!$A:$A,0)),"")</f>
        <v/>
      </c>
    </row>
    <row r="1364">
      <c r="A1364" s="406">
        <f>IFERROR(RANK(B1364,$B$4:$B$6000,1),"")</f>
        <v/>
      </c>
      <c r="B1364" s="406">
        <f>(IF(F1364="","",IFERROR(SEARCH(Search!$C$2,D1364)+ROW()/100000,"")))</f>
        <v/>
      </c>
      <c r="C1364" s="406" t="inlineStr">
        <is>
          <t>U1361</t>
        </is>
      </c>
      <c r="D1364" s="406">
        <f>INDEX([1]USA!$J:$J,MATCH(C1364,[1]USA!$B:$B,0))</f>
        <v/>
      </c>
      <c r="E1364" s="406">
        <f>IFERROR(INDEX([1]Input!$J:$J,MATCH(C1364,[1]Input!$A:$A,0)),"")</f>
        <v/>
      </c>
      <c r="F1364" s="406">
        <f>IFERROR(INDEX([1]Input!$D:$D,MATCH(C1364,[1]Input!$A:$A,0)),"")</f>
        <v/>
      </c>
      <c r="G1364" s="409">
        <f>IFERROR(INDEX([1]Input!$N:$N,MATCH(C1364,[1]Input!$A:$A,0)),"")</f>
        <v/>
      </c>
    </row>
    <row r="1365">
      <c r="A1365" s="406">
        <f>IFERROR(RANK(B1365,$B$4:$B$6000,1),"")</f>
        <v/>
      </c>
      <c r="B1365" s="406">
        <f>(IF(F1365="","",IFERROR(SEARCH(Search!$C$2,D1365)+ROW()/100000,"")))</f>
        <v/>
      </c>
      <c r="C1365" s="406" t="inlineStr">
        <is>
          <t>U1362</t>
        </is>
      </c>
      <c r="D1365" s="406">
        <f>INDEX([1]USA!$J:$J,MATCH(C1365,[1]USA!$B:$B,0))</f>
        <v/>
      </c>
      <c r="E1365" s="406">
        <f>IFERROR(INDEX([1]Input!$J:$J,MATCH(C1365,[1]Input!$A:$A,0)),"")</f>
        <v/>
      </c>
      <c r="F1365" s="406">
        <f>IFERROR(INDEX([1]Input!$D:$D,MATCH(C1365,[1]Input!$A:$A,0)),"")</f>
        <v/>
      </c>
      <c r="G1365" s="409">
        <f>IFERROR(INDEX([1]Input!$N:$N,MATCH(C1365,[1]Input!$A:$A,0)),"")</f>
        <v/>
      </c>
    </row>
    <row r="1366">
      <c r="A1366" s="406">
        <f>IFERROR(RANK(B1366,$B$4:$B$6000,1),"")</f>
        <v/>
      </c>
      <c r="B1366" s="406">
        <f>(IF(F1366="","",IFERROR(SEARCH(Search!$C$2,D1366)+ROW()/100000,"")))</f>
        <v/>
      </c>
      <c r="C1366" s="406" t="inlineStr">
        <is>
          <t>U1363</t>
        </is>
      </c>
      <c r="D1366" s="406">
        <f>INDEX([1]USA!$J:$J,MATCH(C1366,[1]USA!$B:$B,0))</f>
        <v/>
      </c>
      <c r="E1366" s="406">
        <f>IFERROR(INDEX([1]Input!$J:$J,MATCH(C1366,[1]Input!$A:$A,0)),"")</f>
        <v/>
      </c>
      <c r="F1366" s="406">
        <f>IFERROR(INDEX([1]Input!$D:$D,MATCH(C1366,[1]Input!$A:$A,0)),"")</f>
        <v/>
      </c>
      <c r="G1366" s="409">
        <f>IFERROR(INDEX([1]Input!$N:$N,MATCH(C1366,[1]Input!$A:$A,0)),"")</f>
        <v/>
      </c>
    </row>
    <row r="1367">
      <c r="A1367" s="406">
        <f>IFERROR(RANK(B1367,$B$4:$B$6000,1),"")</f>
        <v/>
      </c>
      <c r="B1367" s="406">
        <f>(IF(F1367="","",IFERROR(SEARCH(Search!$C$2,D1367)+ROW()/100000,"")))</f>
        <v/>
      </c>
      <c r="C1367" s="406" t="inlineStr">
        <is>
          <t>U1364</t>
        </is>
      </c>
      <c r="D1367" s="406">
        <f>INDEX([1]USA!$J:$J,MATCH(C1367,[1]USA!$B:$B,0))</f>
        <v/>
      </c>
      <c r="E1367" s="406">
        <f>IFERROR(INDEX([1]Input!$J:$J,MATCH(C1367,[1]Input!$A:$A,0)),"")</f>
        <v/>
      </c>
      <c r="F1367" s="406">
        <f>IFERROR(INDEX([1]Input!$D:$D,MATCH(C1367,[1]Input!$A:$A,0)),"")</f>
        <v/>
      </c>
      <c r="G1367" s="409">
        <f>IFERROR(INDEX([1]Input!$N:$N,MATCH(C1367,[1]Input!$A:$A,0)),"")</f>
        <v/>
      </c>
    </row>
    <row r="1368">
      <c r="A1368" s="406">
        <f>IFERROR(RANK(B1368,$B$4:$B$6000,1),"")</f>
        <v/>
      </c>
      <c r="B1368" s="406">
        <f>(IF(F1368="","",IFERROR(SEARCH(Search!$C$2,D1368)+ROW()/100000,"")))</f>
        <v/>
      </c>
      <c r="C1368" s="406" t="inlineStr">
        <is>
          <t>U1365</t>
        </is>
      </c>
      <c r="D1368" s="406">
        <f>INDEX([1]USA!$J:$J,MATCH(C1368,[1]USA!$B:$B,0))</f>
        <v/>
      </c>
      <c r="E1368" s="406">
        <f>IFERROR(INDEX([1]Input!$J:$J,MATCH(C1368,[1]Input!$A:$A,0)),"")</f>
        <v/>
      </c>
      <c r="F1368" s="406">
        <f>IFERROR(INDEX([1]Input!$D:$D,MATCH(C1368,[1]Input!$A:$A,0)),"")</f>
        <v/>
      </c>
      <c r="G1368" s="409">
        <f>IFERROR(INDEX([1]Input!$N:$N,MATCH(C1368,[1]Input!$A:$A,0)),"")</f>
        <v/>
      </c>
    </row>
    <row r="1369">
      <c r="A1369" s="406">
        <f>IFERROR(RANK(B1369,$B$4:$B$6000,1),"")</f>
        <v/>
      </c>
      <c r="B1369" s="406">
        <f>(IF(F1369="","",IFERROR(SEARCH(Search!$C$2,D1369)+ROW()/100000,"")))</f>
        <v/>
      </c>
      <c r="C1369" s="406" t="inlineStr">
        <is>
          <t>U1366</t>
        </is>
      </c>
      <c r="D1369" s="406">
        <f>INDEX([1]USA!$J:$J,MATCH(C1369,[1]USA!$B:$B,0))</f>
        <v/>
      </c>
      <c r="E1369" s="406">
        <f>IFERROR(INDEX([1]Input!$J:$J,MATCH(C1369,[1]Input!$A:$A,0)),"")</f>
        <v/>
      </c>
      <c r="F1369" s="406">
        <f>IFERROR(INDEX([1]Input!$D:$D,MATCH(C1369,[1]Input!$A:$A,0)),"")</f>
        <v/>
      </c>
      <c r="G1369" s="409">
        <f>IFERROR(INDEX([1]Input!$N:$N,MATCH(C1369,[1]Input!$A:$A,0)),"")</f>
        <v/>
      </c>
    </row>
    <row r="1370">
      <c r="A1370" s="406">
        <f>IFERROR(RANK(B1370,$B$4:$B$6000,1),"")</f>
        <v/>
      </c>
      <c r="B1370" s="406">
        <f>(IF(F1370="","",IFERROR(SEARCH(Search!$C$2,D1370)+ROW()/100000,"")))</f>
        <v/>
      </c>
      <c r="C1370" s="406" t="inlineStr">
        <is>
          <t>U1367</t>
        </is>
      </c>
      <c r="D1370" s="406">
        <f>INDEX([1]USA!$J:$J,MATCH(C1370,[1]USA!$B:$B,0))</f>
        <v/>
      </c>
      <c r="E1370" s="406">
        <f>IFERROR(INDEX([1]Input!$J:$J,MATCH(C1370,[1]Input!$A:$A,0)),"")</f>
        <v/>
      </c>
      <c r="F1370" s="406">
        <f>IFERROR(INDEX([1]Input!$D:$D,MATCH(C1370,[1]Input!$A:$A,0)),"")</f>
        <v/>
      </c>
      <c r="G1370" s="409">
        <f>IFERROR(INDEX([1]Input!$N:$N,MATCH(C1370,[1]Input!$A:$A,0)),"")</f>
        <v/>
      </c>
    </row>
    <row r="1371">
      <c r="A1371" s="406">
        <f>IFERROR(RANK(B1371,$B$4:$B$6000,1),"")</f>
        <v/>
      </c>
      <c r="B1371" s="406">
        <f>(IF(F1371="","",IFERROR(SEARCH(Search!$C$2,D1371)+ROW()/100000,"")))</f>
        <v/>
      </c>
      <c r="C1371" s="406" t="inlineStr">
        <is>
          <t>U1368</t>
        </is>
      </c>
      <c r="D1371" s="406">
        <f>INDEX([1]USA!$J:$J,MATCH(C1371,[1]USA!$B:$B,0))</f>
        <v/>
      </c>
      <c r="E1371" s="406">
        <f>IFERROR(INDEX([1]Input!$J:$J,MATCH(C1371,[1]Input!$A:$A,0)),"")</f>
        <v/>
      </c>
      <c r="F1371" s="406">
        <f>IFERROR(INDEX([1]Input!$D:$D,MATCH(C1371,[1]Input!$A:$A,0)),"")</f>
        <v/>
      </c>
      <c r="G1371" s="409">
        <f>IFERROR(INDEX([1]Input!$N:$N,MATCH(C1371,[1]Input!$A:$A,0)),"")</f>
        <v/>
      </c>
    </row>
    <row r="1372">
      <c r="A1372" s="406">
        <f>IFERROR(RANK(B1372,$B$4:$B$6000,1),"")</f>
        <v/>
      </c>
      <c r="B1372" s="406">
        <f>(IF(F1372="","",IFERROR(SEARCH(Search!$C$2,D1372)+ROW()/100000,"")))</f>
        <v/>
      </c>
      <c r="C1372" s="406" t="inlineStr">
        <is>
          <t>U1369</t>
        </is>
      </c>
      <c r="D1372" s="406">
        <f>INDEX([1]USA!$J:$J,MATCH(C1372,[1]USA!$B:$B,0))</f>
        <v/>
      </c>
      <c r="E1372" s="406">
        <f>IFERROR(INDEX([1]Input!$J:$J,MATCH(C1372,[1]Input!$A:$A,0)),"")</f>
        <v/>
      </c>
      <c r="F1372" s="406">
        <f>IFERROR(INDEX([1]Input!$D:$D,MATCH(C1372,[1]Input!$A:$A,0)),"")</f>
        <v/>
      </c>
      <c r="G1372" s="409">
        <f>IFERROR(INDEX([1]Input!$N:$N,MATCH(C1372,[1]Input!$A:$A,0)),"")</f>
        <v/>
      </c>
    </row>
    <row r="1373">
      <c r="A1373" s="406">
        <f>IFERROR(RANK(B1373,$B$4:$B$6000,1),"")</f>
        <v/>
      </c>
      <c r="B1373" s="406">
        <f>(IF(F1373="","",IFERROR(SEARCH(Search!$C$2,D1373)+ROW()/100000,"")))</f>
        <v/>
      </c>
      <c r="C1373" s="406" t="inlineStr">
        <is>
          <t>U1370</t>
        </is>
      </c>
      <c r="D1373" s="406">
        <f>INDEX([1]USA!$J:$J,MATCH(C1373,[1]USA!$B:$B,0))</f>
        <v/>
      </c>
      <c r="E1373" s="406">
        <f>IFERROR(INDEX([1]Input!$J:$J,MATCH(C1373,[1]Input!$A:$A,0)),"")</f>
        <v/>
      </c>
      <c r="F1373" s="406">
        <f>IFERROR(INDEX([1]Input!$D:$D,MATCH(C1373,[1]Input!$A:$A,0)),"")</f>
        <v/>
      </c>
      <c r="G1373" s="409">
        <f>IFERROR(INDEX([1]Input!$N:$N,MATCH(C1373,[1]Input!$A:$A,0)),"")</f>
        <v/>
      </c>
    </row>
    <row r="1374">
      <c r="A1374" s="406">
        <f>IFERROR(RANK(B1374,$B$4:$B$6000,1),"")</f>
        <v/>
      </c>
      <c r="B1374" s="406">
        <f>(IF(F1374="","",IFERROR(SEARCH(Search!$C$2,D1374)+ROW()/100000,"")))</f>
        <v/>
      </c>
      <c r="C1374" s="406" t="inlineStr">
        <is>
          <t>U1371</t>
        </is>
      </c>
      <c r="D1374" s="406">
        <f>INDEX([1]USA!$J:$J,MATCH(C1374,[1]USA!$B:$B,0))</f>
        <v/>
      </c>
      <c r="E1374" s="406">
        <f>IFERROR(INDEX([1]Input!$J:$J,MATCH(C1374,[1]Input!$A:$A,0)),"")</f>
        <v/>
      </c>
      <c r="F1374" s="406">
        <f>IFERROR(INDEX([1]Input!$D:$D,MATCH(C1374,[1]Input!$A:$A,0)),"")</f>
        <v/>
      </c>
      <c r="G1374" s="409">
        <f>IFERROR(INDEX([1]Input!$N:$N,MATCH(C1374,[1]Input!$A:$A,0)),"")</f>
        <v/>
      </c>
    </row>
    <row r="1375">
      <c r="A1375" s="406">
        <f>IFERROR(RANK(B1375,$B$4:$B$6000,1),"")</f>
        <v/>
      </c>
      <c r="B1375" s="406">
        <f>(IF(F1375="","",IFERROR(SEARCH(Search!$C$2,D1375)+ROW()/100000,"")))</f>
        <v/>
      </c>
      <c r="C1375" s="406" t="inlineStr">
        <is>
          <t>U1372</t>
        </is>
      </c>
      <c r="D1375" s="406">
        <f>INDEX([1]USA!$J:$J,MATCH(C1375,[1]USA!$B:$B,0))</f>
        <v/>
      </c>
      <c r="E1375" s="406">
        <f>IFERROR(INDEX([1]Input!$J:$J,MATCH(C1375,[1]Input!$A:$A,0)),"")</f>
        <v/>
      </c>
      <c r="F1375" s="406">
        <f>IFERROR(INDEX([1]Input!$D:$D,MATCH(C1375,[1]Input!$A:$A,0)),"")</f>
        <v/>
      </c>
      <c r="G1375" s="409">
        <f>IFERROR(INDEX([1]Input!$N:$N,MATCH(C1375,[1]Input!$A:$A,0)),"")</f>
        <v/>
      </c>
    </row>
    <row r="1376">
      <c r="A1376" s="406">
        <f>IFERROR(RANK(B1376,$B$4:$B$6000,1),"")</f>
        <v/>
      </c>
      <c r="B1376" s="406">
        <f>(IF(F1376="","",IFERROR(SEARCH(Search!$C$2,D1376)+ROW()/100000,"")))</f>
        <v/>
      </c>
      <c r="C1376" s="406" t="inlineStr">
        <is>
          <t>U1373</t>
        </is>
      </c>
      <c r="D1376" s="406">
        <f>INDEX([1]USA!$J:$J,MATCH(C1376,[1]USA!$B:$B,0))</f>
        <v/>
      </c>
      <c r="E1376" s="406">
        <f>IFERROR(INDEX([1]Input!$J:$J,MATCH(C1376,[1]Input!$A:$A,0)),"")</f>
        <v/>
      </c>
      <c r="F1376" s="406">
        <f>IFERROR(INDEX([1]Input!$D:$D,MATCH(C1376,[1]Input!$A:$A,0)),"")</f>
        <v/>
      </c>
      <c r="G1376" s="409">
        <f>IFERROR(INDEX([1]Input!$N:$N,MATCH(C1376,[1]Input!$A:$A,0)),"")</f>
        <v/>
      </c>
    </row>
    <row r="1377">
      <c r="A1377" s="406">
        <f>IFERROR(RANK(B1377,$B$4:$B$6000,1),"")</f>
        <v/>
      </c>
      <c r="B1377" s="406">
        <f>(IF(F1377="","",IFERROR(SEARCH(Search!$C$2,D1377)+ROW()/100000,"")))</f>
        <v/>
      </c>
      <c r="C1377" s="406" t="inlineStr">
        <is>
          <t>U1374</t>
        </is>
      </c>
      <c r="D1377" s="406">
        <f>INDEX([1]USA!$J:$J,MATCH(C1377,[1]USA!$B:$B,0))</f>
        <v/>
      </c>
      <c r="E1377" s="406">
        <f>IFERROR(INDEX([1]Input!$J:$J,MATCH(C1377,[1]Input!$A:$A,0)),"")</f>
        <v/>
      </c>
      <c r="F1377" s="406">
        <f>IFERROR(INDEX([1]Input!$D:$D,MATCH(C1377,[1]Input!$A:$A,0)),"")</f>
        <v/>
      </c>
      <c r="G1377" s="409">
        <f>IFERROR(INDEX([1]Input!$N:$N,MATCH(C1377,[1]Input!$A:$A,0)),"")</f>
        <v/>
      </c>
    </row>
    <row r="1378">
      <c r="A1378" s="406">
        <f>IFERROR(RANK(B1378,$B$4:$B$6000,1),"")</f>
        <v/>
      </c>
      <c r="B1378" s="406">
        <f>(IF(F1378="","",IFERROR(SEARCH(Search!$C$2,D1378)+ROW()/100000,"")))</f>
        <v/>
      </c>
      <c r="C1378" s="406" t="inlineStr">
        <is>
          <t>U1375</t>
        </is>
      </c>
      <c r="D1378" s="406">
        <f>INDEX([1]USA!$J:$J,MATCH(C1378,[1]USA!$B:$B,0))</f>
        <v/>
      </c>
      <c r="E1378" s="406">
        <f>IFERROR(INDEX([1]Input!$J:$J,MATCH(C1378,[1]Input!$A:$A,0)),"")</f>
        <v/>
      </c>
      <c r="F1378" s="406">
        <f>IFERROR(INDEX([1]Input!$D:$D,MATCH(C1378,[1]Input!$A:$A,0)),"")</f>
        <v/>
      </c>
      <c r="G1378" s="409">
        <f>IFERROR(INDEX([1]Input!$N:$N,MATCH(C1378,[1]Input!$A:$A,0)),"")</f>
        <v/>
      </c>
    </row>
    <row r="1379">
      <c r="A1379" s="406">
        <f>IFERROR(RANK(B1379,$B$4:$B$6000,1),"")</f>
        <v/>
      </c>
      <c r="B1379" s="406">
        <f>(IF(F1379="","",IFERROR(SEARCH(Search!$C$2,D1379)+ROW()/100000,"")))</f>
        <v/>
      </c>
      <c r="C1379" s="406" t="inlineStr">
        <is>
          <t>U1376</t>
        </is>
      </c>
      <c r="D1379" s="406">
        <f>INDEX([1]USA!$J:$J,MATCH(C1379,[1]USA!$B:$B,0))</f>
        <v/>
      </c>
      <c r="E1379" s="406">
        <f>IFERROR(INDEX([1]Input!$J:$J,MATCH(C1379,[1]Input!$A:$A,0)),"")</f>
        <v/>
      </c>
      <c r="F1379" s="406">
        <f>IFERROR(INDEX([1]Input!$D:$D,MATCH(C1379,[1]Input!$A:$A,0)),"")</f>
        <v/>
      </c>
      <c r="G1379" s="409">
        <f>IFERROR(INDEX([1]Input!$N:$N,MATCH(C1379,[1]Input!$A:$A,0)),"")</f>
        <v/>
      </c>
    </row>
    <row r="1380">
      <c r="A1380" s="406">
        <f>IFERROR(RANK(B1380,$B$4:$B$6000,1),"")</f>
        <v/>
      </c>
      <c r="B1380" s="406">
        <f>(IF(F1380="","",IFERROR(SEARCH(Search!$C$2,D1380)+ROW()/100000,"")))</f>
        <v/>
      </c>
      <c r="C1380" s="406" t="inlineStr">
        <is>
          <t>U1377</t>
        </is>
      </c>
      <c r="D1380" s="406">
        <f>INDEX([1]USA!$J:$J,MATCH(C1380,[1]USA!$B:$B,0))</f>
        <v/>
      </c>
      <c r="E1380" s="406">
        <f>IFERROR(INDEX([1]Input!$J:$J,MATCH(C1380,[1]Input!$A:$A,0)),"")</f>
        <v/>
      </c>
      <c r="F1380" s="406">
        <f>IFERROR(INDEX([1]Input!$D:$D,MATCH(C1380,[1]Input!$A:$A,0)),"")</f>
        <v/>
      </c>
      <c r="G1380" s="409">
        <f>IFERROR(INDEX([1]Input!$N:$N,MATCH(C1380,[1]Input!$A:$A,0)),"")</f>
        <v/>
      </c>
    </row>
    <row r="1381">
      <c r="A1381" s="406">
        <f>IFERROR(RANK(B1381,$B$4:$B$6000,1),"")</f>
        <v/>
      </c>
      <c r="B1381" s="406">
        <f>(IF(F1381="","",IFERROR(SEARCH(Search!$C$2,D1381)+ROW()/100000,"")))</f>
        <v/>
      </c>
      <c r="C1381" s="406" t="inlineStr">
        <is>
          <t>U1378</t>
        </is>
      </c>
      <c r="D1381" s="406">
        <f>INDEX([1]USA!$J:$J,MATCH(C1381,[1]USA!$B:$B,0))</f>
        <v/>
      </c>
      <c r="E1381" s="406">
        <f>IFERROR(INDEX([1]Input!$J:$J,MATCH(C1381,[1]Input!$A:$A,0)),"")</f>
        <v/>
      </c>
      <c r="F1381" s="406">
        <f>IFERROR(INDEX([1]Input!$D:$D,MATCH(C1381,[1]Input!$A:$A,0)),"")</f>
        <v/>
      </c>
      <c r="G1381" s="409">
        <f>IFERROR(INDEX([1]Input!$N:$N,MATCH(C1381,[1]Input!$A:$A,0)),"")</f>
        <v/>
      </c>
    </row>
    <row r="1382">
      <c r="A1382" s="406">
        <f>IFERROR(RANK(B1382,$B$4:$B$6000,1),"")</f>
        <v/>
      </c>
      <c r="B1382" s="406">
        <f>(IF(F1382="","",IFERROR(SEARCH(Search!$C$2,D1382)+ROW()/100000,"")))</f>
        <v/>
      </c>
      <c r="C1382" s="406" t="inlineStr">
        <is>
          <t>U1379</t>
        </is>
      </c>
      <c r="D1382" s="406">
        <f>INDEX([1]USA!$J:$J,MATCH(C1382,[1]USA!$B:$B,0))</f>
        <v/>
      </c>
      <c r="E1382" s="406">
        <f>IFERROR(INDEX([1]Input!$J:$J,MATCH(C1382,[1]Input!$A:$A,0)),"")</f>
        <v/>
      </c>
      <c r="F1382" s="406">
        <f>IFERROR(INDEX([1]Input!$D:$D,MATCH(C1382,[1]Input!$A:$A,0)),"")</f>
        <v/>
      </c>
      <c r="G1382" s="409">
        <f>IFERROR(INDEX([1]Input!$N:$N,MATCH(C1382,[1]Input!$A:$A,0)),"")</f>
        <v/>
      </c>
    </row>
    <row r="1383">
      <c r="A1383" s="406">
        <f>IFERROR(RANK(B1383,$B$4:$B$6000,1),"")</f>
        <v/>
      </c>
      <c r="B1383" s="406">
        <f>(IF(F1383="","",IFERROR(SEARCH(Search!$C$2,D1383)+ROW()/100000,"")))</f>
        <v/>
      </c>
      <c r="C1383" s="406" t="inlineStr">
        <is>
          <t>U1380</t>
        </is>
      </c>
      <c r="D1383" s="406">
        <f>INDEX([1]USA!$J:$J,MATCH(C1383,[1]USA!$B:$B,0))</f>
        <v/>
      </c>
      <c r="E1383" s="406">
        <f>IFERROR(INDEX([1]Input!$J:$J,MATCH(C1383,[1]Input!$A:$A,0)),"")</f>
        <v/>
      </c>
      <c r="F1383" s="406">
        <f>IFERROR(INDEX([1]Input!$D:$D,MATCH(C1383,[1]Input!$A:$A,0)),"")</f>
        <v/>
      </c>
      <c r="G1383" s="409">
        <f>IFERROR(INDEX([1]Input!$N:$N,MATCH(C1383,[1]Input!$A:$A,0)),"")</f>
        <v/>
      </c>
    </row>
    <row r="1384">
      <c r="A1384" s="406">
        <f>IFERROR(RANK(B1384,$B$4:$B$6000,1),"")</f>
        <v/>
      </c>
      <c r="B1384" s="406">
        <f>(IF(F1384="","",IFERROR(SEARCH(Search!$C$2,D1384)+ROW()/100000,"")))</f>
        <v/>
      </c>
      <c r="C1384" s="406" t="inlineStr">
        <is>
          <t>U1381</t>
        </is>
      </c>
      <c r="D1384" s="406">
        <f>INDEX([1]USA!$J:$J,MATCH(C1384,[1]USA!$B:$B,0))</f>
        <v/>
      </c>
      <c r="E1384" s="406">
        <f>IFERROR(INDEX([1]Input!$J:$J,MATCH(C1384,[1]Input!$A:$A,0)),"")</f>
        <v/>
      </c>
      <c r="F1384" s="406">
        <f>IFERROR(INDEX([1]Input!$D:$D,MATCH(C1384,[1]Input!$A:$A,0)),"")</f>
        <v/>
      </c>
      <c r="G1384" s="409">
        <f>IFERROR(INDEX([1]Input!$N:$N,MATCH(C1384,[1]Input!$A:$A,0)),"")</f>
        <v/>
      </c>
    </row>
    <row r="1385">
      <c r="A1385" s="406">
        <f>IFERROR(RANK(B1385,$B$4:$B$6000,1),"")</f>
        <v/>
      </c>
      <c r="B1385" s="406">
        <f>(IF(F1385="","",IFERROR(SEARCH(Search!$C$2,D1385)+ROW()/100000,"")))</f>
        <v/>
      </c>
      <c r="C1385" s="406" t="inlineStr">
        <is>
          <t>U1382</t>
        </is>
      </c>
      <c r="D1385" s="406">
        <f>INDEX([1]USA!$J:$J,MATCH(C1385,[1]USA!$B:$B,0))</f>
        <v/>
      </c>
      <c r="E1385" s="406">
        <f>IFERROR(INDEX([1]Input!$J:$J,MATCH(C1385,[1]Input!$A:$A,0)),"")</f>
        <v/>
      </c>
      <c r="F1385" s="406">
        <f>IFERROR(INDEX([1]Input!$D:$D,MATCH(C1385,[1]Input!$A:$A,0)),"")</f>
        <v/>
      </c>
      <c r="G1385" s="409">
        <f>IFERROR(INDEX([1]Input!$N:$N,MATCH(C1385,[1]Input!$A:$A,0)),"")</f>
        <v/>
      </c>
    </row>
    <row r="1386">
      <c r="A1386" s="406">
        <f>IFERROR(RANK(B1386,$B$4:$B$6000,1),"")</f>
        <v/>
      </c>
      <c r="B1386" s="406">
        <f>(IF(F1386="","",IFERROR(SEARCH(Search!$C$2,D1386)+ROW()/100000,"")))</f>
        <v/>
      </c>
      <c r="C1386" s="406" t="inlineStr">
        <is>
          <t>U1383</t>
        </is>
      </c>
      <c r="D1386" s="406">
        <f>INDEX([1]USA!$J:$J,MATCH(C1386,[1]USA!$B:$B,0))</f>
        <v/>
      </c>
      <c r="E1386" s="406">
        <f>IFERROR(INDEX([1]Input!$J:$J,MATCH(C1386,[1]Input!$A:$A,0)),"")</f>
        <v/>
      </c>
      <c r="F1386" s="406">
        <f>IFERROR(INDEX([1]Input!$D:$D,MATCH(C1386,[1]Input!$A:$A,0)),"")</f>
        <v/>
      </c>
      <c r="G1386" s="409">
        <f>IFERROR(INDEX([1]Input!$N:$N,MATCH(C1386,[1]Input!$A:$A,0)),"")</f>
        <v/>
      </c>
    </row>
    <row r="1387">
      <c r="A1387" s="406">
        <f>IFERROR(RANK(B1387,$B$4:$B$6000,1),"")</f>
        <v/>
      </c>
      <c r="B1387" s="406">
        <f>(IF(F1387="","",IFERROR(SEARCH(Search!$C$2,D1387)+ROW()/100000,"")))</f>
        <v/>
      </c>
      <c r="C1387" s="406" t="inlineStr">
        <is>
          <t>U1384</t>
        </is>
      </c>
      <c r="D1387" s="406">
        <f>INDEX([1]USA!$J:$J,MATCH(C1387,[1]USA!$B:$B,0))</f>
        <v/>
      </c>
      <c r="E1387" s="406">
        <f>IFERROR(INDEX([1]Input!$J:$J,MATCH(C1387,[1]Input!$A:$A,0)),"")</f>
        <v/>
      </c>
      <c r="F1387" s="406">
        <f>IFERROR(INDEX([1]Input!$D:$D,MATCH(C1387,[1]Input!$A:$A,0)),"")</f>
        <v/>
      </c>
      <c r="G1387" s="409">
        <f>IFERROR(INDEX([1]Input!$N:$N,MATCH(C1387,[1]Input!$A:$A,0)),"")</f>
        <v/>
      </c>
    </row>
    <row r="1388">
      <c r="A1388" s="406">
        <f>IFERROR(RANK(B1388,$B$4:$B$6000,1),"")</f>
        <v/>
      </c>
      <c r="B1388" s="406">
        <f>(IF(F1388="","",IFERROR(SEARCH(Search!$C$2,D1388)+ROW()/100000,"")))</f>
        <v/>
      </c>
      <c r="C1388" s="406" t="inlineStr">
        <is>
          <t>U1385</t>
        </is>
      </c>
      <c r="D1388" s="406">
        <f>INDEX([1]USA!$J:$J,MATCH(C1388,[1]USA!$B:$B,0))</f>
        <v/>
      </c>
      <c r="E1388" s="406">
        <f>IFERROR(INDEX([1]Input!$J:$J,MATCH(C1388,[1]Input!$A:$A,0)),"")</f>
        <v/>
      </c>
      <c r="F1388" s="406">
        <f>IFERROR(INDEX([1]Input!$D:$D,MATCH(C1388,[1]Input!$A:$A,0)),"")</f>
        <v/>
      </c>
      <c r="G1388" s="409">
        <f>IFERROR(INDEX([1]Input!$N:$N,MATCH(C1388,[1]Input!$A:$A,0)),"")</f>
        <v/>
      </c>
    </row>
    <row r="1389">
      <c r="A1389" s="406">
        <f>IFERROR(RANK(B1389,$B$4:$B$6000,1),"")</f>
        <v/>
      </c>
      <c r="B1389" s="406">
        <f>(IF(F1389="","",IFERROR(SEARCH(Search!$C$2,D1389)+ROW()/100000,"")))</f>
        <v/>
      </c>
      <c r="C1389" s="406" t="inlineStr">
        <is>
          <t>U1386</t>
        </is>
      </c>
      <c r="D1389" s="406">
        <f>INDEX([1]USA!$J:$J,MATCH(C1389,[1]USA!$B:$B,0))</f>
        <v/>
      </c>
      <c r="E1389" s="406">
        <f>IFERROR(INDEX([1]Input!$J:$J,MATCH(C1389,[1]Input!$A:$A,0)),"")</f>
        <v/>
      </c>
      <c r="F1389" s="406">
        <f>IFERROR(INDEX([1]Input!$D:$D,MATCH(C1389,[1]Input!$A:$A,0)),"")</f>
        <v/>
      </c>
      <c r="G1389" s="409">
        <f>IFERROR(INDEX([1]Input!$N:$N,MATCH(C1389,[1]Input!$A:$A,0)),"")</f>
        <v/>
      </c>
    </row>
    <row r="1390">
      <c r="A1390" s="406">
        <f>IFERROR(RANK(B1390,$B$4:$B$6000,1),"")</f>
        <v/>
      </c>
      <c r="B1390" s="406">
        <f>(IF(F1390="","",IFERROR(SEARCH(Search!$C$2,D1390)+ROW()/100000,"")))</f>
        <v/>
      </c>
      <c r="C1390" s="406" t="inlineStr">
        <is>
          <t>U1387</t>
        </is>
      </c>
      <c r="D1390" s="406">
        <f>INDEX([1]USA!$J:$J,MATCH(C1390,[1]USA!$B:$B,0))</f>
        <v/>
      </c>
      <c r="E1390" s="406">
        <f>IFERROR(INDEX([1]Input!$J:$J,MATCH(C1390,[1]Input!$A:$A,0)),"")</f>
        <v/>
      </c>
      <c r="F1390" s="406">
        <f>IFERROR(INDEX([1]Input!$D:$D,MATCH(C1390,[1]Input!$A:$A,0)),"")</f>
        <v/>
      </c>
      <c r="G1390" s="409">
        <f>IFERROR(INDEX([1]Input!$N:$N,MATCH(C1390,[1]Input!$A:$A,0)),"")</f>
        <v/>
      </c>
    </row>
    <row r="1391">
      <c r="A1391" s="406">
        <f>IFERROR(RANK(B1391,$B$4:$B$6000,1),"")</f>
        <v/>
      </c>
      <c r="B1391" s="406">
        <f>(IF(F1391="","",IFERROR(SEARCH(Search!$C$2,D1391)+ROW()/100000,"")))</f>
        <v/>
      </c>
      <c r="C1391" s="406" t="inlineStr">
        <is>
          <t>U1388</t>
        </is>
      </c>
      <c r="D1391" s="406">
        <f>INDEX([1]USA!$J:$J,MATCH(C1391,[1]USA!$B:$B,0))</f>
        <v/>
      </c>
      <c r="E1391" s="406">
        <f>IFERROR(INDEX([1]Input!$J:$J,MATCH(C1391,[1]Input!$A:$A,0)),"")</f>
        <v/>
      </c>
      <c r="F1391" s="406">
        <f>IFERROR(INDEX([1]Input!$D:$D,MATCH(C1391,[1]Input!$A:$A,0)),"")</f>
        <v/>
      </c>
      <c r="G1391" s="409">
        <f>IFERROR(INDEX([1]Input!$N:$N,MATCH(C1391,[1]Input!$A:$A,0)),"")</f>
        <v/>
      </c>
    </row>
    <row r="1392">
      <c r="A1392" s="406">
        <f>IFERROR(RANK(B1392,$B$4:$B$6000,1),"")</f>
        <v/>
      </c>
      <c r="B1392" s="406">
        <f>(IF(F1392="","",IFERROR(SEARCH(Search!$C$2,D1392)+ROW()/100000,"")))</f>
        <v/>
      </c>
      <c r="C1392" s="406" t="inlineStr">
        <is>
          <t>U1389</t>
        </is>
      </c>
      <c r="D1392" s="406">
        <f>INDEX([1]USA!$J:$J,MATCH(C1392,[1]USA!$B:$B,0))</f>
        <v/>
      </c>
      <c r="E1392" s="406">
        <f>IFERROR(INDEX([1]Input!$J:$J,MATCH(C1392,[1]Input!$A:$A,0)),"")</f>
        <v/>
      </c>
      <c r="F1392" s="406">
        <f>IFERROR(INDEX([1]Input!$D:$D,MATCH(C1392,[1]Input!$A:$A,0)),"")</f>
        <v/>
      </c>
      <c r="G1392" s="409">
        <f>IFERROR(INDEX([1]Input!$N:$N,MATCH(C1392,[1]Input!$A:$A,0)),"")</f>
        <v/>
      </c>
    </row>
    <row r="1393">
      <c r="A1393" s="406">
        <f>IFERROR(RANK(B1393,$B$4:$B$6000,1),"")</f>
        <v/>
      </c>
      <c r="B1393" s="406">
        <f>(IF(F1393="","",IFERROR(SEARCH(Search!$C$2,D1393)+ROW()/100000,"")))</f>
        <v/>
      </c>
      <c r="C1393" s="406" t="inlineStr">
        <is>
          <t>U1390</t>
        </is>
      </c>
      <c r="D1393" s="406">
        <f>INDEX([1]USA!$J:$J,MATCH(C1393,[1]USA!$B:$B,0))</f>
        <v/>
      </c>
      <c r="E1393" s="406">
        <f>IFERROR(INDEX([1]Input!$J:$J,MATCH(C1393,[1]Input!$A:$A,0)),"")</f>
        <v/>
      </c>
      <c r="F1393" s="406">
        <f>IFERROR(INDEX([1]Input!$D:$D,MATCH(C1393,[1]Input!$A:$A,0)),"")</f>
        <v/>
      </c>
      <c r="G1393" s="409">
        <f>IFERROR(INDEX([1]Input!$N:$N,MATCH(C1393,[1]Input!$A:$A,0)),"")</f>
        <v/>
      </c>
    </row>
    <row r="1394">
      <c r="A1394" s="406">
        <f>IFERROR(RANK(B1394,$B$4:$B$6000,1),"")</f>
        <v/>
      </c>
      <c r="B1394" s="406">
        <f>(IF(F1394="","",IFERROR(SEARCH(Search!$C$2,D1394)+ROW()/100000,"")))</f>
        <v/>
      </c>
      <c r="C1394" s="406" t="inlineStr">
        <is>
          <t>U1391</t>
        </is>
      </c>
      <c r="D1394" s="406">
        <f>INDEX([1]USA!$J:$J,MATCH(C1394,[1]USA!$B:$B,0))</f>
        <v/>
      </c>
      <c r="E1394" s="406">
        <f>IFERROR(INDEX([1]Input!$J:$J,MATCH(C1394,[1]Input!$A:$A,0)),"")</f>
        <v/>
      </c>
      <c r="F1394" s="406">
        <f>IFERROR(INDEX([1]Input!$D:$D,MATCH(C1394,[1]Input!$A:$A,0)),"")</f>
        <v/>
      </c>
      <c r="G1394" s="409">
        <f>IFERROR(INDEX([1]Input!$N:$N,MATCH(C1394,[1]Input!$A:$A,0)),"")</f>
        <v/>
      </c>
    </row>
    <row r="1395">
      <c r="A1395" s="406">
        <f>IFERROR(RANK(B1395,$B$4:$B$6000,1),"")</f>
        <v/>
      </c>
      <c r="B1395" s="406">
        <f>(IF(F1395="","",IFERROR(SEARCH(Search!$C$2,D1395)+ROW()/100000,"")))</f>
        <v/>
      </c>
      <c r="C1395" s="406" t="inlineStr">
        <is>
          <t>U1392</t>
        </is>
      </c>
      <c r="D1395" s="406">
        <f>INDEX([1]USA!$J:$J,MATCH(C1395,[1]USA!$B:$B,0))</f>
        <v/>
      </c>
      <c r="E1395" s="406">
        <f>IFERROR(INDEX([1]Input!$J:$J,MATCH(C1395,[1]Input!$A:$A,0)),"")</f>
        <v/>
      </c>
      <c r="F1395" s="406">
        <f>IFERROR(INDEX([1]Input!$D:$D,MATCH(C1395,[1]Input!$A:$A,0)),"")</f>
        <v/>
      </c>
      <c r="G1395" s="409">
        <f>IFERROR(INDEX([1]Input!$N:$N,MATCH(C1395,[1]Input!$A:$A,0)),"")</f>
        <v/>
      </c>
    </row>
    <row r="1396">
      <c r="A1396" s="406">
        <f>IFERROR(RANK(B1396,$B$4:$B$6000,1),"")</f>
        <v/>
      </c>
      <c r="B1396" s="406">
        <f>(IF(F1396="","",IFERROR(SEARCH(Search!$C$2,D1396)+ROW()/100000,"")))</f>
        <v/>
      </c>
      <c r="C1396" s="406" t="inlineStr">
        <is>
          <t>U1393</t>
        </is>
      </c>
      <c r="D1396" s="406">
        <f>INDEX([1]USA!$J:$J,MATCH(C1396,[1]USA!$B:$B,0))</f>
        <v/>
      </c>
      <c r="E1396" s="406">
        <f>IFERROR(INDEX([1]Input!$J:$J,MATCH(C1396,[1]Input!$A:$A,0)),"")</f>
        <v/>
      </c>
      <c r="F1396" s="406">
        <f>IFERROR(INDEX([1]Input!$D:$D,MATCH(C1396,[1]Input!$A:$A,0)),"")</f>
        <v/>
      </c>
      <c r="G1396" s="409">
        <f>IFERROR(INDEX([1]Input!$N:$N,MATCH(C1396,[1]Input!$A:$A,0)),"")</f>
        <v/>
      </c>
    </row>
    <row r="1397">
      <c r="A1397" s="406">
        <f>IFERROR(RANK(B1397,$B$4:$B$6000,1),"")</f>
        <v/>
      </c>
      <c r="B1397" s="406">
        <f>(IF(F1397="","",IFERROR(SEARCH(Search!$C$2,D1397)+ROW()/100000,"")))</f>
        <v/>
      </c>
      <c r="C1397" s="406" t="inlineStr">
        <is>
          <t>U1394</t>
        </is>
      </c>
      <c r="D1397" s="406">
        <f>INDEX([1]USA!$J:$J,MATCH(C1397,[1]USA!$B:$B,0))</f>
        <v/>
      </c>
      <c r="E1397" s="406">
        <f>IFERROR(INDEX([1]Input!$J:$J,MATCH(C1397,[1]Input!$A:$A,0)),"")</f>
        <v/>
      </c>
      <c r="F1397" s="406">
        <f>IFERROR(INDEX([1]Input!$D:$D,MATCH(C1397,[1]Input!$A:$A,0)),"")</f>
        <v/>
      </c>
      <c r="G1397" s="409">
        <f>IFERROR(INDEX([1]Input!$N:$N,MATCH(C1397,[1]Input!$A:$A,0)),"")</f>
        <v/>
      </c>
    </row>
    <row r="1398">
      <c r="A1398" s="406">
        <f>IFERROR(RANK(B1398,$B$4:$B$6000,1),"")</f>
        <v/>
      </c>
      <c r="B1398" s="406">
        <f>(IF(F1398="","",IFERROR(SEARCH(Search!$C$2,D1398)+ROW()/100000,"")))</f>
        <v/>
      </c>
      <c r="C1398" s="406" t="inlineStr">
        <is>
          <t>U1395</t>
        </is>
      </c>
      <c r="D1398" s="406">
        <f>INDEX([1]USA!$J:$J,MATCH(C1398,[1]USA!$B:$B,0))</f>
        <v/>
      </c>
      <c r="E1398" s="406">
        <f>IFERROR(INDEX([1]Input!$J:$J,MATCH(C1398,[1]Input!$A:$A,0)),"")</f>
        <v/>
      </c>
      <c r="F1398" s="406">
        <f>IFERROR(INDEX([1]Input!$D:$D,MATCH(C1398,[1]Input!$A:$A,0)),"")</f>
        <v/>
      </c>
      <c r="G1398" s="409">
        <f>IFERROR(INDEX([1]Input!$N:$N,MATCH(C1398,[1]Input!$A:$A,0)),"")</f>
        <v/>
      </c>
    </row>
    <row r="1399">
      <c r="A1399" s="406">
        <f>IFERROR(RANK(B1399,$B$4:$B$6000,1),"")</f>
        <v/>
      </c>
      <c r="B1399" s="406">
        <f>(IF(F1399="","",IFERROR(SEARCH(Search!$C$2,D1399)+ROW()/100000,"")))</f>
        <v/>
      </c>
      <c r="C1399" s="406" t="inlineStr">
        <is>
          <t>U1396</t>
        </is>
      </c>
      <c r="D1399" s="406">
        <f>INDEX([1]USA!$J:$J,MATCH(C1399,[1]USA!$B:$B,0))</f>
        <v/>
      </c>
      <c r="E1399" s="406">
        <f>IFERROR(INDEX([1]Input!$J:$J,MATCH(C1399,[1]Input!$A:$A,0)),"")</f>
        <v/>
      </c>
      <c r="F1399" s="406">
        <f>IFERROR(INDEX([1]Input!$D:$D,MATCH(C1399,[1]Input!$A:$A,0)),"")</f>
        <v/>
      </c>
      <c r="G1399" s="409">
        <f>IFERROR(INDEX([1]Input!$N:$N,MATCH(C1399,[1]Input!$A:$A,0)),"")</f>
        <v/>
      </c>
    </row>
    <row r="1400">
      <c r="A1400" s="406">
        <f>IFERROR(RANK(B1400,$B$4:$B$6000,1),"")</f>
        <v/>
      </c>
      <c r="B1400" s="406">
        <f>(IF(F1400="","",IFERROR(SEARCH(Search!$C$2,D1400)+ROW()/100000,"")))</f>
        <v/>
      </c>
      <c r="C1400" s="406" t="inlineStr">
        <is>
          <t>U1397</t>
        </is>
      </c>
      <c r="D1400" s="406">
        <f>INDEX([1]USA!$J:$J,MATCH(C1400,[1]USA!$B:$B,0))</f>
        <v/>
      </c>
      <c r="E1400" s="406">
        <f>IFERROR(INDEX([1]Input!$J:$J,MATCH(C1400,[1]Input!$A:$A,0)),"")</f>
        <v/>
      </c>
      <c r="F1400" s="406">
        <f>IFERROR(INDEX([1]Input!$D:$D,MATCH(C1400,[1]Input!$A:$A,0)),"")</f>
        <v/>
      </c>
      <c r="G1400" s="409">
        <f>IFERROR(INDEX([1]Input!$N:$N,MATCH(C1400,[1]Input!$A:$A,0)),"")</f>
        <v/>
      </c>
    </row>
    <row r="1401">
      <c r="A1401" s="406">
        <f>IFERROR(RANK(B1401,$B$4:$B$6000,1),"")</f>
        <v/>
      </c>
      <c r="B1401" s="406">
        <f>(IF(F1401="","",IFERROR(SEARCH(Search!$C$2,D1401)+ROW()/100000,"")))</f>
        <v/>
      </c>
      <c r="C1401" s="406" t="inlineStr">
        <is>
          <t>U1398</t>
        </is>
      </c>
      <c r="D1401" s="406">
        <f>INDEX([1]USA!$J:$J,MATCH(C1401,[1]USA!$B:$B,0))</f>
        <v/>
      </c>
      <c r="E1401" s="406">
        <f>IFERROR(INDEX([1]Input!$J:$J,MATCH(C1401,[1]Input!$A:$A,0)),"")</f>
        <v/>
      </c>
      <c r="F1401" s="406">
        <f>IFERROR(INDEX([1]Input!$D:$D,MATCH(C1401,[1]Input!$A:$A,0)),"")</f>
        <v/>
      </c>
      <c r="G1401" s="409">
        <f>IFERROR(INDEX([1]Input!$N:$N,MATCH(C1401,[1]Input!$A:$A,0)),"")</f>
        <v/>
      </c>
    </row>
    <row r="1402">
      <c r="A1402" s="406">
        <f>IFERROR(RANK(B1402,$B$4:$B$6000,1),"")</f>
        <v/>
      </c>
      <c r="B1402" s="406">
        <f>(IF(F1402="","",IFERROR(SEARCH(Search!$C$2,D1402)+ROW()/100000,"")))</f>
        <v/>
      </c>
      <c r="C1402" s="406" t="inlineStr">
        <is>
          <t>U1399</t>
        </is>
      </c>
      <c r="D1402" s="406">
        <f>INDEX([1]USA!$J:$J,MATCH(C1402,[1]USA!$B:$B,0))</f>
        <v/>
      </c>
      <c r="E1402" s="406">
        <f>IFERROR(INDEX([1]Input!$J:$J,MATCH(C1402,[1]Input!$A:$A,0)),"")</f>
        <v/>
      </c>
      <c r="F1402" s="406">
        <f>IFERROR(INDEX([1]Input!$D:$D,MATCH(C1402,[1]Input!$A:$A,0)),"")</f>
        <v/>
      </c>
      <c r="G1402" s="409">
        <f>IFERROR(INDEX([1]Input!$N:$N,MATCH(C1402,[1]Input!$A:$A,0)),"")</f>
        <v/>
      </c>
    </row>
    <row r="1403">
      <c r="A1403" s="406">
        <f>IFERROR(RANK(B1403,$B$4:$B$6000,1),"")</f>
        <v/>
      </c>
      <c r="B1403" s="406">
        <f>(IF(F1403="","",IFERROR(SEARCH(Search!$C$2,D1403)+ROW()/100000,"")))</f>
        <v/>
      </c>
      <c r="C1403" s="406" t="inlineStr">
        <is>
          <t>U1400</t>
        </is>
      </c>
      <c r="D1403" s="406">
        <f>INDEX([1]USA!$J:$J,MATCH(C1403,[1]USA!$B:$B,0))</f>
        <v/>
      </c>
      <c r="E1403" s="406">
        <f>IFERROR(INDEX([1]Input!$J:$J,MATCH(C1403,[1]Input!$A:$A,0)),"")</f>
        <v/>
      </c>
      <c r="F1403" s="406">
        <f>IFERROR(INDEX([1]Input!$D:$D,MATCH(C1403,[1]Input!$A:$A,0)),"")</f>
        <v/>
      </c>
      <c r="G1403" s="409">
        <f>IFERROR(INDEX([1]Input!$N:$N,MATCH(C1403,[1]Input!$A:$A,0)),"")</f>
        <v/>
      </c>
    </row>
    <row r="1404">
      <c r="A1404" s="406">
        <f>IFERROR(RANK(B1404,$B$4:$B$6000,1),"")</f>
        <v/>
      </c>
      <c r="B1404" s="406">
        <f>(IF(F1404="","",IFERROR(SEARCH(Search!$C$2,D1404)+ROW()/100000,"")))</f>
        <v/>
      </c>
      <c r="C1404" s="406" t="inlineStr">
        <is>
          <t>U1401</t>
        </is>
      </c>
      <c r="D1404" s="406">
        <f>INDEX([1]USA!$J:$J,MATCH(C1404,[1]USA!$B:$B,0))</f>
        <v/>
      </c>
      <c r="E1404" s="406">
        <f>IFERROR(INDEX([1]Input!$J:$J,MATCH(C1404,[1]Input!$A:$A,0)),"")</f>
        <v/>
      </c>
      <c r="F1404" s="406">
        <f>IFERROR(INDEX([1]Input!$D:$D,MATCH(C1404,[1]Input!$A:$A,0)),"")</f>
        <v/>
      </c>
      <c r="G1404" s="409">
        <f>IFERROR(INDEX([1]Input!$N:$N,MATCH(C1404,[1]Input!$A:$A,0)),"")</f>
        <v/>
      </c>
    </row>
    <row r="1405">
      <c r="A1405" s="406">
        <f>IFERROR(RANK(B1405,$B$4:$B$6000,1),"")</f>
        <v/>
      </c>
      <c r="B1405" s="406">
        <f>(IF(F1405="","",IFERROR(SEARCH(Search!$C$2,D1405)+ROW()/100000,"")))</f>
        <v/>
      </c>
      <c r="C1405" s="406" t="inlineStr">
        <is>
          <t>U1402</t>
        </is>
      </c>
      <c r="D1405" s="406">
        <f>INDEX([1]USA!$J:$J,MATCH(C1405,[1]USA!$B:$B,0))</f>
        <v/>
      </c>
      <c r="E1405" s="406">
        <f>IFERROR(INDEX([1]Input!$J:$J,MATCH(C1405,[1]Input!$A:$A,0)),"")</f>
        <v/>
      </c>
      <c r="F1405" s="406">
        <f>IFERROR(INDEX([1]Input!$D:$D,MATCH(C1405,[1]Input!$A:$A,0)),"")</f>
        <v/>
      </c>
      <c r="G1405" s="409">
        <f>IFERROR(INDEX([1]Input!$N:$N,MATCH(C1405,[1]Input!$A:$A,0)),"")</f>
        <v/>
      </c>
    </row>
    <row r="1406">
      <c r="A1406" s="406">
        <f>IFERROR(RANK(B1406,$B$4:$B$6000,1),"")</f>
        <v/>
      </c>
      <c r="B1406" s="406">
        <f>(IF(F1406="","",IFERROR(SEARCH(Search!$C$2,D1406)+ROW()/100000,"")))</f>
        <v/>
      </c>
      <c r="C1406" s="406" t="inlineStr">
        <is>
          <t>U1403</t>
        </is>
      </c>
      <c r="D1406" s="406">
        <f>INDEX([1]USA!$J:$J,MATCH(C1406,[1]USA!$B:$B,0))</f>
        <v/>
      </c>
      <c r="E1406" s="406">
        <f>IFERROR(INDEX([1]Input!$J:$J,MATCH(C1406,[1]Input!$A:$A,0)),"")</f>
        <v/>
      </c>
      <c r="F1406" s="406">
        <f>IFERROR(INDEX([1]Input!$D:$D,MATCH(C1406,[1]Input!$A:$A,0)),"")</f>
        <v/>
      </c>
      <c r="G1406" s="409">
        <f>IFERROR(INDEX([1]Input!$N:$N,MATCH(C1406,[1]Input!$A:$A,0)),"")</f>
        <v/>
      </c>
    </row>
    <row r="1407">
      <c r="A1407" s="406">
        <f>IFERROR(RANK(B1407,$B$4:$B$6000,1),"")</f>
        <v/>
      </c>
      <c r="B1407" s="406">
        <f>(IF(F1407="","",IFERROR(SEARCH(Search!$C$2,D1407)+ROW()/100000,"")))</f>
        <v/>
      </c>
      <c r="C1407" s="406" t="inlineStr">
        <is>
          <t>U1404</t>
        </is>
      </c>
      <c r="D1407" s="406">
        <f>INDEX([1]USA!$J:$J,MATCH(C1407,[1]USA!$B:$B,0))</f>
        <v/>
      </c>
      <c r="E1407" s="406">
        <f>IFERROR(INDEX([1]Input!$J:$J,MATCH(C1407,[1]Input!$A:$A,0)),"")</f>
        <v/>
      </c>
      <c r="F1407" s="406">
        <f>IFERROR(INDEX([1]Input!$D:$D,MATCH(C1407,[1]Input!$A:$A,0)),"")</f>
        <v/>
      </c>
      <c r="G1407" s="409">
        <f>IFERROR(INDEX([1]Input!$N:$N,MATCH(C1407,[1]Input!$A:$A,0)),"")</f>
        <v/>
      </c>
    </row>
    <row r="1408">
      <c r="A1408" s="406">
        <f>IFERROR(RANK(B1408,$B$4:$B$6000,1),"")</f>
        <v/>
      </c>
      <c r="B1408" s="406">
        <f>(IF(F1408="","",IFERROR(SEARCH(Search!$C$2,D1408)+ROW()/100000,"")))</f>
        <v/>
      </c>
      <c r="C1408" s="406" t="inlineStr">
        <is>
          <t>U1405</t>
        </is>
      </c>
      <c r="D1408" s="406">
        <f>INDEX([1]USA!$J:$J,MATCH(C1408,[1]USA!$B:$B,0))</f>
        <v/>
      </c>
      <c r="E1408" s="406">
        <f>IFERROR(INDEX([1]Input!$J:$J,MATCH(C1408,[1]Input!$A:$A,0)),"")</f>
        <v/>
      </c>
      <c r="F1408" s="406">
        <f>IFERROR(INDEX([1]Input!$D:$D,MATCH(C1408,[1]Input!$A:$A,0)),"")</f>
        <v/>
      </c>
      <c r="G1408" s="409">
        <f>IFERROR(INDEX([1]Input!$N:$N,MATCH(C1408,[1]Input!$A:$A,0)),"")</f>
        <v/>
      </c>
    </row>
    <row r="1409">
      <c r="A1409" s="406">
        <f>IFERROR(RANK(B1409,$B$4:$B$6000,1),"")</f>
        <v/>
      </c>
      <c r="B1409" s="406">
        <f>(IF(F1409="","",IFERROR(SEARCH(Search!$C$2,D1409)+ROW()/100000,"")))</f>
        <v/>
      </c>
      <c r="C1409" s="406" t="inlineStr">
        <is>
          <t>U1406</t>
        </is>
      </c>
      <c r="D1409" s="406">
        <f>INDEX([1]USA!$J:$J,MATCH(C1409,[1]USA!$B:$B,0))</f>
        <v/>
      </c>
      <c r="E1409" s="406">
        <f>IFERROR(INDEX([1]Input!$J:$J,MATCH(C1409,[1]Input!$A:$A,0)),"")</f>
        <v/>
      </c>
      <c r="F1409" s="406">
        <f>IFERROR(INDEX([1]Input!$D:$D,MATCH(C1409,[1]Input!$A:$A,0)),"")</f>
        <v/>
      </c>
      <c r="G1409" s="409">
        <f>IFERROR(INDEX([1]Input!$N:$N,MATCH(C1409,[1]Input!$A:$A,0)),"")</f>
        <v/>
      </c>
    </row>
    <row r="1410">
      <c r="A1410" s="406">
        <f>IFERROR(RANK(B1410,$B$4:$B$6000,1),"")</f>
        <v/>
      </c>
      <c r="B1410" s="406">
        <f>(IF(F1410="","",IFERROR(SEARCH(Search!$C$2,D1410)+ROW()/100000,"")))</f>
        <v/>
      </c>
      <c r="C1410" s="406" t="inlineStr">
        <is>
          <t>U1407</t>
        </is>
      </c>
      <c r="D1410" s="406">
        <f>INDEX([1]USA!$J:$J,MATCH(C1410,[1]USA!$B:$B,0))</f>
        <v/>
      </c>
      <c r="E1410" s="406">
        <f>IFERROR(INDEX([1]Input!$J:$J,MATCH(C1410,[1]Input!$A:$A,0)),"")</f>
        <v/>
      </c>
      <c r="F1410" s="406">
        <f>IFERROR(INDEX([1]Input!$D:$D,MATCH(C1410,[1]Input!$A:$A,0)),"")</f>
        <v/>
      </c>
      <c r="G1410" s="409">
        <f>IFERROR(INDEX([1]Input!$N:$N,MATCH(C1410,[1]Input!$A:$A,0)),"")</f>
        <v/>
      </c>
    </row>
    <row r="1411">
      <c r="A1411" s="406">
        <f>IFERROR(RANK(B1411,$B$4:$B$6000,1),"")</f>
        <v/>
      </c>
      <c r="B1411" s="406">
        <f>(IF(F1411="","",IFERROR(SEARCH(Search!$C$2,D1411)+ROW()/100000,"")))</f>
        <v/>
      </c>
      <c r="C1411" s="406" t="inlineStr">
        <is>
          <t>U1408</t>
        </is>
      </c>
      <c r="D1411" s="406">
        <f>INDEX([1]USA!$J:$J,MATCH(C1411,[1]USA!$B:$B,0))</f>
        <v/>
      </c>
      <c r="E1411" s="406">
        <f>IFERROR(INDEX([1]Input!$J:$J,MATCH(C1411,[1]Input!$A:$A,0)),"")</f>
        <v/>
      </c>
      <c r="F1411" s="406">
        <f>IFERROR(INDEX([1]Input!$D:$D,MATCH(C1411,[1]Input!$A:$A,0)),"")</f>
        <v/>
      </c>
      <c r="G1411" s="409">
        <f>IFERROR(INDEX([1]Input!$N:$N,MATCH(C1411,[1]Input!$A:$A,0)),"")</f>
        <v/>
      </c>
    </row>
    <row r="1412">
      <c r="A1412" s="406">
        <f>IFERROR(RANK(B1412,$B$4:$B$6000,1),"")</f>
        <v/>
      </c>
      <c r="B1412" s="406">
        <f>(IF(F1412="","",IFERROR(SEARCH(Search!$C$2,D1412)+ROW()/100000,"")))</f>
        <v/>
      </c>
      <c r="C1412" s="406" t="inlineStr">
        <is>
          <t>U1409</t>
        </is>
      </c>
      <c r="D1412" s="406">
        <f>INDEX([1]USA!$J:$J,MATCH(C1412,[1]USA!$B:$B,0))</f>
        <v/>
      </c>
      <c r="E1412" s="406">
        <f>IFERROR(INDEX([1]Input!$J:$J,MATCH(C1412,[1]Input!$A:$A,0)),"")</f>
        <v/>
      </c>
      <c r="F1412" s="406">
        <f>IFERROR(INDEX([1]Input!$D:$D,MATCH(C1412,[1]Input!$A:$A,0)),"")</f>
        <v/>
      </c>
      <c r="G1412" s="409">
        <f>IFERROR(INDEX([1]Input!$N:$N,MATCH(C1412,[1]Input!$A:$A,0)),"")</f>
        <v/>
      </c>
    </row>
    <row r="1413">
      <c r="A1413" s="406">
        <f>IFERROR(RANK(B1413,$B$4:$B$6000,1),"")</f>
        <v/>
      </c>
      <c r="B1413" s="406">
        <f>(IF(F1413="","",IFERROR(SEARCH(Search!$C$2,D1413)+ROW()/100000,"")))</f>
        <v/>
      </c>
      <c r="C1413" s="406" t="inlineStr">
        <is>
          <t>U1410</t>
        </is>
      </c>
      <c r="D1413" s="406">
        <f>INDEX([1]USA!$J:$J,MATCH(C1413,[1]USA!$B:$B,0))</f>
        <v/>
      </c>
      <c r="E1413" s="406">
        <f>IFERROR(INDEX([1]Input!$J:$J,MATCH(C1413,[1]Input!$A:$A,0)),"")</f>
        <v/>
      </c>
      <c r="F1413" s="406">
        <f>IFERROR(INDEX([1]Input!$D:$D,MATCH(C1413,[1]Input!$A:$A,0)),"")</f>
        <v/>
      </c>
      <c r="G1413" s="409">
        <f>IFERROR(INDEX([1]Input!$N:$N,MATCH(C1413,[1]Input!$A:$A,0)),"")</f>
        <v/>
      </c>
    </row>
    <row r="1414">
      <c r="A1414" s="406">
        <f>IFERROR(RANK(B1414,$B$4:$B$6000,1),"")</f>
        <v/>
      </c>
      <c r="B1414" s="406">
        <f>(IF(F1414="","",IFERROR(SEARCH(Search!$C$2,D1414)+ROW()/100000,"")))</f>
        <v/>
      </c>
      <c r="C1414" s="406" t="inlineStr">
        <is>
          <t>U1411</t>
        </is>
      </c>
      <c r="D1414" s="406">
        <f>INDEX([1]USA!$J:$J,MATCH(C1414,[1]USA!$B:$B,0))</f>
        <v/>
      </c>
      <c r="E1414" s="406">
        <f>IFERROR(INDEX([1]Input!$J:$J,MATCH(C1414,[1]Input!$A:$A,0)),"")</f>
        <v/>
      </c>
      <c r="F1414" s="406">
        <f>IFERROR(INDEX([1]Input!$D:$D,MATCH(C1414,[1]Input!$A:$A,0)),"")</f>
        <v/>
      </c>
      <c r="G1414" s="409">
        <f>IFERROR(INDEX([1]Input!$N:$N,MATCH(C1414,[1]Input!$A:$A,0)),"")</f>
        <v/>
      </c>
    </row>
    <row r="1415">
      <c r="A1415" s="406">
        <f>IFERROR(RANK(B1415,$B$4:$B$6000,1),"")</f>
        <v/>
      </c>
      <c r="B1415" s="406">
        <f>(IF(F1415="","",IFERROR(SEARCH(Search!$C$2,D1415)+ROW()/100000,"")))</f>
        <v/>
      </c>
      <c r="C1415" s="406" t="inlineStr">
        <is>
          <t>U1412</t>
        </is>
      </c>
      <c r="D1415" s="406">
        <f>INDEX([1]USA!$J:$J,MATCH(C1415,[1]USA!$B:$B,0))</f>
        <v/>
      </c>
      <c r="E1415" s="406">
        <f>IFERROR(INDEX([1]Input!$J:$J,MATCH(C1415,[1]Input!$A:$A,0)),"")</f>
        <v/>
      </c>
      <c r="F1415" s="406">
        <f>IFERROR(INDEX([1]Input!$D:$D,MATCH(C1415,[1]Input!$A:$A,0)),"")</f>
        <v/>
      </c>
      <c r="G1415" s="409">
        <f>IFERROR(INDEX([1]Input!$N:$N,MATCH(C1415,[1]Input!$A:$A,0)),"")</f>
        <v/>
      </c>
    </row>
    <row r="1416">
      <c r="A1416" s="406">
        <f>IFERROR(RANK(B1416,$B$4:$B$6000,1),"")</f>
        <v/>
      </c>
      <c r="B1416" s="406">
        <f>(IF(F1416="","",IFERROR(SEARCH(Search!$C$2,D1416)+ROW()/100000,"")))</f>
        <v/>
      </c>
      <c r="C1416" s="406" t="inlineStr">
        <is>
          <t>U1413</t>
        </is>
      </c>
      <c r="D1416" s="406">
        <f>INDEX([1]USA!$J:$J,MATCH(C1416,[1]USA!$B:$B,0))</f>
        <v/>
      </c>
      <c r="E1416" s="406">
        <f>IFERROR(INDEX([1]Input!$J:$J,MATCH(C1416,[1]Input!$A:$A,0)),"")</f>
        <v/>
      </c>
      <c r="F1416" s="406">
        <f>IFERROR(INDEX([1]Input!$D:$D,MATCH(C1416,[1]Input!$A:$A,0)),"")</f>
        <v/>
      </c>
      <c r="G1416" s="409">
        <f>IFERROR(INDEX([1]Input!$N:$N,MATCH(C1416,[1]Input!$A:$A,0)),"")</f>
        <v/>
      </c>
    </row>
    <row r="1417">
      <c r="A1417" s="406">
        <f>IFERROR(RANK(B1417,$B$4:$B$6000,1),"")</f>
        <v/>
      </c>
      <c r="B1417" s="406">
        <f>(IF(F1417="","",IFERROR(SEARCH(Search!$C$2,D1417)+ROW()/100000,"")))</f>
        <v/>
      </c>
      <c r="C1417" s="406" t="inlineStr">
        <is>
          <t>U1414</t>
        </is>
      </c>
      <c r="D1417" s="406">
        <f>INDEX([1]USA!$J:$J,MATCH(C1417,[1]USA!$B:$B,0))</f>
        <v/>
      </c>
      <c r="E1417" s="406">
        <f>IFERROR(INDEX([1]Input!$J:$J,MATCH(C1417,[1]Input!$A:$A,0)),"")</f>
        <v/>
      </c>
      <c r="F1417" s="406">
        <f>IFERROR(INDEX([1]Input!$D:$D,MATCH(C1417,[1]Input!$A:$A,0)),"")</f>
        <v/>
      </c>
      <c r="G1417" s="409">
        <f>IFERROR(INDEX([1]Input!$N:$N,MATCH(C1417,[1]Input!$A:$A,0)),"")</f>
        <v/>
      </c>
    </row>
    <row r="1418">
      <c r="A1418" s="406">
        <f>IFERROR(RANK(B1418,$B$4:$B$6000,1),"")</f>
        <v/>
      </c>
      <c r="B1418" s="406">
        <f>(IF(F1418="","",IFERROR(SEARCH(Search!$C$2,D1418)+ROW()/100000,"")))</f>
        <v/>
      </c>
      <c r="C1418" s="406" t="inlineStr">
        <is>
          <t>U1415</t>
        </is>
      </c>
      <c r="D1418" s="406">
        <f>INDEX([1]USA!$J:$J,MATCH(C1418,[1]USA!$B:$B,0))</f>
        <v/>
      </c>
      <c r="E1418" s="406">
        <f>IFERROR(INDEX([1]Input!$J:$J,MATCH(C1418,[1]Input!$A:$A,0)),"")</f>
        <v/>
      </c>
      <c r="F1418" s="406">
        <f>IFERROR(INDEX([1]Input!$D:$D,MATCH(C1418,[1]Input!$A:$A,0)),"")</f>
        <v/>
      </c>
      <c r="G1418" s="409">
        <f>IFERROR(INDEX([1]Input!$N:$N,MATCH(C1418,[1]Input!$A:$A,0)),"")</f>
        <v/>
      </c>
    </row>
    <row r="1419">
      <c r="A1419" s="406">
        <f>IFERROR(RANK(B1419,$B$4:$B$6000,1),"")</f>
        <v/>
      </c>
      <c r="B1419" s="406">
        <f>(IF(F1419="","",IFERROR(SEARCH(Search!$C$2,D1419)+ROW()/100000,"")))</f>
        <v/>
      </c>
      <c r="C1419" s="406" t="inlineStr">
        <is>
          <t>U1416</t>
        </is>
      </c>
      <c r="D1419" s="406">
        <f>INDEX([1]USA!$J:$J,MATCH(C1419,[1]USA!$B:$B,0))</f>
        <v/>
      </c>
      <c r="E1419" s="406">
        <f>IFERROR(INDEX([1]Input!$J:$J,MATCH(C1419,[1]Input!$A:$A,0)),"")</f>
        <v/>
      </c>
      <c r="F1419" s="406">
        <f>IFERROR(INDEX([1]Input!$D:$D,MATCH(C1419,[1]Input!$A:$A,0)),"")</f>
        <v/>
      </c>
      <c r="G1419" s="409">
        <f>IFERROR(INDEX([1]Input!$N:$N,MATCH(C1419,[1]Input!$A:$A,0)),"")</f>
        <v/>
      </c>
    </row>
    <row r="1420">
      <c r="A1420" s="406">
        <f>IFERROR(RANK(B1420,$B$4:$B$6000,1),"")</f>
        <v/>
      </c>
      <c r="B1420" s="406">
        <f>(IF(F1420="","",IFERROR(SEARCH(Search!$C$2,D1420)+ROW()/100000,"")))</f>
        <v/>
      </c>
      <c r="C1420" s="406" t="inlineStr">
        <is>
          <t>U1417</t>
        </is>
      </c>
      <c r="D1420" s="406">
        <f>INDEX([1]USA!$J:$J,MATCH(C1420,[1]USA!$B:$B,0))</f>
        <v/>
      </c>
      <c r="E1420" s="406">
        <f>IFERROR(INDEX([1]Input!$J:$J,MATCH(C1420,[1]Input!$A:$A,0)),"")</f>
        <v/>
      </c>
      <c r="F1420" s="406">
        <f>IFERROR(INDEX([1]Input!$D:$D,MATCH(C1420,[1]Input!$A:$A,0)),"")</f>
        <v/>
      </c>
      <c r="G1420" s="409">
        <f>IFERROR(INDEX([1]Input!$N:$N,MATCH(C1420,[1]Input!$A:$A,0)),"")</f>
        <v/>
      </c>
    </row>
    <row r="1421">
      <c r="A1421" s="406">
        <f>IFERROR(RANK(B1421,$B$4:$B$6000,1),"")</f>
        <v/>
      </c>
      <c r="B1421" s="406">
        <f>(IF(F1421="","",IFERROR(SEARCH(Search!$C$2,D1421)+ROW()/100000,"")))</f>
        <v/>
      </c>
      <c r="C1421" s="406" t="inlineStr">
        <is>
          <t>U1418</t>
        </is>
      </c>
      <c r="D1421" s="406">
        <f>INDEX([1]USA!$J:$J,MATCH(C1421,[1]USA!$B:$B,0))</f>
        <v/>
      </c>
      <c r="E1421" s="406">
        <f>IFERROR(INDEX([1]Input!$J:$J,MATCH(C1421,[1]Input!$A:$A,0)),"")</f>
        <v/>
      </c>
      <c r="F1421" s="406">
        <f>IFERROR(INDEX([1]Input!$D:$D,MATCH(C1421,[1]Input!$A:$A,0)),"")</f>
        <v/>
      </c>
      <c r="G1421" s="409">
        <f>IFERROR(INDEX([1]Input!$N:$N,MATCH(C1421,[1]Input!$A:$A,0)),"")</f>
        <v/>
      </c>
    </row>
    <row r="1422">
      <c r="A1422" s="406">
        <f>IFERROR(RANK(B1422,$B$4:$B$6000,1),"")</f>
        <v/>
      </c>
      <c r="B1422" s="406">
        <f>(IF(F1422="","",IFERROR(SEARCH(Search!$C$2,D1422)+ROW()/100000,"")))</f>
        <v/>
      </c>
      <c r="C1422" s="406" t="inlineStr">
        <is>
          <t>U1419</t>
        </is>
      </c>
      <c r="D1422" s="406">
        <f>INDEX([1]USA!$J:$J,MATCH(C1422,[1]USA!$B:$B,0))</f>
        <v/>
      </c>
      <c r="E1422" s="406">
        <f>IFERROR(INDEX([1]Input!$J:$J,MATCH(C1422,[1]Input!$A:$A,0)),"")</f>
        <v/>
      </c>
      <c r="F1422" s="406">
        <f>IFERROR(INDEX([1]Input!$D:$D,MATCH(C1422,[1]Input!$A:$A,0)),"")</f>
        <v/>
      </c>
      <c r="G1422" s="409">
        <f>IFERROR(INDEX([1]Input!$N:$N,MATCH(C1422,[1]Input!$A:$A,0)),"")</f>
        <v/>
      </c>
    </row>
    <row r="1423">
      <c r="A1423" s="406">
        <f>IFERROR(RANK(B1423,$B$4:$B$6000,1),"")</f>
        <v/>
      </c>
      <c r="B1423" s="406">
        <f>(IF(F1423="","",IFERROR(SEARCH(Search!$C$2,D1423)+ROW()/100000,"")))</f>
        <v/>
      </c>
      <c r="C1423" s="406" t="inlineStr">
        <is>
          <t>U1420</t>
        </is>
      </c>
      <c r="D1423" s="406">
        <f>INDEX([1]USA!$J:$J,MATCH(C1423,[1]USA!$B:$B,0))</f>
        <v/>
      </c>
      <c r="E1423" s="406">
        <f>IFERROR(INDEX([1]Input!$J:$J,MATCH(C1423,[1]Input!$A:$A,0)),"")</f>
        <v/>
      </c>
      <c r="F1423" s="406">
        <f>IFERROR(INDEX([1]Input!$D:$D,MATCH(C1423,[1]Input!$A:$A,0)),"")</f>
        <v/>
      </c>
      <c r="G1423" s="409">
        <f>IFERROR(INDEX([1]Input!$N:$N,MATCH(C1423,[1]Input!$A:$A,0)),"")</f>
        <v/>
      </c>
    </row>
    <row r="1424">
      <c r="A1424" s="406">
        <f>IFERROR(RANK(B1424,$B$4:$B$6000,1),"")</f>
        <v/>
      </c>
      <c r="B1424" s="406">
        <f>(IF(F1424="","",IFERROR(SEARCH(Search!$C$2,D1424)+ROW()/100000,"")))</f>
        <v/>
      </c>
      <c r="C1424" s="406" t="inlineStr">
        <is>
          <t>U1421</t>
        </is>
      </c>
      <c r="D1424" s="406">
        <f>INDEX([1]USA!$J:$J,MATCH(C1424,[1]USA!$B:$B,0))</f>
        <v/>
      </c>
      <c r="E1424" s="406">
        <f>IFERROR(INDEX([1]Input!$J:$J,MATCH(C1424,[1]Input!$A:$A,0)),"")</f>
        <v/>
      </c>
      <c r="F1424" s="406">
        <f>IFERROR(INDEX([1]Input!$D:$D,MATCH(C1424,[1]Input!$A:$A,0)),"")</f>
        <v/>
      </c>
      <c r="G1424" s="409">
        <f>IFERROR(INDEX([1]Input!$N:$N,MATCH(C1424,[1]Input!$A:$A,0)),"")</f>
        <v/>
      </c>
    </row>
    <row r="1425">
      <c r="A1425" s="406">
        <f>IFERROR(RANK(B1425,$B$4:$B$6000,1),"")</f>
        <v/>
      </c>
      <c r="B1425" s="406">
        <f>(IF(F1425="","",IFERROR(SEARCH(Search!$C$2,D1425)+ROW()/100000,"")))</f>
        <v/>
      </c>
      <c r="C1425" s="406" t="inlineStr">
        <is>
          <t>U1422</t>
        </is>
      </c>
      <c r="D1425" s="406">
        <f>INDEX([1]USA!$J:$J,MATCH(C1425,[1]USA!$B:$B,0))</f>
        <v/>
      </c>
      <c r="E1425" s="406">
        <f>IFERROR(INDEX([1]Input!$J:$J,MATCH(C1425,[1]Input!$A:$A,0)),"")</f>
        <v/>
      </c>
      <c r="F1425" s="406">
        <f>IFERROR(INDEX([1]Input!$D:$D,MATCH(C1425,[1]Input!$A:$A,0)),"")</f>
        <v/>
      </c>
      <c r="G1425" s="409">
        <f>IFERROR(INDEX([1]Input!$N:$N,MATCH(C1425,[1]Input!$A:$A,0)),"")</f>
        <v/>
      </c>
    </row>
    <row r="1426">
      <c r="A1426" s="406">
        <f>IFERROR(RANK(B1426,$B$4:$B$6000,1),"")</f>
        <v/>
      </c>
      <c r="B1426" s="406">
        <f>(IF(F1426="","",IFERROR(SEARCH(Search!$C$2,D1426)+ROW()/100000,"")))</f>
        <v/>
      </c>
      <c r="C1426" s="406" t="inlineStr">
        <is>
          <t>U1423</t>
        </is>
      </c>
      <c r="D1426" s="406">
        <f>INDEX([1]USA!$J:$J,MATCH(C1426,[1]USA!$B:$B,0))</f>
        <v/>
      </c>
      <c r="E1426" s="406">
        <f>IFERROR(INDEX([1]Input!$J:$J,MATCH(C1426,[1]Input!$A:$A,0)),"")</f>
        <v/>
      </c>
      <c r="F1426" s="406">
        <f>IFERROR(INDEX([1]Input!$D:$D,MATCH(C1426,[1]Input!$A:$A,0)),"")</f>
        <v/>
      </c>
      <c r="G1426" s="409">
        <f>IFERROR(INDEX([1]Input!$N:$N,MATCH(C1426,[1]Input!$A:$A,0)),"")</f>
        <v/>
      </c>
    </row>
    <row r="1427">
      <c r="A1427" s="406">
        <f>IFERROR(RANK(B1427,$B$4:$B$6000,1),"")</f>
        <v/>
      </c>
      <c r="B1427" s="406">
        <f>(IF(F1427="","",IFERROR(SEARCH(Search!$C$2,D1427)+ROW()/100000,"")))</f>
        <v/>
      </c>
      <c r="C1427" s="406" t="inlineStr">
        <is>
          <t>U1424</t>
        </is>
      </c>
      <c r="D1427" s="406">
        <f>INDEX([1]USA!$J:$J,MATCH(C1427,[1]USA!$B:$B,0))</f>
        <v/>
      </c>
      <c r="E1427" s="406">
        <f>IFERROR(INDEX([1]Input!$J:$J,MATCH(C1427,[1]Input!$A:$A,0)),"")</f>
        <v/>
      </c>
      <c r="F1427" s="406">
        <f>IFERROR(INDEX([1]Input!$D:$D,MATCH(C1427,[1]Input!$A:$A,0)),"")</f>
        <v/>
      </c>
      <c r="G1427" s="409">
        <f>IFERROR(INDEX([1]Input!$N:$N,MATCH(C1427,[1]Input!$A:$A,0)),"")</f>
        <v/>
      </c>
    </row>
    <row r="1428">
      <c r="A1428" s="406">
        <f>IFERROR(RANK(B1428,$B$4:$B$6000,1),"")</f>
        <v/>
      </c>
      <c r="B1428" s="406">
        <f>(IF(F1428="","",IFERROR(SEARCH(Search!$C$2,D1428)+ROW()/100000,"")))</f>
        <v/>
      </c>
      <c r="C1428" s="406" t="inlineStr">
        <is>
          <t>U1425</t>
        </is>
      </c>
      <c r="D1428" s="406">
        <f>INDEX([1]USA!$J:$J,MATCH(C1428,[1]USA!$B:$B,0))</f>
        <v/>
      </c>
      <c r="E1428" s="406">
        <f>IFERROR(INDEX([1]Input!$J:$J,MATCH(C1428,[1]Input!$A:$A,0)),"")</f>
        <v/>
      </c>
      <c r="F1428" s="406">
        <f>IFERROR(INDEX([1]Input!$D:$D,MATCH(C1428,[1]Input!$A:$A,0)),"")</f>
        <v/>
      </c>
      <c r="G1428" s="409">
        <f>IFERROR(INDEX([1]Input!$N:$N,MATCH(C1428,[1]Input!$A:$A,0)),"")</f>
        <v/>
      </c>
    </row>
    <row r="1429">
      <c r="A1429" s="406">
        <f>IFERROR(RANK(B1429,$B$4:$B$6000,1),"")</f>
        <v/>
      </c>
      <c r="B1429" s="406">
        <f>(IF(F1429="","",IFERROR(SEARCH(Search!$C$2,D1429)+ROW()/100000,"")))</f>
        <v/>
      </c>
      <c r="C1429" s="406" t="inlineStr">
        <is>
          <t>U1426</t>
        </is>
      </c>
      <c r="D1429" s="406">
        <f>INDEX([1]USA!$J:$J,MATCH(C1429,[1]USA!$B:$B,0))</f>
        <v/>
      </c>
      <c r="E1429" s="406">
        <f>IFERROR(INDEX([1]Input!$J:$J,MATCH(C1429,[1]Input!$A:$A,0)),"")</f>
        <v/>
      </c>
      <c r="F1429" s="406">
        <f>IFERROR(INDEX([1]Input!$D:$D,MATCH(C1429,[1]Input!$A:$A,0)),"")</f>
        <v/>
      </c>
      <c r="G1429" s="409">
        <f>IFERROR(INDEX([1]Input!$N:$N,MATCH(C1429,[1]Input!$A:$A,0)),"")</f>
        <v/>
      </c>
    </row>
    <row r="1430">
      <c r="A1430" s="406">
        <f>IFERROR(RANK(B1430,$B$4:$B$6000,1),"")</f>
        <v/>
      </c>
      <c r="B1430" s="406">
        <f>(IF(F1430="","",IFERROR(SEARCH(Search!$C$2,D1430)+ROW()/100000,"")))</f>
        <v/>
      </c>
      <c r="C1430" s="406" t="inlineStr">
        <is>
          <t>U1427</t>
        </is>
      </c>
      <c r="D1430" s="406">
        <f>INDEX([1]USA!$J:$J,MATCH(C1430,[1]USA!$B:$B,0))</f>
        <v/>
      </c>
      <c r="E1430" s="406">
        <f>IFERROR(INDEX([1]Input!$J:$J,MATCH(C1430,[1]Input!$A:$A,0)),"")</f>
        <v/>
      </c>
      <c r="F1430" s="406">
        <f>IFERROR(INDEX([1]Input!$D:$D,MATCH(C1430,[1]Input!$A:$A,0)),"")</f>
        <v/>
      </c>
      <c r="G1430" s="409">
        <f>IFERROR(INDEX([1]Input!$N:$N,MATCH(C1430,[1]Input!$A:$A,0)),"")</f>
        <v/>
      </c>
    </row>
    <row r="1431">
      <c r="A1431" s="406">
        <f>IFERROR(RANK(B1431,$B$4:$B$6000,1),"")</f>
        <v/>
      </c>
      <c r="B1431" s="406">
        <f>(IF(F1431="","",IFERROR(SEARCH(Search!$C$2,D1431)+ROW()/100000,"")))</f>
        <v/>
      </c>
      <c r="C1431" s="406" t="inlineStr">
        <is>
          <t>U1428</t>
        </is>
      </c>
      <c r="D1431" s="406">
        <f>INDEX([1]USA!$J:$J,MATCH(C1431,[1]USA!$B:$B,0))</f>
        <v/>
      </c>
      <c r="E1431" s="406">
        <f>IFERROR(INDEX([1]Input!$J:$J,MATCH(C1431,[1]Input!$A:$A,0)),"")</f>
        <v/>
      </c>
      <c r="F1431" s="406">
        <f>IFERROR(INDEX([1]Input!$D:$D,MATCH(C1431,[1]Input!$A:$A,0)),"")</f>
        <v/>
      </c>
      <c r="G1431" s="409">
        <f>IFERROR(INDEX([1]Input!$N:$N,MATCH(C1431,[1]Input!$A:$A,0)),"")</f>
        <v/>
      </c>
    </row>
    <row r="1432">
      <c r="A1432" s="406">
        <f>IFERROR(RANK(B1432,$B$4:$B$6000,1),"")</f>
        <v/>
      </c>
      <c r="B1432" s="406">
        <f>(IF(F1432="","",IFERROR(SEARCH(Search!$C$2,D1432)+ROW()/100000,"")))</f>
        <v/>
      </c>
      <c r="C1432" s="406" t="inlineStr">
        <is>
          <t>U1429</t>
        </is>
      </c>
      <c r="D1432" s="406">
        <f>INDEX([1]USA!$J:$J,MATCH(C1432,[1]USA!$B:$B,0))</f>
        <v/>
      </c>
      <c r="E1432" s="406">
        <f>IFERROR(INDEX([1]Input!$J:$J,MATCH(C1432,[1]Input!$A:$A,0)),"")</f>
        <v/>
      </c>
      <c r="F1432" s="406">
        <f>IFERROR(INDEX([1]Input!$D:$D,MATCH(C1432,[1]Input!$A:$A,0)),"")</f>
        <v/>
      </c>
      <c r="G1432" s="409">
        <f>IFERROR(INDEX([1]Input!$N:$N,MATCH(C1432,[1]Input!$A:$A,0)),"")</f>
        <v/>
      </c>
    </row>
    <row r="1433">
      <c r="A1433" s="406">
        <f>IFERROR(RANK(B1433,$B$4:$B$6000,1),"")</f>
        <v/>
      </c>
      <c r="B1433" s="406">
        <f>(IF(F1433="","",IFERROR(SEARCH(Search!$C$2,D1433)+ROW()/100000,"")))</f>
        <v/>
      </c>
      <c r="C1433" s="406" t="inlineStr">
        <is>
          <t>U1430</t>
        </is>
      </c>
      <c r="D1433" s="406">
        <f>INDEX([1]USA!$J:$J,MATCH(C1433,[1]USA!$B:$B,0))</f>
        <v/>
      </c>
      <c r="E1433" s="406">
        <f>IFERROR(INDEX([1]Input!$J:$J,MATCH(C1433,[1]Input!$A:$A,0)),"")</f>
        <v/>
      </c>
      <c r="F1433" s="406">
        <f>IFERROR(INDEX([1]Input!$D:$D,MATCH(C1433,[1]Input!$A:$A,0)),"")</f>
        <v/>
      </c>
      <c r="G1433" s="409">
        <f>IFERROR(INDEX([1]Input!$N:$N,MATCH(C1433,[1]Input!$A:$A,0)),"")</f>
        <v/>
      </c>
    </row>
    <row r="1434">
      <c r="A1434" s="406">
        <f>IFERROR(RANK(B1434,$B$4:$B$6000,1),"")</f>
        <v/>
      </c>
      <c r="B1434" s="406">
        <f>(IF(F1434="","",IFERROR(SEARCH(Search!$C$2,D1434)+ROW()/100000,"")))</f>
        <v/>
      </c>
      <c r="C1434" s="406" t="inlineStr">
        <is>
          <t>U1431</t>
        </is>
      </c>
      <c r="D1434" s="406">
        <f>INDEX([1]USA!$J:$J,MATCH(C1434,[1]USA!$B:$B,0))</f>
        <v/>
      </c>
      <c r="E1434" s="406">
        <f>IFERROR(INDEX([1]Input!$J:$J,MATCH(C1434,[1]Input!$A:$A,0)),"")</f>
        <v/>
      </c>
      <c r="F1434" s="406">
        <f>IFERROR(INDEX([1]Input!$D:$D,MATCH(C1434,[1]Input!$A:$A,0)),"")</f>
        <v/>
      </c>
      <c r="G1434" s="409">
        <f>IFERROR(INDEX([1]Input!$N:$N,MATCH(C1434,[1]Input!$A:$A,0)),"")</f>
        <v/>
      </c>
    </row>
    <row r="1435">
      <c r="A1435" s="406">
        <f>IFERROR(RANK(B1435,$B$4:$B$6000,1),"")</f>
        <v/>
      </c>
      <c r="B1435" s="406">
        <f>(IF(F1435="","",IFERROR(SEARCH(Search!$C$2,D1435)+ROW()/100000,"")))</f>
        <v/>
      </c>
      <c r="C1435" s="406" t="inlineStr">
        <is>
          <t>U1432</t>
        </is>
      </c>
      <c r="D1435" s="406">
        <f>INDEX([1]USA!$J:$J,MATCH(C1435,[1]USA!$B:$B,0))</f>
        <v/>
      </c>
      <c r="E1435" s="406">
        <f>IFERROR(INDEX([1]Input!$J:$J,MATCH(C1435,[1]Input!$A:$A,0)),"")</f>
        <v/>
      </c>
      <c r="F1435" s="406">
        <f>IFERROR(INDEX([1]Input!$D:$D,MATCH(C1435,[1]Input!$A:$A,0)),"")</f>
        <v/>
      </c>
      <c r="G1435" s="409">
        <f>IFERROR(INDEX([1]Input!$N:$N,MATCH(C1435,[1]Input!$A:$A,0)),"")</f>
        <v/>
      </c>
    </row>
    <row r="1436">
      <c r="A1436" s="406">
        <f>IFERROR(RANK(B1436,$B$4:$B$6000,1),"")</f>
        <v/>
      </c>
      <c r="B1436" s="406">
        <f>(IF(F1436="","",IFERROR(SEARCH(Search!$C$2,D1436)+ROW()/100000,"")))</f>
        <v/>
      </c>
      <c r="C1436" s="406" t="inlineStr">
        <is>
          <t>U1433</t>
        </is>
      </c>
      <c r="D1436" s="406">
        <f>INDEX([1]USA!$J:$J,MATCH(C1436,[1]USA!$B:$B,0))</f>
        <v/>
      </c>
      <c r="E1436" s="406">
        <f>IFERROR(INDEX([1]Input!$J:$J,MATCH(C1436,[1]Input!$A:$A,0)),"")</f>
        <v/>
      </c>
      <c r="F1436" s="406">
        <f>IFERROR(INDEX([1]Input!$D:$D,MATCH(C1436,[1]Input!$A:$A,0)),"")</f>
        <v/>
      </c>
      <c r="G1436" s="409">
        <f>IFERROR(INDEX([1]Input!$N:$N,MATCH(C1436,[1]Input!$A:$A,0)),"")</f>
        <v/>
      </c>
    </row>
    <row r="1437">
      <c r="A1437" s="406">
        <f>IFERROR(RANK(B1437,$B$4:$B$6000,1),"")</f>
        <v/>
      </c>
      <c r="B1437" s="406">
        <f>(IF(F1437="","",IFERROR(SEARCH(Search!$C$2,D1437)+ROW()/100000,"")))</f>
        <v/>
      </c>
      <c r="C1437" s="406" t="inlineStr">
        <is>
          <t>U1434</t>
        </is>
      </c>
      <c r="D1437" s="406">
        <f>INDEX([1]USA!$J:$J,MATCH(C1437,[1]USA!$B:$B,0))</f>
        <v/>
      </c>
      <c r="E1437" s="406">
        <f>IFERROR(INDEX([1]Input!$J:$J,MATCH(C1437,[1]Input!$A:$A,0)),"")</f>
        <v/>
      </c>
      <c r="F1437" s="406">
        <f>IFERROR(INDEX([1]Input!$D:$D,MATCH(C1437,[1]Input!$A:$A,0)),"")</f>
        <v/>
      </c>
      <c r="G1437" s="409">
        <f>IFERROR(INDEX([1]Input!$N:$N,MATCH(C1437,[1]Input!$A:$A,0)),"")</f>
        <v/>
      </c>
    </row>
    <row r="1438">
      <c r="A1438" s="406">
        <f>IFERROR(RANK(B1438,$B$4:$B$6000,1),"")</f>
        <v/>
      </c>
      <c r="B1438" s="406">
        <f>(IF(F1438="","",IFERROR(SEARCH(Search!$C$2,D1438)+ROW()/100000,"")))</f>
        <v/>
      </c>
      <c r="C1438" s="406" t="inlineStr">
        <is>
          <t>U1435</t>
        </is>
      </c>
      <c r="D1438" s="406">
        <f>INDEX([1]USA!$J:$J,MATCH(C1438,[1]USA!$B:$B,0))</f>
        <v/>
      </c>
      <c r="E1438" s="406">
        <f>IFERROR(INDEX([1]Input!$J:$J,MATCH(C1438,[1]Input!$A:$A,0)),"")</f>
        <v/>
      </c>
      <c r="F1438" s="406">
        <f>IFERROR(INDEX([1]Input!$D:$D,MATCH(C1438,[1]Input!$A:$A,0)),"")</f>
        <v/>
      </c>
      <c r="G1438" s="409">
        <f>IFERROR(INDEX([1]Input!$N:$N,MATCH(C1438,[1]Input!$A:$A,0)),"")</f>
        <v/>
      </c>
    </row>
    <row r="1439">
      <c r="A1439" s="406">
        <f>IFERROR(RANK(B1439,$B$4:$B$6000,1),"")</f>
        <v/>
      </c>
      <c r="B1439" s="406">
        <f>(IF(F1439="","",IFERROR(SEARCH(Search!$C$2,D1439)+ROW()/100000,"")))</f>
        <v/>
      </c>
      <c r="C1439" s="406" t="inlineStr">
        <is>
          <t>U1436</t>
        </is>
      </c>
      <c r="D1439" s="406">
        <f>INDEX([1]USA!$J:$J,MATCH(C1439,[1]USA!$B:$B,0))</f>
        <v/>
      </c>
      <c r="E1439" s="406">
        <f>IFERROR(INDEX([1]Input!$J:$J,MATCH(C1439,[1]Input!$A:$A,0)),"")</f>
        <v/>
      </c>
      <c r="F1439" s="406">
        <f>IFERROR(INDEX([1]Input!$D:$D,MATCH(C1439,[1]Input!$A:$A,0)),"")</f>
        <v/>
      </c>
      <c r="G1439" s="409">
        <f>IFERROR(INDEX([1]Input!$N:$N,MATCH(C1439,[1]Input!$A:$A,0)),"")</f>
        <v/>
      </c>
    </row>
    <row r="1440">
      <c r="A1440" s="406">
        <f>IFERROR(RANK(B1440,$B$4:$B$6000,1),"")</f>
        <v/>
      </c>
      <c r="B1440" s="406">
        <f>(IF(F1440="","",IFERROR(SEARCH(Search!$C$2,D1440)+ROW()/100000,"")))</f>
        <v/>
      </c>
      <c r="C1440" s="406" t="inlineStr">
        <is>
          <t>U1437</t>
        </is>
      </c>
      <c r="D1440" s="406">
        <f>INDEX([1]USA!$J:$J,MATCH(C1440,[1]USA!$B:$B,0))</f>
        <v/>
      </c>
      <c r="E1440" s="406">
        <f>IFERROR(INDEX([1]Input!$J:$J,MATCH(C1440,[1]Input!$A:$A,0)),"")</f>
        <v/>
      </c>
      <c r="F1440" s="406">
        <f>IFERROR(INDEX([1]Input!$D:$D,MATCH(C1440,[1]Input!$A:$A,0)),"")</f>
        <v/>
      </c>
      <c r="G1440" s="409">
        <f>IFERROR(INDEX([1]Input!$N:$N,MATCH(C1440,[1]Input!$A:$A,0)),"")</f>
        <v/>
      </c>
    </row>
    <row r="1441">
      <c r="A1441" s="406">
        <f>IFERROR(RANK(B1441,$B$4:$B$6000,1),"")</f>
        <v/>
      </c>
      <c r="B1441" s="406">
        <f>(IF(F1441="","",IFERROR(SEARCH(Search!$C$2,D1441)+ROW()/100000,"")))</f>
        <v/>
      </c>
      <c r="C1441" s="406" t="inlineStr">
        <is>
          <t>U1438</t>
        </is>
      </c>
      <c r="D1441" s="406">
        <f>INDEX([1]USA!$J:$J,MATCH(C1441,[1]USA!$B:$B,0))</f>
        <v/>
      </c>
      <c r="E1441" s="406">
        <f>IFERROR(INDEX([1]Input!$J:$J,MATCH(C1441,[1]Input!$A:$A,0)),"")</f>
        <v/>
      </c>
      <c r="F1441" s="406">
        <f>IFERROR(INDEX([1]Input!$D:$D,MATCH(C1441,[1]Input!$A:$A,0)),"")</f>
        <v/>
      </c>
      <c r="G1441" s="409">
        <f>IFERROR(INDEX([1]Input!$N:$N,MATCH(C1441,[1]Input!$A:$A,0)),"")</f>
        <v/>
      </c>
    </row>
    <row r="1442">
      <c r="A1442" s="406">
        <f>IFERROR(RANK(B1442,$B$4:$B$6000,1),"")</f>
        <v/>
      </c>
      <c r="B1442" s="406">
        <f>(IF(F1442="","",IFERROR(SEARCH(Search!$C$2,D1442)+ROW()/100000,"")))</f>
        <v/>
      </c>
      <c r="C1442" s="406" t="inlineStr">
        <is>
          <t>U1439</t>
        </is>
      </c>
      <c r="D1442" s="406">
        <f>INDEX([1]USA!$J:$J,MATCH(C1442,[1]USA!$B:$B,0))</f>
        <v/>
      </c>
      <c r="E1442" s="406">
        <f>IFERROR(INDEX([1]Input!$J:$J,MATCH(C1442,[1]Input!$A:$A,0)),"")</f>
        <v/>
      </c>
      <c r="F1442" s="406">
        <f>IFERROR(INDEX([1]Input!$D:$D,MATCH(C1442,[1]Input!$A:$A,0)),"")</f>
        <v/>
      </c>
      <c r="G1442" s="409">
        <f>IFERROR(INDEX([1]Input!$N:$N,MATCH(C1442,[1]Input!$A:$A,0)),"")</f>
        <v/>
      </c>
    </row>
    <row r="1443">
      <c r="A1443" s="406">
        <f>IFERROR(RANK(B1443,$B$4:$B$6000,1),"")</f>
        <v/>
      </c>
      <c r="B1443" s="406">
        <f>(IF(F1443="","",IFERROR(SEARCH(Search!$C$2,D1443)+ROW()/100000,"")))</f>
        <v/>
      </c>
      <c r="C1443" s="406" t="inlineStr">
        <is>
          <t>U1440</t>
        </is>
      </c>
      <c r="D1443" s="406">
        <f>INDEX([1]USA!$J:$J,MATCH(C1443,[1]USA!$B:$B,0))</f>
        <v/>
      </c>
      <c r="E1443" s="406">
        <f>IFERROR(INDEX([1]Input!$J:$J,MATCH(C1443,[1]Input!$A:$A,0)),"")</f>
        <v/>
      </c>
      <c r="F1443" s="406">
        <f>IFERROR(INDEX([1]Input!$D:$D,MATCH(C1443,[1]Input!$A:$A,0)),"")</f>
        <v/>
      </c>
      <c r="G1443" s="409">
        <f>IFERROR(INDEX([1]Input!$N:$N,MATCH(C1443,[1]Input!$A:$A,0)),"")</f>
        <v/>
      </c>
    </row>
    <row r="1444">
      <c r="A1444" s="406">
        <f>IFERROR(RANK(B1444,$B$4:$B$6000,1),"")</f>
        <v/>
      </c>
      <c r="B1444" s="406">
        <f>(IF(F1444="","",IFERROR(SEARCH(Search!$C$2,D1444)+ROW()/100000,"")))</f>
        <v/>
      </c>
      <c r="C1444" s="406" t="inlineStr">
        <is>
          <t>U1441</t>
        </is>
      </c>
      <c r="D1444" s="406">
        <f>INDEX([1]USA!$J:$J,MATCH(C1444,[1]USA!$B:$B,0))</f>
        <v/>
      </c>
      <c r="E1444" s="406">
        <f>IFERROR(INDEX([1]Input!$J:$J,MATCH(C1444,[1]Input!$A:$A,0)),"")</f>
        <v/>
      </c>
      <c r="F1444" s="406">
        <f>IFERROR(INDEX([1]Input!$D:$D,MATCH(C1444,[1]Input!$A:$A,0)),"")</f>
        <v/>
      </c>
      <c r="G1444" s="409">
        <f>IFERROR(INDEX([1]Input!$N:$N,MATCH(C1444,[1]Input!$A:$A,0)),"")</f>
        <v/>
      </c>
    </row>
    <row r="1445">
      <c r="A1445" s="406">
        <f>IFERROR(RANK(B1445,$B$4:$B$6000,1),"")</f>
        <v/>
      </c>
      <c r="B1445" s="406">
        <f>(IF(F1445="","",IFERROR(SEARCH(Search!$C$2,D1445)+ROW()/100000,"")))</f>
        <v/>
      </c>
      <c r="C1445" s="406" t="inlineStr">
        <is>
          <t>U1442</t>
        </is>
      </c>
      <c r="D1445" s="406">
        <f>INDEX([1]USA!$J:$J,MATCH(C1445,[1]USA!$B:$B,0))</f>
        <v/>
      </c>
      <c r="E1445" s="406">
        <f>IFERROR(INDEX([1]Input!$J:$J,MATCH(C1445,[1]Input!$A:$A,0)),"")</f>
        <v/>
      </c>
      <c r="F1445" s="406">
        <f>IFERROR(INDEX([1]Input!$D:$D,MATCH(C1445,[1]Input!$A:$A,0)),"")</f>
        <v/>
      </c>
      <c r="G1445" s="409">
        <f>IFERROR(INDEX([1]Input!$N:$N,MATCH(C1445,[1]Input!$A:$A,0)),"")</f>
        <v/>
      </c>
    </row>
    <row r="1446">
      <c r="A1446" s="406">
        <f>IFERROR(RANK(B1446,$B$4:$B$6000,1),"")</f>
        <v/>
      </c>
      <c r="B1446" s="406">
        <f>(IF(F1446="","",IFERROR(SEARCH(Search!$C$2,D1446)+ROW()/100000,"")))</f>
        <v/>
      </c>
      <c r="C1446" s="406" t="inlineStr">
        <is>
          <t>U1443</t>
        </is>
      </c>
      <c r="D1446" s="406">
        <f>INDEX([1]USA!$J:$J,MATCH(C1446,[1]USA!$B:$B,0))</f>
        <v/>
      </c>
      <c r="E1446" s="406">
        <f>IFERROR(INDEX([1]Input!$J:$J,MATCH(C1446,[1]Input!$A:$A,0)),"")</f>
        <v/>
      </c>
      <c r="F1446" s="406">
        <f>IFERROR(INDEX([1]Input!$D:$D,MATCH(C1446,[1]Input!$A:$A,0)),"")</f>
        <v/>
      </c>
      <c r="G1446" s="409">
        <f>IFERROR(INDEX([1]Input!$N:$N,MATCH(C1446,[1]Input!$A:$A,0)),"")</f>
        <v/>
      </c>
    </row>
    <row r="1447">
      <c r="A1447" s="406">
        <f>IFERROR(RANK(B1447,$B$4:$B$6000,1),"")</f>
        <v/>
      </c>
      <c r="B1447" s="406">
        <f>(IF(F1447="","",IFERROR(SEARCH(Search!$C$2,D1447)+ROW()/100000,"")))</f>
        <v/>
      </c>
      <c r="C1447" s="406" t="inlineStr">
        <is>
          <t>U1444</t>
        </is>
      </c>
      <c r="D1447" s="406">
        <f>INDEX([1]USA!$J:$J,MATCH(C1447,[1]USA!$B:$B,0))</f>
        <v/>
      </c>
      <c r="E1447" s="406">
        <f>IFERROR(INDEX([1]Input!$J:$J,MATCH(C1447,[1]Input!$A:$A,0)),"")</f>
        <v/>
      </c>
      <c r="F1447" s="406">
        <f>IFERROR(INDEX([1]Input!$D:$D,MATCH(C1447,[1]Input!$A:$A,0)),"")</f>
        <v/>
      </c>
      <c r="G1447" s="409">
        <f>IFERROR(INDEX([1]Input!$N:$N,MATCH(C1447,[1]Input!$A:$A,0)),"")</f>
        <v/>
      </c>
    </row>
    <row r="1448">
      <c r="A1448" s="406">
        <f>IFERROR(RANK(B1448,$B$4:$B$6000,1),"")</f>
        <v/>
      </c>
      <c r="B1448" s="406">
        <f>(IF(F1448="","",IFERROR(SEARCH(Search!$C$2,D1448)+ROW()/100000,"")))</f>
        <v/>
      </c>
      <c r="C1448" s="406" t="inlineStr">
        <is>
          <t>U1445</t>
        </is>
      </c>
      <c r="D1448" s="406">
        <f>INDEX([1]USA!$J:$J,MATCH(C1448,[1]USA!$B:$B,0))</f>
        <v/>
      </c>
      <c r="E1448" s="406">
        <f>IFERROR(INDEX([1]Input!$J:$J,MATCH(C1448,[1]Input!$A:$A,0)),"")</f>
        <v/>
      </c>
      <c r="F1448" s="406">
        <f>IFERROR(INDEX([1]Input!$D:$D,MATCH(C1448,[1]Input!$A:$A,0)),"")</f>
        <v/>
      </c>
      <c r="G1448" s="409">
        <f>IFERROR(INDEX([1]Input!$N:$N,MATCH(C1448,[1]Input!$A:$A,0)),"")</f>
        <v/>
      </c>
    </row>
    <row r="1449">
      <c r="A1449" s="406">
        <f>IFERROR(RANK(B1449,$B$4:$B$6000,1),"")</f>
        <v/>
      </c>
      <c r="B1449" s="406">
        <f>(IF(F1449="","",IFERROR(SEARCH(Search!$C$2,D1449)+ROW()/100000,"")))</f>
        <v/>
      </c>
      <c r="C1449" s="406" t="inlineStr">
        <is>
          <t>U1446</t>
        </is>
      </c>
      <c r="D1449" s="406">
        <f>INDEX([1]USA!$J:$J,MATCH(C1449,[1]USA!$B:$B,0))</f>
        <v/>
      </c>
      <c r="E1449" s="406">
        <f>IFERROR(INDEX([1]Input!$J:$J,MATCH(C1449,[1]Input!$A:$A,0)),"")</f>
        <v/>
      </c>
      <c r="F1449" s="406">
        <f>IFERROR(INDEX([1]Input!$D:$D,MATCH(C1449,[1]Input!$A:$A,0)),"")</f>
        <v/>
      </c>
      <c r="G1449" s="409">
        <f>IFERROR(INDEX([1]Input!$N:$N,MATCH(C1449,[1]Input!$A:$A,0)),"")</f>
        <v/>
      </c>
    </row>
    <row r="1450">
      <c r="A1450" s="406">
        <f>IFERROR(RANK(B1450,$B$4:$B$6000,1),"")</f>
        <v/>
      </c>
      <c r="B1450" s="406">
        <f>(IF(F1450="","",IFERROR(SEARCH(Search!$C$2,D1450)+ROW()/100000,"")))</f>
        <v/>
      </c>
      <c r="C1450" s="406" t="inlineStr">
        <is>
          <t>U1447</t>
        </is>
      </c>
      <c r="D1450" s="406">
        <f>INDEX([1]USA!$J:$J,MATCH(C1450,[1]USA!$B:$B,0))</f>
        <v/>
      </c>
      <c r="E1450" s="406">
        <f>IFERROR(INDEX([1]Input!$J:$J,MATCH(C1450,[1]Input!$A:$A,0)),"")</f>
        <v/>
      </c>
      <c r="F1450" s="406">
        <f>IFERROR(INDEX([1]Input!$D:$D,MATCH(C1450,[1]Input!$A:$A,0)),"")</f>
        <v/>
      </c>
      <c r="G1450" s="409">
        <f>IFERROR(INDEX([1]Input!$N:$N,MATCH(C1450,[1]Input!$A:$A,0)),"")</f>
        <v/>
      </c>
    </row>
    <row r="1451">
      <c r="A1451" s="406">
        <f>IFERROR(RANK(B1451,$B$4:$B$6000,1),"")</f>
        <v/>
      </c>
      <c r="B1451" s="406">
        <f>(IF(F1451="","",IFERROR(SEARCH(Search!$C$2,D1451)+ROW()/100000,"")))</f>
        <v/>
      </c>
      <c r="C1451" s="406" t="inlineStr">
        <is>
          <t>U1448</t>
        </is>
      </c>
      <c r="D1451" s="406">
        <f>INDEX([1]USA!$J:$J,MATCH(C1451,[1]USA!$B:$B,0))</f>
        <v/>
      </c>
      <c r="E1451" s="406">
        <f>IFERROR(INDEX([1]Input!$J:$J,MATCH(C1451,[1]Input!$A:$A,0)),"")</f>
        <v/>
      </c>
      <c r="F1451" s="406">
        <f>IFERROR(INDEX([1]Input!$D:$D,MATCH(C1451,[1]Input!$A:$A,0)),"")</f>
        <v/>
      </c>
      <c r="G1451" s="409">
        <f>IFERROR(INDEX([1]Input!$N:$N,MATCH(C1451,[1]Input!$A:$A,0)),"")</f>
        <v/>
      </c>
    </row>
    <row r="1452">
      <c r="A1452" s="406">
        <f>IFERROR(RANK(B1452,$B$4:$B$6000,1),"")</f>
        <v/>
      </c>
      <c r="B1452" s="406">
        <f>(IF(F1452="","",IFERROR(SEARCH(Search!$C$2,D1452)+ROW()/100000,"")))</f>
        <v/>
      </c>
      <c r="C1452" s="406" t="inlineStr">
        <is>
          <t>U1449</t>
        </is>
      </c>
      <c r="D1452" s="406">
        <f>INDEX([1]USA!$J:$J,MATCH(C1452,[1]USA!$B:$B,0))</f>
        <v/>
      </c>
      <c r="E1452" s="406">
        <f>IFERROR(INDEX([1]Input!$J:$J,MATCH(C1452,[1]Input!$A:$A,0)),"")</f>
        <v/>
      </c>
      <c r="F1452" s="406">
        <f>IFERROR(INDEX([1]Input!$D:$D,MATCH(C1452,[1]Input!$A:$A,0)),"")</f>
        <v/>
      </c>
      <c r="G1452" s="409">
        <f>IFERROR(INDEX([1]Input!$N:$N,MATCH(C1452,[1]Input!$A:$A,0)),"")</f>
        <v/>
      </c>
    </row>
    <row r="1453">
      <c r="A1453" s="406">
        <f>IFERROR(RANK(B1453,$B$4:$B$6000,1),"")</f>
        <v/>
      </c>
      <c r="B1453" s="406">
        <f>(IF(F1453="","",IFERROR(SEARCH(Search!$C$2,D1453)+ROW()/100000,"")))</f>
        <v/>
      </c>
      <c r="C1453" s="406" t="inlineStr">
        <is>
          <t>U1450</t>
        </is>
      </c>
      <c r="D1453" s="406">
        <f>INDEX([1]USA!$J:$J,MATCH(C1453,[1]USA!$B:$B,0))</f>
        <v/>
      </c>
      <c r="E1453" s="406">
        <f>IFERROR(INDEX([1]Input!$J:$J,MATCH(C1453,[1]Input!$A:$A,0)),"")</f>
        <v/>
      </c>
      <c r="F1453" s="406">
        <f>IFERROR(INDEX([1]Input!$D:$D,MATCH(C1453,[1]Input!$A:$A,0)),"")</f>
        <v/>
      </c>
      <c r="G1453" s="409">
        <f>IFERROR(INDEX([1]Input!$N:$N,MATCH(C1453,[1]Input!$A:$A,0)),"")</f>
        <v/>
      </c>
    </row>
    <row r="1454">
      <c r="A1454" s="406">
        <f>IFERROR(RANK(B1454,$B$4:$B$6000,1),"")</f>
        <v/>
      </c>
      <c r="B1454" s="406">
        <f>(IF(F1454="","",IFERROR(SEARCH(Search!$C$2,D1454)+ROW()/100000,"")))</f>
        <v/>
      </c>
      <c r="C1454" s="406" t="inlineStr">
        <is>
          <t>U1451</t>
        </is>
      </c>
      <c r="D1454" s="406">
        <f>INDEX([1]USA!$J:$J,MATCH(C1454,[1]USA!$B:$B,0))</f>
        <v/>
      </c>
      <c r="E1454" s="406">
        <f>IFERROR(INDEX([1]Input!$J:$J,MATCH(C1454,[1]Input!$A:$A,0)),"")</f>
        <v/>
      </c>
      <c r="F1454" s="406">
        <f>IFERROR(INDEX([1]Input!$D:$D,MATCH(C1454,[1]Input!$A:$A,0)),"")</f>
        <v/>
      </c>
      <c r="G1454" s="409">
        <f>IFERROR(INDEX([1]Input!$N:$N,MATCH(C1454,[1]Input!$A:$A,0)),"")</f>
        <v/>
      </c>
    </row>
    <row r="1455">
      <c r="A1455" s="406">
        <f>IFERROR(RANK(B1455,$B$4:$B$6000,1),"")</f>
        <v/>
      </c>
      <c r="B1455" s="406">
        <f>(IF(F1455="","",IFERROR(SEARCH(Search!$C$2,D1455)+ROW()/100000,"")))</f>
        <v/>
      </c>
      <c r="C1455" s="406" t="inlineStr">
        <is>
          <t>U1452</t>
        </is>
      </c>
      <c r="D1455" s="406">
        <f>INDEX([1]USA!$J:$J,MATCH(C1455,[1]USA!$B:$B,0))</f>
        <v/>
      </c>
      <c r="E1455" s="406">
        <f>IFERROR(INDEX([1]Input!$J:$J,MATCH(C1455,[1]Input!$A:$A,0)),"")</f>
        <v/>
      </c>
      <c r="F1455" s="406">
        <f>IFERROR(INDEX([1]Input!$D:$D,MATCH(C1455,[1]Input!$A:$A,0)),"")</f>
        <v/>
      </c>
      <c r="G1455" s="409">
        <f>IFERROR(INDEX([1]Input!$N:$N,MATCH(C1455,[1]Input!$A:$A,0)),"")</f>
        <v/>
      </c>
    </row>
    <row r="1456">
      <c r="A1456" s="406">
        <f>IFERROR(RANK(B1456,$B$4:$B$6000,1),"")</f>
        <v/>
      </c>
      <c r="B1456" s="406">
        <f>(IF(F1456="","",IFERROR(SEARCH(Search!$C$2,D1456)+ROW()/100000,"")))</f>
        <v/>
      </c>
      <c r="C1456" s="406" t="inlineStr">
        <is>
          <t>U1453</t>
        </is>
      </c>
      <c r="D1456" s="406">
        <f>INDEX([1]USA!$J:$J,MATCH(C1456,[1]USA!$B:$B,0))</f>
        <v/>
      </c>
      <c r="E1456" s="406">
        <f>IFERROR(INDEX([1]Input!$J:$J,MATCH(C1456,[1]Input!$A:$A,0)),"")</f>
        <v/>
      </c>
      <c r="F1456" s="406">
        <f>IFERROR(INDEX([1]Input!$D:$D,MATCH(C1456,[1]Input!$A:$A,0)),"")</f>
        <v/>
      </c>
      <c r="G1456" s="409">
        <f>IFERROR(INDEX([1]Input!$N:$N,MATCH(C1456,[1]Input!$A:$A,0)),"")</f>
        <v/>
      </c>
    </row>
    <row r="1457">
      <c r="A1457" s="406">
        <f>IFERROR(RANK(B1457,$B$4:$B$6000,1),"")</f>
        <v/>
      </c>
      <c r="B1457" s="406">
        <f>(IF(F1457="","",IFERROR(SEARCH(Search!$C$2,D1457)+ROW()/100000,"")))</f>
        <v/>
      </c>
      <c r="C1457" s="406" t="inlineStr">
        <is>
          <t>U1454</t>
        </is>
      </c>
      <c r="D1457" s="406">
        <f>INDEX([1]USA!$J:$J,MATCH(C1457,[1]USA!$B:$B,0))</f>
        <v/>
      </c>
      <c r="E1457" s="406">
        <f>IFERROR(INDEX([1]Input!$J:$J,MATCH(C1457,[1]Input!$A:$A,0)),"")</f>
        <v/>
      </c>
      <c r="F1457" s="406">
        <f>IFERROR(INDEX([1]Input!$D:$D,MATCH(C1457,[1]Input!$A:$A,0)),"")</f>
        <v/>
      </c>
      <c r="G1457" s="409">
        <f>IFERROR(INDEX([1]Input!$N:$N,MATCH(C1457,[1]Input!$A:$A,0)),"")</f>
        <v/>
      </c>
    </row>
    <row r="1458">
      <c r="A1458" s="406">
        <f>IFERROR(RANK(B1458,$B$4:$B$6000,1),"")</f>
        <v/>
      </c>
      <c r="B1458" s="406">
        <f>(IF(F1458="","",IFERROR(SEARCH(Search!$C$2,D1458)+ROW()/100000,"")))</f>
        <v/>
      </c>
      <c r="C1458" s="406" t="inlineStr">
        <is>
          <t>U1455</t>
        </is>
      </c>
      <c r="D1458" s="406">
        <f>INDEX([1]USA!$J:$J,MATCH(C1458,[1]USA!$B:$B,0))</f>
        <v/>
      </c>
      <c r="E1458" s="406">
        <f>IFERROR(INDEX([1]Input!$J:$J,MATCH(C1458,[1]Input!$A:$A,0)),"")</f>
        <v/>
      </c>
      <c r="F1458" s="406">
        <f>IFERROR(INDEX([1]Input!$D:$D,MATCH(C1458,[1]Input!$A:$A,0)),"")</f>
        <v/>
      </c>
      <c r="G1458" s="409">
        <f>IFERROR(INDEX([1]Input!$N:$N,MATCH(C1458,[1]Input!$A:$A,0)),"")</f>
        <v/>
      </c>
    </row>
    <row r="1459">
      <c r="A1459" s="406">
        <f>IFERROR(RANK(B1459,$B$4:$B$6000,1),"")</f>
        <v/>
      </c>
      <c r="B1459" s="406">
        <f>(IF(F1459="","",IFERROR(SEARCH(Search!$C$2,D1459)+ROW()/100000,"")))</f>
        <v/>
      </c>
      <c r="C1459" s="406" t="inlineStr">
        <is>
          <t>U1456</t>
        </is>
      </c>
      <c r="D1459" s="406">
        <f>INDEX([1]USA!$J:$J,MATCH(C1459,[1]USA!$B:$B,0))</f>
        <v/>
      </c>
      <c r="E1459" s="406">
        <f>IFERROR(INDEX([1]Input!$J:$J,MATCH(C1459,[1]Input!$A:$A,0)),"")</f>
        <v/>
      </c>
      <c r="F1459" s="406">
        <f>IFERROR(INDEX([1]Input!$D:$D,MATCH(C1459,[1]Input!$A:$A,0)),"")</f>
        <v/>
      </c>
      <c r="G1459" s="409">
        <f>IFERROR(INDEX([1]Input!$N:$N,MATCH(C1459,[1]Input!$A:$A,0)),"")</f>
        <v/>
      </c>
    </row>
    <row r="1460">
      <c r="A1460" s="406">
        <f>IFERROR(RANK(B1460,$B$4:$B$6000,1),"")</f>
        <v/>
      </c>
      <c r="B1460" s="406">
        <f>(IF(F1460="","",IFERROR(SEARCH(Search!$C$2,D1460)+ROW()/100000,"")))</f>
        <v/>
      </c>
      <c r="C1460" s="406" t="inlineStr">
        <is>
          <t>U1457</t>
        </is>
      </c>
      <c r="D1460" s="406">
        <f>INDEX([1]USA!$J:$J,MATCH(C1460,[1]USA!$B:$B,0))</f>
        <v/>
      </c>
      <c r="E1460" s="406">
        <f>IFERROR(INDEX([1]Input!$J:$J,MATCH(C1460,[1]Input!$A:$A,0)),"")</f>
        <v/>
      </c>
      <c r="F1460" s="406">
        <f>IFERROR(INDEX([1]Input!$D:$D,MATCH(C1460,[1]Input!$A:$A,0)),"")</f>
        <v/>
      </c>
      <c r="G1460" s="409">
        <f>IFERROR(INDEX([1]Input!$N:$N,MATCH(C1460,[1]Input!$A:$A,0)),"")</f>
        <v/>
      </c>
    </row>
    <row r="1461">
      <c r="A1461" s="406">
        <f>IFERROR(RANK(B1461,$B$4:$B$6000,1),"")</f>
        <v/>
      </c>
      <c r="B1461" s="406">
        <f>(IF(F1461="","",IFERROR(SEARCH(Search!$C$2,D1461)+ROW()/100000,"")))</f>
        <v/>
      </c>
      <c r="C1461" s="406" t="inlineStr">
        <is>
          <t>U1458</t>
        </is>
      </c>
      <c r="D1461" s="406">
        <f>INDEX([1]USA!$J:$J,MATCH(C1461,[1]USA!$B:$B,0))</f>
        <v/>
      </c>
      <c r="E1461" s="406">
        <f>IFERROR(INDEX([1]Input!$J:$J,MATCH(C1461,[1]Input!$A:$A,0)),"")</f>
        <v/>
      </c>
      <c r="F1461" s="406">
        <f>IFERROR(INDEX([1]Input!$D:$D,MATCH(C1461,[1]Input!$A:$A,0)),"")</f>
        <v/>
      </c>
      <c r="G1461" s="409">
        <f>IFERROR(INDEX([1]Input!$N:$N,MATCH(C1461,[1]Input!$A:$A,0)),"")</f>
        <v/>
      </c>
    </row>
    <row r="1462">
      <c r="A1462" s="406">
        <f>IFERROR(RANK(B1462,$B$4:$B$6000,1),"")</f>
        <v/>
      </c>
      <c r="B1462" s="406">
        <f>(IF(F1462="","",IFERROR(SEARCH(Search!$C$2,D1462)+ROW()/100000,"")))</f>
        <v/>
      </c>
      <c r="C1462" s="406" t="inlineStr">
        <is>
          <t>U1459</t>
        </is>
      </c>
      <c r="D1462" s="406">
        <f>INDEX([1]USA!$J:$J,MATCH(C1462,[1]USA!$B:$B,0))</f>
        <v/>
      </c>
      <c r="E1462" s="406">
        <f>IFERROR(INDEX([1]Input!$J:$J,MATCH(C1462,[1]Input!$A:$A,0)),"")</f>
        <v/>
      </c>
      <c r="F1462" s="406">
        <f>IFERROR(INDEX([1]Input!$D:$D,MATCH(C1462,[1]Input!$A:$A,0)),"")</f>
        <v/>
      </c>
      <c r="G1462" s="409">
        <f>IFERROR(INDEX([1]Input!$N:$N,MATCH(C1462,[1]Input!$A:$A,0)),"")</f>
        <v/>
      </c>
    </row>
    <row r="1463">
      <c r="A1463" s="406">
        <f>IFERROR(RANK(B1463,$B$4:$B$6000,1),"")</f>
        <v/>
      </c>
      <c r="B1463" s="406">
        <f>(IF(F1463="","",IFERROR(SEARCH(Search!$C$2,D1463)+ROW()/100000,"")))</f>
        <v/>
      </c>
      <c r="C1463" s="406" t="inlineStr">
        <is>
          <t>U1460</t>
        </is>
      </c>
      <c r="D1463" s="406">
        <f>INDEX([1]USA!$J:$J,MATCH(C1463,[1]USA!$B:$B,0))</f>
        <v/>
      </c>
      <c r="E1463" s="406">
        <f>IFERROR(INDEX([1]Input!$J:$J,MATCH(C1463,[1]Input!$A:$A,0)),"")</f>
        <v/>
      </c>
      <c r="F1463" s="406">
        <f>IFERROR(INDEX([1]Input!$D:$D,MATCH(C1463,[1]Input!$A:$A,0)),"")</f>
        <v/>
      </c>
      <c r="G1463" s="409">
        <f>IFERROR(INDEX([1]Input!$N:$N,MATCH(C1463,[1]Input!$A:$A,0)),"")</f>
        <v/>
      </c>
    </row>
    <row r="1464">
      <c r="A1464" s="406">
        <f>IFERROR(RANK(B1464,$B$4:$B$6000,1),"")</f>
        <v/>
      </c>
      <c r="B1464" s="406">
        <f>(IF(F1464="","",IFERROR(SEARCH(Search!$C$2,D1464)+ROW()/100000,"")))</f>
        <v/>
      </c>
      <c r="C1464" s="406" t="inlineStr">
        <is>
          <t>U1461</t>
        </is>
      </c>
      <c r="D1464" s="406">
        <f>INDEX([1]USA!$J:$J,MATCH(C1464,[1]USA!$B:$B,0))</f>
        <v/>
      </c>
      <c r="E1464" s="406">
        <f>IFERROR(INDEX([1]Input!$J:$J,MATCH(C1464,[1]Input!$A:$A,0)),"")</f>
        <v/>
      </c>
      <c r="F1464" s="406">
        <f>IFERROR(INDEX([1]Input!$D:$D,MATCH(C1464,[1]Input!$A:$A,0)),"")</f>
        <v/>
      </c>
      <c r="G1464" s="409">
        <f>IFERROR(INDEX([1]Input!$N:$N,MATCH(C1464,[1]Input!$A:$A,0)),"")</f>
        <v/>
      </c>
    </row>
    <row r="1465">
      <c r="A1465" s="406">
        <f>IFERROR(RANK(B1465,$B$4:$B$6000,1),"")</f>
        <v/>
      </c>
      <c r="B1465" s="406">
        <f>(IF(F1465="","",IFERROR(SEARCH(Search!$C$2,D1465)+ROW()/100000,"")))</f>
        <v/>
      </c>
      <c r="C1465" s="406" t="inlineStr">
        <is>
          <t>U1462</t>
        </is>
      </c>
      <c r="D1465" s="406">
        <f>INDEX([1]USA!$J:$J,MATCH(C1465,[1]USA!$B:$B,0))</f>
        <v/>
      </c>
      <c r="E1465" s="406">
        <f>IFERROR(INDEX([1]Input!$J:$J,MATCH(C1465,[1]Input!$A:$A,0)),"")</f>
        <v/>
      </c>
      <c r="F1465" s="406">
        <f>IFERROR(INDEX([1]Input!$D:$D,MATCH(C1465,[1]Input!$A:$A,0)),"")</f>
        <v/>
      </c>
      <c r="G1465" s="409">
        <f>IFERROR(INDEX([1]Input!$N:$N,MATCH(C1465,[1]Input!$A:$A,0)),"")</f>
        <v/>
      </c>
    </row>
    <row r="1466">
      <c r="A1466" s="406">
        <f>IFERROR(RANK(B1466,$B$4:$B$6000,1),"")</f>
        <v/>
      </c>
      <c r="B1466" s="406">
        <f>(IF(F1466="","",IFERROR(SEARCH(Search!$C$2,D1466)+ROW()/100000,"")))</f>
        <v/>
      </c>
      <c r="C1466" s="406" t="inlineStr">
        <is>
          <t>U1463</t>
        </is>
      </c>
      <c r="D1466" s="406">
        <f>INDEX([1]USA!$J:$J,MATCH(C1466,[1]USA!$B:$B,0))</f>
        <v/>
      </c>
      <c r="E1466" s="406">
        <f>IFERROR(INDEX([1]Input!$J:$J,MATCH(C1466,[1]Input!$A:$A,0)),"")</f>
        <v/>
      </c>
      <c r="F1466" s="406">
        <f>IFERROR(INDEX([1]Input!$D:$D,MATCH(C1466,[1]Input!$A:$A,0)),"")</f>
        <v/>
      </c>
      <c r="G1466" s="409">
        <f>IFERROR(INDEX([1]Input!$N:$N,MATCH(C1466,[1]Input!$A:$A,0)),"")</f>
        <v/>
      </c>
    </row>
    <row r="1467">
      <c r="A1467" s="406">
        <f>IFERROR(RANK(B1467,$B$4:$B$6000,1),"")</f>
        <v/>
      </c>
      <c r="B1467" s="406">
        <f>(IF(F1467="","",IFERROR(SEARCH(Search!$C$2,D1467)+ROW()/100000,"")))</f>
        <v/>
      </c>
      <c r="C1467" s="406" t="inlineStr">
        <is>
          <t>U1464</t>
        </is>
      </c>
      <c r="D1467" s="406">
        <f>INDEX([1]USA!$J:$J,MATCH(C1467,[1]USA!$B:$B,0))</f>
        <v/>
      </c>
      <c r="E1467" s="406">
        <f>IFERROR(INDEX([1]Input!$J:$J,MATCH(C1467,[1]Input!$A:$A,0)),"")</f>
        <v/>
      </c>
      <c r="F1467" s="406">
        <f>IFERROR(INDEX([1]Input!$D:$D,MATCH(C1467,[1]Input!$A:$A,0)),"")</f>
        <v/>
      </c>
      <c r="G1467" s="409">
        <f>IFERROR(INDEX([1]Input!$N:$N,MATCH(C1467,[1]Input!$A:$A,0)),"")</f>
        <v/>
      </c>
    </row>
    <row r="1468">
      <c r="A1468" s="406">
        <f>IFERROR(RANK(B1468,$B$4:$B$6000,1),"")</f>
        <v/>
      </c>
      <c r="B1468" s="406">
        <f>(IF(F1468="","",IFERROR(SEARCH(Search!$C$2,D1468)+ROW()/100000,"")))</f>
        <v/>
      </c>
      <c r="C1468" s="406" t="inlineStr">
        <is>
          <t>U1465</t>
        </is>
      </c>
      <c r="D1468" s="406">
        <f>INDEX([1]USA!$J:$J,MATCH(C1468,[1]USA!$B:$B,0))</f>
        <v/>
      </c>
      <c r="E1468" s="406">
        <f>IFERROR(INDEX([1]Input!$J:$J,MATCH(C1468,[1]Input!$A:$A,0)),"")</f>
        <v/>
      </c>
      <c r="F1468" s="406">
        <f>IFERROR(INDEX([1]Input!$D:$D,MATCH(C1468,[1]Input!$A:$A,0)),"")</f>
        <v/>
      </c>
      <c r="G1468" s="409">
        <f>IFERROR(INDEX([1]Input!$N:$N,MATCH(C1468,[1]Input!$A:$A,0)),"")</f>
        <v/>
      </c>
    </row>
    <row r="1469">
      <c r="A1469" s="406">
        <f>IFERROR(RANK(B1469,$B$4:$B$6000,1),"")</f>
        <v/>
      </c>
      <c r="B1469" s="406">
        <f>(IF(F1469="","",IFERROR(SEARCH(Search!$C$2,D1469)+ROW()/100000,"")))</f>
        <v/>
      </c>
      <c r="C1469" s="406" t="inlineStr">
        <is>
          <t>U1466</t>
        </is>
      </c>
      <c r="D1469" s="406">
        <f>INDEX([1]USA!$J:$J,MATCH(C1469,[1]USA!$B:$B,0))</f>
        <v/>
      </c>
      <c r="E1469" s="406">
        <f>IFERROR(INDEX([1]Input!$J:$J,MATCH(C1469,[1]Input!$A:$A,0)),"")</f>
        <v/>
      </c>
      <c r="F1469" s="406">
        <f>IFERROR(INDEX([1]Input!$D:$D,MATCH(C1469,[1]Input!$A:$A,0)),"")</f>
        <v/>
      </c>
      <c r="G1469" s="409">
        <f>IFERROR(INDEX([1]Input!$N:$N,MATCH(C1469,[1]Input!$A:$A,0)),"")</f>
        <v/>
      </c>
    </row>
    <row r="1470">
      <c r="A1470" s="406">
        <f>IFERROR(RANK(B1470,$B$4:$B$6000,1),"")</f>
        <v/>
      </c>
      <c r="B1470" s="406">
        <f>(IF(F1470="","",IFERROR(SEARCH(Search!$C$2,D1470)+ROW()/100000,"")))</f>
        <v/>
      </c>
      <c r="C1470" s="406" t="inlineStr">
        <is>
          <t>U1467</t>
        </is>
      </c>
      <c r="D1470" s="406">
        <f>INDEX([1]USA!$J:$J,MATCH(C1470,[1]USA!$B:$B,0))</f>
        <v/>
      </c>
      <c r="E1470" s="406">
        <f>IFERROR(INDEX([1]Input!$J:$J,MATCH(C1470,[1]Input!$A:$A,0)),"")</f>
        <v/>
      </c>
      <c r="F1470" s="406">
        <f>IFERROR(INDEX([1]Input!$D:$D,MATCH(C1470,[1]Input!$A:$A,0)),"")</f>
        <v/>
      </c>
      <c r="G1470" s="409">
        <f>IFERROR(INDEX([1]Input!$N:$N,MATCH(C1470,[1]Input!$A:$A,0)),"")</f>
        <v/>
      </c>
    </row>
    <row r="1471">
      <c r="A1471" s="406">
        <f>IFERROR(RANK(B1471,$B$4:$B$6000,1),"")</f>
        <v/>
      </c>
      <c r="B1471" s="406">
        <f>(IF(F1471="","",IFERROR(SEARCH(Search!$C$2,D1471)+ROW()/100000,"")))</f>
        <v/>
      </c>
      <c r="C1471" s="406" t="inlineStr">
        <is>
          <t>U1468</t>
        </is>
      </c>
      <c r="D1471" s="406">
        <f>INDEX([1]USA!$J:$J,MATCH(C1471,[1]USA!$B:$B,0))</f>
        <v/>
      </c>
      <c r="E1471" s="406">
        <f>IFERROR(INDEX([1]Input!$J:$J,MATCH(C1471,[1]Input!$A:$A,0)),"")</f>
        <v/>
      </c>
      <c r="F1471" s="406">
        <f>IFERROR(INDEX([1]Input!$D:$D,MATCH(C1471,[1]Input!$A:$A,0)),"")</f>
        <v/>
      </c>
      <c r="G1471" s="409">
        <f>IFERROR(INDEX([1]Input!$N:$N,MATCH(C1471,[1]Input!$A:$A,0)),"")</f>
        <v/>
      </c>
    </row>
    <row r="1472">
      <c r="A1472" s="406">
        <f>IFERROR(RANK(B1472,$B$4:$B$6000,1),"")</f>
        <v/>
      </c>
      <c r="B1472" s="406">
        <f>(IF(F1472="","",IFERROR(SEARCH(Search!$C$2,D1472)+ROW()/100000,"")))</f>
        <v/>
      </c>
      <c r="C1472" s="406" t="inlineStr">
        <is>
          <t>U1469</t>
        </is>
      </c>
      <c r="D1472" s="406">
        <f>INDEX([1]USA!$J:$J,MATCH(C1472,[1]USA!$B:$B,0))</f>
        <v/>
      </c>
      <c r="E1472" s="406">
        <f>IFERROR(INDEX([1]Input!$J:$J,MATCH(C1472,[1]Input!$A:$A,0)),"")</f>
        <v/>
      </c>
      <c r="F1472" s="406">
        <f>IFERROR(INDEX([1]Input!$D:$D,MATCH(C1472,[1]Input!$A:$A,0)),"")</f>
        <v/>
      </c>
      <c r="G1472" s="409">
        <f>IFERROR(INDEX([1]Input!$N:$N,MATCH(C1472,[1]Input!$A:$A,0)),"")</f>
        <v/>
      </c>
    </row>
    <row r="1473">
      <c r="A1473" s="406">
        <f>IFERROR(RANK(B1473,$B$4:$B$6000,1),"")</f>
        <v/>
      </c>
      <c r="B1473" s="406">
        <f>(IF(F1473="","",IFERROR(SEARCH(Search!$C$2,D1473)+ROW()/100000,"")))</f>
        <v/>
      </c>
      <c r="C1473" s="406" t="inlineStr">
        <is>
          <t>U1470</t>
        </is>
      </c>
      <c r="D1473" s="406">
        <f>INDEX([1]USA!$J:$J,MATCH(C1473,[1]USA!$B:$B,0))</f>
        <v/>
      </c>
      <c r="E1473" s="406">
        <f>IFERROR(INDEX([1]Input!$J:$J,MATCH(C1473,[1]Input!$A:$A,0)),"")</f>
        <v/>
      </c>
      <c r="F1473" s="406">
        <f>IFERROR(INDEX([1]Input!$D:$D,MATCH(C1473,[1]Input!$A:$A,0)),"")</f>
        <v/>
      </c>
      <c r="G1473" s="409">
        <f>IFERROR(INDEX([1]Input!$N:$N,MATCH(C1473,[1]Input!$A:$A,0)),"")</f>
        <v/>
      </c>
    </row>
    <row r="1474">
      <c r="A1474" s="406">
        <f>IFERROR(RANK(B1474,$B$4:$B$6000,1),"")</f>
        <v/>
      </c>
      <c r="B1474" s="406">
        <f>(IF(F1474="","",IFERROR(SEARCH(Search!$C$2,D1474)+ROW()/100000,"")))</f>
        <v/>
      </c>
      <c r="C1474" s="406" t="inlineStr">
        <is>
          <t>U1471</t>
        </is>
      </c>
      <c r="D1474" s="406">
        <f>INDEX([1]USA!$J:$J,MATCH(C1474,[1]USA!$B:$B,0))</f>
        <v/>
      </c>
      <c r="E1474" s="406">
        <f>IFERROR(INDEX([1]Input!$J:$J,MATCH(C1474,[1]Input!$A:$A,0)),"")</f>
        <v/>
      </c>
      <c r="F1474" s="406">
        <f>IFERROR(INDEX([1]Input!$D:$D,MATCH(C1474,[1]Input!$A:$A,0)),"")</f>
        <v/>
      </c>
      <c r="G1474" s="409">
        <f>IFERROR(INDEX([1]Input!$N:$N,MATCH(C1474,[1]Input!$A:$A,0)),"")</f>
        <v/>
      </c>
    </row>
    <row r="1475">
      <c r="A1475" s="406">
        <f>IFERROR(RANK(B1475,$B$4:$B$6000,1),"")</f>
        <v/>
      </c>
      <c r="B1475" s="406">
        <f>(IF(F1475="","",IFERROR(SEARCH(Search!$C$2,D1475)+ROW()/100000,"")))</f>
        <v/>
      </c>
      <c r="C1475" s="406" t="inlineStr">
        <is>
          <t>U1472</t>
        </is>
      </c>
      <c r="D1475" s="406">
        <f>INDEX([1]USA!$J:$J,MATCH(C1475,[1]USA!$B:$B,0))</f>
        <v/>
      </c>
      <c r="E1475" s="406">
        <f>IFERROR(INDEX([1]Input!$J:$J,MATCH(C1475,[1]Input!$A:$A,0)),"")</f>
        <v/>
      </c>
      <c r="F1475" s="406">
        <f>IFERROR(INDEX([1]Input!$D:$D,MATCH(C1475,[1]Input!$A:$A,0)),"")</f>
        <v/>
      </c>
      <c r="G1475" s="409">
        <f>IFERROR(INDEX([1]Input!$N:$N,MATCH(C1475,[1]Input!$A:$A,0)),"")</f>
        <v/>
      </c>
    </row>
    <row r="1476">
      <c r="A1476" s="406">
        <f>IFERROR(RANK(B1476,$B$4:$B$6000,1),"")</f>
        <v/>
      </c>
      <c r="B1476" s="406">
        <f>(IF(F1476="","",IFERROR(SEARCH(Search!$C$2,D1476)+ROW()/100000,"")))</f>
        <v/>
      </c>
      <c r="C1476" s="406" t="inlineStr">
        <is>
          <t>U1473</t>
        </is>
      </c>
      <c r="D1476" s="406">
        <f>INDEX([1]USA!$J:$J,MATCH(C1476,[1]USA!$B:$B,0))</f>
        <v/>
      </c>
      <c r="E1476" s="406">
        <f>IFERROR(INDEX([1]Input!$J:$J,MATCH(C1476,[1]Input!$A:$A,0)),"")</f>
        <v/>
      </c>
      <c r="F1476" s="406">
        <f>IFERROR(INDEX([1]Input!$D:$D,MATCH(C1476,[1]Input!$A:$A,0)),"")</f>
        <v/>
      </c>
      <c r="G1476" s="409">
        <f>IFERROR(INDEX([1]Input!$N:$N,MATCH(C1476,[1]Input!$A:$A,0)),"")</f>
        <v/>
      </c>
    </row>
    <row r="1477">
      <c r="A1477" s="406">
        <f>IFERROR(RANK(B1477,$B$4:$B$6000,1),"")</f>
        <v/>
      </c>
      <c r="B1477" s="406">
        <f>(IF(F1477="","",IFERROR(SEARCH(Search!$C$2,D1477)+ROW()/100000,"")))</f>
        <v/>
      </c>
      <c r="C1477" s="406" t="inlineStr">
        <is>
          <t>U1474</t>
        </is>
      </c>
      <c r="D1477" s="406">
        <f>INDEX([1]USA!$J:$J,MATCH(C1477,[1]USA!$B:$B,0))</f>
        <v/>
      </c>
      <c r="E1477" s="406">
        <f>IFERROR(INDEX([1]Input!$J:$J,MATCH(C1477,[1]Input!$A:$A,0)),"")</f>
        <v/>
      </c>
      <c r="F1477" s="406">
        <f>IFERROR(INDEX([1]Input!$D:$D,MATCH(C1477,[1]Input!$A:$A,0)),"")</f>
        <v/>
      </c>
      <c r="G1477" s="409">
        <f>IFERROR(INDEX([1]Input!$N:$N,MATCH(C1477,[1]Input!$A:$A,0)),"")</f>
        <v/>
      </c>
    </row>
    <row r="1478">
      <c r="A1478" s="406">
        <f>IFERROR(RANK(B1478,$B$4:$B$6000,1),"")</f>
        <v/>
      </c>
      <c r="B1478" s="406">
        <f>(IF(F1478="","",IFERROR(SEARCH(Search!$C$2,D1478)+ROW()/100000,"")))</f>
        <v/>
      </c>
      <c r="C1478" s="406" t="inlineStr">
        <is>
          <t>U1475</t>
        </is>
      </c>
      <c r="D1478" s="406">
        <f>INDEX([1]USA!$J:$J,MATCH(C1478,[1]USA!$B:$B,0))</f>
        <v/>
      </c>
      <c r="E1478" s="406">
        <f>IFERROR(INDEX([1]Input!$J:$J,MATCH(C1478,[1]Input!$A:$A,0)),"")</f>
        <v/>
      </c>
      <c r="F1478" s="406">
        <f>IFERROR(INDEX([1]Input!$D:$D,MATCH(C1478,[1]Input!$A:$A,0)),"")</f>
        <v/>
      </c>
      <c r="G1478" s="409">
        <f>IFERROR(INDEX([1]Input!$N:$N,MATCH(C1478,[1]Input!$A:$A,0)),"")</f>
        <v/>
      </c>
    </row>
    <row r="1479">
      <c r="A1479" s="406">
        <f>IFERROR(RANK(B1479,$B$4:$B$6000,1),"")</f>
        <v/>
      </c>
      <c r="B1479" s="406">
        <f>(IF(F1479="","",IFERROR(SEARCH(Search!$C$2,D1479)+ROW()/100000,"")))</f>
        <v/>
      </c>
      <c r="C1479" s="406" t="inlineStr">
        <is>
          <t>U1476</t>
        </is>
      </c>
      <c r="D1479" s="406">
        <f>INDEX([1]USA!$J:$J,MATCH(C1479,[1]USA!$B:$B,0))</f>
        <v/>
      </c>
      <c r="E1479" s="406">
        <f>IFERROR(INDEX([1]Input!$J:$J,MATCH(C1479,[1]Input!$A:$A,0)),"")</f>
        <v/>
      </c>
      <c r="F1479" s="406">
        <f>IFERROR(INDEX([1]Input!$D:$D,MATCH(C1479,[1]Input!$A:$A,0)),"")</f>
        <v/>
      </c>
      <c r="G1479" s="409">
        <f>IFERROR(INDEX([1]Input!$N:$N,MATCH(C1479,[1]Input!$A:$A,0)),"")</f>
        <v/>
      </c>
    </row>
    <row r="1480">
      <c r="A1480" s="406">
        <f>IFERROR(RANK(B1480,$B$4:$B$6000,1),"")</f>
        <v/>
      </c>
      <c r="B1480" s="406">
        <f>(IF(F1480="","",IFERROR(SEARCH(Search!$C$2,D1480)+ROW()/100000,"")))</f>
        <v/>
      </c>
      <c r="C1480" s="406" t="inlineStr">
        <is>
          <t>U1477</t>
        </is>
      </c>
      <c r="D1480" s="406">
        <f>INDEX([1]USA!$J:$J,MATCH(C1480,[1]USA!$B:$B,0))</f>
        <v/>
      </c>
      <c r="E1480" s="406">
        <f>IFERROR(INDEX([1]Input!$J:$J,MATCH(C1480,[1]Input!$A:$A,0)),"")</f>
        <v/>
      </c>
      <c r="F1480" s="406">
        <f>IFERROR(INDEX([1]Input!$D:$D,MATCH(C1480,[1]Input!$A:$A,0)),"")</f>
        <v/>
      </c>
      <c r="G1480" s="409">
        <f>IFERROR(INDEX([1]Input!$N:$N,MATCH(C1480,[1]Input!$A:$A,0)),"")</f>
        <v/>
      </c>
    </row>
    <row r="1481">
      <c r="A1481" s="406">
        <f>IFERROR(RANK(B1481,$B$4:$B$6000,1),"")</f>
        <v/>
      </c>
      <c r="B1481" s="406">
        <f>(IF(F1481="","",IFERROR(SEARCH(Search!$C$2,D1481)+ROW()/100000,"")))</f>
        <v/>
      </c>
      <c r="C1481" s="406" t="inlineStr">
        <is>
          <t>U1478</t>
        </is>
      </c>
      <c r="D1481" s="406">
        <f>INDEX([1]USA!$J:$J,MATCH(C1481,[1]USA!$B:$B,0))</f>
        <v/>
      </c>
      <c r="E1481" s="406">
        <f>IFERROR(INDEX([1]Input!$J:$J,MATCH(C1481,[1]Input!$A:$A,0)),"")</f>
        <v/>
      </c>
      <c r="F1481" s="406">
        <f>IFERROR(INDEX([1]Input!$D:$D,MATCH(C1481,[1]Input!$A:$A,0)),"")</f>
        <v/>
      </c>
      <c r="G1481" s="409">
        <f>IFERROR(INDEX([1]Input!$N:$N,MATCH(C1481,[1]Input!$A:$A,0)),"")</f>
        <v/>
      </c>
    </row>
    <row r="1482">
      <c r="A1482" s="406">
        <f>IFERROR(RANK(B1482,$B$4:$B$6000,1),"")</f>
        <v/>
      </c>
      <c r="B1482" s="406">
        <f>(IF(F1482="","",IFERROR(SEARCH(Search!$C$2,D1482)+ROW()/100000,"")))</f>
        <v/>
      </c>
      <c r="C1482" s="406" t="inlineStr">
        <is>
          <t>U1479</t>
        </is>
      </c>
      <c r="D1482" s="406">
        <f>INDEX([1]USA!$J:$J,MATCH(C1482,[1]USA!$B:$B,0))</f>
        <v/>
      </c>
      <c r="E1482" s="406">
        <f>IFERROR(INDEX([1]Input!$J:$J,MATCH(C1482,[1]Input!$A:$A,0)),"")</f>
        <v/>
      </c>
      <c r="F1482" s="406">
        <f>IFERROR(INDEX([1]Input!$D:$D,MATCH(C1482,[1]Input!$A:$A,0)),"")</f>
        <v/>
      </c>
      <c r="G1482" s="409">
        <f>IFERROR(INDEX([1]Input!$N:$N,MATCH(C1482,[1]Input!$A:$A,0)),"")</f>
        <v/>
      </c>
    </row>
    <row r="1483">
      <c r="A1483" s="406">
        <f>IFERROR(RANK(B1483,$B$4:$B$6000,1),"")</f>
        <v/>
      </c>
      <c r="B1483" s="406">
        <f>(IF(F1483="","",IFERROR(SEARCH(Search!$C$2,D1483)+ROW()/100000,"")))</f>
        <v/>
      </c>
      <c r="C1483" s="406" t="inlineStr">
        <is>
          <t>U1480</t>
        </is>
      </c>
      <c r="D1483" s="406">
        <f>INDEX([1]USA!$J:$J,MATCH(C1483,[1]USA!$B:$B,0))</f>
        <v/>
      </c>
      <c r="E1483" s="406">
        <f>IFERROR(INDEX([1]Input!$J:$J,MATCH(C1483,[1]Input!$A:$A,0)),"")</f>
        <v/>
      </c>
      <c r="F1483" s="406">
        <f>IFERROR(INDEX([1]Input!$D:$D,MATCH(C1483,[1]Input!$A:$A,0)),"")</f>
        <v/>
      </c>
      <c r="G1483" s="409">
        <f>IFERROR(INDEX([1]Input!$N:$N,MATCH(C1483,[1]Input!$A:$A,0)),"")</f>
        <v/>
      </c>
    </row>
    <row r="1484">
      <c r="A1484" s="406">
        <f>IFERROR(RANK(B1484,$B$4:$B$6000,1),"")</f>
        <v/>
      </c>
      <c r="B1484" s="406">
        <f>(IF(F1484="","",IFERROR(SEARCH(Search!$C$2,D1484)+ROW()/100000,"")))</f>
        <v/>
      </c>
      <c r="C1484" s="406" t="inlineStr">
        <is>
          <t>U1481</t>
        </is>
      </c>
      <c r="D1484" s="406">
        <f>INDEX([1]USA!$J:$J,MATCH(C1484,[1]USA!$B:$B,0))</f>
        <v/>
      </c>
      <c r="E1484" s="406">
        <f>IFERROR(INDEX([1]Input!$J:$J,MATCH(C1484,[1]Input!$A:$A,0)),"")</f>
        <v/>
      </c>
      <c r="F1484" s="406">
        <f>IFERROR(INDEX([1]Input!$D:$D,MATCH(C1484,[1]Input!$A:$A,0)),"")</f>
        <v/>
      </c>
      <c r="G1484" s="409">
        <f>IFERROR(INDEX([1]Input!$N:$N,MATCH(C1484,[1]Input!$A:$A,0)),"")</f>
        <v/>
      </c>
    </row>
    <row r="1485">
      <c r="A1485" s="406">
        <f>IFERROR(RANK(B1485,$B$4:$B$6000,1),"")</f>
        <v/>
      </c>
      <c r="B1485" s="406">
        <f>(IF(F1485="","",IFERROR(SEARCH(Search!$C$2,D1485)+ROW()/100000,"")))</f>
        <v/>
      </c>
      <c r="C1485" s="406" t="inlineStr">
        <is>
          <t>U1482</t>
        </is>
      </c>
      <c r="D1485" s="406">
        <f>INDEX([1]USA!$J:$J,MATCH(C1485,[1]USA!$B:$B,0))</f>
        <v/>
      </c>
      <c r="E1485" s="406">
        <f>IFERROR(INDEX([1]Input!$J:$J,MATCH(C1485,[1]Input!$A:$A,0)),"")</f>
        <v/>
      </c>
      <c r="F1485" s="406">
        <f>IFERROR(INDEX([1]Input!$D:$D,MATCH(C1485,[1]Input!$A:$A,0)),"")</f>
        <v/>
      </c>
      <c r="G1485" s="409">
        <f>IFERROR(INDEX([1]Input!$N:$N,MATCH(C1485,[1]Input!$A:$A,0)),"")</f>
        <v/>
      </c>
    </row>
    <row r="1486">
      <c r="A1486" s="406">
        <f>IFERROR(RANK(B1486,$B$4:$B$6000,1),"")</f>
        <v/>
      </c>
      <c r="B1486" s="406">
        <f>(IF(F1486="","",IFERROR(SEARCH(Search!$C$2,D1486)+ROW()/100000,"")))</f>
        <v/>
      </c>
      <c r="C1486" s="406" t="inlineStr">
        <is>
          <t>U1483</t>
        </is>
      </c>
      <c r="D1486" s="406">
        <f>INDEX([1]USA!$J:$J,MATCH(C1486,[1]USA!$B:$B,0))</f>
        <v/>
      </c>
      <c r="E1486" s="406">
        <f>IFERROR(INDEX([1]Input!$J:$J,MATCH(C1486,[1]Input!$A:$A,0)),"")</f>
        <v/>
      </c>
      <c r="F1486" s="406">
        <f>IFERROR(INDEX([1]Input!$D:$D,MATCH(C1486,[1]Input!$A:$A,0)),"")</f>
        <v/>
      </c>
      <c r="G1486" s="409">
        <f>IFERROR(INDEX([1]Input!$N:$N,MATCH(C1486,[1]Input!$A:$A,0)),"")</f>
        <v/>
      </c>
    </row>
    <row r="1487">
      <c r="A1487" s="406">
        <f>IFERROR(RANK(B1487,$B$4:$B$6000,1),"")</f>
        <v/>
      </c>
      <c r="B1487" s="406">
        <f>(IF(F1487="","",IFERROR(SEARCH(Search!$C$2,D1487)+ROW()/100000,"")))</f>
        <v/>
      </c>
      <c r="C1487" s="406" t="inlineStr">
        <is>
          <t>U1484</t>
        </is>
      </c>
      <c r="D1487" s="406">
        <f>INDEX([1]USA!$J:$J,MATCH(C1487,[1]USA!$B:$B,0))</f>
        <v/>
      </c>
      <c r="E1487" s="406">
        <f>IFERROR(INDEX([1]Input!$J:$J,MATCH(C1487,[1]Input!$A:$A,0)),"")</f>
        <v/>
      </c>
      <c r="F1487" s="406">
        <f>IFERROR(INDEX([1]Input!$D:$D,MATCH(C1487,[1]Input!$A:$A,0)),"")</f>
        <v/>
      </c>
      <c r="G1487" s="409">
        <f>IFERROR(INDEX([1]Input!$N:$N,MATCH(C1487,[1]Input!$A:$A,0)),"")</f>
        <v/>
      </c>
    </row>
    <row r="1488">
      <c r="A1488" s="406">
        <f>IFERROR(RANK(B1488,$B$4:$B$6000,1),"")</f>
        <v/>
      </c>
      <c r="B1488" s="406">
        <f>(IF(F1488="","",IFERROR(SEARCH(Search!$C$2,D1488)+ROW()/100000,"")))</f>
        <v/>
      </c>
      <c r="C1488" s="406" t="inlineStr">
        <is>
          <t>U1485</t>
        </is>
      </c>
      <c r="D1488" s="406">
        <f>INDEX([1]USA!$J:$J,MATCH(C1488,[1]USA!$B:$B,0))</f>
        <v/>
      </c>
      <c r="E1488" s="406">
        <f>IFERROR(INDEX([1]Input!$J:$J,MATCH(C1488,[1]Input!$A:$A,0)),"")</f>
        <v/>
      </c>
      <c r="F1488" s="406">
        <f>IFERROR(INDEX([1]Input!$D:$D,MATCH(C1488,[1]Input!$A:$A,0)),"")</f>
        <v/>
      </c>
      <c r="G1488" s="409">
        <f>IFERROR(INDEX([1]Input!$N:$N,MATCH(C1488,[1]Input!$A:$A,0)),"")</f>
        <v/>
      </c>
    </row>
    <row r="1489">
      <c r="A1489" s="406">
        <f>IFERROR(RANK(B1489,$B$4:$B$6000,1),"")</f>
        <v/>
      </c>
      <c r="B1489" s="406">
        <f>(IF(F1489="","",IFERROR(SEARCH(Search!$C$2,D1489)+ROW()/100000,"")))</f>
        <v/>
      </c>
      <c r="C1489" s="406" t="inlineStr">
        <is>
          <t>U1486</t>
        </is>
      </c>
      <c r="D1489" s="406">
        <f>INDEX([1]USA!$J:$J,MATCH(C1489,[1]USA!$B:$B,0))</f>
        <v/>
      </c>
      <c r="E1489" s="406">
        <f>IFERROR(INDEX([1]Input!$J:$J,MATCH(C1489,[1]Input!$A:$A,0)),"")</f>
        <v/>
      </c>
      <c r="F1489" s="406">
        <f>IFERROR(INDEX([1]Input!$D:$D,MATCH(C1489,[1]Input!$A:$A,0)),"")</f>
        <v/>
      </c>
      <c r="G1489" s="409">
        <f>IFERROR(INDEX([1]Input!$N:$N,MATCH(C1489,[1]Input!$A:$A,0)),"")</f>
        <v/>
      </c>
    </row>
    <row r="1490">
      <c r="A1490" s="406">
        <f>IFERROR(RANK(B1490,$B$4:$B$6000,1),"")</f>
        <v/>
      </c>
      <c r="B1490" s="406">
        <f>(IF(F1490="","",IFERROR(SEARCH(Search!$C$2,D1490)+ROW()/100000,"")))</f>
        <v/>
      </c>
      <c r="C1490" s="406" t="inlineStr">
        <is>
          <t>U1487</t>
        </is>
      </c>
      <c r="D1490" s="406">
        <f>INDEX([1]USA!$J:$J,MATCH(C1490,[1]USA!$B:$B,0))</f>
        <v/>
      </c>
      <c r="E1490" s="406">
        <f>IFERROR(INDEX([1]Input!$J:$J,MATCH(C1490,[1]Input!$A:$A,0)),"")</f>
        <v/>
      </c>
      <c r="F1490" s="406">
        <f>IFERROR(INDEX([1]Input!$D:$D,MATCH(C1490,[1]Input!$A:$A,0)),"")</f>
        <v/>
      </c>
      <c r="G1490" s="409">
        <f>IFERROR(INDEX([1]Input!$N:$N,MATCH(C1490,[1]Input!$A:$A,0)),"")</f>
        <v/>
      </c>
    </row>
    <row r="1491">
      <c r="A1491" s="406">
        <f>IFERROR(RANK(B1491,$B$4:$B$6000,1),"")</f>
        <v/>
      </c>
      <c r="B1491" s="406">
        <f>(IF(F1491="","",IFERROR(SEARCH(Search!$C$2,D1491)+ROW()/100000,"")))</f>
        <v/>
      </c>
      <c r="C1491" s="406" t="inlineStr">
        <is>
          <t>U1488</t>
        </is>
      </c>
      <c r="D1491" s="406">
        <f>INDEX([1]USA!$J:$J,MATCH(C1491,[1]USA!$B:$B,0))</f>
        <v/>
      </c>
      <c r="E1491" s="406">
        <f>IFERROR(INDEX([1]Input!$J:$J,MATCH(C1491,[1]Input!$A:$A,0)),"")</f>
        <v/>
      </c>
      <c r="F1491" s="406">
        <f>IFERROR(INDEX([1]Input!$D:$D,MATCH(C1491,[1]Input!$A:$A,0)),"")</f>
        <v/>
      </c>
      <c r="G1491" s="409">
        <f>IFERROR(INDEX([1]Input!$N:$N,MATCH(C1491,[1]Input!$A:$A,0)),"")</f>
        <v/>
      </c>
    </row>
    <row r="1492">
      <c r="A1492" s="406">
        <f>IFERROR(RANK(B1492,$B$4:$B$6000,1),"")</f>
        <v/>
      </c>
      <c r="B1492" s="406">
        <f>(IF(F1492="","",IFERROR(SEARCH(Search!$C$2,D1492)+ROW()/100000,"")))</f>
        <v/>
      </c>
      <c r="C1492" s="406" t="inlineStr">
        <is>
          <t>U1489</t>
        </is>
      </c>
      <c r="D1492" s="406">
        <f>INDEX([1]USA!$J:$J,MATCH(C1492,[1]USA!$B:$B,0))</f>
        <v/>
      </c>
      <c r="E1492" s="406">
        <f>IFERROR(INDEX([1]Input!$J:$J,MATCH(C1492,[1]Input!$A:$A,0)),"")</f>
        <v/>
      </c>
      <c r="F1492" s="406">
        <f>IFERROR(INDEX([1]Input!$D:$D,MATCH(C1492,[1]Input!$A:$A,0)),"")</f>
        <v/>
      </c>
      <c r="G1492" s="409">
        <f>IFERROR(INDEX([1]Input!$N:$N,MATCH(C1492,[1]Input!$A:$A,0)),"")</f>
        <v/>
      </c>
    </row>
    <row r="1493">
      <c r="A1493" s="406">
        <f>IFERROR(RANK(B1493,$B$4:$B$6000,1),"")</f>
        <v/>
      </c>
      <c r="B1493" s="406">
        <f>(IF(F1493="","",IFERROR(SEARCH(Search!$C$2,D1493)+ROW()/100000,"")))</f>
        <v/>
      </c>
      <c r="C1493" s="406" t="inlineStr">
        <is>
          <t>U1490</t>
        </is>
      </c>
      <c r="D1493" s="406">
        <f>INDEX([1]USA!$J:$J,MATCH(C1493,[1]USA!$B:$B,0))</f>
        <v/>
      </c>
      <c r="E1493" s="406">
        <f>IFERROR(INDEX([1]Input!$J:$J,MATCH(C1493,[1]Input!$A:$A,0)),"")</f>
        <v/>
      </c>
      <c r="F1493" s="406">
        <f>IFERROR(INDEX([1]Input!$D:$D,MATCH(C1493,[1]Input!$A:$A,0)),"")</f>
        <v/>
      </c>
      <c r="G1493" s="409">
        <f>IFERROR(INDEX([1]Input!$N:$N,MATCH(C1493,[1]Input!$A:$A,0)),"")</f>
        <v/>
      </c>
    </row>
    <row r="1494">
      <c r="A1494" s="406">
        <f>IFERROR(RANK(B1494,$B$4:$B$6000,1),"")</f>
        <v/>
      </c>
      <c r="B1494" s="406">
        <f>(IF(F1494="","",IFERROR(SEARCH(Search!$C$2,D1494)+ROW()/100000,"")))</f>
        <v/>
      </c>
      <c r="C1494" s="406" t="inlineStr">
        <is>
          <t>U1491</t>
        </is>
      </c>
      <c r="D1494" s="406">
        <f>INDEX([1]USA!$J:$J,MATCH(C1494,[1]USA!$B:$B,0))</f>
        <v/>
      </c>
      <c r="E1494" s="406">
        <f>IFERROR(INDEX([1]Input!$J:$J,MATCH(C1494,[1]Input!$A:$A,0)),"")</f>
        <v/>
      </c>
      <c r="F1494" s="406">
        <f>IFERROR(INDEX([1]Input!$D:$D,MATCH(C1494,[1]Input!$A:$A,0)),"")</f>
        <v/>
      </c>
      <c r="G1494" s="409">
        <f>IFERROR(INDEX([1]Input!$N:$N,MATCH(C1494,[1]Input!$A:$A,0)),"")</f>
        <v/>
      </c>
    </row>
    <row r="1495">
      <c r="A1495" s="406">
        <f>IFERROR(RANK(B1495,$B$4:$B$6000,1),"")</f>
        <v/>
      </c>
      <c r="B1495" s="406">
        <f>(IF(F1495="","",IFERROR(SEARCH(Search!$C$2,D1495)+ROW()/100000,"")))</f>
        <v/>
      </c>
      <c r="C1495" s="406" t="inlineStr">
        <is>
          <t>U1492</t>
        </is>
      </c>
      <c r="D1495" s="406">
        <f>INDEX([1]USA!$J:$J,MATCH(C1495,[1]USA!$B:$B,0))</f>
        <v/>
      </c>
      <c r="E1495" s="406">
        <f>IFERROR(INDEX([1]Input!$J:$J,MATCH(C1495,[1]Input!$A:$A,0)),"")</f>
        <v/>
      </c>
      <c r="F1495" s="406">
        <f>IFERROR(INDEX([1]Input!$D:$D,MATCH(C1495,[1]Input!$A:$A,0)),"")</f>
        <v/>
      </c>
      <c r="G1495" s="409">
        <f>IFERROR(INDEX([1]Input!$N:$N,MATCH(C1495,[1]Input!$A:$A,0)),"")</f>
        <v/>
      </c>
    </row>
    <row r="1496">
      <c r="A1496" s="406">
        <f>IFERROR(RANK(B1496,$B$4:$B$6000,1),"")</f>
        <v/>
      </c>
      <c r="B1496" s="406">
        <f>(IF(F1496="","",IFERROR(SEARCH(Search!$C$2,D1496)+ROW()/100000,"")))</f>
        <v/>
      </c>
      <c r="C1496" s="406" t="inlineStr">
        <is>
          <t>U1493</t>
        </is>
      </c>
      <c r="D1496" s="406">
        <f>INDEX([1]USA!$J:$J,MATCH(C1496,[1]USA!$B:$B,0))</f>
        <v/>
      </c>
      <c r="E1496" s="406">
        <f>IFERROR(INDEX([1]Input!$J:$J,MATCH(C1496,[1]Input!$A:$A,0)),"")</f>
        <v/>
      </c>
      <c r="F1496" s="406">
        <f>IFERROR(INDEX([1]Input!$D:$D,MATCH(C1496,[1]Input!$A:$A,0)),"")</f>
        <v/>
      </c>
      <c r="G1496" s="409">
        <f>IFERROR(INDEX([1]Input!$N:$N,MATCH(C1496,[1]Input!$A:$A,0)),"")</f>
        <v/>
      </c>
    </row>
    <row r="1497">
      <c r="A1497" s="406">
        <f>IFERROR(RANK(B1497,$B$4:$B$6000,1),"")</f>
        <v/>
      </c>
      <c r="B1497" s="406">
        <f>(IF(F1497="","",IFERROR(SEARCH(Search!$C$2,D1497)+ROW()/100000,"")))</f>
        <v/>
      </c>
      <c r="C1497" s="406" t="inlineStr">
        <is>
          <t>U1494</t>
        </is>
      </c>
      <c r="D1497" s="406">
        <f>INDEX([1]USA!$J:$J,MATCH(C1497,[1]USA!$B:$B,0))</f>
        <v/>
      </c>
      <c r="E1497" s="406">
        <f>IFERROR(INDEX([1]Input!$J:$J,MATCH(C1497,[1]Input!$A:$A,0)),"")</f>
        <v/>
      </c>
      <c r="F1497" s="406">
        <f>IFERROR(INDEX([1]Input!$D:$D,MATCH(C1497,[1]Input!$A:$A,0)),"")</f>
        <v/>
      </c>
      <c r="G1497" s="409">
        <f>IFERROR(INDEX([1]Input!$N:$N,MATCH(C1497,[1]Input!$A:$A,0)),"")</f>
        <v/>
      </c>
    </row>
    <row r="1498">
      <c r="A1498" s="406">
        <f>IFERROR(RANK(B1498,$B$4:$B$6000,1),"")</f>
        <v/>
      </c>
      <c r="B1498" s="406">
        <f>(IF(F1498="","",IFERROR(SEARCH(Search!$C$2,D1498)+ROW()/100000,"")))</f>
        <v/>
      </c>
      <c r="C1498" s="406" t="inlineStr">
        <is>
          <t>U1495</t>
        </is>
      </c>
      <c r="D1498" s="406">
        <f>INDEX([1]USA!$J:$J,MATCH(C1498,[1]USA!$B:$B,0))</f>
        <v/>
      </c>
      <c r="E1498" s="406">
        <f>IFERROR(INDEX([1]Input!$J:$J,MATCH(C1498,[1]Input!$A:$A,0)),"")</f>
        <v/>
      </c>
      <c r="F1498" s="406">
        <f>IFERROR(INDEX([1]Input!$D:$D,MATCH(C1498,[1]Input!$A:$A,0)),"")</f>
        <v/>
      </c>
      <c r="G1498" s="409">
        <f>IFERROR(INDEX([1]Input!$N:$N,MATCH(C1498,[1]Input!$A:$A,0)),"")</f>
        <v/>
      </c>
    </row>
    <row r="1499">
      <c r="A1499" s="406">
        <f>IFERROR(RANK(B1499,$B$4:$B$6000,1),"")</f>
        <v/>
      </c>
      <c r="B1499" s="406">
        <f>(IF(F1499="","",IFERROR(SEARCH(Search!$C$2,D1499)+ROW()/100000,"")))</f>
        <v/>
      </c>
      <c r="C1499" s="406" t="inlineStr">
        <is>
          <t>U1496</t>
        </is>
      </c>
      <c r="D1499" s="406">
        <f>INDEX([1]USA!$J:$J,MATCH(C1499,[1]USA!$B:$B,0))</f>
        <v/>
      </c>
      <c r="E1499" s="406">
        <f>IFERROR(INDEX([1]Input!$J:$J,MATCH(C1499,[1]Input!$A:$A,0)),"")</f>
        <v/>
      </c>
      <c r="F1499" s="406">
        <f>IFERROR(INDEX([1]Input!$D:$D,MATCH(C1499,[1]Input!$A:$A,0)),"")</f>
        <v/>
      </c>
      <c r="G1499" s="409">
        <f>IFERROR(INDEX([1]Input!$N:$N,MATCH(C1499,[1]Input!$A:$A,0)),"")</f>
        <v/>
      </c>
    </row>
    <row r="1500">
      <c r="A1500" s="406">
        <f>IFERROR(RANK(B1500,$B$4:$B$6000,1),"")</f>
        <v/>
      </c>
      <c r="B1500" s="406">
        <f>(IF(F1500="","",IFERROR(SEARCH(Search!$C$2,D1500)+ROW()/100000,"")))</f>
        <v/>
      </c>
      <c r="C1500" s="406" t="inlineStr">
        <is>
          <t>U1497</t>
        </is>
      </c>
      <c r="D1500" s="406">
        <f>INDEX([1]USA!$J:$J,MATCH(C1500,[1]USA!$B:$B,0))</f>
        <v/>
      </c>
      <c r="E1500" s="406">
        <f>IFERROR(INDEX([1]Input!$J:$J,MATCH(C1500,[1]Input!$A:$A,0)),"")</f>
        <v/>
      </c>
      <c r="F1500" s="406">
        <f>IFERROR(INDEX([1]Input!$D:$D,MATCH(C1500,[1]Input!$A:$A,0)),"")</f>
        <v/>
      </c>
      <c r="G1500" s="409">
        <f>IFERROR(INDEX([1]Input!$N:$N,MATCH(C1500,[1]Input!$A:$A,0)),"")</f>
        <v/>
      </c>
    </row>
    <row r="1501">
      <c r="A1501" s="406">
        <f>IFERROR(RANK(B1501,$B$4:$B$6000,1),"")</f>
        <v/>
      </c>
      <c r="B1501" s="406">
        <f>(IF(F1501="","",IFERROR(SEARCH(Search!$C$2,D1501)+ROW()/100000,"")))</f>
        <v/>
      </c>
      <c r="C1501" s="406" t="inlineStr">
        <is>
          <t>U1498</t>
        </is>
      </c>
      <c r="D1501" s="406">
        <f>INDEX([1]USA!$J:$J,MATCH(C1501,[1]USA!$B:$B,0))</f>
        <v/>
      </c>
      <c r="E1501" s="406">
        <f>IFERROR(INDEX([1]Input!$J:$J,MATCH(C1501,[1]Input!$A:$A,0)),"")</f>
        <v/>
      </c>
      <c r="F1501" s="406">
        <f>IFERROR(INDEX([1]Input!$D:$D,MATCH(C1501,[1]Input!$A:$A,0)),"")</f>
        <v/>
      </c>
      <c r="G1501" s="409">
        <f>IFERROR(INDEX([1]Input!$N:$N,MATCH(C1501,[1]Input!$A:$A,0)),"")</f>
        <v/>
      </c>
    </row>
    <row r="1502">
      <c r="A1502" s="406">
        <f>IFERROR(RANK(B1502,$B$4:$B$6000,1),"")</f>
        <v/>
      </c>
      <c r="B1502" s="406">
        <f>(IF(F1502="","",IFERROR(SEARCH(Search!$C$2,D1502)+ROW()/100000,"")))</f>
        <v/>
      </c>
      <c r="C1502" s="406" t="inlineStr">
        <is>
          <t>U1499</t>
        </is>
      </c>
      <c r="D1502" s="406">
        <f>INDEX([1]USA!$J:$J,MATCH(C1502,[1]USA!$B:$B,0))</f>
        <v/>
      </c>
      <c r="E1502" s="406">
        <f>IFERROR(INDEX([1]Input!$J:$J,MATCH(C1502,[1]Input!$A:$A,0)),"")</f>
        <v/>
      </c>
      <c r="F1502" s="406">
        <f>IFERROR(INDEX([1]Input!$D:$D,MATCH(C1502,[1]Input!$A:$A,0)),"")</f>
        <v/>
      </c>
      <c r="G1502" s="409">
        <f>IFERROR(INDEX([1]Input!$N:$N,MATCH(C1502,[1]Input!$A:$A,0)),"")</f>
        <v/>
      </c>
    </row>
    <row r="1503">
      <c r="A1503" s="406">
        <f>IFERROR(RANK(B1503,$B$4:$B$6000,1),"")</f>
        <v/>
      </c>
      <c r="B1503" s="406">
        <f>(IF(F1503="","",IFERROR(SEARCH(Search!$C$2,D1503)+ROW()/100000,"")))</f>
        <v/>
      </c>
      <c r="C1503" s="406" t="inlineStr">
        <is>
          <t>U1500</t>
        </is>
      </c>
      <c r="D1503" s="406">
        <f>INDEX([1]USA!$J:$J,MATCH(C1503,[1]USA!$B:$B,0))</f>
        <v/>
      </c>
      <c r="E1503" s="406">
        <f>IFERROR(INDEX([1]Input!$J:$J,MATCH(C1503,[1]Input!$A:$A,0)),"")</f>
        <v/>
      </c>
      <c r="F1503" s="406">
        <f>IFERROR(INDEX([1]Input!$D:$D,MATCH(C1503,[1]Input!$A:$A,0)),"")</f>
        <v/>
      </c>
      <c r="G1503" s="409">
        <f>IFERROR(INDEX([1]Input!$N:$N,MATCH(C1503,[1]Input!$A:$A,0)),"")</f>
        <v/>
      </c>
    </row>
    <row r="1504">
      <c r="A1504" s="406">
        <f>IFERROR(RANK(B1504,$B$4:$B$6000,1),"")</f>
        <v/>
      </c>
      <c r="B1504" s="406">
        <f>(IF(F1504="","",IFERROR(SEARCH(Search!$C$2,D1504)+ROW()/100000,"")))</f>
        <v/>
      </c>
      <c r="C1504" s="406" t="inlineStr">
        <is>
          <t>U1501</t>
        </is>
      </c>
      <c r="D1504" s="406">
        <f>INDEX([1]USA!$J:$J,MATCH(C1504,[1]USA!$B:$B,0))</f>
        <v/>
      </c>
      <c r="E1504" s="406">
        <f>IFERROR(INDEX([1]Input!$J:$J,MATCH(C1504,[1]Input!$A:$A,0)),"")</f>
        <v/>
      </c>
      <c r="F1504" s="406">
        <f>IFERROR(INDEX([1]Input!$D:$D,MATCH(C1504,[1]Input!$A:$A,0)),"")</f>
        <v/>
      </c>
      <c r="G1504" s="409">
        <f>IFERROR(INDEX([1]Input!$N:$N,MATCH(C1504,[1]Input!$A:$A,0)),"")</f>
        <v/>
      </c>
    </row>
    <row r="1505">
      <c r="A1505" s="406">
        <f>IFERROR(RANK(B1505,$B$4:$B$6000,1),"")</f>
        <v/>
      </c>
      <c r="B1505" s="406">
        <f>(IF(F1505="","",IFERROR(SEARCH(Search!$C$2,D1505)+ROW()/100000,"")))</f>
        <v/>
      </c>
      <c r="C1505" s="406" t="inlineStr">
        <is>
          <t>U1502</t>
        </is>
      </c>
      <c r="D1505" s="406">
        <f>INDEX([1]USA!$J:$J,MATCH(C1505,[1]USA!$B:$B,0))</f>
        <v/>
      </c>
      <c r="E1505" s="406">
        <f>IFERROR(INDEX([1]Input!$J:$J,MATCH(C1505,[1]Input!$A:$A,0)),"")</f>
        <v/>
      </c>
      <c r="F1505" s="406">
        <f>IFERROR(INDEX([1]Input!$D:$D,MATCH(C1505,[1]Input!$A:$A,0)),"")</f>
        <v/>
      </c>
      <c r="G1505" s="409">
        <f>IFERROR(INDEX([1]Input!$N:$N,MATCH(C1505,[1]Input!$A:$A,0)),"")</f>
        <v/>
      </c>
    </row>
    <row r="1506">
      <c r="A1506" s="406">
        <f>IFERROR(RANK(B1506,$B$4:$B$6000,1),"")</f>
        <v/>
      </c>
      <c r="B1506" s="406">
        <f>(IF(F1506="","",IFERROR(SEARCH(Search!$C$2,D1506)+ROW()/100000,"")))</f>
        <v/>
      </c>
      <c r="C1506" s="406" t="inlineStr">
        <is>
          <t>U1503</t>
        </is>
      </c>
      <c r="D1506" s="406">
        <f>INDEX([1]USA!$J:$J,MATCH(C1506,[1]USA!$B:$B,0))</f>
        <v/>
      </c>
      <c r="E1506" s="406">
        <f>IFERROR(INDEX([1]Input!$J:$J,MATCH(C1506,[1]Input!$A:$A,0)),"")</f>
        <v/>
      </c>
      <c r="F1506" s="406">
        <f>IFERROR(INDEX([1]Input!$D:$D,MATCH(C1506,[1]Input!$A:$A,0)),"")</f>
        <v/>
      </c>
      <c r="G1506" s="409">
        <f>IFERROR(INDEX([1]Input!$N:$N,MATCH(C1506,[1]Input!$A:$A,0)),"")</f>
        <v/>
      </c>
    </row>
    <row r="1507">
      <c r="A1507" s="406">
        <f>IFERROR(RANK(B1507,$B$4:$B$6000,1),"")</f>
        <v/>
      </c>
      <c r="B1507" s="406">
        <f>(IF(F1507="","",IFERROR(SEARCH(Search!$C$2,D1507)+ROW()/100000,"")))</f>
        <v/>
      </c>
      <c r="C1507" s="406" t="inlineStr">
        <is>
          <t>U1504</t>
        </is>
      </c>
      <c r="D1507" s="406">
        <f>INDEX([1]USA!$J:$J,MATCH(C1507,[1]USA!$B:$B,0))</f>
        <v/>
      </c>
      <c r="E1507" s="406">
        <f>IFERROR(INDEX([1]Input!$J:$J,MATCH(C1507,[1]Input!$A:$A,0)),"")</f>
        <v/>
      </c>
      <c r="F1507" s="406">
        <f>IFERROR(INDEX([1]Input!$D:$D,MATCH(C1507,[1]Input!$A:$A,0)),"")</f>
        <v/>
      </c>
      <c r="G1507" s="409">
        <f>IFERROR(INDEX([1]Input!$N:$N,MATCH(C1507,[1]Input!$A:$A,0)),"")</f>
        <v/>
      </c>
    </row>
    <row r="1508">
      <c r="A1508" s="406">
        <f>IFERROR(RANK(B1508,$B$4:$B$6000,1),"")</f>
        <v/>
      </c>
      <c r="B1508" s="406">
        <f>(IF(F1508="","",IFERROR(SEARCH(Search!$C$2,D1508)+ROW()/100000,"")))</f>
        <v/>
      </c>
      <c r="C1508" s="406" t="inlineStr">
        <is>
          <t>U1505</t>
        </is>
      </c>
      <c r="D1508" s="406">
        <f>INDEX([1]USA!$J:$J,MATCH(C1508,[1]USA!$B:$B,0))</f>
        <v/>
      </c>
      <c r="E1508" s="406">
        <f>IFERROR(INDEX([1]Input!$J:$J,MATCH(C1508,[1]Input!$A:$A,0)),"")</f>
        <v/>
      </c>
      <c r="F1508" s="406">
        <f>IFERROR(INDEX([1]Input!$D:$D,MATCH(C1508,[1]Input!$A:$A,0)),"")</f>
        <v/>
      </c>
      <c r="G1508" s="409">
        <f>IFERROR(INDEX([1]Input!$N:$N,MATCH(C1508,[1]Input!$A:$A,0)),"")</f>
        <v/>
      </c>
    </row>
    <row r="1509">
      <c r="A1509" s="406">
        <f>IFERROR(RANK(B1509,$B$4:$B$6000,1),"")</f>
        <v/>
      </c>
      <c r="B1509" s="406">
        <f>(IF(F1509="","",IFERROR(SEARCH(Search!$C$2,D1509)+ROW()/100000,"")))</f>
        <v/>
      </c>
      <c r="C1509" s="406" t="inlineStr">
        <is>
          <t>U1506</t>
        </is>
      </c>
      <c r="D1509" s="406">
        <f>INDEX([1]USA!$J:$J,MATCH(C1509,[1]USA!$B:$B,0))</f>
        <v/>
      </c>
      <c r="E1509" s="406">
        <f>IFERROR(INDEX([1]Input!$J:$J,MATCH(C1509,[1]Input!$A:$A,0)),"")</f>
        <v/>
      </c>
      <c r="F1509" s="406">
        <f>IFERROR(INDEX([1]Input!$D:$D,MATCH(C1509,[1]Input!$A:$A,0)),"")</f>
        <v/>
      </c>
      <c r="G1509" s="409">
        <f>IFERROR(INDEX([1]Input!$N:$N,MATCH(C1509,[1]Input!$A:$A,0)),"")</f>
        <v/>
      </c>
    </row>
    <row r="1510">
      <c r="A1510" s="406">
        <f>IFERROR(RANK(B1510,$B$4:$B$6000,1),"")</f>
        <v/>
      </c>
      <c r="B1510" s="406">
        <f>(IF(F1510="","",IFERROR(SEARCH(Search!$C$2,D1510)+ROW()/100000,"")))</f>
        <v/>
      </c>
      <c r="C1510" s="406" t="inlineStr">
        <is>
          <t>U1507</t>
        </is>
      </c>
      <c r="D1510" s="406">
        <f>INDEX([1]USA!$J:$J,MATCH(C1510,[1]USA!$B:$B,0))</f>
        <v/>
      </c>
      <c r="E1510" s="406">
        <f>IFERROR(INDEX([1]Input!$J:$J,MATCH(C1510,[1]Input!$A:$A,0)),"")</f>
        <v/>
      </c>
      <c r="F1510" s="406">
        <f>IFERROR(INDEX([1]Input!$D:$D,MATCH(C1510,[1]Input!$A:$A,0)),"")</f>
        <v/>
      </c>
      <c r="G1510" s="409">
        <f>IFERROR(INDEX([1]Input!$N:$N,MATCH(C1510,[1]Input!$A:$A,0)),"")</f>
        <v/>
      </c>
    </row>
    <row r="1511">
      <c r="A1511" s="406">
        <f>IFERROR(RANK(B1511,$B$4:$B$6000,1),"")</f>
        <v/>
      </c>
      <c r="B1511" s="406">
        <f>(IF(F1511="","",IFERROR(SEARCH(Search!$C$2,D1511)+ROW()/100000,"")))</f>
        <v/>
      </c>
      <c r="C1511" s="406" t="inlineStr">
        <is>
          <t>U1508</t>
        </is>
      </c>
      <c r="D1511" s="406">
        <f>INDEX([1]USA!$J:$J,MATCH(C1511,[1]USA!$B:$B,0))</f>
        <v/>
      </c>
      <c r="E1511" s="406">
        <f>IFERROR(INDEX([1]Input!$J:$J,MATCH(C1511,[1]Input!$A:$A,0)),"")</f>
        <v/>
      </c>
      <c r="F1511" s="406">
        <f>IFERROR(INDEX([1]Input!$D:$D,MATCH(C1511,[1]Input!$A:$A,0)),"")</f>
        <v/>
      </c>
      <c r="G1511" s="409">
        <f>IFERROR(INDEX([1]Input!$N:$N,MATCH(C1511,[1]Input!$A:$A,0)),"")</f>
        <v/>
      </c>
    </row>
    <row r="1512">
      <c r="A1512" s="406">
        <f>IFERROR(RANK(B1512,$B$4:$B$6000,1),"")</f>
        <v/>
      </c>
      <c r="B1512" s="406">
        <f>(IF(F1512="","",IFERROR(SEARCH(Search!$C$2,D1512)+ROW()/100000,"")))</f>
        <v/>
      </c>
      <c r="C1512" s="406" t="inlineStr">
        <is>
          <t>U1509</t>
        </is>
      </c>
      <c r="D1512" s="406">
        <f>INDEX([1]USA!$J:$J,MATCH(C1512,[1]USA!$B:$B,0))</f>
        <v/>
      </c>
      <c r="E1512" s="406">
        <f>IFERROR(INDEX([1]Input!$J:$J,MATCH(C1512,[1]Input!$A:$A,0)),"")</f>
        <v/>
      </c>
      <c r="F1512" s="406">
        <f>IFERROR(INDEX([1]Input!$D:$D,MATCH(C1512,[1]Input!$A:$A,0)),"")</f>
        <v/>
      </c>
      <c r="G1512" s="409">
        <f>IFERROR(INDEX([1]Input!$N:$N,MATCH(C1512,[1]Input!$A:$A,0)),"")</f>
        <v/>
      </c>
    </row>
    <row r="1513">
      <c r="A1513" s="406">
        <f>IFERROR(RANK(B1513,$B$4:$B$6000,1),"")</f>
        <v/>
      </c>
      <c r="B1513" s="406">
        <f>(IF(F1513="","",IFERROR(SEARCH(Search!$C$2,D1513)+ROW()/100000,"")))</f>
        <v/>
      </c>
      <c r="C1513" s="406" t="inlineStr">
        <is>
          <t>U1510</t>
        </is>
      </c>
      <c r="D1513" s="406">
        <f>INDEX([1]USA!$J:$J,MATCH(C1513,[1]USA!$B:$B,0))</f>
        <v/>
      </c>
      <c r="E1513" s="406">
        <f>IFERROR(INDEX([1]Input!$J:$J,MATCH(C1513,[1]Input!$A:$A,0)),"")</f>
        <v/>
      </c>
      <c r="F1513" s="406">
        <f>IFERROR(INDEX([1]Input!$D:$D,MATCH(C1513,[1]Input!$A:$A,0)),"")</f>
        <v/>
      </c>
      <c r="G1513" s="409">
        <f>IFERROR(INDEX([1]Input!$N:$N,MATCH(C1513,[1]Input!$A:$A,0)),"")</f>
        <v/>
      </c>
    </row>
    <row r="1514">
      <c r="A1514" s="406">
        <f>IFERROR(RANK(B1514,$B$4:$B$6000,1),"")</f>
        <v/>
      </c>
      <c r="B1514" s="406">
        <f>(IF(F1514="","",IFERROR(SEARCH(Search!$C$2,D1514)+ROW()/100000,"")))</f>
        <v/>
      </c>
      <c r="C1514" s="406" t="inlineStr">
        <is>
          <t>U1511</t>
        </is>
      </c>
      <c r="D1514" s="406">
        <f>INDEX([1]USA!$J:$J,MATCH(C1514,[1]USA!$B:$B,0))</f>
        <v/>
      </c>
      <c r="E1514" s="406">
        <f>IFERROR(INDEX([1]Input!$J:$J,MATCH(C1514,[1]Input!$A:$A,0)),"")</f>
        <v/>
      </c>
      <c r="F1514" s="406">
        <f>IFERROR(INDEX([1]Input!$D:$D,MATCH(C1514,[1]Input!$A:$A,0)),"")</f>
        <v/>
      </c>
      <c r="G1514" s="409">
        <f>IFERROR(INDEX([1]Input!$N:$N,MATCH(C1514,[1]Input!$A:$A,0)),"")</f>
        <v/>
      </c>
    </row>
    <row r="1515">
      <c r="A1515" s="406">
        <f>IFERROR(RANK(B1515,$B$4:$B$6000,1),"")</f>
        <v/>
      </c>
      <c r="B1515" s="406">
        <f>(IF(F1515="","",IFERROR(SEARCH(Search!$C$2,D1515)+ROW()/100000,"")))</f>
        <v/>
      </c>
      <c r="C1515" s="406" t="inlineStr">
        <is>
          <t>U1512</t>
        </is>
      </c>
      <c r="D1515" s="406">
        <f>INDEX([1]USA!$J:$J,MATCH(C1515,[1]USA!$B:$B,0))</f>
        <v/>
      </c>
      <c r="E1515" s="406">
        <f>IFERROR(INDEX([1]Input!$J:$J,MATCH(C1515,[1]Input!$A:$A,0)),"")</f>
        <v/>
      </c>
      <c r="F1515" s="406">
        <f>IFERROR(INDEX([1]Input!$D:$D,MATCH(C1515,[1]Input!$A:$A,0)),"")</f>
        <v/>
      </c>
      <c r="G1515" s="409">
        <f>IFERROR(INDEX([1]Input!$N:$N,MATCH(C1515,[1]Input!$A:$A,0)),"")</f>
        <v/>
      </c>
    </row>
    <row r="1516">
      <c r="A1516" s="406">
        <f>IFERROR(RANK(B1516,$B$4:$B$6000,1),"")</f>
        <v/>
      </c>
      <c r="B1516" s="406">
        <f>(IF(F1516="","",IFERROR(SEARCH(Search!$C$2,D1516)+ROW()/100000,"")))</f>
        <v/>
      </c>
      <c r="C1516" s="406" t="inlineStr">
        <is>
          <t>U1513</t>
        </is>
      </c>
      <c r="D1516" s="406">
        <f>INDEX([1]USA!$J:$J,MATCH(C1516,[1]USA!$B:$B,0))</f>
        <v/>
      </c>
      <c r="E1516" s="406">
        <f>IFERROR(INDEX([1]Input!$J:$J,MATCH(C1516,[1]Input!$A:$A,0)),"")</f>
        <v/>
      </c>
      <c r="F1516" s="406">
        <f>IFERROR(INDEX([1]Input!$D:$D,MATCH(C1516,[1]Input!$A:$A,0)),"")</f>
        <v/>
      </c>
      <c r="G1516" s="409">
        <f>IFERROR(INDEX([1]Input!$N:$N,MATCH(C1516,[1]Input!$A:$A,0)),"")</f>
        <v/>
      </c>
    </row>
    <row r="1517">
      <c r="A1517" s="406">
        <f>IFERROR(RANK(B1517,$B$4:$B$6000,1),"")</f>
        <v/>
      </c>
      <c r="B1517" s="406">
        <f>(IF(F1517="","",IFERROR(SEARCH(Search!$C$2,D1517)+ROW()/100000,"")))</f>
        <v/>
      </c>
      <c r="C1517" s="406" t="inlineStr">
        <is>
          <t>U1514</t>
        </is>
      </c>
      <c r="D1517" s="406">
        <f>INDEX([1]USA!$J:$J,MATCH(C1517,[1]USA!$B:$B,0))</f>
        <v/>
      </c>
      <c r="E1517" s="406">
        <f>IFERROR(INDEX([1]Input!$J:$J,MATCH(C1517,[1]Input!$A:$A,0)),"")</f>
        <v/>
      </c>
      <c r="F1517" s="406">
        <f>IFERROR(INDEX([1]Input!$D:$D,MATCH(C1517,[1]Input!$A:$A,0)),"")</f>
        <v/>
      </c>
      <c r="G1517" s="409">
        <f>IFERROR(INDEX([1]Input!$N:$N,MATCH(C1517,[1]Input!$A:$A,0)),"")</f>
        <v/>
      </c>
    </row>
    <row r="1518">
      <c r="A1518" s="406">
        <f>IFERROR(RANK(B1518,$B$4:$B$6000,1),"")</f>
        <v/>
      </c>
      <c r="B1518" s="406">
        <f>(IF(F1518="","",IFERROR(SEARCH(Search!$C$2,D1518)+ROW()/100000,"")))</f>
        <v/>
      </c>
      <c r="C1518" s="406" t="inlineStr">
        <is>
          <t>U1515</t>
        </is>
      </c>
      <c r="D1518" s="406">
        <f>INDEX([1]USA!$J:$J,MATCH(C1518,[1]USA!$B:$B,0))</f>
        <v/>
      </c>
      <c r="E1518" s="406">
        <f>IFERROR(INDEX([1]Input!$J:$J,MATCH(C1518,[1]Input!$A:$A,0)),"")</f>
        <v/>
      </c>
      <c r="F1518" s="406">
        <f>IFERROR(INDEX([1]Input!$D:$D,MATCH(C1518,[1]Input!$A:$A,0)),"")</f>
        <v/>
      </c>
      <c r="G1518" s="409">
        <f>IFERROR(INDEX([1]Input!$N:$N,MATCH(C1518,[1]Input!$A:$A,0)),"")</f>
        <v/>
      </c>
    </row>
    <row r="1519">
      <c r="A1519" s="406">
        <f>IFERROR(RANK(B1519,$B$4:$B$6000,1),"")</f>
        <v/>
      </c>
      <c r="B1519" s="406">
        <f>(IF(F1519="","",IFERROR(SEARCH(Search!$C$2,D1519)+ROW()/100000,"")))</f>
        <v/>
      </c>
      <c r="C1519" s="406" t="inlineStr">
        <is>
          <t>U1516</t>
        </is>
      </c>
      <c r="D1519" s="406">
        <f>INDEX([1]USA!$J:$J,MATCH(C1519,[1]USA!$B:$B,0))</f>
        <v/>
      </c>
      <c r="E1519" s="406">
        <f>IFERROR(INDEX([1]Input!$J:$J,MATCH(C1519,[1]Input!$A:$A,0)),"")</f>
        <v/>
      </c>
      <c r="F1519" s="406">
        <f>IFERROR(INDEX([1]Input!$D:$D,MATCH(C1519,[1]Input!$A:$A,0)),"")</f>
        <v/>
      </c>
      <c r="G1519" s="409">
        <f>IFERROR(INDEX([1]Input!$N:$N,MATCH(C1519,[1]Input!$A:$A,0)),"")</f>
        <v/>
      </c>
    </row>
    <row r="1520">
      <c r="A1520" s="406">
        <f>IFERROR(RANK(B1520,$B$4:$B$6000,1),"")</f>
        <v/>
      </c>
      <c r="B1520" s="406">
        <f>(IF(F1520="","",IFERROR(SEARCH(Search!$C$2,D1520)+ROW()/100000,"")))</f>
        <v/>
      </c>
      <c r="C1520" s="427" t="inlineStr">
        <is>
          <t>B1517</t>
        </is>
      </c>
      <c r="D1520" s="406">
        <f>INDEX([1]USA!$J:$J,MATCH(C1520,[1]USA!$B:$B,0))</f>
        <v/>
      </c>
      <c r="E1520" s="406">
        <f>IFERROR(INDEX([1]Input!$J:$J,MATCH(C1520,[1]Input!$A:$A,0)),"")</f>
        <v/>
      </c>
      <c r="F1520" s="406">
        <f>IFERROR(INDEX([1]Input!$D:$D,MATCH(C1520,[1]Input!$A:$A,0)),"")</f>
        <v/>
      </c>
      <c r="G1520" s="409">
        <f>IFERROR(INDEX([1]Input!$N:$N,MATCH(C1520,[1]Input!$A:$A,0)),"")</f>
        <v/>
      </c>
    </row>
    <row r="1521">
      <c r="A1521" s="406">
        <f>IFERROR(RANK(B1521,$B$4:$B$6000,1),"")</f>
        <v/>
      </c>
      <c r="B1521" s="406">
        <f>(IF(F1521="","",IFERROR(SEARCH(Search!$C$2,D1521)+ROW()/100000,"")))</f>
        <v/>
      </c>
      <c r="C1521" s="406" t="inlineStr">
        <is>
          <t>U1518</t>
        </is>
      </c>
      <c r="D1521" s="406">
        <f>INDEX([1]USA!$J:$J,MATCH(C1521,[1]USA!$B:$B,0))</f>
        <v/>
      </c>
      <c r="E1521" s="406">
        <f>IFERROR(INDEX([1]Input!$J:$J,MATCH(C1521,[1]Input!$A:$A,0)),"")</f>
        <v/>
      </c>
      <c r="F1521" s="406">
        <f>IFERROR(INDEX([1]Input!$D:$D,MATCH(C1521,[1]Input!$A:$A,0)),"")</f>
        <v/>
      </c>
      <c r="G1521" s="409">
        <f>IFERROR(INDEX([1]Input!$N:$N,MATCH(C1521,[1]Input!$A:$A,0)),"")</f>
        <v/>
      </c>
    </row>
    <row r="1522">
      <c r="A1522" s="406">
        <f>IFERROR(RANK(B1522,$B$4:$B$6000,1),"")</f>
        <v/>
      </c>
      <c r="B1522" s="406">
        <f>(IF(F1522="","",IFERROR(SEARCH(Search!$C$2,D1522)+ROW()/100000,"")))</f>
        <v/>
      </c>
      <c r="C1522" s="406" t="inlineStr">
        <is>
          <t>U1519</t>
        </is>
      </c>
      <c r="D1522" s="406">
        <f>INDEX([1]USA!$J:$J,MATCH(C1522,[1]USA!$B:$B,0))</f>
        <v/>
      </c>
      <c r="E1522" s="406">
        <f>IFERROR(INDEX([1]Input!$J:$J,MATCH(C1522,[1]Input!$A:$A,0)),"")</f>
        <v/>
      </c>
      <c r="F1522" s="406">
        <f>IFERROR(INDEX([1]Input!$D:$D,MATCH(C1522,[1]Input!$A:$A,0)),"")</f>
        <v/>
      </c>
      <c r="G1522" s="409">
        <f>IFERROR(INDEX([1]Input!$N:$N,MATCH(C1522,[1]Input!$A:$A,0)),"")</f>
        <v/>
      </c>
    </row>
    <row r="1523">
      <c r="A1523" s="406">
        <f>IFERROR(RANK(B1523,$B$4:$B$6000,1),"")</f>
        <v/>
      </c>
      <c r="B1523" s="406">
        <f>(IF(F1523="","",IFERROR(SEARCH(Search!$C$2,D1523)+ROW()/100000,"")))</f>
        <v/>
      </c>
      <c r="C1523" s="406" t="inlineStr">
        <is>
          <t>U1520</t>
        </is>
      </c>
      <c r="D1523" s="406">
        <f>INDEX([1]USA!$J:$J,MATCH(C1523,[1]USA!$B:$B,0))</f>
        <v/>
      </c>
      <c r="E1523" s="406">
        <f>IFERROR(INDEX([1]Input!$J:$J,MATCH(C1523,[1]Input!$A:$A,0)),"")</f>
        <v/>
      </c>
      <c r="F1523" s="406">
        <f>IFERROR(INDEX([1]Input!$D:$D,MATCH(C1523,[1]Input!$A:$A,0)),"")</f>
        <v/>
      </c>
      <c r="G1523" s="409">
        <f>IFERROR(INDEX([1]Input!$N:$N,MATCH(C1523,[1]Input!$A:$A,0)),"")</f>
        <v/>
      </c>
    </row>
    <row r="1524">
      <c r="A1524" s="406">
        <f>IFERROR(RANK(B1524,$B$4:$B$6000,1),"")</f>
        <v/>
      </c>
      <c r="B1524" s="406">
        <f>(IF(F1524="","",IFERROR(SEARCH(Search!$C$2,D1524)+ROW()/100000,"")))</f>
        <v/>
      </c>
      <c r="C1524" s="406" t="inlineStr">
        <is>
          <t>U1521</t>
        </is>
      </c>
      <c r="D1524" s="406">
        <f>INDEX([1]USA!$J:$J,MATCH(C1524,[1]USA!$B:$B,0))</f>
        <v/>
      </c>
      <c r="E1524" s="406">
        <f>IFERROR(INDEX([1]Input!$J:$J,MATCH(C1524,[1]Input!$A:$A,0)),"")</f>
        <v/>
      </c>
      <c r="F1524" s="406">
        <f>IFERROR(INDEX([1]Input!$D:$D,MATCH(C1524,[1]Input!$A:$A,0)),"")</f>
        <v/>
      </c>
      <c r="G1524" s="409">
        <f>IFERROR(INDEX([1]Input!$N:$N,MATCH(C1524,[1]Input!$A:$A,0)),"")</f>
        <v/>
      </c>
    </row>
    <row r="1525">
      <c r="A1525" s="406">
        <f>IFERROR(RANK(B1525,$B$4:$B$6000,1),"")</f>
        <v/>
      </c>
      <c r="B1525" s="406">
        <f>(IF(F1525="","",IFERROR(SEARCH(Search!$C$2,D1525)+ROW()/100000,"")))</f>
        <v/>
      </c>
      <c r="C1525" s="406" t="inlineStr">
        <is>
          <t>U1522</t>
        </is>
      </c>
      <c r="D1525" s="406">
        <f>INDEX([1]USA!$J:$J,MATCH(C1525,[1]USA!$B:$B,0))</f>
        <v/>
      </c>
      <c r="E1525" s="406">
        <f>IFERROR(INDEX([1]Input!$J:$J,MATCH(C1525,[1]Input!$A:$A,0)),"")</f>
        <v/>
      </c>
      <c r="F1525" s="406">
        <f>IFERROR(INDEX([1]Input!$D:$D,MATCH(C1525,[1]Input!$A:$A,0)),"")</f>
        <v/>
      </c>
      <c r="G1525" s="409">
        <f>IFERROR(INDEX([1]Input!$N:$N,MATCH(C1525,[1]Input!$A:$A,0)),"")</f>
        <v/>
      </c>
    </row>
    <row r="1526">
      <c r="A1526" s="406">
        <f>IFERROR(RANK(B1526,$B$4:$B$6000,1),"")</f>
        <v/>
      </c>
      <c r="B1526" s="406">
        <f>(IF(F1526="","",IFERROR(SEARCH(Search!$C$2,D1526)+ROW()/100000,"")))</f>
        <v/>
      </c>
      <c r="C1526" s="406" t="inlineStr">
        <is>
          <t>U1523</t>
        </is>
      </c>
      <c r="D1526" s="406">
        <f>INDEX([1]USA!$J:$J,MATCH(C1526,[1]USA!$B:$B,0))</f>
        <v/>
      </c>
      <c r="E1526" s="406">
        <f>IFERROR(INDEX([1]Input!$J:$J,MATCH(C1526,[1]Input!$A:$A,0)),"")</f>
        <v/>
      </c>
      <c r="F1526" s="406">
        <f>IFERROR(INDEX([1]Input!$D:$D,MATCH(C1526,[1]Input!$A:$A,0)),"")</f>
        <v/>
      </c>
      <c r="G1526" s="409">
        <f>IFERROR(INDEX([1]Input!$N:$N,MATCH(C1526,[1]Input!$A:$A,0)),"")</f>
        <v/>
      </c>
    </row>
    <row r="1527">
      <c r="A1527" s="406">
        <f>IFERROR(RANK(B1527,$B$4:$B$6000,1),"")</f>
        <v/>
      </c>
      <c r="B1527" s="406">
        <f>(IF(F1527="","",IFERROR(SEARCH(Search!$C$2,D1527)+ROW()/100000,"")))</f>
        <v/>
      </c>
      <c r="C1527" s="406" t="inlineStr">
        <is>
          <t>U1524</t>
        </is>
      </c>
      <c r="D1527" s="406">
        <f>INDEX([1]USA!$J:$J,MATCH(C1527,[1]USA!$B:$B,0))</f>
        <v/>
      </c>
      <c r="E1527" s="406">
        <f>IFERROR(INDEX([1]Input!$J:$J,MATCH(C1527,[1]Input!$A:$A,0)),"")</f>
        <v/>
      </c>
      <c r="F1527" s="406">
        <f>IFERROR(INDEX([1]Input!$D:$D,MATCH(C1527,[1]Input!$A:$A,0)),"")</f>
        <v/>
      </c>
      <c r="G1527" s="409">
        <f>IFERROR(INDEX([1]Input!$N:$N,MATCH(C1527,[1]Input!$A:$A,0)),"")</f>
        <v/>
      </c>
    </row>
    <row r="1528">
      <c r="A1528" s="406">
        <f>IFERROR(RANK(B1528,$B$4:$B$6000,1),"")</f>
        <v/>
      </c>
      <c r="B1528" s="406">
        <f>(IF(F1528="","",IFERROR(SEARCH(Search!$C$2,D1528)+ROW()/100000,"")))</f>
        <v/>
      </c>
      <c r="C1528" s="406" t="inlineStr">
        <is>
          <t>U1525</t>
        </is>
      </c>
      <c r="D1528" s="406">
        <f>INDEX([1]USA!$J:$J,MATCH(C1528,[1]USA!$B:$B,0))</f>
        <v/>
      </c>
      <c r="E1528" s="406">
        <f>IFERROR(INDEX([1]Input!$J:$J,MATCH(C1528,[1]Input!$A:$A,0)),"")</f>
        <v/>
      </c>
      <c r="F1528" s="406">
        <f>IFERROR(INDEX([1]Input!$D:$D,MATCH(C1528,[1]Input!$A:$A,0)),"")</f>
        <v/>
      </c>
      <c r="G1528" s="409">
        <f>IFERROR(INDEX([1]Input!$N:$N,MATCH(C1528,[1]Input!$A:$A,0)),"")</f>
        <v/>
      </c>
    </row>
    <row r="1529">
      <c r="A1529" s="406">
        <f>IFERROR(RANK(B1529,$B$4:$B$6000,1),"")</f>
        <v/>
      </c>
      <c r="B1529" s="406">
        <f>(IF(F1529="","",IFERROR(SEARCH(Search!$C$2,D1529)+ROW()/100000,"")))</f>
        <v/>
      </c>
      <c r="C1529" s="406" t="inlineStr">
        <is>
          <t>U1526</t>
        </is>
      </c>
      <c r="D1529" s="406">
        <f>INDEX([1]USA!$J:$J,MATCH(C1529,[1]USA!$B:$B,0))</f>
        <v/>
      </c>
      <c r="E1529" s="406">
        <f>IFERROR(INDEX([1]Input!$J:$J,MATCH(C1529,[1]Input!$A:$A,0)),"")</f>
        <v/>
      </c>
      <c r="F1529" s="406">
        <f>IFERROR(INDEX([1]Input!$D:$D,MATCH(C1529,[1]Input!$A:$A,0)),"")</f>
        <v/>
      </c>
      <c r="G1529" s="409">
        <f>IFERROR(INDEX([1]Input!$N:$N,MATCH(C1529,[1]Input!$A:$A,0)),"")</f>
        <v/>
      </c>
    </row>
    <row r="1530">
      <c r="A1530" s="406">
        <f>IFERROR(RANK(B1530,$B$4:$B$6000,1),"")</f>
        <v/>
      </c>
      <c r="B1530" s="406">
        <f>(IF(F1530="","",IFERROR(SEARCH(Search!$C$2,D1530)+ROW()/100000,"")))</f>
        <v/>
      </c>
      <c r="C1530" s="406" t="inlineStr">
        <is>
          <t>U1527</t>
        </is>
      </c>
      <c r="D1530" s="406">
        <f>INDEX([1]USA!$J:$J,MATCH(C1530,[1]USA!$B:$B,0))</f>
        <v/>
      </c>
      <c r="E1530" s="406">
        <f>IFERROR(INDEX([1]Input!$J:$J,MATCH(C1530,[1]Input!$A:$A,0)),"")</f>
        <v/>
      </c>
      <c r="F1530" s="406">
        <f>IFERROR(INDEX([1]Input!$D:$D,MATCH(C1530,[1]Input!$A:$A,0)),"")</f>
        <v/>
      </c>
      <c r="G1530" s="409">
        <f>IFERROR(INDEX([1]Input!$N:$N,MATCH(C1530,[1]Input!$A:$A,0)),"")</f>
        <v/>
      </c>
    </row>
    <row r="1531">
      <c r="A1531" s="406">
        <f>IFERROR(RANK(B1531,$B$4:$B$6000,1),"")</f>
        <v/>
      </c>
      <c r="B1531" s="406">
        <f>(IF(F1531="","",IFERROR(SEARCH(Search!$C$2,D1531)+ROW()/100000,"")))</f>
        <v/>
      </c>
      <c r="C1531" s="406" t="inlineStr">
        <is>
          <t>U1528</t>
        </is>
      </c>
      <c r="D1531" s="406">
        <f>INDEX([1]USA!$J:$J,MATCH(C1531,[1]USA!$B:$B,0))</f>
        <v/>
      </c>
      <c r="E1531" s="406">
        <f>IFERROR(INDEX([1]Input!$J:$J,MATCH(C1531,[1]Input!$A:$A,0)),"")</f>
        <v/>
      </c>
      <c r="F1531" s="406">
        <f>IFERROR(INDEX([1]Input!$D:$D,MATCH(C1531,[1]Input!$A:$A,0)),"")</f>
        <v/>
      </c>
      <c r="G1531" s="409">
        <f>IFERROR(INDEX([1]Input!$N:$N,MATCH(C1531,[1]Input!$A:$A,0)),"")</f>
        <v/>
      </c>
    </row>
    <row r="1532">
      <c r="A1532" s="406">
        <f>IFERROR(RANK(B1532,$B$4:$B$6000,1),"")</f>
        <v/>
      </c>
      <c r="B1532" s="406">
        <f>(IF(F1532="","",IFERROR(SEARCH(Search!$C$2,D1532)+ROW()/100000,"")))</f>
        <v/>
      </c>
      <c r="C1532" s="406" t="inlineStr">
        <is>
          <t>U1529</t>
        </is>
      </c>
      <c r="D1532" s="406">
        <f>INDEX([1]USA!$J:$J,MATCH(C1532,[1]USA!$B:$B,0))</f>
        <v/>
      </c>
      <c r="E1532" s="406">
        <f>IFERROR(INDEX([1]Input!$J:$J,MATCH(C1532,[1]Input!$A:$A,0)),"")</f>
        <v/>
      </c>
      <c r="F1532" s="406">
        <f>IFERROR(INDEX([1]Input!$D:$D,MATCH(C1532,[1]Input!$A:$A,0)),"")</f>
        <v/>
      </c>
      <c r="G1532" s="409">
        <f>IFERROR(INDEX([1]Input!$N:$N,MATCH(C1532,[1]Input!$A:$A,0)),"")</f>
        <v/>
      </c>
    </row>
    <row r="1533">
      <c r="A1533" s="406">
        <f>IFERROR(RANK(B1533,$B$4:$B$6000,1),"")</f>
        <v/>
      </c>
      <c r="B1533" s="406">
        <f>(IF(F1533="","",IFERROR(SEARCH(Search!$C$2,D1533)+ROW()/100000,"")))</f>
        <v/>
      </c>
      <c r="C1533" s="406" t="inlineStr">
        <is>
          <t>U1530</t>
        </is>
      </c>
      <c r="D1533" s="406">
        <f>INDEX([1]USA!$J:$J,MATCH(C1533,[1]USA!$B:$B,0))</f>
        <v/>
      </c>
      <c r="E1533" s="406">
        <f>IFERROR(INDEX([1]Input!$J:$J,MATCH(C1533,[1]Input!$A:$A,0)),"")</f>
        <v/>
      </c>
      <c r="F1533" s="406">
        <f>IFERROR(INDEX([1]Input!$D:$D,MATCH(C1533,[1]Input!$A:$A,0)),"")</f>
        <v/>
      </c>
      <c r="G1533" s="409">
        <f>IFERROR(INDEX([1]Input!$N:$N,MATCH(C1533,[1]Input!$A:$A,0)),"")</f>
        <v/>
      </c>
    </row>
    <row r="1534">
      <c r="A1534" s="406">
        <f>IFERROR(RANK(B1534,$B$4:$B$6000,1),"")</f>
        <v/>
      </c>
      <c r="B1534" s="406">
        <f>(IF(F1534="","",IFERROR(SEARCH(Search!$C$2,D1534)+ROW()/100000,"")))</f>
        <v/>
      </c>
      <c r="C1534" s="406" t="inlineStr">
        <is>
          <t>U1531</t>
        </is>
      </c>
      <c r="D1534" s="406">
        <f>INDEX([1]USA!$J:$J,MATCH(C1534,[1]USA!$B:$B,0))</f>
        <v/>
      </c>
      <c r="E1534" s="406">
        <f>IFERROR(INDEX([1]Input!$J:$J,MATCH(C1534,[1]Input!$A:$A,0)),"")</f>
        <v/>
      </c>
      <c r="F1534" s="406">
        <f>IFERROR(INDEX([1]Input!$D:$D,MATCH(C1534,[1]Input!$A:$A,0)),"")</f>
        <v/>
      </c>
      <c r="G1534" s="409">
        <f>IFERROR(INDEX([1]Input!$N:$N,MATCH(C1534,[1]Input!$A:$A,0)),"")</f>
        <v/>
      </c>
    </row>
    <row r="1535">
      <c r="A1535" s="406">
        <f>IFERROR(RANK(B1535,$B$4:$B$6000,1),"")</f>
        <v/>
      </c>
      <c r="B1535" s="406">
        <f>(IF(F1535="","",IFERROR(SEARCH(Search!$C$2,D1535)+ROW()/100000,"")))</f>
        <v/>
      </c>
      <c r="C1535" s="406" t="inlineStr">
        <is>
          <t>U1532</t>
        </is>
      </c>
      <c r="D1535" s="406">
        <f>INDEX([1]USA!$J:$J,MATCH(C1535,[1]USA!$B:$B,0))</f>
        <v/>
      </c>
      <c r="E1535" s="406">
        <f>IFERROR(INDEX([1]Input!$J:$J,MATCH(C1535,[1]Input!$A:$A,0)),"")</f>
        <v/>
      </c>
      <c r="F1535" s="406">
        <f>IFERROR(INDEX([1]Input!$D:$D,MATCH(C1535,[1]Input!$A:$A,0)),"")</f>
        <v/>
      </c>
      <c r="G1535" s="409">
        <f>IFERROR(INDEX([1]Input!$N:$N,MATCH(C1535,[1]Input!$A:$A,0)),"")</f>
        <v/>
      </c>
    </row>
    <row r="1536">
      <c r="A1536" s="406">
        <f>IFERROR(RANK(B1536,$B$4:$B$6000,1),"")</f>
        <v/>
      </c>
      <c r="B1536" s="406">
        <f>(IF(F1536="","",IFERROR(SEARCH(Search!$C$2,D1536)+ROW()/100000,"")))</f>
        <v/>
      </c>
      <c r="C1536" s="406" t="inlineStr">
        <is>
          <t>U1533</t>
        </is>
      </c>
      <c r="D1536" s="406">
        <f>INDEX([1]USA!$J:$J,MATCH(C1536,[1]USA!$B:$B,0))</f>
        <v/>
      </c>
      <c r="E1536" s="406">
        <f>IFERROR(INDEX([1]Input!$J:$J,MATCH(C1536,[1]Input!$A:$A,0)),"")</f>
        <v/>
      </c>
      <c r="F1536" s="406">
        <f>IFERROR(INDEX([1]Input!$D:$D,MATCH(C1536,[1]Input!$A:$A,0)),"")</f>
        <v/>
      </c>
      <c r="G1536" s="409">
        <f>IFERROR(INDEX([1]Input!$N:$N,MATCH(C1536,[1]Input!$A:$A,0)),"")</f>
        <v/>
      </c>
    </row>
    <row r="1537">
      <c r="A1537" s="406">
        <f>IFERROR(RANK(B1537,$B$4:$B$6000,1),"")</f>
        <v/>
      </c>
      <c r="B1537" s="406">
        <f>(IF(F1537="","",IFERROR(SEARCH(Search!$C$2,D1537)+ROW()/100000,"")))</f>
        <v/>
      </c>
      <c r="C1537" s="406" t="inlineStr">
        <is>
          <t>U1534</t>
        </is>
      </c>
      <c r="D1537" s="406">
        <f>INDEX([1]USA!$J:$J,MATCH(C1537,[1]USA!$B:$B,0))</f>
        <v/>
      </c>
      <c r="E1537" s="406">
        <f>IFERROR(INDEX([1]Input!$J:$J,MATCH(C1537,[1]Input!$A:$A,0)),"")</f>
        <v/>
      </c>
      <c r="F1537" s="406">
        <f>IFERROR(INDEX([1]Input!$D:$D,MATCH(C1537,[1]Input!$A:$A,0)),"")</f>
        <v/>
      </c>
      <c r="G1537" s="409">
        <f>IFERROR(INDEX([1]Input!$N:$N,MATCH(C1537,[1]Input!$A:$A,0)),"")</f>
        <v/>
      </c>
    </row>
    <row r="1538">
      <c r="A1538" s="406">
        <f>IFERROR(RANK(B1538,$B$4:$B$6000,1),"")</f>
        <v/>
      </c>
      <c r="B1538" s="406">
        <f>(IF(F1538="","",IFERROR(SEARCH(Search!$C$2,D1538)+ROW()/100000,"")))</f>
        <v/>
      </c>
      <c r="C1538" s="406" t="inlineStr">
        <is>
          <t>U1535</t>
        </is>
      </c>
      <c r="D1538" s="406">
        <f>INDEX([1]USA!$J:$J,MATCH(C1538,[1]USA!$B:$B,0))</f>
        <v/>
      </c>
      <c r="E1538" s="406">
        <f>IFERROR(INDEX([1]Input!$J:$J,MATCH(C1538,[1]Input!$A:$A,0)),"")</f>
        <v/>
      </c>
      <c r="F1538" s="406">
        <f>IFERROR(INDEX([1]Input!$D:$D,MATCH(C1538,[1]Input!$A:$A,0)),"")</f>
        <v/>
      </c>
      <c r="G1538" s="409">
        <f>IFERROR(INDEX([1]Input!$N:$N,MATCH(C1538,[1]Input!$A:$A,0)),"")</f>
        <v/>
      </c>
    </row>
    <row r="1539">
      <c r="A1539" s="406">
        <f>IFERROR(RANK(B1539,$B$4:$B$6000,1),"")</f>
        <v/>
      </c>
      <c r="B1539" s="406">
        <f>(IF(F1539="","",IFERROR(SEARCH(Search!$C$2,D1539)+ROW()/100000,"")))</f>
        <v/>
      </c>
      <c r="C1539" s="406" t="inlineStr">
        <is>
          <t>U1536</t>
        </is>
      </c>
      <c r="D1539" s="406">
        <f>INDEX([1]USA!$J:$J,MATCH(C1539,[1]USA!$B:$B,0))</f>
        <v/>
      </c>
      <c r="E1539" s="406">
        <f>IFERROR(INDEX([1]Input!$J:$J,MATCH(C1539,[1]Input!$A:$A,0)),"")</f>
        <v/>
      </c>
      <c r="F1539" s="406">
        <f>IFERROR(INDEX([1]Input!$D:$D,MATCH(C1539,[1]Input!$A:$A,0)),"")</f>
        <v/>
      </c>
      <c r="G1539" s="409">
        <f>IFERROR(INDEX([1]Input!$N:$N,MATCH(C1539,[1]Input!$A:$A,0)),"")</f>
        <v/>
      </c>
    </row>
    <row r="1540">
      <c r="A1540" s="406">
        <f>IFERROR(RANK(B1540,$B$4:$B$6000,1),"")</f>
        <v/>
      </c>
      <c r="B1540" s="406">
        <f>(IF(F1540="","",IFERROR(SEARCH(Search!$C$2,D1540)+ROW()/100000,"")))</f>
        <v/>
      </c>
      <c r="C1540" s="406" t="inlineStr">
        <is>
          <t>U1537</t>
        </is>
      </c>
      <c r="D1540" s="406">
        <f>INDEX([1]USA!$J:$J,MATCH(C1540,[1]USA!$B:$B,0))</f>
        <v/>
      </c>
      <c r="E1540" s="406">
        <f>IFERROR(INDEX([1]Input!$J:$J,MATCH(C1540,[1]Input!$A:$A,0)),"")</f>
        <v/>
      </c>
      <c r="F1540" s="406">
        <f>IFERROR(INDEX([1]Input!$D:$D,MATCH(C1540,[1]Input!$A:$A,0)),"")</f>
        <v/>
      </c>
      <c r="G1540" s="409">
        <f>IFERROR(INDEX([1]Input!$N:$N,MATCH(C1540,[1]Input!$A:$A,0)),"")</f>
        <v/>
      </c>
    </row>
    <row r="1541">
      <c r="A1541" s="406">
        <f>IFERROR(RANK(B1541,$B$4:$B$6000,1),"")</f>
        <v/>
      </c>
      <c r="B1541" s="406">
        <f>(IF(F1541="","",IFERROR(SEARCH(Search!$C$2,D1541)+ROW()/100000,"")))</f>
        <v/>
      </c>
      <c r="C1541" s="406" t="inlineStr">
        <is>
          <t>U1538</t>
        </is>
      </c>
      <c r="D1541" s="406">
        <f>INDEX([1]USA!$J:$J,MATCH(C1541,[1]USA!$B:$B,0))</f>
        <v/>
      </c>
      <c r="E1541" s="406">
        <f>IFERROR(INDEX([1]Input!$J:$J,MATCH(C1541,[1]Input!$A:$A,0)),"")</f>
        <v/>
      </c>
      <c r="F1541" s="406">
        <f>IFERROR(INDEX([1]Input!$D:$D,MATCH(C1541,[1]Input!$A:$A,0)),"")</f>
        <v/>
      </c>
      <c r="G1541" s="409">
        <f>IFERROR(INDEX([1]Input!$N:$N,MATCH(C1541,[1]Input!$A:$A,0)),"")</f>
        <v/>
      </c>
    </row>
    <row r="1542">
      <c r="A1542" s="406">
        <f>IFERROR(RANK(B1542,$B$4:$B$6000,1),"")</f>
        <v/>
      </c>
      <c r="B1542" s="406">
        <f>(IF(F1542="","",IFERROR(SEARCH(Search!$C$2,D1542)+ROW()/100000,"")))</f>
        <v/>
      </c>
      <c r="C1542" s="406" t="inlineStr">
        <is>
          <t>U1539</t>
        </is>
      </c>
      <c r="D1542" s="406">
        <f>INDEX([1]USA!$J:$J,MATCH(C1542,[1]USA!$B:$B,0))</f>
        <v/>
      </c>
      <c r="E1542" s="406">
        <f>IFERROR(INDEX([1]Input!$J:$J,MATCH(C1542,[1]Input!$A:$A,0)),"")</f>
        <v/>
      </c>
      <c r="F1542" s="406">
        <f>IFERROR(INDEX([1]Input!$D:$D,MATCH(C1542,[1]Input!$A:$A,0)),"")</f>
        <v/>
      </c>
      <c r="G1542" s="409">
        <f>IFERROR(INDEX([1]Input!$N:$N,MATCH(C1542,[1]Input!$A:$A,0)),"")</f>
        <v/>
      </c>
    </row>
    <row r="1543">
      <c r="A1543" s="406">
        <f>IFERROR(RANK(B1543,$B$4:$B$6000,1),"")</f>
        <v/>
      </c>
      <c r="B1543" s="406">
        <f>(IF(F1543="","",IFERROR(SEARCH(Search!$C$2,D1543)+ROW()/100000,"")))</f>
        <v/>
      </c>
      <c r="C1543" s="406" t="inlineStr">
        <is>
          <t>U1540</t>
        </is>
      </c>
      <c r="D1543" s="406">
        <f>INDEX([1]USA!$J:$J,MATCH(C1543,[1]USA!$B:$B,0))</f>
        <v/>
      </c>
      <c r="E1543" s="406">
        <f>IFERROR(INDEX([1]Input!$J:$J,MATCH(C1543,[1]Input!$A:$A,0)),"")</f>
        <v/>
      </c>
      <c r="F1543" s="406">
        <f>IFERROR(INDEX([1]Input!$D:$D,MATCH(C1543,[1]Input!$A:$A,0)),"")</f>
        <v/>
      </c>
      <c r="G1543" s="409">
        <f>IFERROR(INDEX([1]Input!$N:$N,MATCH(C1543,[1]Input!$A:$A,0)),"")</f>
        <v/>
      </c>
    </row>
    <row r="1544">
      <c r="A1544" s="406">
        <f>IFERROR(RANK(B1544,$B$4:$B$6000,1),"")</f>
        <v/>
      </c>
      <c r="B1544" s="406">
        <f>(IF(F1544="","",IFERROR(SEARCH(Search!$C$2,D1544)+ROW()/100000,"")))</f>
        <v/>
      </c>
      <c r="C1544" s="406" t="inlineStr">
        <is>
          <t>U1541</t>
        </is>
      </c>
      <c r="D1544" s="406">
        <f>INDEX([1]USA!$J:$J,MATCH(C1544,[1]USA!$B:$B,0))</f>
        <v/>
      </c>
      <c r="E1544" s="406">
        <f>IFERROR(INDEX([1]Input!$J:$J,MATCH(C1544,[1]Input!$A:$A,0)),"")</f>
        <v/>
      </c>
      <c r="F1544" s="406">
        <f>IFERROR(INDEX([1]Input!$D:$D,MATCH(C1544,[1]Input!$A:$A,0)),"")</f>
        <v/>
      </c>
      <c r="G1544" s="409">
        <f>IFERROR(INDEX([1]Input!$N:$N,MATCH(C1544,[1]Input!$A:$A,0)),"")</f>
        <v/>
      </c>
    </row>
    <row r="1545">
      <c r="A1545" s="406">
        <f>IFERROR(RANK(B1545,$B$4:$B$6000,1),"")</f>
        <v/>
      </c>
      <c r="B1545" s="406">
        <f>(IF(F1545="","",IFERROR(SEARCH(Search!$C$2,D1545)+ROW()/100000,"")))</f>
        <v/>
      </c>
      <c r="C1545" s="406" t="inlineStr">
        <is>
          <t>U1542</t>
        </is>
      </c>
      <c r="D1545" s="406">
        <f>INDEX([1]USA!$J:$J,MATCH(C1545,[1]USA!$B:$B,0))</f>
        <v/>
      </c>
      <c r="E1545" s="406">
        <f>IFERROR(INDEX([1]Input!$J:$J,MATCH(C1545,[1]Input!$A:$A,0)),"")</f>
        <v/>
      </c>
      <c r="F1545" s="406">
        <f>IFERROR(INDEX([1]Input!$D:$D,MATCH(C1545,[1]Input!$A:$A,0)),"")</f>
        <v/>
      </c>
      <c r="G1545" s="409">
        <f>IFERROR(INDEX([1]Input!$N:$N,MATCH(C1545,[1]Input!$A:$A,0)),"")</f>
        <v/>
      </c>
    </row>
    <row r="1546">
      <c r="A1546" s="406">
        <f>IFERROR(RANK(B1546,$B$4:$B$6000,1),"")</f>
        <v/>
      </c>
      <c r="B1546" s="406">
        <f>(IF(F1546="","",IFERROR(SEARCH(Search!$C$2,D1546)+ROW()/100000,"")))</f>
        <v/>
      </c>
      <c r="C1546" s="406" t="inlineStr">
        <is>
          <t>U1543</t>
        </is>
      </c>
      <c r="D1546" s="406">
        <f>INDEX([1]USA!$J:$J,MATCH(C1546,[1]USA!$B:$B,0))</f>
        <v/>
      </c>
      <c r="E1546" s="406">
        <f>IFERROR(INDEX([1]Input!$J:$J,MATCH(C1546,[1]Input!$A:$A,0)),"")</f>
        <v/>
      </c>
      <c r="F1546" s="406">
        <f>IFERROR(INDEX([1]Input!$D:$D,MATCH(C1546,[1]Input!$A:$A,0)),"")</f>
        <v/>
      </c>
      <c r="G1546" s="409">
        <f>IFERROR(INDEX([1]Input!$N:$N,MATCH(C1546,[1]Input!$A:$A,0)),"")</f>
        <v/>
      </c>
    </row>
    <row r="1547">
      <c r="A1547" s="406">
        <f>IFERROR(RANK(B1547,$B$4:$B$6000,1),"")</f>
        <v/>
      </c>
      <c r="B1547" s="406">
        <f>(IF(F1547="","",IFERROR(SEARCH(Search!$C$2,D1547)+ROW()/100000,"")))</f>
        <v/>
      </c>
      <c r="C1547" s="406" t="inlineStr">
        <is>
          <t>U1544</t>
        </is>
      </c>
      <c r="D1547" s="406">
        <f>INDEX([1]USA!$J:$J,MATCH(C1547,[1]USA!$B:$B,0))</f>
        <v/>
      </c>
      <c r="E1547" s="406">
        <f>IFERROR(INDEX([1]Input!$J:$J,MATCH(C1547,[1]Input!$A:$A,0)),"")</f>
        <v/>
      </c>
      <c r="F1547" s="406">
        <f>IFERROR(INDEX([1]Input!$D:$D,MATCH(C1547,[1]Input!$A:$A,0)),"")</f>
        <v/>
      </c>
      <c r="G1547" s="409">
        <f>IFERROR(INDEX([1]Input!$N:$N,MATCH(C1547,[1]Input!$A:$A,0)),"")</f>
        <v/>
      </c>
    </row>
    <row r="1548">
      <c r="A1548" s="406">
        <f>IFERROR(RANK(B1548,$B$4:$B$6000,1),"")</f>
        <v/>
      </c>
      <c r="B1548" s="406">
        <f>(IF(F1548="","",IFERROR(SEARCH(Search!$C$2,D1548)+ROW()/100000,"")))</f>
        <v/>
      </c>
      <c r="C1548" s="406" t="inlineStr">
        <is>
          <t>U1545</t>
        </is>
      </c>
      <c r="D1548" s="406">
        <f>INDEX([1]USA!$J:$J,MATCH(C1548,[1]USA!$B:$B,0))</f>
        <v/>
      </c>
      <c r="E1548" s="406">
        <f>IFERROR(INDEX([1]Input!$J:$J,MATCH(C1548,[1]Input!$A:$A,0)),"")</f>
        <v/>
      </c>
      <c r="F1548" s="406">
        <f>IFERROR(INDEX([1]Input!$D:$D,MATCH(C1548,[1]Input!$A:$A,0)),"")</f>
        <v/>
      </c>
      <c r="G1548" s="409">
        <f>IFERROR(INDEX([1]Input!$N:$N,MATCH(C1548,[1]Input!$A:$A,0)),"")</f>
        <v/>
      </c>
    </row>
    <row r="1549">
      <c r="A1549" s="406">
        <f>IFERROR(RANK(B1549,$B$4:$B$6000,1),"")</f>
        <v/>
      </c>
      <c r="B1549" s="406">
        <f>(IF(F1549="","",IFERROR(SEARCH(Search!$C$2,D1549)+ROW()/100000,"")))</f>
        <v/>
      </c>
      <c r="C1549" s="406" t="inlineStr">
        <is>
          <t>U1546</t>
        </is>
      </c>
      <c r="D1549" s="406">
        <f>INDEX([1]USA!$J:$J,MATCH(C1549,[1]USA!$B:$B,0))</f>
        <v/>
      </c>
      <c r="E1549" s="406">
        <f>IFERROR(INDEX([1]Input!$J:$J,MATCH(C1549,[1]Input!$A:$A,0)),"")</f>
        <v/>
      </c>
      <c r="F1549" s="406">
        <f>IFERROR(INDEX([1]Input!$D:$D,MATCH(C1549,[1]Input!$A:$A,0)),"")</f>
        <v/>
      </c>
      <c r="G1549" s="409">
        <f>IFERROR(INDEX([1]Input!$N:$N,MATCH(C1549,[1]Input!$A:$A,0)),"")</f>
        <v/>
      </c>
    </row>
    <row r="1550">
      <c r="A1550" s="406">
        <f>IFERROR(RANK(B1550,$B$4:$B$6000,1),"")</f>
        <v/>
      </c>
      <c r="B1550" s="406">
        <f>(IF(F1550="","",IFERROR(SEARCH(Search!$C$2,D1550)+ROW()/100000,"")))</f>
        <v/>
      </c>
      <c r="C1550" s="406" t="inlineStr">
        <is>
          <t>U1547</t>
        </is>
      </c>
      <c r="D1550" s="406">
        <f>INDEX([1]USA!$J:$J,MATCH(C1550,[1]USA!$B:$B,0))</f>
        <v/>
      </c>
      <c r="E1550" s="406">
        <f>IFERROR(INDEX([1]Input!$J:$J,MATCH(C1550,[1]Input!$A:$A,0)),"")</f>
        <v/>
      </c>
      <c r="F1550" s="406">
        <f>IFERROR(INDEX([1]Input!$D:$D,MATCH(C1550,[1]Input!$A:$A,0)),"")</f>
        <v/>
      </c>
      <c r="G1550" s="409">
        <f>IFERROR(INDEX([1]Input!$N:$N,MATCH(C1550,[1]Input!$A:$A,0)),"")</f>
        <v/>
      </c>
    </row>
    <row r="1551">
      <c r="A1551" s="406">
        <f>IFERROR(RANK(B1551,$B$4:$B$6000,1),"")</f>
        <v/>
      </c>
      <c r="B1551" s="406">
        <f>(IF(F1551="","",IFERROR(SEARCH(Search!$C$2,D1551)+ROW()/100000,"")))</f>
        <v/>
      </c>
      <c r="C1551" s="406" t="inlineStr">
        <is>
          <t>U1548</t>
        </is>
      </c>
      <c r="D1551" s="406">
        <f>INDEX([1]USA!$J:$J,MATCH(C1551,[1]USA!$B:$B,0))</f>
        <v/>
      </c>
      <c r="E1551" s="406">
        <f>IFERROR(INDEX([1]Input!$J:$J,MATCH(C1551,[1]Input!$A:$A,0)),"")</f>
        <v/>
      </c>
      <c r="F1551" s="406">
        <f>IFERROR(INDEX([1]Input!$D:$D,MATCH(C1551,[1]Input!$A:$A,0)),"")</f>
        <v/>
      </c>
      <c r="G1551" s="409">
        <f>IFERROR(INDEX([1]Input!$N:$N,MATCH(C1551,[1]Input!$A:$A,0)),"")</f>
        <v/>
      </c>
    </row>
    <row r="1552">
      <c r="A1552" s="406">
        <f>IFERROR(RANK(B1552,$B$4:$B$6000,1),"")</f>
        <v/>
      </c>
      <c r="B1552" s="406">
        <f>(IF(F1552="","",IFERROR(SEARCH(Search!$C$2,D1552)+ROW()/100000,"")))</f>
        <v/>
      </c>
      <c r="C1552" s="406" t="inlineStr">
        <is>
          <t>U1549</t>
        </is>
      </c>
      <c r="D1552" s="406">
        <f>INDEX([1]USA!$J:$J,MATCH(C1552,[1]USA!$B:$B,0))</f>
        <v/>
      </c>
      <c r="E1552" s="406">
        <f>IFERROR(INDEX([1]Input!$J:$J,MATCH(C1552,[1]Input!$A:$A,0)),"")</f>
        <v/>
      </c>
      <c r="F1552" s="406">
        <f>IFERROR(INDEX([1]Input!$D:$D,MATCH(C1552,[1]Input!$A:$A,0)),"")</f>
        <v/>
      </c>
      <c r="G1552" s="409">
        <f>IFERROR(INDEX([1]Input!$N:$N,MATCH(C1552,[1]Input!$A:$A,0)),"")</f>
        <v/>
      </c>
    </row>
    <row r="1553">
      <c r="A1553" s="406">
        <f>IFERROR(RANK(B1553,$B$4:$B$6000,1),"")</f>
        <v/>
      </c>
      <c r="B1553" s="406">
        <f>(IF(F1553="","",IFERROR(SEARCH(Search!$C$2,D1553)+ROW()/100000,"")))</f>
        <v/>
      </c>
      <c r="C1553" s="406" t="inlineStr">
        <is>
          <t>U1550</t>
        </is>
      </c>
      <c r="D1553" s="406">
        <f>INDEX([1]USA!$J:$J,MATCH(C1553,[1]USA!$B:$B,0))</f>
        <v/>
      </c>
      <c r="E1553" s="406">
        <f>IFERROR(INDEX([1]Input!$J:$J,MATCH(C1553,[1]Input!$A:$A,0)),"")</f>
        <v/>
      </c>
      <c r="F1553" s="406">
        <f>IFERROR(INDEX([1]Input!$D:$D,MATCH(C1553,[1]Input!$A:$A,0)),"")</f>
        <v/>
      </c>
      <c r="G1553" s="409">
        <f>IFERROR(INDEX([1]Input!$N:$N,MATCH(C1553,[1]Input!$A:$A,0)),"")</f>
        <v/>
      </c>
    </row>
    <row r="1554">
      <c r="A1554" s="406">
        <f>IFERROR(RANK(B1554,$B$4:$B$6000,1),"")</f>
        <v/>
      </c>
      <c r="B1554" s="406">
        <f>(IF(F1554="","",IFERROR(SEARCH(Search!$C$2,D1554)+ROW()/100000,"")))</f>
        <v/>
      </c>
      <c r="C1554" s="406" t="inlineStr">
        <is>
          <t>U1551</t>
        </is>
      </c>
      <c r="D1554" s="406">
        <f>INDEX([1]USA!$J:$J,MATCH(C1554,[1]USA!$B:$B,0))</f>
        <v/>
      </c>
      <c r="E1554" s="406">
        <f>IFERROR(INDEX([1]Input!$J:$J,MATCH(C1554,[1]Input!$A:$A,0)),"")</f>
        <v/>
      </c>
      <c r="F1554" s="406">
        <f>IFERROR(INDEX([1]Input!$D:$D,MATCH(C1554,[1]Input!$A:$A,0)),"")</f>
        <v/>
      </c>
      <c r="G1554" s="409">
        <f>IFERROR(INDEX([1]Input!$N:$N,MATCH(C1554,[1]Input!$A:$A,0)),"")</f>
        <v/>
      </c>
    </row>
    <row r="1555">
      <c r="A1555" s="406">
        <f>IFERROR(RANK(B1555,$B$4:$B$6000,1),"")</f>
        <v/>
      </c>
      <c r="B1555" s="406">
        <f>(IF(F1555="","",IFERROR(SEARCH(Search!$C$2,D1555)+ROW()/100000,"")))</f>
        <v/>
      </c>
      <c r="C1555" s="406" t="inlineStr">
        <is>
          <t>U1552</t>
        </is>
      </c>
      <c r="D1555" s="406">
        <f>INDEX([1]USA!$J:$J,MATCH(C1555,[1]USA!$B:$B,0))</f>
        <v/>
      </c>
      <c r="E1555" s="406">
        <f>IFERROR(INDEX([1]Input!$J:$J,MATCH(C1555,[1]Input!$A:$A,0)),"")</f>
        <v/>
      </c>
      <c r="F1555" s="406">
        <f>IFERROR(INDEX([1]Input!$D:$D,MATCH(C1555,[1]Input!$A:$A,0)),"")</f>
        <v/>
      </c>
      <c r="G1555" s="409">
        <f>IFERROR(INDEX([1]Input!$N:$N,MATCH(C1555,[1]Input!$A:$A,0)),"")</f>
        <v/>
      </c>
    </row>
    <row r="1556">
      <c r="A1556" s="406">
        <f>IFERROR(RANK(B1556,$B$4:$B$6000,1),"")</f>
        <v/>
      </c>
      <c r="B1556" s="406">
        <f>(IF(F1556="","",IFERROR(SEARCH(Search!$C$2,D1556)+ROW()/100000,"")))</f>
        <v/>
      </c>
      <c r="C1556" s="406" t="inlineStr">
        <is>
          <t>U1553</t>
        </is>
      </c>
      <c r="D1556" s="406">
        <f>INDEX([1]USA!$J:$J,MATCH(C1556,[1]USA!$B:$B,0))</f>
        <v/>
      </c>
      <c r="E1556" s="406">
        <f>IFERROR(INDEX([1]Input!$J:$J,MATCH(C1556,[1]Input!$A:$A,0)),"")</f>
        <v/>
      </c>
      <c r="F1556" s="406">
        <f>IFERROR(INDEX([1]Input!$D:$D,MATCH(C1556,[1]Input!$A:$A,0)),"")</f>
        <v/>
      </c>
      <c r="G1556" s="409">
        <f>IFERROR(INDEX([1]Input!$N:$N,MATCH(C1556,[1]Input!$A:$A,0)),"")</f>
        <v/>
      </c>
    </row>
    <row r="1557">
      <c r="A1557" s="406">
        <f>IFERROR(RANK(B1557,$B$4:$B$6000,1),"")</f>
        <v/>
      </c>
      <c r="B1557" s="406">
        <f>(IF(F1557="","",IFERROR(SEARCH(Search!$C$2,D1557)+ROW()/100000,"")))</f>
        <v/>
      </c>
      <c r="C1557" s="406" t="inlineStr">
        <is>
          <t>U1554</t>
        </is>
      </c>
      <c r="D1557" s="406">
        <f>INDEX([1]USA!$J:$J,MATCH(C1557,[1]USA!$B:$B,0))</f>
        <v/>
      </c>
      <c r="E1557" s="406">
        <f>IFERROR(INDEX([1]Input!$J:$J,MATCH(C1557,[1]Input!$A:$A,0)),"")</f>
        <v/>
      </c>
      <c r="F1557" s="406">
        <f>IFERROR(INDEX([1]Input!$D:$D,MATCH(C1557,[1]Input!$A:$A,0)),"")</f>
        <v/>
      </c>
      <c r="G1557" s="409">
        <f>IFERROR(INDEX([1]Input!$N:$N,MATCH(C1557,[1]Input!$A:$A,0)),"")</f>
        <v/>
      </c>
    </row>
    <row r="1558">
      <c r="A1558" s="406">
        <f>IFERROR(RANK(B1558,$B$4:$B$6000,1),"")</f>
        <v/>
      </c>
      <c r="B1558" s="406">
        <f>(IF(F1558="","",IFERROR(SEARCH(Search!$C$2,D1558)+ROW()/100000,"")))</f>
        <v/>
      </c>
      <c r="C1558" s="406" t="inlineStr">
        <is>
          <t>U1555</t>
        </is>
      </c>
      <c r="D1558" s="406">
        <f>INDEX([1]USA!$J:$J,MATCH(C1558,[1]USA!$B:$B,0))</f>
        <v/>
      </c>
      <c r="E1558" s="406">
        <f>IFERROR(INDEX([1]Input!$J:$J,MATCH(C1558,[1]Input!$A:$A,0)),"")</f>
        <v/>
      </c>
      <c r="F1558" s="406">
        <f>IFERROR(INDEX([1]Input!$D:$D,MATCH(C1558,[1]Input!$A:$A,0)),"")</f>
        <v/>
      </c>
      <c r="G1558" s="409">
        <f>IFERROR(INDEX([1]Input!$N:$N,MATCH(C1558,[1]Input!$A:$A,0)),"")</f>
        <v/>
      </c>
    </row>
    <row r="1559">
      <c r="A1559" s="406">
        <f>IFERROR(RANK(B1559,$B$4:$B$6000,1),"")</f>
        <v/>
      </c>
      <c r="B1559" s="406">
        <f>(IF(F1559="","",IFERROR(SEARCH(Search!$C$2,D1559)+ROW()/100000,"")))</f>
        <v/>
      </c>
      <c r="C1559" s="406" t="inlineStr">
        <is>
          <t>U1556</t>
        </is>
      </c>
      <c r="D1559" s="406">
        <f>INDEX([1]USA!$J:$J,MATCH(C1559,[1]USA!$B:$B,0))</f>
        <v/>
      </c>
      <c r="E1559" s="406">
        <f>IFERROR(INDEX([1]Input!$J:$J,MATCH(C1559,[1]Input!$A:$A,0)),"")</f>
        <v/>
      </c>
      <c r="F1559" s="406">
        <f>IFERROR(INDEX([1]Input!$D:$D,MATCH(C1559,[1]Input!$A:$A,0)),"")</f>
        <v/>
      </c>
      <c r="G1559" s="409">
        <f>IFERROR(INDEX([1]Input!$N:$N,MATCH(C1559,[1]Input!$A:$A,0)),"")</f>
        <v/>
      </c>
    </row>
    <row r="1560">
      <c r="A1560" s="406">
        <f>IFERROR(RANK(B1560,$B$4:$B$6000,1),"")</f>
        <v/>
      </c>
      <c r="B1560" s="406">
        <f>(IF(F1560="","",IFERROR(SEARCH(Search!$C$2,D1560)+ROW()/100000,"")))</f>
        <v/>
      </c>
      <c r="C1560" s="406" t="inlineStr">
        <is>
          <t>U1557</t>
        </is>
      </c>
      <c r="D1560" s="406">
        <f>INDEX([1]USA!$J:$J,MATCH(C1560,[1]USA!$B:$B,0))</f>
        <v/>
      </c>
      <c r="E1560" s="406">
        <f>IFERROR(INDEX([1]Input!$J:$J,MATCH(C1560,[1]Input!$A:$A,0)),"")</f>
        <v/>
      </c>
      <c r="F1560" s="406">
        <f>IFERROR(INDEX([1]Input!$D:$D,MATCH(C1560,[1]Input!$A:$A,0)),"")</f>
        <v/>
      </c>
      <c r="G1560" s="409">
        <f>IFERROR(INDEX([1]Input!$N:$N,MATCH(C1560,[1]Input!$A:$A,0)),"")</f>
        <v/>
      </c>
    </row>
    <row r="1561">
      <c r="A1561" s="406">
        <f>IFERROR(RANK(B1561,$B$4:$B$6000,1),"")</f>
        <v/>
      </c>
      <c r="B1561" s="406">
        <f>(IF(F1561="","",IFERROR(SEARCH(Search!$C$2,D1561)+ROW()/100000,"")))</f>
        <v/>
      </c>
      <c r="C1561" s="406" t="inlineStr">
        <is>
          <t>U1558</t>
        </is>
      </c>
      <c r="D1561" s="406">
        <f>INDEX([1]USA!$J:$J,MATCH(C1561,[1]USA!$B:$B,0))</f>
        <v/>
      </c>
      <c r="E1561" s="406">
        <f>IFERROR(INDEX([1]Input!$J:$J,MATCH(C1561,[1]Input!$A:$A,0)),"")</f>
        <v/>
      </c>
      <c r="F1561" s="406">
        <f>IFERROR(INDEX([1]Input!$D:$D,MATCH(C1561,[1]Input!$A:$A,0)),"")</f>
        <v/>
      </c>
      <c r="G1561" s="409">
        <f>IFERROR(INDEX([1]Input!$N:$N,MATCH(C1561,[1]Input!$A:$A,0)),"")</f>
        <v/>
      </c>
    </row>
    <row r="1562">
      <c r="A1562" s="406">
        <f>IFERROR(RANK(B1562,$B$4:$B$6000,1),"")</f>
        <v/>
      </c>
      <c r="B1562" s="406">
        <f>(IF(F1562="","",IFERROR(SEARCH(Search!$C$2,D1562)+ROW()/100000,"")))</f>
        <v/>
      </c>
      <c r="C1562" s="406" t="inlineStr">
        <is>
          <t>U1559</t>
        </is>
      </c>
      <c r="D1562" s="406">
        <f>INDEX([1]USA!$J:$J,MATCH(C1562,[1]USA!$B:$B,0))</f>
        <v/>
      </c>
      <c r="E1562" s="406">
        <f>IFERROR(INDEX([1]Input!$J:$J,MATCH(C1562,[1]Input!$A:$A,0)),"")</f>
        <v/>
      </c>
      <c r="F1562" s="406">
        <f>IFERROR(INDEX([1]Input!$D:$D,MATCH(C1562,[1]Input!$A:$A,0)),"")</f>
        <v/>
      </c>
      <c r="G1562" s="409">
        <f>IFERROR(INDEX([1]Input!$N:$N,MATCH(C1562,[1]Input!$A:$A,0)),"")</f>
        <v/>
      </c>
    </row>
    <row r="1563">
      <c r="A1563" s="406">
        <f>IFERROR(RANK(B1563,$B$4:$B$6000,1),"")</f>
        <v/>
      </c>
      <c r="B1563" s="406">
        <f>(IF(F1563="","",IFERROR(SEARCH(Search!$C$2,D1563)+ROW()/100000,"")))</f>
        <v/>
      </c>
      <c r="C1563" s="406" t="inlineStr">
        <is>
          <t>U1560</t>
        </is>
      </c>
      <c r="D1563" s="406">
        <f>INDEX([1]USA!$J:$J,MATCH(C1563,[1]USA!$B:$B,0))</f>
        <v/>
      </c>
      <c r="E1563" s="406">
        <f>IFERROR(INDEX([1]Input!$J:$J,MATCH(C1563,[1]Input!$A:$A,0)),"")</f>
        <v/>
      </c>
      <c r="F1563" s="406">
        <f>IFERROR(INDEX([1]Input!$D:$D,MATCH(C1563,[1]Input!$A:$A,0)),"")</f>
        <v/>
      </c>
      <c r="G1563" s="409">
        <f>IFERROR(INDEX([1]Input!$N:$N,MATCH(C1563,[1]Input!$A:$A,0)),"")</f>
        <v/>
      </c>
    </row>
    <row r="1564">
      <c r="A1564" s="406">
        <f>IFERROR(RANK(B1564,$B$4:$B$6000,1),"")</f>
        <v/>
      </c>
      <c r="B1564" s="406">
        <f>(IF(F1564="","",IFERROR(SEARCH(Search!$C$2,D1564)+ROW()/100000,"")))</f>
        <v/>
      </c>
      <c r="C1564" s="406" t="inlineStr">
        <is>
          <t>U1561</t>
        </is>
      </c>
      <c r="D1564" s="406">
        <f>INDEX([1]USA!$J:$J,MATCH(C1564,[1]USA!$B:$B,0))</f>
        <v/>
      </c>
      <c r="E1564" s="406">
        <f>IFERROR(INDEX([1]Input!$J:$J,MATCH(C1564,[1]Input!$A:$A,0)),"")</f>
        <v/>
      </c>
      <c r="F1564" s="406">
        <f>IFERROR(INDEX([1]Input!$D:$D,MATCH(C1564,[1]Input!$A:$A,0)),"")</f>
        <v/>
      </c>
      <c r="G1564" s="409">
        <f>IFERROR(INDEX([1]Input!$N:$N,MATCH(C1564,[1]Input!$A:$A,0)),"")</f>
        <v/>
      </c>
    </row>
    <row r="1565">
      <c r="A1565" s="406">
        <f>IFERROR(RANK(B1565,$B$4:$B$6000,1),"")</f>
        <v/>
      </c>
      <c r="B1565" s="406">
        <f>(IF(F1565="","",IFERROR(SEARCH(Search!$C$2,D1565)+ROW()/100000,"")))</f>
        <v/>
      </c>
      <c r="C1565" s="406" t="inlineStr">
        <is>
          <t>U1562</t>
        </is>
      </c>
      <c r="D1565" s="406">
        <f>INDEX([1]USA!$J:$J,MATCH(C1565,[1]USA!$B:$B,0))</f>
        <v/>
      </c>
      <c r="E1565" s="406">
        <f>IFERROR(INDEX([1]Input!$J:$J,MATCH(C1565,[1]Input!$A:$A,0)),"")</f>
        <v/>
      </c>
      <c r="F1565" s="406">
        <f>IFERROR(INDEX([1]Input!$D:$D,MATCH(C1565,[1]Input!$A:$A,0)),"")</f>
        <v/>
      </c>
      <c r="G1565" s="409">
        <f>IFERROR(INDEX([1]Input!$N:$N,MATCH(C1565,[1]Input!$A:$A,0)),"")</f>
        <v/>
      </c>
    </row>
    <row r="1566">
      <c r="A1566" s="406">
        <f>IFERROR(RANK(B1566,$B$4:$B$6000,1),"")</f>
        <v/>
      </c>
      <c r="B1566" s="406">
        <f>(IF(F1566="","",IFERROR(SEARCH(Search!$C$2,D1566)+ROW()/100000,"")))</f>
        <v/>
      </c>
      <c r="C1566" s="406" t="inlineStr">
        <is>
          <t>U1563</t>
        </is>
      </c>
      <c r="D1566" s="406">
        <f>INDEX([1]USA!$J:$J,MATCH(C1566,[1]USA!$B:$B,0))</f>
        <v/>
      </c>
      <c r="E1566" s="406">
        <f>IFERROR(INDEX([1]Input!$J:$J,MATCH(C1566,[1]Input!$A:$A,0)),"")</f>
        <v/>
      </c>
      <c r="F1566" s="406">
        <f>IFERROR(INDEX([1]Input!$D:$D,MATCH(C1566,[1]Input!$A:$A,0)),"")</f>
        <v/>
      </c>
      <c r="G1566" s="409">
        <f>IFERROR(INDEX([1]Input!$N:$N,MATCH(C1566,[1]Input!$A:$A,0)),"")</f>
        <v/>
      </c>
    </row>
    <row r="1567">
      <c r="A1567" s="406">
        <f>IFERROR(RANK(B1567,$B$4:$B$6000,1),"")</f>
        <v/>
      </c>
      <c r="B1567" s="406">
        <f>(IF(F1567="","",IFERROR(SEARCH(Search!$C$2,D1567)+ROW()/100000,"")))</f>
        <v/>
      </c>
      <c r="C1567" s="406" t="inlineStr">
        <is>
          <t>U1564</t>
        </is>
      </c>
      <c r="D1567" s="406">
        <f>INDEX([1]USA!$J:$J,MATCH(C1567,[1]USA!$B:$B,0))</f>
        <v/>
      </c>
      <c r="E1567" s="406">
        <f>IFERROR(INDEX([1]Input!$J:$J,MATCH(C1567,[1]Input!$A:$A,0)),"")</f>
        <v/>
      </c>
      <c r="F1567" s="406">
        <f>IFERROR(INDEX([1]Input!$D:$D,MATCH(C1567,[1]Input!$A:$A,0)),"")</f>
        <v/>
      </c>
      <c r="G1567" s="409">
        <f>IFERROR(INDEX([1]Input!$N:$N,MATCH(C1567,[1]Input!$A:$A,0)),"")</f>
        <v/>
      </c>
    </row>
    <row r="1568">
      <c r="A1568" s="406">
        <f>IFERROR(RANK(B1568,$B$4:$B$6000,1),"")</f>
        <v/>
      </c>
      <c r="B1568" s="406">
        <f>(IF(F1568="","",IFERROR(SEARCH(Search!$C$2,D1568)+ROW()/100000,"")))</f>
        <v/>
      </c>
      <c r="C1568" s="406" t="inlineStr">
        <is>
          <t>U1565</t>
        </is>
      </c>
      <c r="D1568" s="406">
        <f>INDEX([1]USA!$J:$J,MATCH(C1568,[1]USA!$B:$B,0))</f>
        <v/>
      </c>
      <c r="E1568" s="406">
        <f>IFERROR(INDEX([1]Input!$J:$J,MATCH(C1568,[1]Input!$A:$A,0)),"")</f>
        <v/>
      </c>
      <c r="F1568" s="406">
        <f>IFERROR(INDEX([1]Input!$D:$D,MATCH(C1568,[1]Input!$A:$A,0)),"")</f>
        <v/>
      </c>
      <c r="G1568" s="409">
        <f>IFERROR(INDEX([1]Input!$N:$N,MATCH(C1568,[1]Input!$A:$A,0)),"")</f>
        <v/>
      </c>
    </row>
    <row r="1569">
      <c r="A1569" s="406">
        <f>IFERROR(RANK(B1569,$B$4:$B$6000,1),"")</f>
        <v/>
      </c>
      <c r="B1569" s="406">
        <f>(IF(F1569="","",IFERROR(SEARCH(Search!$C$2,D1569)+ROW()/100000,"")))</f>
        <v/>
      </c>
      <c r="C1569" s="406" t="inlineStr">
        <is>
          <t>U1566</t>
        </is>
      </c>
      <c r="D1569" s="406">
        <f>INDEX([1]USA!$J:$J,MATCH(C1569,[1]USA!$B:$B,0))</f>
        <v/>
      </c>
      <c r="E1569" s="406">
        <f>IFERROR(INDEX([1]Input!$J:$J,MATCH(C1569,[1]Input!$A:$A,0)),"")</f>
        <v/>
      </c>
      <c r="F1569" s="406">
        <f>IFERROR(INDEX([1]Input!$D:$D,MATCH(C1569,[1]Input!$A:$A,0)),"")</f>
        <v/>
      </c>
      <c r="G1569" s="409">
        <f>IFERROR(INDEX([1]Input!$N:$N,MATCH(C1569,[1]Input!$A:$A,0)),"")</f>
        <v/>
      </c>
    </row>
    <row r="1570">
      <c r="A1570" s="406">
        <f>IFERROR(RANK(B1570,$B$4:$B$6000,1),"")</f>
        <v/>
      </c>
      <c r="B1570" s="406">
        <f>(IF(F1570="","",IFERROR(SEARCH(Search!$C$2,D1570)+ROW()/100000,"")))</f>
        <v/>
      </c>
      <c r="C1570" s="406" t="inlineStr">
        <is>
          <t>U1567</t>
        </is>
      </c>
      <c r="D1570" s="406">
        <f>INDEX([1]USA!$J:$J,MATCH(C1570,[1]USA!$B:$B,0))</f>
        <v/>
      </c>
      <c r="E1570" s="406">
        <f>IFERROR(INDEX([1]Input!$J:$J,MATCH(C1570,[1]Input!$A:$A,0)),"")</f>
        <v/>
      </c>
      <c r="F1570" s="406">
        <f>IFERROR(INDEX([1]Input!$D:$D,MATCH(C1570,[1]Input!$A:$A,0)),"")</f>
        <v/>
      </c>
      <c r="G1570" s="409">
        <f>IFERROR(INDEX([1]Input!$N:$N,MATCH(C1570,[1]Input!$A:$A,0)),"")</f>
        <v/>
      </c>
    </row>
    <row r="1571">
      <c r="A1571" s="406">
        <f>IFERROR(RANK(B1571,$B$4:$B$6000,1),"")</f>
        <v/>
      </c>
      <c r="B1571" s="406">
        <f>(IF(F1571="","",IFERROR(SEARCH(Search!$C$2,D1571)+ROW()/100000,"")))</f>
        <v/>
      </c>
      <c r="C1571" s="406" t="inlineStr">
        <is>
          <t>U1568</t>
        </is>
      </c>
      <c r="D1571" s="406">
        <f>INDEX([1]USA!$J:$J,MATCH(C1571,[1]USA!$B:$B,0))</f>
        <v/>
      </c>
      <c r="E1571" s="406">
        <f>IFERROR(INDEX([1]Input!$J:$J,MATCH(C1571,[1]Input!$A:$A,0)),"")</f>
        <v/>
      </c>
      <c r="F1571" s="406">
        <f>IFERROR(INDEX([1]Input!$D:$D,MATCH(C1571,[1]Input!$A:$A,0)),"")</f>
        <v/>
      </c>
      <c r="G1571" s="409">
        <f>IFERROR(INDEX([1]Input!$N:$N,MATCH(C1571,[1]Input!$A:$A,0)),"")</f>
        <v/>
      </c>
    </row>
    <row r="1572">
      <c r="A1572" s="406">
        <f>IFERROR(RANK(B1572,$B$4:$B$6000,1),"")</f>
        <v/>
      </c>
      <c r="B1572" s="406">
        <f>(IF(F1572="","",IFERROR(SEARCH(Search!$C$2,D1572)+ROW()/100000,"")))</f>
        <v/>
      </c>
      <c r="C1572" s="406" t="inlineStr">
        <is>
          <t>U1569</t>
        </is>
      </c>
      <c r="D1572" s="406">
        <f>INDEX([1]USA!$J:$J,MATCH(C1572,[1]USA!$B:$B,0))</f>
        <v/>
      </c>
      <c r="E1572" s="406">
        <f>IFERROR(INDEX([1]Input!$J:$J,MATCH(C1572,[1]Input!$A:$A,0)),"")</f>
        <v/>
      </c>
      <c r="F1572" s="406">
        <f>IFERROR(INDEX([1]Input!$D:$D,MATCH(C1572,[1]Input!$A:$A,0)),"")</f>
        <v/>
      </c>
      <c r="G1572" s="409">
        <f>IFERROR(INDEX([1]Input!$N:$N,MATCH(C1572,[1]Input!$A:$A,0)),"")</f>
        <v/>
      </c>
    </row>
    <row r="1573">
      <c r="A1573" s="406">
        <f>IFERROR(RANK(B1573,$B$4:$B$6000,1),"")</f>
        <v/>
      </c>
      <c r="B1573" s="406">
        <f>(IF(F1573="","",IFERROR(SEARCH(Search!$C$2,D1573)+ROW()/100000,"")))</f>
        <v/>
      </c>
      <c r="C1573" s="406" t="inlineStr">
        <is>
          <t>U1570</t>
        </is>
      </c>
      <c r="D1573" s="406">
        <f>INDEX([1]USA!$J:$J,MATCH(C1573,[1]USA!$B:$B,0))</f>
        <v/>
      </c>
      <c r="E1573" s="406">
        <f>IFERROR(INDEX([1]Input!$J:$J,MATCH(C1573,[1]Input!$A:$A,0)),"")</f>
        <v/>
      </c>
      <c r="F1573" s="406">
        <f>IFERROR(INDEX([1]Input!$D:$D,MATCH(C1573,[1]Input!$A:$A,0)),"")</f>
        <v/>
      </c>
      <c r="G1573" s="409">
        <f>IFERROR(INDEX([1]Input!$N:$N,MATCH(C1573,[1]Input!$A:$A,0)),"")</f>
        <v/>
      </c>
    </row>
    <row r="1574">
      <c r="A1574" s="406">
        <f>IFERROR(RANK(B1574,$B$4:$B$6000,1),"")</f>
        <v/>
      </c>
      <c r="B1574" s="406">
        <f>(IF(F1574="","",IFERROR(SEARCH(Search!$C$2,D1574)+ROW()/100000,"")))</f>
        <v/>
      </c>
      <c r="C1574" s="406" t="inlineStr">
        <is>
          <t>U1571</t>
        </is>
      </c>
      <c r="D1574" s="406">
        <f>INDEX([1]USA!$J:$J,MATCH(C1574,[1]USA!$B:$B,0))</f>
        <v/>
      </c>
      <c r="E1574" s="406">
        <f>IFERROR(INDEX([1]Input!$J:$J,MATCH(C1574,[1]Input!$A:$A,0)),"")</f>
        <v/>
      </c>
      <c r="F1574" s="406">
        <f>IFERROR(INDEX([1]Input!$D:$D,MATCH(C1574,[1]Input!$A:$A,0)),"")</f>
        <v/>
      </c>
      <c r="G1574" s="409">
        <f>IFERROR(INDEX([1]Input!$N:$N,MATCH(C1574,[1]Input!$A:$A,0)),"")</f>
        <v/>
      </c>
    </row>
    <row r="1575">
      <c r="A1575" s="406">
        <f>IFERROR(RANK(B1575,$B$4:$B$6000,1),"")</f>
        <v/>
      </c>
      <c r="B1575" s="406">
        <f>(IF(F1575="","",IFERROR(SEARCH(Search!$C$2,D1575)+ROW()/100000,"")))</f>
        <v/>
      </c>
      <c r="C1575" s="406" t="inlineStr">
        <is>
          <t>U1572</t>
        </is>
      </c>
      <c r="D1575" s="406">
        <f>INDEX([1]USA!$J:$J,MATCH(C1575,[1]USA!$B:$B,0))</f>
        <v/>
      </c>
      <c r="E1575" s="406">
        <f>IFERROR(INDEX([1]Input!$J:$J,MATCH(C1575,[1]Input!$A:$A,0)),"")</f>
        <v/>
      </c>
      <c r="F1575" s="406">
        <f>IFERROR(INDEX([1]Input!$D:$D,MATCH(C1575,[1]Input!$A:$A,0)),"")</f>
        <v/>
      </c>
      <c r="G1575" s="409">
        <f>IFERROR(INDEX([1]Input!$N:$N,MATCH(C1575,[1]Input!$A:$A,0)),"")</f>
        <v/>
      </c>
    </row>
    <row r="1576">
      <c r="A1576" s="406">
        <f>IFERROR(RANK(B1576,$B$4:$B$6000,1),"")</f>
        <v/>
      </c>
      <c r="B1576" s="406">
        <f>(IF(F1576="","",IFERROR(SEARCH(Search!$C$2,D1576)+ROW()/100000,"")))</f>
        <v/>
      </c>
      <c r="C1576" s="406" t="inlineStr">
        <is>
          <t>U1573</t>
        </is>
      </c>
      <c r="D1576" s="406">
        <f>INDEX([1]USA!$J:$J,MATCH(C1576,[1]USA!$B:$B,0))</f>
        <v/>
      </c>
      <c r="E1576" s="406">
        <f>IFERROR(INDEX([1]Input!$J:$J,MATCH(C1576,[1]Input!$A:$A,0)),"")</f>
        <v/>
      </c>
      <c r="F1576" s="406">
        <f>IFERROR(INDEX([1]Input!$D:$D,MATCH(C1576,[1]Input!$A:$A,0)),"")</f>
        <v/>
      </c>
      <c r="G1576" s="409">
        <f>IFERROR(INDEX([1]Input!$N:$N,MATCH(C1576,[1]Input!$A:$A,0)),"")</f>
        <v/>
      </c>
    </row>
    <row r="1577">
      <c r="A1577" s="406">
        <f>IFERROR(RANK(B1577,$B$4:$B$6000,1),"")</f>
        <v/>
      </c>
      <c r="B1577" s="406">
        <f>(IF(F1577="","",IFERROR(SEARCH(Search!$C$2,D1577)+ROW()/100000,"")))</f>
        <v/>
      </c>
      <c r="C1577" s="406" t="inlineStr">
        <is>
          <t>U1574</t>
        </is>
      </c>
      <c r="D1577" s="406">
        <f>INDEX([1]USA!$J:$J,MATCH(C1577,[1]USA!$B:$B,0))</f>
        <v/>
      </c>
      <c r="E1577" s="406">
        <f>IFERROR(INDEX([1]Input!$J:$J,MATCH(C1577,[1]Input!$A:$A,0)),"")</f>
        <v/>
      </c>
      <c r="F1577" s="406">
        <f>IFERROR(INDEX([1]Input!$D:$D,MATCH(C1577,[1]Input!$A:$A,0)),"")</f>
        <v/>
      </c>
      <c r="G1577" s="409">
        <f>IFERROR(INDEX([1]Input!$N:$N,MATCH(C1577,[1]Input!$A:$A,0)),"")</f>
        <v/>
      </c>
    </row>
    <row r="1578">
      <c r="A1578" s="406">
        <f>IFERROR(RANK(B1578,$B$4:$B$6000,1),"")</f>
        <v/>
      </c>
      <c r="B1578" s="406">
        <f>(IF(F1578="","",IFERROR(SEARCH(Search!$C$2,D1578)+ROW()/100000,"")))</f>
        <v/>
      </c>
      <c r="C1578" s="406" t="inlineStr">
        <is>
          <t>U1575</t>
        </is>
      </c>
      <c r="D1578" s="406">
        <f>INDEX([1]USA!$J:$J,MATCH(C1578,[1]USA!$B:$B,0))</f>
        <v/>
      </c>
      <c r="E1578" s="406">
        <f>IFERROR(INDEX([1]Input!$J:$J,MATCH(C1578,[1]Input!$A:$A,0)),"")</f>
        <v/>
      </c>
      <c r="F1578" s="406">
        <f>IFERROR(INDEX([1]Input!$D:$D,MATCH(C1578,[1]Input!$A:$A,0)),"")</f>
        <v/>
      </c>
      <c r="G1578" s="409">
        <f>IFERROR(INDEX([1]Input!$N:$N,MATCH(C1578,[1]Input!$A:$A,0)),"")</f>
        <v/>
      </c>
    </row>
    <row r="1579">
      <c r="A1579" s="406">
        <f>IFERROR(RANK(B1579,$B$4:$B$6000,1),"")</f>
        <v/>
      </c>
      <c r="B1579" s="406">
        <f>(IF(F1579="","",IFERROR(SEARCH(Search!$C$2,D1579)+ROW()/100000,"")))</f>
        <v/>
      </c>
      <c r="C1579" s="406" t="inlineStr">
        <is>
          <t>U1576</t>
        </is>
      </c>
      <c r="D1579" s="406">
        <f>INDEX([1]USA!$J:$J,MATCH(C1579,[1]USA!$B:$B,0))</f>
        <v/>
      </c>
      <c r="E1579" s="406">
        <f>IFERROR(INDEX([1]Input!$J:$J,MATCH(C1579,[1]Input!$A:$A,0)),"")</f>
        <v/>
      </c>
      <c r="F1579" s="406">
        <f>IFERROR(INDEX([1]Input!$D:$D,MATCH(C1579,[1]Input!$A:$A,0)),"")</f>
        <v/>
      </c>
      <c r="G1579" s="409">
        <f>IFERROR(INDEX([1]Input!$N:$N,MATCH(C1579,[1]Input!$A:$A,0)),"")</f>
        <v/>
      </c>
    </row>
    <row r="1580">
      <c r="A1580" s="406">
        <f>IFERROR(RANK(B1580,$B$4:$B$6000,1),"")</f>
        <v/>
      </c>
      <c r="B1580" s="406">
        <f>(IF(F1580="","",IFERROR(SEARCH(Search!$C$2,D1580)+ROW()/100000,"")))</f>
        <v/>
      </c>
      <c r="C1580" s="406" t="inlineStr">
        <is>
          <t>U1577</t>
        </is>
      </c>
      <c r="D1580" s="406">
        <f>INDEX([1]USA!$J:$J,MATCH(C1580,[1]USA!$B:$B,0))</f>
        <v/>
      </c>
      <c r="E1580" s="406">
        <f>IFERROR(INDEX([1]Input!$J:$J,MATCH(C1580,[1]Input!$A:$A,0)),"")</f>
        <v/>
      </c>
      <c r="F1580" s="406">
        <f>IFERROR(INDEX([1]Input!$D:$D,MATCH(C1580,[1]Input!$A:$A,0)),"")</f>
        <v/>
      </c>
      <c r="G1580" s="409">
        <f>IFERROR(INDEX([1]Input!$N:$N,MATCH(C1580,[1]Input!$A:$A,0)),"")</f>
        <v/>
      </c>
    </row>
    <row r="1581">
      <c r="A1581" s="406">
        <f>IFERROR(RANK(B1581,$B$4:$B$6000,1),"")</f>
        <v/>
      </c>
      <c r="B1581" s="406">
        <f>(IF(F1581="","",IFERROR(SEARCH(Search!$C$2,D1581)+ROW()/100000,"")))</f>
        <v/>
      </c>
      <c r="C1581" s="406" t="inlineStr">
        <is>
          <t>U1578</t>
        </is>
      </c>
      <c r="D1581" s="406">
        <f>INDEX([1]USA!$J:$J,MATCH(C1581,[1]USA!$B:$B,0))</f>
        <v/>
      </c>
      <c r="E1581" s="406">
        <f>IFERROR(INDEX([1]Input!$J:$J,MATCH(C1581,[1]Input!$A:$A,0)),"")</f>
        <v/>
      </c>
      <c r="F1581" s="406">
        <f>IFERROR(INDEX([1]Input!$D:$D,MATCH(C1581,[1]Input!$A:$A,0)),"")</f>
        <v/>
      </c>
      <c r="G1581" s="409">
        <f>IFERROR(INDEX([1]Input!$N:$N,MATCH(C1581,[1]Input!$A:$A,0)),"")</f>
        <v/>
      </c>
    </row>
    <row r="1582">
      <c r="A1582" s="406">
        <f>IFERROR(RANK(B1582,$B$4:$B$6000,1),"")</f>
        <v/>
      </c>
      <c r="B1582" s="406">
        <f>(IF(F1582="","",IFERROR(SEARCH(Search!$C$2,D1582)+ROW()/100000,"")))</f>
        <v/>
      </c>
      <c r="C1582" s="406" t="inlineStr">
        <is>
          <t>U1579</t>
        </is>
      </c>
      <c r="D1582" s="406">
        <f>INDEX([1]USA!$J:$J,MATCH(C1582,[1]USA!$B:$B,0))</f>
        <v/>
      </c>
      <c r="E1582" s="406">
        <f>IFERROR(INDEX([1]Input!$J:$J,MATCH(C1582,[1]Input!$A:$A,0)),"")</f>
        <v/>
      </c>
      <c r="F1582" s="406">
        <f>IFERROR(INDEX([1]Input!$D:$D,MATCH(C1582,[1]Input!$A:$A,0)),"")</f>
        <v/>
      </c>
      <c r="G1582" s="409">
        <f>IFERROR(INDEX([1]Input!$N:$N,MATCH(C1582,[1]Input!$A:$A,0)),"")</f>
        <v/>
      </c>
    </row>
    <row r="1583">
      <c r="A1583" s="406">
        <f>IFERROR(RANK(B1583,$B$4:$B$6000,1),"")</f>
        <v/>
      </c>
      <c r="B1583" s="406">
        <f>(IF(F1583="","",IFERROR(SEARCH(Search!$C$2,D1583)+ROW()/100000,"")))</f>
        <v/>
      </c>
      <c r="C1583" s="406" t="inlineStr">
        <is>
          <t>U1580</t>
        </is>
      </c>
      <c r="D1583" s="406">
        <f>INDEX([1]USA!$J:$J,MATCH(C1583,[1]USA!$B:$B,0))</f>
        <v/>
      </c>
      <c r="E1583" s="406">
        <f>IFERROR(INDEX([1]Input!$J:$J,MATCH(C1583,[1]Input!$A:$A,0)),"")</f>
        <v/>
      </c>
      <c r="F1583" s="406">
        <f>IFERROR(INDEX([1]Input!$D:$D,MATCH(C1583,[1]Input!$A:$A,0)),"")</f>
        <v/>
      </c>
      <c r="G1583" s="409">
        <f>IFERROR(INDEX([1]Input!$N:$N,MATCH(C1583,[1]Input!$A:$A,0)),"")</f>
        <v/>
      </c>
    </row>
    <row r="1584">
      <c r="A1584" s="406">
        <f>IFERROR(RANK(B1584,$B$4:$B$6000,1),"")</f>
        <v/>
      </c>
      <c r="B1584" s="406">
        <f>(IF(F1584="","",IFERROR(SEARCH(Search!$C$2,D1584)+ROW()/100000,"")))</f>
        <v/>
      </c>
      <c r="C1584" s="406" t="inlineStr">
        <is>
          <t>U1581</t>
        </is>
      </c>
      <c r="D1584" s="406">
        <f>INDEX([1]USA!$J:$J,MATCH(C1584,[1]USA!$B:$B,0))</f>
        <v/>
      </c>
      <c r="E1584" s="406">
        <f>IFERROR(INDEX([1]Input!$J:$J,MATCH(C1584,[1]Input!$A:$A,0)),"")</f>
        <v/>
      </c>
      <c r="F1584" s="406">
        <f>IFERROR(INDEX([1]Input!$D:$D,MATCH(C1584,[1]Input!$A:$A,0)),"")</f>
        <v/>
      </c>
      <c r="G1584" s="409">
        <f>IFERROR(INDEX([1]Input!$N:$N,MATCH(C1584,[1]Input!$A:$A,0)),"")</f>
        <v/>
      </c>
    </row>
    <row r="1585">
      <c r="A1585" s="406">
        <f>IFERROR(RANK(B1585,$B$4:$B$6000,1),"")</f>
        <v/>
      </c>
      <c r="B1585" s="406">
        <f>(IF(F1585="","",IFERROR(SEARCH(Search!$C$2,D1585)+ROW()/100000,"")))</f>
        <v/>
      </c>
      <c r="C1585" s="406" t="inlineStr">
        <is>
          <t>U1582</t>
        </is>
      </c>
      <c r="D1585" s="406">
        <f>INDEX([1]USA!$J:$J,MATCH(C1585,[1]USA!$B:$B,0))</f>
        <v/>
      </c>
      <c r="E1585" s="406">
        <f>IFERROR(INDEX([1]Input!$J:$J,MATCH(C1585,[1]Input!$A:$A,0)),"")</f>
        <v/>
      </c>
      <c r="F1585" s="406">
        <f>IFERROR(INDEX([1]Input!$D:$D,MATCH(C1585,[1]Input!$A:$A,0)),"")</f>
        <v/>
      </c>
      <c r="G1585" s="409">
        <f>IFERROR(INDEX([1]Input!$N:$N,MATCH(C1585,[1]Input!$A:$A,0)),"")</f>
        <v/>
      </c>
    </row>
    <row r="1586">
      <c r="A1586" s="406">
        <f>IFERROR(RANK(B1586,$B$4:$B$6000,1),"")</f>
        <v/>
      </c>
      <c r="B1586" s="406">
        <f>(IF(F1586="","",IFERROR(SEARCH(Search!$C$2,D1586)+ROW()/100000,"")))</f>
        <v/>
      </c>
      <c r="C1586" s="406" t="inlineStr">
        <is>
          <t>U1583</t>
        </is>
      </c>
      <c r="D1586" s="406">
        <f>INDEX([1]USA!$J:$J,MATCH(C1586,[1]USA!$B:$B,0))</f>
        <v/>
      </c>
      <c r="E1586" s="406">
        <f>IFERROR(INDEX([1]Input!$J:$J,MATCH(C1586,[1]Input!$A:$A,0)),"")</f>
        <v/>
      </c>
      <c r="F1586" s="406">
        <f>IFERROR(INDEX([1]Input!$D:$D,MATCH(C1586,[1]Input!$A:$A,0)),"")</f>
        <v/>
      </c>
      <c r="G1586" s="409">
        <f>IFERROR(INDEX([1]Input!$N:$N,MATCH(C1586,[1]Input!$A:$A,0)),"")</f>
        <v/>
      </c>
    </row>
    <row r="1587">
      <c r="A1587" s="406">
        <f>IFERROR(RANK(B1587,$B$4:$B$6000,1),"")</f>
        <v/>
      </c>
      <c r="B1587" s="406">
        <f>(IF(F1587="","",IFERROR(SEARCH(Search!$C$2,D1587)+ROW()/100000,"")))</f>
        <v/>
      </c>
      <c r="C1587" s="406" t="inlineStr">
        <is>
          <t>U1584</t>
        </is>
      </c>
      <c r="D1587" s="406">
        <f>INDEX([1]USA!$J:$J,MATCH(C1587,[1]USA!$B:$B,0))</f>
        <v/>
      </c>
      <c r="E1587" s="406">
        <f>IFERROR(INDEX([1]Input!$J:$J,MATCH(C1587,[1]Input!$A:$A,0)),"")</f>
        <v/>
      </c>
      <c r="F1587" s="406">
        <f>IFERROR(INDEX([1]Input!$D:$D,MATCH(C1587,[1]Input!$A:$A,0)),"")</f>
        <v/>
      </c>
      <c r="G1587" s="409">
        <f>IFERROR(INDEX([1]Input!$N:$N,MATCH(C1587,[1]Input!$A:$A,0)),"")</f>
        <v/>
      </c>
    </row>
    <row r="1588">
      <c r="A1588" s="406">
        <f>IFERROR(RANK(B1588,$B$4:$B$6000,1),"")</f>
        <v/>
      </c>
      <c r="B1588" s="406">
        <f>(IF(F1588="","",IFERROR(SEARCH(Search!$C$2,D1588)+ROW()/100000,"")))</f>
        <v/>
      </c>
      <c r="C1588" s="406" t="inlineStr">
        <is>
          <t>U1585</t>
        </is>
      </c>
      <c r="D1588" s="406">
        <f>INDEX([1]USA!$J:$J,MATCH(C1588,[1]USA!$B:$B,0))</f>
        <v/>
      </c>
      <c r="E1588" s="406">
        <f>IFERROR(INDEX([1]Input!$J:$J,MATCH(C1588,[1]Input!$A:$A,0)),"")</f>
        <v/>
      </c>
      <c r="F1588" s="406">
        <f>IFERROR(INDEX([1]Input!$D:$D,MATCH(C1588,[1]Input!$A:$A,0)),"")</f>
        <v/>
      </c>
      <c r="G1588" s="409">
        <f>IFERROR(INDEX([1]Input!$N:$N,MATCH(C1588,[1]Input!$A:$A,0)),"")</f>
        <v/>
      </c>
    </row>
    <row r="1589">
      <c r="A1589" s="406">
        <f>IFERROR(RANK(B1589,$B$4:$B$6000,1),"")</f>
        <v/>
      </c>
      <c r="B1589" s="406">
        <f>(IF(F1589="","",IFERROR(SEARCH(Search!$C$2,D1589)+ROW()/100000,"")))</f>
        <v/>
      </c>
      <c r="C1589" s="406" t="inlineStr">
        <is>
          <t>U1586</t>
        </is>
      </c>
      <c r="D1589" s="406">
        <f>INDEX([1]USA!$J:$J,MATCH(C1589,[1]USA!$B:$B,0))</f>
        <v/>
      </c>
      <c r="E1589" s="406">
        <f>IFERROR(INDEX([1]Input!$J:$J,MATCH(C1589,[1]Input!$A:$A,0)),"")</f>
        <v/>
      </c>
      <c r="F1589" s="406">
        <f>IFERROR(INDEX([1]Input!$D:$D,MATCH(C1589,[1]Input!$A:$A,0)),"")</f>
        <v/>
      </c>
      <c r="G1589" s="409">
        <f>IFERROR(INDEX([1]Input!$N:$N,MATCH(C1589,[1]Input!$A:$A,0)),"")</f>
        <v/>
      </c>
    </row>
    <row r="1590">
      <c r="A1590" s="406">
        <f>IFERROR(RANK(B1590,$B$4:$B$6000,1),"")</f>
        <v/>
      </c>
      <c r="B1590" s="406">
        <f>(IF(F1590="","",IFERROR(SEARCH(Search!$C$2,D1590)+ROW()/100000,"")))</f>
        <v/>
      </c>
      <c r="C1590" s="406" t="inlineStr">
        <is>
          <t>U1587</t>
        </is>
      </c>
      <c r="D1590" s="406">
        <f>INDEX([1]USA!$J:$J,MATCH(C1590,[1]USA!$B:$B,0))</f>
        <v/>
      </c>
      <c r="E1590" s="406">
        <f>IFERROR(INDEX([1]Input!$J:$J,MATCH(C1590,[1]Input!$A:$A,0)),"")</f>
        <v/>
      </c>
      <c r="F1590" s="406">
        <f>IFERROR(INDEX([1]Input!$D:$D,MATCH(C1590,[1]Input!$A:$A,0)),"")</f>
        <v/>
      </c>
      <c r="G1590" s="409">
        <f>IFERROR(INDEX([1]Input!$N:$N,MATCH(C1590,[1]Input!$A:$A,0)),"")</f>
        <v/>
      </c>
    </row>
    <row r="1591">
      <c r="A1591" s="406">
        <f>IFERROR(RANK(B1591,$B$4:$B$6000,1),"")</f>
        <v/>
      </c>
      <c r="B1591" s="406">
        <f>(IF(F1591="","",IFERROR(SEARCH(Search!$C$2,D1591)+ROW()/100000,"")))</f>
        <v/>
      </c>
      <c r="C1591" s="406" t="inlineStr">
        <is>
          <t>U1588</t>
        </is>
      </c>
      <c r="D1591" s="406">
        <f>INDEX([1]USA!$J:$J,MATCH(C1591,[1]USA!$B:$B,0))</f>
        <v/>
      </c>
      <c r="E1591" s="406">
        <f>IFERROR(INDEX([1]Input!$J:$J,MATCH(C1591,[1]Input!$A:$A,0)),"")</f>
        <v/>
      </c>
      <c r="F1591" s="406">
        <f>IFERROR(INDEX([1]Input!$D:$D,MATCH(C1591,[1]Input!$A:$A,0)),"")</f>
        <v/>
      </c>
      <c r="G1591" s="409">
        <f>IFERROR(INDEX([1]Input!$N:$N,MATCH(C1591,[1]Input!$A:$A,0)),"")</f>
        <v/>
      </c>
    </row>
    <row r="1592">
      <c r="A1592" s="406">
        <f>IFERROR(RANK(B1592,$B$4:$B$6000,1),"")</f>
        <v/>
      </c>
      <c r="B1592" s="406">
        <f>(IF(F1592="","",IFERROR(SEARCH(Search!$C$2,D1592)+ROW()/100000,"")))</f>
        <v/>
      </c>
      <c r="C1592" s="406" t="inlineStr">
        <is>
          <t>U1589</t>
        </is>
      </c>
      <c r="D1592" s="406">
        <f>INDEX([1]USA!$J:$J,MATCH(C1592,[1]USA!$B:$B,0))</f>
        <v/>
      </c>
      <c r="E1592" s="406">
        <f>IFERROR(INDEX([1]Input!$J:$J,MATCH(C1592,[1]Input!$A:$A,0)),"")</f>
        <v/>
      </c>
      <c r="F1592" s="406">
        <f>IFERROR(INDEX([1]Input!$D:$D,MATCH(C1592,[1]Input!$A:$A,0)),"")</f>
        <v/>
      </c>
      <c r="G1592" s="409">
        <f>IFERROR(INDEX([1]Input!$N:$N,MATCH(C1592,[1]Input!$A:$A,0)),"")</f>
        <v/>
      </c>
    </row>
    <row r="1593">
      <c r="A1593" s="406">
        <f>IFERROR(RANK(B1593,$B$4:$B$6000,1),"")</f>
        <v/>
      </c>
      <c r="B1593" s="406">
        <f>(IF(F1593="","",IFERROR(SEARCH(Search!$C$2,D1593)+ROW()/100000,"")))</f>
        <v/>
      </c>
      <c r="C1593" s="406" t="inlineStr">
        <is>
          <t>U1590</t>
        </is>
      </c>
      <c r="D1593" s="406">
        <f>INDEX([1]USA!$J:$J,MATCH(C1593,[1]USA!$B:$B,0))</f>
        <v/>
      </c>
      <c r="E1593" s="406">
        <f>IFERROR(INDEX([1]Input!$J:$J,MATCH(C1593,[1]Input!$A:$A,0)),"")</f>
        <v/>
      </c>
      <c r="F1593" s="406">
        <f>IFERROR(INDEX([1]Input!$D:$D,MATCH(C1593,[1]Input!$A:$A,0)),"")</f>
        <v/>
      </c>
      <c r="G1593" s="409">
        <f>IFERROR(INDEX([1]Input!$N:$N,MATCH(C1593,[1]Input!$A:$A,0)),"")</f>
        <v/>
      </c>
    </row>
    <row r="1594">
      <c r="A1594" s="406">
        <f>IFERROR(RANK(B1594,$B$4:$B$6000,1),"")</f>
        <v/>
      </c>
      <c r="B1594" s="406">
        <f>(IF(F1594="","",IFERROR(SEARCH(Search!$C$2,D1594)+ROW()/100000,"")))</f>
        <v/>
      </c>
      <c r="C1594" s="406" t="inlineStr">
        <is>
          <t>U1591</t>
        </is>
      </c>
      <c r="D1594" s="406">
        <f>INDEX([1]USA!$J:$J,MATCH(C1594,[1]USA!$B:$B,0))</f>
        <v/>
      </c>
      <c r="E1594" s="406">
        <f>IFERROR(INDEX([1]Input!$J:$J,MATCH(C1594,[1]Input!$A:$A,0)),"")</f>
        <v/>
      </c>
      <c r="F1594" s="406">
        <f>IFERROR(INDEX([1]Input!$D:$D,MATCH(C1594,[1]Input!$A:$A,0)),"")</f>
        <v/>
      </c>
      <c r="G1594" s="409">
        <f>IFERROR(INDEX([1]Input!$N:$N,MATCH(C1594,[1]Input!$A:$A,0)),"")</f>
        <v/>
      </c>
    </row>
    <row r="1595">
      <c r="A1595" s="406">
        <f>IFERROR(RANK(B1595,$B$4:$B$6000,1),"")</f>
        <v/>
      </c>
      <c r="B1595" s="406">
        <f>(IF(F1595="","",IFERROR(SEARCH(Search!$C$2,D1595)+ROW()/100000,"")))</f>
        <v/>
      </c>
      <c r="C1595" s="406" t="inlineStr">
        <is>
          <t>U1592</t>
        </is>
      </c>
      <c r="D1595" s="406">
        <f>INDEX([1]USA!$J:$J,MATCH(C1595,[1]USA!$B:$B,0))</f>
        <v/>
      </c>
      <c r="E1595" s="406">
        <f>IFERROR(INDEX([1]Input!$J:$J,MATCH(C1595,[1]Input!$A:$A,0)),"")</f>
        <v/>
      </c>
      <c r="F1595" s="406">
        <f>IFERROR(INDEX([1]Input!$D:$D,MATCH(C1595,[1]Input!$A:$A,0)),"")</f>
        <v/>
      </c>
      <c r="G1595" s="409">
        <f>IFERROR(INDEX([1]Input!$N:$N,MATCH(C1595,[1]Input!$A:$A,0)),"")</f>
        <v/>
      </c>
    </row>
    <row r="1596">
      <c r="A1596" s="406">
        <f>IFERROR(RANK(B1596,$B$4:$B$6000,1),"")</f>
        <v/>
      </c>
      <c r="B1596" s="406">
        <f>(IF(F1596="","",IFERROR(SEARCH(Search!$C$2,D1596)+ROW()/100000,"")))</f>
        <v/>
      </c>
      <c r="C1596" s="406" t="inlineStr">
        <is>
          <t>U1593</t>
        </is>
      </c>
      <c r="D1596" s="406">
        <f>INDEX([1]USA!$J:$J,MATCH(C1596,[1]USA!$B:$B,0))</f>
        <v/>
      </c>
      <c r="E1596" s="406">
        <f>IFERROR(INDEX([1]Input!$J:$J,MATCH(C1596,[1]Input!$A:$A,0)),"")</f>
        <v/>
      </c>
      <c r="F1596" s="406">
        <f>IFERROR(INDEX([1]Input!$D:$D,MATCH(C1596,[1]Input!$A:$A,0)),"")</f>
        <v/>
      </c>
      <c r="G1596" s="409">
        <f>IFERROR(INDEX([1]Input!$N:$N,MATCH(C1596,[1]Input!$A:$A,0)),"")</f>
        <v/>
      </c>
    </row>
    <row r="1597">
      <c r="A1597" s="406">
        <f>IFERROR(RANK(B1597,$B$4:$B$6000,1),"")</f>
        <v/>
      </c>
      <c r="B1597" s="406">
        <f>(IF(F1597="","",IFERROR(SEARCH(Search!$C$2,D1597)+ROW()/100000,"")))</f>
        <v/>
      </c>
      <c r="C1597" s="406" t="inlineStr">
        <is>
          <t>U1594</t>
        </is>
      </c>
      <c r="D1597" s="406">
        <f>INDEX([1]USA!$J:$J,MATCH(C1597,[1]USA!$B:$B,0))</f>
        <v/>
      </c>
      <c r="E1597" s="406">
        <f>IFERROR(INDEX([1]Input!$J:$J,MATCH(C1597,[1]Input!$A:$A,0)),"")</f>
        <v/>
      </c>
      <c r="F1597" s="406">
        <f>IFERROR(INDEX([1]Input!$D:$D,MATCH(C1597,[1]Input!$A:$A,0)),"")</f>
        <v/>
      </c>
      <c r="G1597" s="409">
        <f>IFERROR(INDEX([1]Input!$N:$N,MATCH(C1597,[1]Input!$A:$A,0)),"")</f>
        <v/>
      </c>
    </row>
    <row r="1598">
      <c r="A1598" s="406">
        <f>IFERROR(RANK(B1598,$B$4:$B$6000,1),"")</f>
        <v/>
      </c>
      <c r="B1598" s="406">
        <f>(IF(F1598="","",IFERROR(SEARCH(Search!$C$2,D1598)+ROW()/100000,"")))</f>
        <v/>
      </c>
      <c r="C1598" s="406" t="inlineStr">
        <is>
          <t>U1595</t>
        </is>
      </c>
      <c r="D1598" s="406">
        <f>INDEX([1]USA!$J:$J,MATCH(C1598,[1]USA!$B:$B,0))</f>
        <v/>
      </c>
      <c r="E1598" s="406">
        <f>IFERROR(INDEX([1]Input!$J:$J,MATCH(C1598,[1]Input!$A:$A,0)),"")</f>
        <v/>
      </c>
      <c r="F1598" s="406">
        <f>IFERROR(INDEX([1]Input!$D:$D,MATCH(C1598,[1]Input!$A:$A,0)),"")</f>
        <v/>
      </c>
      <c r="G1598" s="409">
        <f>IFERROR(INDEX([1]Input!$N:$N,MATCH(C1598,[1]Input!$A:$A,0)),"")</f>
        <v/>
      </c>
    </row>
    <row r="1599">
      <c r="A1599" s="406">
        <f>IFERROR(RANK(B1599,$B$4:$B$6000,1),"")</f>
        <v/>
      </c>
      <c r="B1599" s="406">
        <f>(IF(F1599="","",IFERROR(SEARCH(Search!$C$2,D1599)+ROW()/100000,"")))</f>
        <v/>
      </c>
      <c r="C1599" s="406" t="inlineStr">
        <is>
          <t>U1596</t>
        </is>
      </c>
      <c r="D1599" s="406">
        <f>INDEX([1]USA!$J:$J,MATCH(C1599,[1]USA!$B:$B,0))</f>
        <v/>
      </c>
      <c r="E1599" s="406">
        <f>IFERROR(INDEX([1]Input!$J:$J,MATCH(C1599,[1]Input!$A:$A,0)),"")</f>
        <v/>
      </c>
      <c r="F1599" s="406">
        <f>IFERROR(INDEX([1]Input!$D:$D,MATCH(C1599,[1]Input!$A:$A,0)),"")</f>
        <v/>
      </c>
      <c r="G1599" s="409">
        <f>IFERROR(INDEX([1]Input!$N:$N,MATCH(C1599,[1]Input!$A:$A,0)),"")</f>
        <v/>
      </c>
    </row>
    <row r="1600">
      <c r="A1600" s="406">
        <f>IFERROR(RANK(B1600,$B$4:$B$6000,1),"")</f>
        <v/>
      </c>
      <c r="B1600" s="406">
        <f>(IF(F1600="","",IFERROR(SEARCH(Search!$C$2,D1600)+ROW()/100000,"")))</f>
        <v/>
      </c>
      <c r="C1600" s="406" t="inlineStr">
        <is>
          <t>U1597</t>
        </is>
      </c>
      <c r="D1600" s="406">
        <f>INDEX([1]USA!$J:$J,MATCH(C1600,[1]USA!$B:$B,0))</f>
        <v/>
      </c>
      <c r="E1600" s="406">
        <f>IFERROR(INDEX([1]Input!$J:$J,MATCH(C1600,[1]Input!$A:$A,0)),"")</f>
        <v/>
      </c>
      <c r="F1600" s="406">
        <f>IFERROR(INDEX([1]Input!$D:$D,MATCH(C1600,[1]Input!$A:$A,0)),"")</f>
        <v/>
      </c>
      <c r="G1600" s="409">
        <f>IFERROR(INDEX([1]Input!$N:$N,MATCH(C1600,[1]Input!$A:$A,0)),"")</f>
        <v/>
      </c>
    </row>
    <row r="1601">
      <c r="A1601" s="406">
        <f>IFERROR(RANK(B1601,$B$4:$B$6000,1),"")</f>
        <v/>
      </c>
      <c r="B1601" s="406">
        <f>(IF(F1601="","",IFERROR(SEARCH(Search!$C$2,D1601)+ROW()/100000,"")))</f>
        <v/>
      </c>
      <c r="C1601" s="406" t="inlineStr">
        <is>
          <t>U1598</t>
        </is>
      </c>
      <c r="D1601" s="406">
        <f>INDEX([1]USA!$J:$J,MATCH(C1601,[1]USA!$B:$B,0))</f>
        <v/>
      </c>
      <c r="E1601" s="406">
        <f>IFERROR(INDEX([1]Input!$J:$J,MATCH(C1601,[1]Input!$A:$A,0)),"")</f>
        <v/>
      </c>
      <c r="F1601" s="406">
        <f>IFERROR(INDEX([1]Input!$D:$D,MATCH(C1601,[1]Input!$A:$A,0)),"")</f>
        <v/>
      </c>
      <c r="G1601" s="409">
        <f>IFERROR(INDEX([1]Input!$N:$N,MATCH(C1601,[1]Input!$A:$A,0)),"")</f>
        <v/>
      </c>
    </row>
    <row r="1602">
      <c r="A1602" s="406">
        <f>IFERROR(RANK(B1602,$B$4:$B$6000,1),"")</f>
        <v/>
      </c>
      <c r="B1602" s="406">
        <f>(IF(F1602="","",IFERROR(SEARCH(Search!$C$2,D1602)+ROW()/100000,"")))</f>
        <v/>
      </c>
      <c r="C1602" s="406" t="inlineStr">
        <is>
          <t>U1599</t>
        </is>
      </c>
      <c r="D1602" s="406">
        <f>INDEX([1]USA!$J:$J,MATCH(C1602,[1]USA!$B:$B,0))</f>
        <v/>
      </c>
      <c r="E1602" s="406">
        <f>IFERROR(INDEX([1]Input!$J:$J,MATCH(C1602,[1]Input!$A:$A,0)),"")</f>
        <v/>
      </c>
      <c r="F1602" s="406">
        <f>IFERROR(INDEX([1]Input!$D:$D,MATCH(C1602,[1]Input!$A:$A,0)),"")</f>
        <v/>
      </c>
      <c r="G1602" s="409">
        <f>IFERROR(INDEX([1]Input!$N:$N,MATCH(C1602,[1]Input!$A:$A,0)),"")</f>
        <v/>
      </c>
    </row>
    <row r="1603">
      <c r="A1603" s="406">
        <f>IFERROR(RANK(B1603,$B$4:$B$6000,1),"")</f>
        <v/>
      </c>
      <c r="B1603" s="406">
        <f>(IF(F1603="","",IFERROR(SEARCH(Search!$C$2,D1603)+ROW()/100000,"")))</f>
        <v/>
      </c>
      <c r="C1603" s="406" t="inlineStr">
        <is>
          <t>U1600</t>
        </is>
      </c>
      <c r="D1603" s="406">
        <f>INDEX([1]USA!$J:$J,MATCH(C1603,[1]USA!$B:$B,0))</f>
        <v/>
      </c>
      <c r="E1603" s="406">
        <f>IFERROR(INDEX([1]Input!$J:$J,MATCH(C1603,[1]Input!$A:$A,0)),"")</f>
        <v/>
      </c>
      <c r="F1603" s="406">
        <f>IFERROR(INDEX([1]Input!$D:$D,MATCH(C1603,[1]Input!$A:$A,0)),"")</f>
        <v/>
      </c>
      <c r="G1603" s="409">
        <f>IFERROR(INDEX([1]Input!$N:$N,MATCH(C1603,[1]Input!$A:$A,0)),"")</f>
        <v/>
      </c>
    </row>
    <row r="1604">
      <c r="A1604" s="406">
        <f>IFERROR(RANK(B1604,$B$4:$B$6000,1),"")</f>
        <v/>
      </c>
      <c r="B1604" s="406">
        <f>(IF(F1604="","",IFERROR(SEARCH(Search!$C$2,D1604)+ROW()/100000,"")))</f>
        <v/>
      </c>
      <c r="C1604" s="406" t="inlineStr">
        <is>
          <t>U1601</t>
        </is>
      </c>
      <c r="D1604" s="406">
        <f>INDEX([1]USA!$J:$J,MATCH(C1604,[1]USA!$B:$B,0))</f>
        <v/>
      </c>
      <c r="E1604" s="406">
        <f>IFERROR(INDEX([1]Input!$J:$J,MATCH(C1604,[1]Input!$A:$A,0)),"")</f>
        <v/>
      </c>
      <c r="F1604" s="406">
        <f>IFERROR(INDEX([1]Input!$D:$D,MATCH(C1604,[1]Input!$A:$A,0)),"")</f>
        <v/>
      </c>
      <c r="G1604" s="409">
        <f>IFERROR(INDEX([1]Input!$N:$N,MATCH(C1604,[1]Input!$A:$A,0)),"")</f>
        <v/>
      </c>
    </row>
    <row r="1605">
      <c r="A1605" s="406">
        <f>IFERROR(RANK(B1605,$B$4:$B$6000,1),"")</f>
        <v/>
      </c>
      <c r="B1605" s="406">
        <f>(IF(F1605="","",IFERROR(SEARCH(Search!$C$2,D1605)+ROW()/100000,"")))</f>
        <v/>
      </c>
      <c r="C1605" s="406" t="inlineStr">
        <is>
          <t>U1602</t>
        </is>
      </c>
      <c r="D1605" s="406">
        <f>INDEX([1]USA!$J:$J,MATCH(C1605,[1]USA!$B:$B,0))</f>
        <v/>
      </c>
      <c r="E1605" s="406">
        <f>IFERROR(INDEX([1]Input!$J:$J,MATCH(C1605,[1]Input!$A:$A,0)),"")</f>
        <v/>
      </c>
      <c r="F1605" s="406">
        <f>IFERROR(INDEX([1]Input!$D:$D,MATCH(C1605,[1]Input!$A:$A,0)),"")</f>
        <v/>
      </c>
      <c r="G1605" s="409">
        <f>IFERROR(INDEX([1]Input!$N:$N,MATCH(C1605,[1]Input!$A:$A,0)),"")</f>
        <v/>
      </c>
    </row>
    <row r="1606">
      <c r="A1606" s="406">
        <f>IFERROR(RANK(B1606,$B$4:$B$6000,1),"")</f>
        <v/>
      </c>
      <c r="B1606" s="406">
        <f>(IF(F1606="","",IFERROR(SEARCH(Search!$C$2,D1606)+ROW()/100000,"")))</f>
        <v/>
      </c>
      <c r="C1606" s="406" t="inlineStr">
        <is>
          <t>U1603</t>
        </is>
      </c>
      <c r="D1606" s="406">
        <f>INDEX([1]USA!$J:$J,MATCH(C1606,[1]USA!$B:$B,0))</f>
        <v/>
      </c>
      <c r="E1606" s="406">
        <f>IFERROR(INDEX([1]Input!$J:$J,MATCH(C1606,[1]Input!$A:$A,0)),"")</f>
        <v/>
      </c>
      <c r="F1606" s="406">
        <f>IFERROR(INDEX([1]Input!$D:$D,MATCH(C1606,[1]Input!$A:$A,0)),"")</f>
        <v/>
      </c>
      <c r="G1606" s="409">
        <f>IFERROR(INDEX([1]Input!$N:$N,MATCH(C1606,[1]Input!$A:$A,0)),"")</f>
        <v/>
      </c>
    </row>
    <row r="1607">
      <c r="A1607" s="406">
        <f>IFERROR(RANK(B1607,$B$4:$B$6000,1),"")</f>
        <v/>
      </c>
      <c r="B1607" s="406">
        <f>(IF(F1607="","",IFERROR(SEARCH(Search!$C$2,D1607)+ROW()/100000,"")))</f>
        <v/>
      </c>
      <c r="C1607" s="406" t="inlineStr">
        <is>
          <t>U1604</t>
        </is>
      </c>
      <c r="D1607" s="406">
        <f>INDEX([1]USA!$J:$J,MATCH(C1607,[1]USA!$B:$B,0))</f>
        <v/>
      </c>
      <c r="E1607" s="406">
        <f>IFERROR(INDEX([1]Input!$J:$J,MATCH(C1607,[1]Input!$A:$A,0)),"")</f>
        <v/>
      </c>
      <c r="F1607" s="406">
        <f>IFERROR(INDEX([1]Input!$D:$D,MATCH(C1607,[1]Input!$A:$A,0)),"")</f>
        <v/>
      </c>
      <c r="G1607" s="409">
        <f>IFERROR(INDEX([1]Input!$N:$N,MATCH(C1607,[1]Input!$A:$A,0)),"")</f>
        <v/>
      </c>
    </row>
    <row r="1608">
      <c r="A1608" s="406">
        <f>IFERROR(RANK(B1608,$B$4:$B$6000,1),"")</f>
        <v/>
      </c>
      <c r="B1608" s="406">
        <f>(IF(F1608="","",IFERROR(SEARCH(Search!$C$2,D1608)+ROW()/100000,"")))</f>
        <v/>
      </c>
      <c r="C1608" s="406" t="inlineStr">
        <is>
          <t>U1605</t>
        </is>
      </c>
      <c r="D1608" s="406">
        <f>INDEX([1]USA!$J:$J,MATCH(C1608,[1]USA!$B:$B,0))</f>
        <v/>
      </c>
      <c r="E1608" s="406">
        <f>IFERROR(INDEX([1]Input!$J:$J,MATCH(C1608,[1]Input!$A:$A,0)),"")</f>
        <v/>
      </c>
      <c r="F1608" s="406">
        <f>IFERROR(INDEX([1]Input!$D:$D,MATCH(C1608,[1]Input!$A:$A,0)),"")</f>
        <v/>
      </c>
      <c r="G1608" s="409">
        <f>IFERROR(INDEX([1]Input!$N:$N,MATCH(C1608,[1]Input!$A:$A,0)),"")</f>
        <v/>
      </c>
    </row>
    <row r="1609">
      <c r="A1609" s="406">
        <f>IFERROR(RANK(B1609,$B$4:$B$6000,1),"")</f>
        <v/>
      </c>
      <c r="B1609" s="406">
        <f>(IF(F1609="","",IFERROR(SEARCH(Search!$C$2,D1609)+ROW()/100000,"")))</f>
        <v/>
      </c>
      <c r="C1609" s="406" t="inlineStr">
        <is>
          <t>U1606</t>
        </is>
      </c>
      <c r="D1609" s="406">
        <f>INDEX([1]USA!$J:$J,MATCH(C1609,[1]USA!$B:$B,0))</f>
        <v/>
      </c>
      <c r="E1609" s="406">
        <f>IFERROR(INDEX([1]Input!$J:$J,MATCH(C1609,[1]Input!$A:$A,0)),"")</f>
        <v/>
      </c>
      <c r="F1609" s="406">
        <f>IFERROR(INDEX([1]Input!$D:$D,MATCH(C1609,[1]Input!$A:$A,0)),"")</f>
        <v/>
      </c>
      <c r="G1609" s="409">
        <f>IFERROR(INDEX([1]Input!$N:$N,MATCH(C1609,[1]Input!$A:$A,0)),"")</f>
        <v/>
      </c>
    </row>
    <row r="1610">
      <c r="A1610" s="406">
        <f>IFERROR(RANK(B1610,$B$4:$B$6000,1),"")</f>
        <v/>
      </c>
      <c r="B1610" s="406">
        <f>(IF(F1610="","",IFERROR(SEARCH(Search!$C$2,D1610)+ROW()/100000,"")))</f>
        <v/>
      </c>
      <c r="C1610" s="406" t="inlineStr">
        <is>
          <t>U1607</t>
        </is>
      </c>
      <c r="D1610" s="406">
        <f>INDEX([1]USA!$J:$J,MATCH(C1610,[1]USA!$B:$B,0))</f>
        <v/>
      </c>
      <c r="E1610" s="406">
        <f>IFERROR(INDEX([1]Input!$J:$J,MATCH(C1610,[1]Input!$A:$A,0)),"")</f>
        <v/>
      </c>
      <c r="F1610" s="406">
        <f>IFERROR(INDEX([1]Input!$D:$D,MATCH(C1610,[1]Input!$A:$A,0)),"")</f>
        <v/>
      </c>
      <c r="G1610" s="409">
        <f>IFERROR(INDEX([1]Input!$N:$N,MATCH(C1610,[1]Input!$A:$A,0)),"")</f>
        <v/>
      </c>
    </row>
    <row r="1611">
      <c r="A1611" s="406">
        <f>IFERROR(RANK(B1611,$B$4:$B$6000,1),"")</f>
        <v/>
      </c>
      <c r="B1611" s="406">
        <f>(IF(F1611="","",IFERROR(SEARCH(Search!$C$2,D1611)+ROW()/100000,"")))</f>
        <v/>
      </c>
      <c r="C1611" s="406" t="inlineStr">
        <is>
          <t>U1608</t>
        </is>
      </c>
      <c r="D1611" s="406">
        <f>INDEX([1]USA!$J:$J,MATCH(C1611,[1]USA!$B:$B,0))</f>
        <v/>
      </c>
      <c r="E1611" s="406">
        <f>IFERROR(INDEX([1]Input!$J:$J,MATCH(C1611,[1]Input!$A:$A,0)),"")</f>
        <v/>
      </c>
      <c r="F1611" s="406">
        <f>IFERROR(INDEX([1]Input!$D:$D,MATCH(C1611,[1]Input!$A:$A,0)),"")</f>
        <v/>
      </c>
      <c r="G1611" s="409">
        <f>IFERROR(INDEX([1]Input!$N:$N,MATCH(C1611,[1]Input!$A:$A,0)),"")</f>
        <v/>
      </c>
    </row>
    <row r="1612">
      <c r="A1612" s="406">
        <f>IFERROR(RANK(B1612,$B$4:$B$6000,1),"")</f>
        <v/>
      </c>
      <c r="B1612" s="406">
        <f>(IF(F1612="","",IFERROR(SEARCH(Search!$C$2,D1612)+ROW()/100000,"")))</f>
        <v/>
      </c>
      <c r="C1612" s="406" t="inlineStr">
        <is>
          <t>U1609</t>
        </is>
      </c>
      <c r="D1612" s="406">
        <f>INDEX([1]USA!$J:$J,MATCH(C1612,[1]USA!$B:$B,0))</f>
        <v/>
      </c>
      <c r="E1612" s="406">
        <f>IFERROR(INDEX([1]Input!$J:$J,MATCH(C1612,[1]Input!$A:$A,0)),"")</f>
        <v/>
      </c>
      <c r="F1612" s="406">
        <f>IFERROR(INDEX([1]Input!$D:$D,MATCH(C1612,[1]Input!$A:$A,0)),"")</f>
        <v/>
      </c>
      <c r="G1612" s="409">
        <f>IFERROR(INDEX([1]Input!$N:$N,MATCH(C1612,[1]Input!$A:$A,0)),"")</f>
        <v/>
      </c>
    </row>
    <row r="1613">
      <c r="A1613" s="406">
        <f>IFERROR(RANK(B1613,$B$4:$B$6000,1),"")</f>
        <v/>
      </c>
      <c r="B1613" s="406">
        <f>(IF(F1613="","",IFERROR(SEARCH(Search!$C$2,D1613)+ROW()/100000,"")))</f>
        <v/>
      </c>
      <c r="C1613" s="406" t="inlineStr">
        <is>
          <t>U1610</t>
        </is>
      </c>
      <c r="D1613" s="406">
        <f>INDEX([1]USA!$J:$J,MATCH(C1613,[1]USA!$B:$B,0))</f>
        <v/>
      </c>
      <c r="E1613" s="406">
        <f>IFERROR(INDEX([1]Input!$J:$J,MATCH(C1613,[1]Input!$A:$A,0)),"")</f>
        <v/>
      </c>
      <c r="F1613" s="406">
        <f>IFERROR(INDEX([1]Input!$D:$D,MATCH(C1613,[1]Input!$A:$A,0)),"")</f>
        <v/>
      </c>
      <c r="G1613" s="409">
        <f>IFERROR(INDEX([1]Input!$N:$N,MATCH(C1613,[1]Input!$A:$A,0)),"")</f>
        <v/>
      </c>
    </row>
    <row r="1614">
      <c r="A1614" s="406">
        <f>IFERROR(RANK(B1614,$B$4:$B$6000,1),"")</f>
        <v/>
      </c>
      <c r="B1614" s="406">
        <f>(IF(F1614="","",IFERROR(SEARCH(Search!$C$2,D1614)+ROW()/100000,"")))</f>
        <v/>
      </c>
      <c r="C1614" s="406" t="inlineStr">
        <is>
          <t>U1611</t>
        </is>
      </c>
      <c r="D1614" s="406">
        <f>INDEX([1]USA!$J:$J,MATCH(C1614,[1]USA!$B:$B,0))</f>
        <v/>
      </c>
      <c r="E1614" s="406">
        <f>IFERROR(INDEX([1]Input!$J:$J,MATCH(C1614,[1]Input!$A:$A,0)),"")</f>
        <v/>
      </c>
      <c r="F1614" s="406">
        <f>IFERROR(INDEX([1]Input!$D:$D,MATCH(C1614,[1]Input!$A:$A,0)),"")</f>
        <v/>
      </c>
      <c r="G1614" s="409">
        <f>IFERROR(INDEX([1]Input!$N:$N,MATCH(C1614,[1]Input!$A:$A,0)),"")</f>
        <v/>
      </c>
    </row>
    <row r="1615">
      <c r="A1615" s="406">
        <f>IFERROR(RANK(B1615,$B$4:$B$6000,1),"")</f>
        <v/>
      </c>
      <c r="B1615" s="406">
        <f>(IF(F1615="","",IFERROR(SEARCH(Search!$C$2,D1615)+ROW()/100000,"")))</f>
        <v/>
      </c>
      <c r="C1615" s="406" t="inlineStr">
        <is>
          <t>U1612</t>
        </is>
      </c>
      <c r="D1615" s="406">
        <f>INDEX([1]USA!$J:$J,MATCH(C1615,[1]USA!$B:$B,0))</f>
        <v/>
      </c>
      <c r="E1615" s="406">
        <f>IFERROR(INDEX([1]Input!$J:$J,MATCH(C1615,[1]Input!$A:$A,0)),"")</f>
        <v/>
      </c>
      <c r="F1615" s="406">
        <f>IFERROR(INDEX([1]Input!$D:$D,MATCH(C1615,[1]Input!$A:$A,0)),"")</f>
        <v/>
      </c>
      <c r="G1615" s="409">
        <f>IFERROR(INDEX([1]Input!$N:$N,MATCH(C1615,[1]Input!$A:$A,0)),"")</f>
        <v/>
      </c>
    </row>
    <row r="1616">
      <c r="A1616" s="406">
        <f>IFERROR(RANK(B1616,$B$4:$B$6000,1),"")</f>
        <v/>
      </c>
      <c r="B1616" s="406">
        <f>(IF(F1616="","",IFERROR(SEARCH(Search!$C$2,D1616)+ROW()/100000,"")))</f>
        <v/>
      </c>
      <c r="C1616" s="406" t="inlineStr">
        <is>
          <t>U1613</t>
        </is>
      </c>
      <c r="D1616" s="406">
        <f>INDEX([1]USA!$J:$J,MATCH(C1616,[1]USA!$B:$B,0))</f>
        <v/>
      </c>
      <c r="E1616" s="406">
        <f>IFERROR(INDEX([1]Input!$J:$J,MATCH(C1616,[1]Input!$A:$A,0)),"")</f>
        <v/>
      </c>
      <c r="F1616" s="406">
        <f>IFERROR(INDEX([1]Input!$D:$D,MATCH(C1616,[1]Input!$A:$A,0)),"")</f>
        <v/>
      </c>
      <c r="G1616" s="409">
        <f>IFERROR(INDEX([1]Input!$N:$N,MATCH(C1616,[1]Input!$A:$A,0)),"")</f>
        <v/>
      </c>
    </row>
    <row r="1617">
      <c r="A1617" s="406">
        <f>IFERROR(RANK(B1617,$B$4:$B$6000,1),"")</f>
        <v/>
      </c>
      <c r="B1617" s="406">
        <f>(IF(F1617="","",IFERROR(SEARCH(Search!$C$2,D1617)+ROW()/100000,"")))</f>
        <v/>
      </c>
      <c r="C1617" s="406" t="inlineStr">
        <is>
          <t>U1614</t>
        </is>
      </c>
      <c r="D1617" s="406">
        <f>INDEX([1]USA!$J:$J,MATCH(C1617,[1]USA!$B:$B,0))</f>
        <v/>
      </c>
      <c r="E1617" s="406">
        <f>IFERROR(INDEX([1]Input!$J:$J,MATCH(C1617,[1]Input!$A:$A,0)),"")</f>
        <v/>
      </c>
      <c r="F1617" s="406">
        <f>IFERROR(INDEX([1]Input!$D:$D,MATCH(C1617,[1]Input!$A:$A,0)),"")</f>
        <v/>
      </c>
      <c r="G1617" s="409">
        <f>IFERROR(INDEX([1]Input!$N:$N,MATCH(C1617,[1]Input!$A:$A,0)),"")</f>
        <v/>
      </c>
    </row>
    <row r="1618">
      <c r="A1618" s="406">
        <f>IFERROR(RANK(B1618,$B$4:$B$6000,1),"")</f>
        <v/>
      </c>
      <c r="B1618" s="406">
        <f>(IF(F1618="","",IFERROR(SEARCH(Search!$C$2,D1618)+ROW()/100000,"")))</f>
        <v/>
      </c>
      <c r="C1618" s="406" t="inlineStr">
        <is>
          <t>U1615</t>
        </is>
      </c>
      <c r="D1618" s="406">
        <f>INDEX([1]USA!$J:$J,MATCH(C1618,[1]USA!$B:$B,0))</f>
        <v/>
      </c>
      <c r="E1618" s="406">
        <f>IFERROR(INDEX([1]Input!$J:$J,MATCH(C1618,[1]Input!$A:$A,0)),"")</f>
        <v/>
      </c>
      <c r="F1618" s="406">
        <f>IFERROR(INDEX([1]Input!$D:$D,MATCH(C1618,[1]Input!$A:$A,0)),"")</f>
        <v/>
      </c>
      <c r="G1618" s="409">
        <f>IFERROR(INDEX([1]Input!$N:$N,MATCH(C1618,[1]Input!$A:$A,0)),"")</f>
        <v/>
      </c>
    </row>
    <row r="1619">
      <c r="A1619" s="406">
        <f>IFERROR(RANK(B1619,$B$4:$B$6000,1),"")</f>
        <v/>
      </c>
      <c r="B1619" s="406">
        <f>(IF(F1619="","",IFERROR(SEARCH(Search!$C$2,D1619)+ROW()/100000,"")))</f>
        <v/>
      </c>
      <c r="C1619" s="406" t="inlineStr">
        <is>
          <t>U1616</t>
        </is>
      </c>
      <c r="D1619" s="406">
        <f>INDEX([1]USA!$J:$J,MATCH(C1619,[1]USA!$B:$B,0))</f>
        <v/>
      </c>
      <c r="E1619" s="406">
        <f>IFERROR(INDEX([1]Input!$J:$J,MATCH(C1619,[1]Input!$A:$A,0)),"")</f>
        <v/>
      </c>
      <c r="F1619" s="406">
        <f>IFERROR(INDEX([1]Input!$D:$D,MATCH(C1619,[1]Input!$A:$A,0)),"")</f>
        <v/>
      </c>
      <c r="G1619" s="409">
        <f>IFERROR(INDEX([1]Input!$N:$N,MATCH(C1619,[1]Input!$A:$A,0)),"")</f>
        <v/>
      </c>
    </row>
    <row r="1620">
      <c r="A1620" s="406">
        <f>IFERROR(RANK(B1620,$B$4:$B$6000,1),"")</f>
        <v/>
      </c>
      <c r="B1620" s="406">
        <f>(IF(F1620="","",IFERROR(SEARCH(Search!$C$2,D1620)+ROW()/100000,"")))</f>
        <v/>
      </c>
      <c r="C1620" s="406" t="inlineStr">
        <is>
          <t>U1617</t>
        </is>
      </c>
      <c r="D1620" s="406">
        <f>INDEX([1]USA!$J:$J,MATCH(C1620,[1]USA!$B:$B,0))</f>
        <v/>
      </c>
      <c r="E1620" s="406">
        <f>IFERROR(INDEX([1]Input!$J:$J,MATCH(C1620,[1]Input!$A:$A,0)),"")</f>
        <v/>
      </c>
      <c r="F1620" s="406">
        <f>IFERROR(INDEX([1]Input!$D:$D,MATCH(C1620,[1]Input!$A:$A,0)),"")</f>
        <v/>
      </c>
      <c r="G1620" s="409">
        <f>IFERROR(INDEX([1]Input!$N:$N,MATCH(C1620,[1]Input!$A:$A,0)),"")</f>
        <v/>
      </c>
    </row>
    <row r="1621">
      <c r="A1621" s="406">
        <f>IFERROR(RANK(B1621,$B$4:$B$6000,1),"")</f>
        <v/>
      </c>
      <c r="B1621" s="406">
        <f>(IF(F1621="","",IFERROR(SEARCH(Search!$C$2,D1621)+ROW()/100000,"")))</f>
        <v/>
      </c>
      <c r="C1621" s="406" t="inlineStr">
        <is>
          <t>U1618</t>
        </is>
      </c>
      <c r="D1621" s="406">
        <f>INDEX([1]USA!$J:$J,MATCH(C1621,[1]USA!$B:$B,0))</f>
        <v/>
      </c>
      <c r="E1621" s="406">
        <f>IFERROR(INDEX([1]Input!$J:$J,MATCH(C1621,[1]Input!$A:$A,0)),"")</f>
        <v/>
      </c>
      <c r="F1621" s="406">
        <f>IFERROR(INDEX([1]Input!$D:$D,MATCH(C1621,[1]Input!$A:$A,0)),"")</f>
        <v/>
      </c>
      <c r="G1621" s="409">
        <f>IFERROR(INDEX([1]Input!$N:$N,MATCH(C1621,[1]Input!$A:$A,0)),"")</f>
        <v/>
      </c>
    </row>
    <row r="1622">
      <c r="A1622" s="406">
        <f>IFERROR(RANK(B1622,$B$4:$B$6000,1),"")</f>
        <v/>
      </c>
      <c r="B1622" s="406">
        <f>(IF(F1622="","",IFERROR(SEARCH(Search!$C$2,D1622)+ROW()/100000,"")))</f>
        <v/>
      </c>
      <c r="C1622" s="406" t="inlineStr">
        <is>
          <t>U1619</t>
        </is>
      </c>
      <c r="D1622" s="406">
        <f>INDEX([1]USA!$J:$J,MATCH(C1622,[1]USA!$B:$B,0))</f>
        <v/>
      </c>
      <c r="E1622" s="406">
        <f>IFERROR(INDEX([1]Input!$J:$J,MATCH(C1622,[1]Input!$A:$A,0)),"")</f>
        <v/>
      </c>
      <c r="F1622" s="406">
        <f>IFERROR(INDEX([1]Input!$D:$D,MATCH(C1622,[1]Input!$A:$A,0)),"")</f>
        <v/>
      </c>
      <c r="G1622" s="409">
        <f>IFERROR(INDEX([1]Input!$N:$N,MATCH(C1622,[1]Input!$A:$A,0)),"")</f>
        <v/>
      </c>
    </row>
    <row r="1623">
      <c r="A1623" s="406">
        <f>IFERROR(RANK(B1623,$B$4:$B$6000,1),"")</f>
        <v/>
      </c>
      <c r="B1623" s="406">
        <f>(IF(F1623="","",IFERROR(SEARCH(Search!$C$2,D1623)+ROW()/100000,"")))</f>
        <v/>
      </c>
      <c r="C1623" s="406" t="inlineStr">
        <is>
          <t>U1620</t>
        </is>
      </c>
      <c r="D1623" s="406">
        <f>INDEX([1]USA!$J:$J,MATCH(C1623,[1]USA!$B:$B,0))</f>
        <v/>
      </c>
      <c r="E1623" s="406">
        <f>IFERROR(INDEX([1]Input!$J:$J,MATCH(C1623,[1]Input!$A:$A,0)),"")</f>
        <v/>
      </c>
      <c r="F1623" s="406">
        <f>IFERROR(INDEX([1]Input!$D:$D,MATCH(C1623,[1]Input!$A:$A,0)),"")</f>
        <v/>
      </c>
      <c r="G1623" s="409">
        <f>IFERROR(INDEX([1]Input!$N:$N,MATCH(C1623,[1]Input!$A:$A,0)),"")</f>
        <v/>
      </c>
    </row>
    <row r="1624">
      <c r="A1624" s="406">
        <f>IFERROR(RANK(B1624,$B$4:$B$6000,1),"")</f>
        <v/>
      </c>
      <c r="B1624" s="406">
        <f>(IF(F1624="","",IFERROR(SEARCH(Search!$C$2,D1624)+ROW()/100000,"")))</f>
        <v/>
      </c>
      <c r="C1624" s="406" t="inlineStr">
        <is>
          <t>U1621</t>
        </is>
      </c>
      <c r="D1624" s="406">
        <f>INDEX([1]USA!$J:$J,MATCH(C1624,[1]USA!$B:$B,0))</f>
        <v/>
      </c>
      <c r="E1624" s="406">
        <f>IFERROR(INDEX([1]Input!$J:$J,MATCH(C1624,[1]Input!$A:$A,0)),"")</f>
        <v/>
      </c>
      <c r="F1624" s="406">
        <f>IFERROR(INDEX([1]Input!$D:$D,MATCH(C1624,[1]Input!$A:$A,0)),"")</f>
        <v/>
      </c>
      <c r="G1624" s="409">
        <f>IFERROR(INDEX([1]Input!$N:$N,MATCH(C1624,[1]Input!$A:$A,0)),"")</f>
        <v/>
      </c>
    </row>
    <row r="1625">
      <c r="A1625" s="406">
        <f>IFERROR(RANK(B1625,$B$4:$B$6000,1),"")</f>
        <v/>
      </c>
      <c r="B1625" s="406">
        <f>(IF(F1625="","",IFERROR(SEARCH(Search!$C$2,D1625)+ROW()/100000,"")))</f>
        <v/>
      </c>
      <c r="C1625" s="406" t="inlineStr">
        <is>
          <t>U1622</t>
        </is>
      </c>
      <c r="D1625" s="406">
        <f>INDEX([1]USA!$J:$J,MATCH(C1625,[1]USA!$B:$B,0))</f>
        <v/>
      </c>
      <c r="E1625" s="406">
        <f>IFERROR(INDEX([1]Input!$J:$J,MATCH(C1625,[1]Input!$A:$A,0)),"")</f>
        <v/>
      </c>
      <c r="F1625" s="406">
        <f>IFERROR(INDEX([1]Input!$D:$D,MATCH(C1625,[1]Input!$A:$A,0)),"")</f>
        <v/>
      </c>
      <c r="G1625" s="409">
        <f>IFERROR(INDEX([1]Input!$N:$N,MATCH(C1625,[1]Input!$A:$A,0)),"")</f>
        <v/>
      </c>
    </row>
    <row r="1626">
      <c r="A1626" s="406">
        <f>IFERROR(RANK(B1626,$B$4:$B$6000,1),"")</f>
        <v/>
      </c>
      <c r="B1626" s="406">
        <f>(IF(F1626="","",IFERROR(SEARCH(Search!$C$2,D1626)+ROW()/100000,"")))</f>
        <v/>
      </c>
      <c r="C1626" s="406" t="inlineStr">
        <is>
          <t>U1623</t>
        </is>
      </c>
      <c r="D1626" s="406">
        <f>INDEX([1]USA!$J:$J,MATCH(C1626,[1]USA!$B:$B,0))</f>
        <v/>
      </c>
      <c r="E1626" s="406">
        <f>IFERROR(INDEX([1]Input!$J:$J,MATCH(C1626,[1]Input!$A:$A,0)),"")</f>
        <v/>
      </c>
      <c r="F1626" s="406">
        <f>IFERROR(INDEX([1]Input!$D:$D,MATCH(C1626,[1]Input!$A:$A,0)),"")</f>
        <v/>
      </c>
      <c r="G1626" s="409">
        <f>IFERROR(INDEX([1]Input!$N:$N,MATCH(C1626,[1]Input!$A:$A,0)),"")</f>
        <v/>
      </c>
    </row>
    <row r="1627">
      <c r="A1627" s="406">
        <f>IFERROR(RANK(B1627,$B$4:$B$6000,1),"")</f>
        <v/>
      </c>
      <c r="B1627" s="406">
        <f>(IF(F1627="","",IFERROR(SEARCH(Search!$C$2,D1627)+ROW()/100000,"")))</f>
        <v/>
      </c>
      <c r="C1627" s="406" t="inlineStr">
        <is>
          <t>U1624</t>
        </is>
      </c>
      <c r="D1627" s="406">
        <f>INDEX([1]USA!$J:$J,MATCH(C1627,[1]USA!$B:$B,0))</f>
        <v/>
      </c>
      <c r="E1627" s="406">
        <f>IFERROR(INDEX([1]Input!$J:$J,MATCH(C1627,[1]Input!$A:$A,0)),"")</f>
        <v/>
      </c>
      <c r="F1627" s="406">
        <f>IFERROR(INDEX([1]Input!$D:$D,MATCH(C1627,[1]Input!$A:$A,0)),"")</f>
        <v/>
      </c>
      <c r="G1627" s="409">
        <f>IFERROR(INDEX([1]Input!$N:$N,MATCH(C1627,[1]Input!$A:$A,0)),"")</f>
        <v/>
      </c>
    </row>
    <row r="1628">
      <c r="A1628" s="406">
        <f>IFERROR(RANK(B1628,$B$4:$B$6000,1),"")</f>
        <v/>
      </c>
      <c r="B1628" s="406">
        <f>(IF(F1628="","",IFERROR(SEARCH(Search!$C$2,D1628)+ROW()/100000,"")))</f>
        <v/>
      </c>
      <c r="C1628" s="406" t="inlineStr">
        <is>
          <t>U1625</t>
        </is>
      </c>
      <c r="D1628" s="406">
        <f>INDEX([1]USA!$J:$J,MATCH(C1628,[1]USA!$B:$B,0))</f>
        <v/>
      </c>
      <c r="E1628" s="406">
        <f>IFERROR(INDEX([1]Input!$J:$J,MATCH(C1628,[1]Input!$A:$A,0)),"")</f>
        <v/>
      </c>
      <c r="F1628" s="406">
        <f>IFERROR(INDEX([1]Input!$D:$D,MATCH(C1628,[1]Input!$A:$A,0)),"")</f>
        <v/>
      </c>
      <c r="G1628" s="409">
        <f>IFERROR(INDEX([1]Input!$N:$N,MATCH(C1628,[1]Input!$A:$A,0)),"")</f>
        <v/>
      </c>
    </row>
    <row r="1629">
      <c r="A1629" s="406">
        <f>IFERROR(RANK(B1629,$B$4:$B$6000,1),"")</f>
        <v/>
      </c>
      <c r="B1629" s="406">
        <f>(IF(F1629="","",IFERROR(SEARCH(Search!$C$2,D1629)+ROW()/100000,"")))</f>
        <v/>
      </c>
      <c r="C1629" s="406" t="inlineStr">
        <is>
          <t>U1626</t>
        </is>
      </c>
      <c r="D1629" s="406">
        <f>INDEX([1]USA!$J:$J,MATCH(C1629,[1]USA!$B:$B,0))</f>
        <v/>
      </c>
      <c r="E1629" s="406">
        <f>IFERROR(INDEX([1]Input!$J:$J,MATCH(C1629,[1]Input!$A:$A,0)),"")</f>
        <v/>
      </c>
      <c r="F1629" s="406">
        <f>IFERROR(INDEX([1]Input!$D:$D,MATCH(C1629,[1]Input!$A:$A,0)),"")</f>
        <v/>
      </c>
      <c r="G1629" s="409">
        <f>IFERROR(INDEX([1]Input!$N:$N,MATCH(C1629,[1]Input!$A:$A,0)),"")</f>
        <v/>
      </c>
    </row>
    <row r="1630">
      <c r="A1630" s="406">
        <f>IFERROR(RANK(B1630,$B$4:$B$6000,1),"")</f>
        <v/>
      </c>
      <c r="B1630" s="406">
        <f>(IF(F1630="","",IFERROR(SEARCH(Search!$C$2,D1630)+ROW()/100000,"")))</f>
        <v/>
      </c>
      <c r="C1630" s="406" t="inlineStr">
        <is>
          <t>U1627</t>
        </is>
      </c>
      <c r="D1630" s="406">
        <f>INDEX([1]USA!$J:$J,MATCH(C1630,[1]USA!$B:$B,0))</f>
        <v/>
      </c>
      <c r="E1630" s="406">
        <f>IFERROR(INDEX([1]Input!$J:$J,MATCH(C1630,[1]Input!$A:$A,0)),"")</f>
        <v/>
      </c>
      <c r="F1630" s="406">
        <f>IFERROR(INDEX([1]Input!$D:$D,MATCH(C1630,[1]Input!$A:$A,0)),"")</f>
        <v/>
      </c>
      <c r="G1630" s="409">
        <f>IFERROR(INDEX([1]Input!$N:$N,MATCH(C1630,[1]Input!$A:$A,0)),"")</f>
        <v/>
      </c>
    </row>
    <row r="1631">
      <c r="A1631" s="406">
        <f>IFERROR(RANK(B1631,$B$4:$B$6000,1),"")</f>
        <v/>
      </c>
      <c r="B1631" s="406">
        <f>(IF(F1631="","",IFERROR(SEARCH(Search!$C$2,D1631)+ROW()/100000,"")))</f>
        <v/>
      </c>
      <c r="C1631" s="406" t="inlineStr">
        <is>
          <t>U1628</t>
        </is>
      </c>
      <c r="D1631" s="406">
        <f>INDEX([1]USA!$J:$J,MATCH(C1631,[1]USA!$B:$B,0))</f>
        <v/>
      </c>
      <c r="E1631" s="406">
        <f>IFERROR(INDEX([1]Input!$J:$J,MATCH(C1631,[1]Input!$A:$A,0)),"")</f>
        <v/>
      </c>
      <c r="F1631" s="406">
        <f>IFERROR(INDEX([1]Input!$D:$D,MATCH(C1631,[1]Input!$A:$A,0)),"")</f>
        <v/>
      </c>
      <c r="G1631" s="409">
        <f>IFERROR(INDEX([1]Input!$N:$N,MATCH(C1631,[1]Input!$A:$A,0)),"")</f>
        <v/>
      </c>
    </row>
    <row r="1632">
      <c r="A1632" s="406">
        <f>IFERROR(RANK(B1632,$B$4:$B$6000,1),"")</f>
        <v/>
      </c>
      <c r="B1632" s="406">
        <f>(IF(F1632="","",IFERROR(SEARCH(Search!$C$2,D1632)+ROW()/100000,"")))</f>
        <v/>
      </c>
      <c r="C1632" s="406" t="inlineStr">
        <is>
          <t>U1629</t>
        </is>
      </c>
      <c r="D1632" s="406">
        <f>INDEX([1]USA!$J:$J,MATCH(C1632,[1]USA!$B:$B,0))</f>
        <v/>
      </c>
      <c r="E1632" s="406">
        <f>IFERROR(INDEX([1]Input!$J:$J,MATCH(C1632,[1]Input!$A:$A,0)),"")</f>
        <v/>
      </c>
      <c r="F1632" s="406">
        <f>IFERROR(INDEX([1]Input!$D:$D,MATCH(C1632,[1]Input!$A:$A,0)),"")</f>
        <v/>
      </c>
      <c r="G1632" s="409">
        <f>IFERROR(INDEX([1]Input!$N:$N,MATCH(C1632,[1]Input!$A:$A,0)),"")</f>
        <v/>
      </c>
    </row>
    <row r="1633">
      <c r="A1633" s="406">
        <f>IFERROR(RANK(B1633,$B$4:$B$6000,1),"")</f>
        <v/>
      </c>
      <c r="B1633" s="406">
        <f>(IF(F1633="","",IFERROR(SEARCH(Search!$C$2,D1633)+ROW()/100000,"")))</f>
        <v/>
      </c>
      <c r="C1633" s="406" t="inlineStr">
        <is>
          <t>U1630</t>
        </is>
      </c>
      <c r="D1633" s="406">
        <f>INDEX([1]USA!$J:$J,MATCH(C1633,[1]USA!$B:$B,0))</f>
        <v/>
      </c>
      <c r="E1633" s="406">
        <f>IFERROR(INDEX([1]Input!$J:$J,MATCH(C1633,[1]Input!$A:$A,0)),"")</f>
        <v/>
      </c>
      <c r="F1633" s="406">
        <f>IFERROR(INDEX([1]Input!$D:$D,MATCH(C1633,[1]Input!$A:$A,0)),"")</f>
        <v/>
      </c>
      <c r="G1633" s="409">
        <f>IFERROR(INDEX([1]Input!$N:$N,MATCH(C1633,[1]Input!$A:$A,0)),"")</f>
        <v/>
      </c>
    </row>
    <row r="1634">
      <c r="A1634" s="406">
        <f>IFERROR(RANK(B1634,$B$4:$B$6000,1),"")</f>
        <v/>
      </c>
      <c r="B1634" s="406">
        <f>(IF(F1634="","",IFERROR(SEARCH(Search!$C$2,D1634)+ROW()/100000,"")))</f>
        <v/>
      </c>
      <c r="C1634" s="406" t="inlineStr">
        <is>
          <t>U1631</t>
        </is>
      </c>
      <c r="D1634" s="406">
        <f>INDEX([1]USA!$J:$J,MATCH(C1634,[1]USA!$B:$B,0))</f>
        <v/>
      </c>
      <c r="E1634" s="406">
        <f>IFERROR(INDEX([1]Input!$J:$J,MATCH(C1634,[1]Input!$A:$A,0)),"")</f>
        <v/>
      </c>
      <c r="F1634" s="406">
        <f>IFERROR(INDEX([1]Input!$D:$D,MATCH(C1634,[1]Input!$A:$A,0)),"")</f>
        <v/>
      </c>
      <c r="G1634" s="409">
        <f>IFERROR(INDEX([1]Input!$N:$N,MATCH(C1634,[1]Input!$A:$A,0)),"")</f>
        <v/>
      </c>
    </row>
    <row r="1635">
      <c r="A1635" s="406">
        <f>IFERROR(RANK(B1635,$B$4:$B$6000,1),"")</f>
        <v/>
      </c>
      <c r="B1635" s="406">
        <f>(IF(F1635="","",IFERROR(SEARCH(Search!$C$2,D1635)+ROW()/100000,"")))</f>
        <v/>
      </c>
      <c r="C1635" s="406" t="inlineStr">
        <is>
          <t>U1632</t>
        </is>
      </c>
      <c r="D1635" s="406">
        <f>INDEX([1]USA!$J:$J,MATCH(C1635,[1]USA!$B:$B,0))</f>
        <v/>
      </c>
      <c r="E1635" s="406">
        <f>IFERROR(INDEX([1]Input!$J:$J,MATCH(C1635,[1]Input!$A:$A,0)),"")</f>
        <v/>
      </c>
      <c r="F1635" s="406">
        <f>IFERROR(INDEX([1]Input!$D:$D,MATCH(C1635,[1]Input!$A:$A,0)),"")</f>
        <v/>
      </c>
      <c r="G1635" s="409">
        <f>IFERROR(INDEX([1]Input!$N:$N,MATCH(C1635,[1]Input!$A:$A,0)),"")</f>
        <v/>
      </c>
    </row>
    <row r="1636">
      <c r="A1636" s="406">
        <f>IFERROR(RANK(B1636,$B$4:$B$6000,1),"")</f>
        <v/>
      </c>
      <c r="B1636" s="406">
        <f>(IF(F1636="","",IFERROR(SEARCH(Search!$C$2,D1636)+ROW()/100000,"")))</f>
        <v/>
      </c>
      <c r="C1636" s="406" t="inlineStr">
        <is>
          <t>U1633</t>
        </is>
      </c>
      <c r="D1636" s="406">
        <f>INDEX([1]USA!$J:$J,MATCH(C1636,[1]USA!$B:$B,0))</f>
        <v/>
      </c>
      <c r="E1636" s="406">
        <f>IFERROR(INDEX([1]Input!$J:$J,MATCH(C1636,[1]Input!$A:$A,0)),"")</f>
        <v/>
      </c>
      <c r="F1636" s="406">
        <f>IFERROR(INDEX([1]Input!$D:$D,MATCH(C1636,[1]Input!$A:$A,0)),"")</f>
        <v/>
      </c>
      <c r="G1636" s="409">
        <f>IFERROR(INDEX([1]Input!$N:$N,MATCH(C1636,[1]Input!$A:$A,0)),"")</f>
        <v/>
      </c>
    </row>
    <row r="1637">
      <c r="A1637" s="406">
        <f>IFERROR(RANK(B1637,$B$4:$B$6000,1),"")</f>
        <v/>
      </c>
      <c r="B1637" s="406">
        <f>(IF(F1637="","",IFERROR(SEARCH(Search!$C$2,D1637)+ROW()/100000,"")))</f>
        <v/>
      </c>
      <c r="C1637" s="406" t="inlineStr">
        <is>
          <t>U1634</t>
        </is>
      </c>
      <c r="D1637" s="406">
        <f>INDEX([1]USA!$J:$J,MATCH(C1637,[1]USA!$B:$B,0))</f>
        <v/>
      </c>
      <c r="E1637" s="406">
        <f>IFERROR(INDEX([1]Input!$J:$J,MATCH(C1637,[1]Input!$A:$A,0)),"")</f>
        <v/>
      </c>
      <c r="F1637" s="406">
        <f>IFERROR(INDEX([1]Input!$D:$D,MATCH(C1637,[1]Input!$A:$A,0)),"")</f>
        <v/>
      </c>
      <c r="G1637" s="409">
        <f>IFERROR(INDEX([1]Input!$N:$N,MATCH(C1637,[1]Input!$A:$A,0)),"")</f>
        <v/>
      </c>
    </row>
    <row r="1638">
      <c r="A1638" s="406">
        <f>IFERROR(RANK(B1638,$B$4:$B$6000,1),"")</f>
        <v/>
      </c>
      <c r="B1638" s="406">
        <f>(IF(F1638="","",IFERROR(SEARCH(Search!$C$2,D1638)+ROW()/100000,"")))</f>
        <v/>
      </c>
      <c r="C1638" s="406" t="inlineStr">
        <is>
          <t>U1635</t>
        </is>
      </c>
      <c r="D1638" s="406">
        <f>INDEX([1]USA!$J:$J,MATCH(C1638,[1]USA!$B:$B,0))</f>
        <v/>
      </c>
      <c r="E1638" s="406">
        <f>IFERROR(INDEX([1]Input!$J:$J,MATCH(C1638,[1]Input!$A:$A,0)),"")</f>
        <v/>
      </c>
      <c r="F1638" s="406">
        <f>IFERROR(INDEX([1]Input!$D:$D,MATCH(C1638,[1]Input!$A:$A,0)),"")</f>
        <v/>
      </c>
      <c r="G1638" s="409">
        <f>IFERROR(INDEX([1]Input!$N:$N,MATCH(C1638,[1]Input!$A:$A,0)),"")</f>
        <v/>
      </c>
    </row>
    <row r="1639">
      <c r="A1639" s="406">
        <f>IFERROR(RANK(B1639,$B$4:$B$6000,1),"")</f>
        <v/>
      </c>
      <c r="B1639" s="406">
        <f>(IF(F1639="","",IFERROR(SEARCH(Search!$C$2,D1639)+ROW()/100000,"")))</f>
        <v/>
      </c>
      <c r="C1639" s="406" t="inlineStr">
        <is>
          <t>U1636</t>
        </is>
      </c>
      <c r="D1639" s="406">
        <f>INDEX([1]USA!$J:$J,MATCH(C1639,[1]USA!$B:$B,0))</f>
        <v/>
      </c>
      <c r="E1639" s="406">
        <f>IFERROR(INDEX([1]Input!$J:$J,MATCH(C1639,[1]Input!$A:$A,0)),"")</f>
        <v/>
      </c>
      <c r="F1639" s="406">
        <f>IFERROR(INDEX([1]Input!$D:$D,MATCH(C1639,[1]Input!$A:$A,0)),"")</f>
        <v/>
      </c>
      <c r="G1639" s="409">
        <f>IFERROR(INDEX([1]Input!$N:$N,MATCH(C1639,[1]Input!$A:$A,0)),"")</f>
        <v/>
      </c>
    </row>
    <row r="1640">
      <c r="A1640" s="406">
        <f>IFERROR(RANK(B1640,$B$4:$B$6000,1),"")</f>
        <v/>
      </c>
      <c r="B1640" s="406">
        <f>(IF(F1640="","",IFERROR(SEARCH(Search!$C$2,D1640)+ROW()/100000,"")))</f>
        <v/>
      </c>
      <c r="C1640" s="406" t="inlineStr">
        <is>
          <t>U1637</t>
        </is>
      </c>
      <c r="D1640" s="406">
        <f>INDEX([1]USA!$J:$J,MATCH(C1640,[1]USA!$B:$B,0))</f>
        <v/>
      </c>
      <c r="E1640" s="406">
        <f>IFERROR(INDEX([1]Input!$J:$J,MATCH(C1640,[1]Input!$A:$A,0)),"")</f>
        <v/>
      </c>
      <c r="F1640" s="406">
        <f>IFERROR(INDEX([1]Input!$D:$D,MATCH(C1640,[1]Input!$A:$A,0)),"")</f>
        <v/>
      </c>
      <c r="G1640" s="409">
        <f>IFERROR(INDEX([1]Input!$N:$N,MATCH(C1640,[1]Input!$A:$A,0)),"")</f>
        <v/>
      </c>
    </row>
    <row r="1641">
      <c r="A1641" s="406">
        <f>IFERROR(RANK(B1641,$B$4:$B$6000,1),"")</f>
        <v/>
      </c>
      <c r="B1641" s="406">
        <f>(IF(F1641="","",IFERROR(SEARCH(Search!$C$2,D1641)+ROW()/100000,"")))</f>
        <v/>
      </c>
      <c r="C1641" s="406" t="inlineStr">
        <is>
          <t>U1638</t>
        </is>
      </c>
      <c r="D1641" s="406">
        <f>INDEX([1]USA!$J:$J,MATCH(C1641,[1]USA!$B:$B,0))</f>
        <v/>
      </c>
      <c r="E1641" s="406">
        <f>IFERROR(INDEX([1]Input!$J:$J,MATCH(C1641,[1]Input!$A:$A,0)),"")</f>
        <v/>
      </c>
      <c r="F1641" s="406">
        <f>IFERROR(INDEX([1]Input!$D:$D,MATCH(C1641,[1]Input!$A:$A,0)),"")</f>
        <v/>
      </c>
      <c r="G1641" s="409">
        <f>IFERROR(INDEX([1]Input!$N:$N,MATCH(C1641,[1]Input!$A:$A,0)),"")</f>
        <v/>
      </c>
    </row>
    <row r="1642">
      <c r="A1642" s="406">
        <f>IFERROR(RANK(B1642,$B$4:$B$6000,1),"")</f>
        <v/>
      </c>
      <c r="B1642" s="406">
        <f>(IF(F1642="","",IFERROR(SEARCH(Search!$C$2,D1642)+ROW()/100000,"")))</f>
        <v/>
      </c>
      <c r="C1642" s="406" t="inlineStr">
        <is>
          <t>U1639</t>
        </is>
      </c>
      <c r="D1642" s="406">
        <f>INDEX([1]USA!$J:$J,MATCH(C1642,[1]USA!$B:$B,0))</f>
        <v/>
      </c>
      <c r="E1642" s="406">
        <f>IFERROR(INDEX([1]Input!$J:$J,MATCH(C1642,[1]Input!$A:$A,0)),"")</f>
        <v/>
      </c>
      <c r="F1642" s="406">
        <f>IFERROR(INDEX([1]Input!$D:$D,MATCH(C1642,[1]Input!$A:$A,0)),"")</f>
        <v/>
      </c>
      <c r="G1642" s="409">
        <f>IFERROR(INDEX([1]Input!$N:$N,MATCH(C1642,[1]Input!$A:$A,0)),"")</f>
        <v/>
      </c>
    </row>
    <row r="1643">
      <c r="A1643" s="406">
        <f>IFERROR(RANK(B1643,$B$4:$B$6000,1),"")</f>
        <v/>
      </c>
      <c r="B1643" s="406">
        <f>(IF(F1643="","",IFERROR(SEARCH(Search!$C$2,D1643)+ROW()/100000,"")))</f>
        <v/>
      </c>
      <c r="C1643" s="406" t="inlineStr">
        <is>
          <t>U1640</t>
        </is>
      </c>
      <c r="D1643" s="406">
        <f>INDEX([1]USA!$J:$J,MATCH(C1643,[1]USA!$B:$B,0))</f>
        <v/>
      </c>
      <c r="E1643" s="406">
        <f>IFERROR(INDEX([1]Input!$J:$J,MATCH(C1643,[1]Input!$A:$A,0)),"")</f>
        <v/>
      </c>
      <c r="F1643" s="406">
        <f>IFERROR(INDEX([1]Input!$D:$D,MATCH(C1643,[1]Input!$A:$A,0)),"")</f>
        <v/>
      </c>
      <c r="G1643" s="409">
        <f>IFERROR(INDEX([1]Input!$N:$N,MATCH(C1643,[1]Input!$A:$A,0)),"")</f>
        <v/>
      </c>
    </row>
    <row r="1644">
      <c r="A1644" s="406">
        <f>IFERROR(RANK(B1644,$B$4:$B$6000,1),"")</f>
        <v/>
      </c>
      <c r="B1644" s="406">
        <f>(IF(F1644="","",IFERROR(SEARCH(Search!$C$2,D1644)+ROW()/100000,"")))</f>
        <v/>
      </c>
      <c r="C1644" s="406" t="inlineStr">
        <is>
          <t>U1641</t>
        </is>
      </c>
      <c r="D1644" s="406">
        <f>INDEX([1]USA!$J:$J,MATCH(C1644,[1]USA!$B:$B,0))</f>
        <v/>
      </c>
      <c r="E1644" s="406">
        <f>IFERROR(INDEX([1]Input!$J:$J,MATCH(C1644,[1]Input!$A:$A,0)),"")</f>
        <v/>
      </c>
      <c r="F1644" s="406">
        <f>IFERROR(INDEX([1]Input!$D:$D,MATCH(C1644,[1]Input!$A:$A,0)),"")</f>
        <v/>
      </c>
      <c r="G1644" s="409">
        <f>IFERROR(INDEX([1]Input!$N:$N,MATCH(C1644,[1]Input!$A:$A,0)),"")</f>
        <v/>
      </c>
    </row>
    <row r="1645">
      <c r="A1645" s="406">
        <f>IFERROR(RANK(B1645,$B$4:$B$6000,1),"")</f>
        <v/>
      </c>
      <c r="B1645" s="406">
        <f>(IF(F1645="","",IFERROR(SEARCH(Search!$C$2,D1645)+ROW()/100000,"")))</f>
        <v/>
      </c>
      <c r="C1645" s="406" t="inlineStr">
        <is>
          <t>U1642</t>
        </is>
      </c>
      <c r="D1645" s="406">
        <f>INDEX([1]USA!$J:$J,MATCH(C1645,[1]USA!$B:$B,0))</f>
        <v/>
      </c>
      <c r="E1645" s="406">
        <f>IFERROR(INDEX([1]Input!$J:$J,MATCH(C1645,[1]Input!$A:$A,0)),"")</f>
        <v/>
      </c>
      <c r="F1645" s="406">
        <f>IFERROR(INDEX([1]Input!$D:$D,MATCH(C1645,[1]Input!$A:$A,0)),"")</f>
        <v/>
      </c>
      <c r="G1645" s="409">
        <f>IFERROR(INDEX([1]Input!$N:$N,MATCH(C1645,[1]Input!$A:$A,0)),"")</f>
        <v/>
      </c>
    </row>
    <row r="1646">
      <c r="A1646" s="406">
        <f>IFERROR(RANK(B1646,$B$4:$B$6000,1),"")</f>
        <v/>
      </c>
      <c r="B1646" s="406">
        <f>(IF(F1646="","",IFERROR(SEARCH(Search!$C$2,D1646)+ROW()/100000,"")))</f>
        <v/>
      </c>
      <c r="C1646" s="406" t="inlineStr">
        <is>
          <t>U1643</t>
        </is>
      </c>
      <c r="D1646" s="406">
        <f>INDEX([1]USA!$J:$J,MATCH(C1646,[1]USA!$B:$B,0))</f>
        <v/>
      </c>
      <c r="E1646" s="406">
        <f>IFERROR(INDEX([1]Input!$J:$J,MATCH(C1646,[1]Input!$A:$A,0)),"")</f>
        <v/>
      </c>
      <c r="F1646" s="406">
        <f>IFERROR(INDEX([1]Input!$D:$D,MATCH(C1646,[1]Input!$A:$A,0)),"")</f>
        <v/>
      </c>
      <c r="G1646" s="409">
        <f>IFERROR(INDEX([1]Input!$N:$N,MATCH(C1646,[1]Input!$A:$A,0)),"")</f>
        <v/>
      </c>
    </row>
    <row r="1647">
      <c r="A1647" s="406">
        <f>IFERROR(RANK(B1647,$B$4:$B$6000,1),"")</f>
        <v/>
      </c>
      <c r="B1647" s="406">
        <f>(IF(F1647="","",IFERROR(SEARCH(Search!$C$2,D1647)+ROW()/100000,"")))</f>
        <v/>
      </c>
      <c r="C1647" s="406" t="inlineStr">
        <is>
          <t>U1644</t>
        </is>
      </c>
      <c r="D1647" s="406">
        <f>INDEX([1]USA!$J:$J,MATCH(C1647,[1]USA!$B:$B,0))</f>
        <v/>
      </c>
      <c r="E1647" s="406">
        <f>IFERROR(INDEX([1]Input!$J:$J,MATCH(C1647,[1]Input!$A:$A,0)),"")</f>
        <v/>
      </c>
      <c r="F1647" s="406">
        <f>IFERROR(INDEX([1]Input!$D:$D,MATCH(C1647,[1]Input!$A:$A,0)),"")</f>
        <v/>
      </c>
      <c r="G1647" s="409">
        <f>IFERROR(INDEX([1]Input!$N:$N,MATCH(C1647,[1]Input!$A:$A,0)),"")</f>
        <v/>
      </c>
    </row>
    <row r="1648">
      <c r="A1648" s="406">
        <f>IFERROR(RANK(B1648,$B$4:$B$6000,1),"")</f>
        <v/>
      </c>
      <c r="B1648" s="406">
        <f>(IF(F1648="","",IFERROR(SEARCH(Search!$C$2,D1648)+ROW()/100000,"")))</f>
        <v/>
      </c>
      <c r="C1648" s="406" t="inlineStr">
        <is>
          <t>U1645</t>
        </is>
      </c>
      <c r="D1648" s="406">
        <f>INDEX([1]USA!$J:$J,MATCH(C1648,[1]USA!$B:$B,0))</f>
        <v/>
      </c>
      <c r="E1648" s="406">
        <f>IFERROR(INDEX([1]Input!$J:$J,MATCH(C1648,[1]Input!$A:$A,0)),"")</f>
        <v/>
      </c>
      <c r="F1648" s="406">
        <f>IFERROR(INDEX([1]Input!$D:$D,MATCH(C1648,[1]Input!$A:$A,0)),"")</f>
        <v/>
      </c>
      <c r="G1648" s="409">
        <f>IFERROR(INDEX([1]Input!$N:$N,MATCH(C1648,[1]Input!$A:$A,0)),"")</f>
        <v/>
      </c>
    </row>
    <row r="1649">
      <c r="A1649" s="406">
        <f>IFERROR(RANK(B1649,$B$4:$B$6000,1),"")</f>
        <v/>
      </c>
      <c r="B1649" s="406">
        <f>(IF(F1649="","",IFERROR(SEARCH(Search!$C$2,D1649)+ROW()/100000,"")))</f>
        <v/>
      </c>
      <c r="C1649" s="406" t="inlineStr">
        <is>
          <t>U1646</t>
        </is>
      </c>
      <c r="D1649" s="406">
        <f>INDEX([1]USA!$J:$J,MATCH(C1649,[1]USA!$B:$B,0))</f>
        <v/>
      </c>
      <c r="E1649" s="406">
        <f>IFERROR(INDEX([1]Input!$J:$J,MATCH(C1649,[1]Input!$A:$A,0)),"")</f>
        <v/>
      </c>
      <c r="F1649" s="406">
        <f>IFERROR(INDEX([1]Input!$D:$D,MATCH(C1649,[1]Input!$A:$A,0)),"")</f>
        <v/>
      </c>
      <c r="G1649" s="409">
        <f>IFERROR(INDEX([1]Input!$N:$N,MATCH(C1649,[1]Input!$A:$A,0)),"")</f>
        <v/>
      </c>
    </row>
    <row r="1650">
      <c r="A1650" s="406">
        <f>IFERROR(RANK(B1650,$B$4:$B$6000,1),"")</f>
        <v/>
      </c>
      <c r="B1650" s="406">
        <f>(IF(F1650="","",IFERROR(SEARCH(Search!$C$2,D1650)+ROW()/100000,"")))</f>
        <v/>
      </c>
      <c r="C1650" s="406" t="inlineStr">
        <is>
          <t>U1647</t>
        </is>
      </c>
      <c r="D1650" s="406">
        <f>INDEX([1]USA!$J:$J,MATCH(C1650,[1]USA!$B:$B,0))</f>
        <v/>
      </c>
      <c r="E1650" s="406">
        <f>IFERROR(INDEX([1]Input!$J:$J,MATCH(C1650,[1]Input!$A:$A,0)),"")</f>
        <v/>
      </c>
      <c r="F1650" s="406">
        <f>IFERROR(INDEX([1]Input!$D:$D,MATCH(C1650,[1]Input!$A:$A,0)),"")</f>
        <v/>
      </c>
      <c r="G1650" s="409">
        <f>IFERROR(INDEX([1]Input!$N:$N,MATCH(C1650,[1]Input!$A:$A,0)),"")</f>
        <v/>
      </c>
    </row>
    <row r="1651">
      <c r="A1651" s="406">
        <f>IFERROR(RANK(B1651,$B$4:$B$6000,1),"")</f>
        <v/>
      </c>
      <c r="B1651" s="406">
        <f>(IF(F1651="","",IFERROR(SEARCH(Search!$C$2,D1651)+ROW()/100000,"")))</f>
        <v/>
      </c>
      <c r="C1651" s="406" t="inlineStr">
        <is>
          <t>U1648</t>
        </is>
      </c>
      <c r="D1651" s="406">
        <f>INDEX([1]USA!$J:$J,MATCH(C1651,[1]USA!$B:$B,0))</f>
        <v/>
      </c>
      <c r="E1651" s="406">
        <f>IFERROR(INDEX([1]Input!$J:$J,MATCH(C1651,[1]Input!$A:$A,0)),"")</f>
        <v/>
      </c>
      <c r="F1651" s="406">
        <f>IFERROR(INDEX([1]Input!$D:$D,MATCH(C1651,[1]Input!$A:$A,0)),"")</f>
        <v/>
      </c>
      <c r="G1651" s="409">
        <f>IFERROR(INDEX([1]Input!$N:$N,MATCH(C1651,[1]Input!$A:$A,0)),"")</f>
        <v/>
      </c>
    </row>
    <row r="1652">
      <c r="A1652" s="406">
        <f>IFERROR(RANK(B1652,$B$4:$B$6000,1),"")</f>
        <v/>
      </c>
      <c r="B1652" s="406">
        <f>(IF(F1652="","",IFERROR(SEARCH(Search!$C$2,D1652)+ROW()/100000,"")))</f>
        <v/>
      </c>
      <c r="C1652" s="406" t="inlineStr">
        <is>
          <t>U1649</t>
        </is>
      </c>
      <c r="D1652" s="406">
        <f>INDEX([1]USA!$J:$J,MATCH(C1652,[1]USA!$B:$B,0))</f>
        <v/>
      </c>
      <c r="E1652" s="406">
        <f>IFERROR(INDEX([1]Input!$J:$J,MATCH(C1652,[1]Input!$A:$A,0)),"")</f>
        <v/>
      </c>
      <c r="F1652" s="406">
        <f>IFERROR(INDEX([1]Input!$D:$D,MATCH(C1652,[1]Input!$A:$A,0)),"")</f>
        <v/>
      </c>
      <c r="G1652" s="409">
        <f>IFERROR(INDEX([1]Input!$N:$N,MATCH(C1652,[1]Input!$A:$A,0)),"")</f>
        <v/>
      </c>
    </row>
    <row r="1653">
      <c r="A1653" s="406">
        <f>IFERROR(RANK(B1653,$B$4:$B$6000,1),"")</f>
        <v/>
      </c>
      <c r="B1653" s="406">
        <f>(IF(F1653="","",IFERROR(SEARCH(Search!$C$2,D1653)+ROW()/100000,"")))</f>
        <v/>
      </c>
      <c r="C1653" s="406" t="inlineStr">
        <is>
          <t>U1650</t>
        </is>
      </c>
      <c r="D1653" s="406">
        <f>INDEX([1]USA!$J:$J,MATCH(C1653,[1]USA!$B:$B,0))</f>
        <v/>
      </c>
      <c r="E1653" s="406">
        <f>IFERROR(INDEX([1]Input!$J:$J,MATCH(C1653,[1]Input!$A:$A,0)),"")</f>
        <v/>
      </c>
      <c r="F1653" s="406">
        <f>IFERROR(INDEX([1]Input!$D:$D,MATCH(C1653,[1]Input!$A:$A,0)),"")</f>
        <v/>
      </c>
      <c r="G1653" s="409">
        <f>IFERROR(INDEX([1]Input!$N:$N,MATCH(C1653,[1]Input!$A:$A,0)),"")</f>
        <v/>
      </c>
    </row>
    <row r="1654">
      <c r="A1654" s="406">
        <f>IFERROR(RANK(B1654,$B$4:$B$6000,1),"")</f>
        <v/>
      </c>
      <c r="B1654" s="406">
        <f>(IF(F1654="","",IFERROR(SEARCH(Search!$C$2,D1654)+ROW()/100000,"")))</f>
        <v/>
      </c>
      <c r="C1654" s="406" t="inlineStr">
        <is>
          <t>U1651</t>
        </is>
      </c>
      <c r="D1654" s="406">
        <f>INDEX([1]USA!$J:$J,MATCH(C1654,[1]USA!$B:$B,0))</f>
        <v/>
      </c>
      <c r="E1654" s="406">
        <f>IFERROR(INDEX([1]Input!$J:$J,MATCH(C1654,[1]Input!$A:$A,0)),"")</f>
        <v/>
      </c>
      <c r="F1654" s="406">
        <f>IFERROR(INDEX([1]Input!$D:$D,MATCH(C1654,[1]Input!$A:$A,0)),"")</f>
        <v/>
      </c>
      <c r="G1654" s="409">
        <f>IFERROR(INDEX([1]Input!$N:$N,MATCH(C1654,[1]Input!$A:$A,0)),"")</f>
        <v/>
      </c>
    </row>
    <row r="1655">
      <c r="A1655" s="406">
        <f>IFERROR(RANK(B1655,$B$4:$B$6000,1),"")</f>
        <v/>
      </c>
      <c r="B1655" s="406">
        <f>(IF(F1655="","",IFERROR(SEARCH(Search!$C$2,D1655)+ROW()/100000,"")))</f>
        <v/>
      </c>
      <c r="C1655" s="406" t="inlineStr">
        <is>
          <t>U1652</t>
        </is>
      </c>
      <c r="D1655" s="406">
        <f>INDEX([1]USA!$J:$J,MATCH(C1655,[1]USA!$B:$B,0))</f>
        <v/>
      </c>
      <c r="E1655" s="406">
        <f>IFERROR(INDEX([1]Input!$J:$J,MATCH(C1655,[1]Input!$A:$A,0)),"")</f>
        <v/>
      </c>
      <c r="F1655" s="406">
        <f>IFERROR(INDEX([1]Input!$D:$D,MATCH(C1655,[1]Input!$A:$A,0)),"")</f>
        <v/>
      </c>
      <c r="G1655" s="409">
        <f>IFERROR(INDEX([1]Input!$N:$N,MATCH(C1655,[1]Input!$A:$A,0)),"")</f>
        <v/>
      </c>
    </row>
    <row r="1656">
      <c r="A1656" s="406">
        <f>IFERROR(RANK(B1656,$B$4:$B$6000,1),"")</f>
        <v/>
      </c>
      <c r="B1656" s="406">
        <f>(IF(F1656="","",IFERROR(SEARCH(Search!$C$2,D1656)+ROW()/100000,"")))</f>
        <v/>
      </c>
      <c r="C1656" s="406" t="inlineStr">
        <is>
          <t>U1653</t>
        </is>
      </c>
      <c r="D1656" s="406">
        <f>INDEX([1]USA!$J:$J,MATCH(C1656,[1]USA!$B:$B,0))</f>
        <v/>
      </c>
      <c r="E1656" s="406">
        <f>IFERROR(INDEX([1]Input!$J:$J,MATCH(C1656,[1]Input!$A:$A,0)),"")</f>
        <v/>
      </c>
      <c r="F1656" s="406">
        <f>IFERROR(INDEX([1]Input!$D:$D,MATCH(C1656,[1]Input!$A:$A,0)),"")</f>
        <v/>
      </c>
      <c r="G1656" s="409">
        <f>IFERROR(INDEX([1]Input!$N:$N,MATCH(C1656,[1]Input!$A:$A,0)),"")</f>
        <v/>
      </c>
    </row>
    <row r="1657">
      <c r="A1657" s="406">
        <f>IFERROR(RANK(B1657,$B$4:$B$6000,1),"")</f>
        <v/>
      </c>
      <c r="B1657" s="406">
        <f>(IF(F1657="","",IFERROR(SEARCH(Search!$C$2,D1657)+ROW()/100000,"")))</f>
        <v/>
      </c>
      <c r="C1657" s="406" t="inlineStr">
        <is>
          <t>U1654</t>
        </is>
      </c>
      <c r="D1657" s="406">
        <f>INDEX([1]USA!$J:$J,MATCH(C1657,[1]USA!$B:$B,0))</f>
        <v/>
      </c>
      <c r="E1657" s="406">
        <f>IFERROR(INDEX([1]Input!$J:$J,MATCH(C1657,[1]Input!$A:$A,0)),"")</f>
        <v/>
      </c>
      <c r="F1657" s="406">
        <f>IFERROR(INDEX([1]Input!$D:$D,MATCH(C1657,[1]Input!$A:$A,0)),"")</f>
        <v/>
      </c>
      <c r="G1657" s="409">
        <f>IFERROR(INDEX([1]Input!$N:$N,MATCH(C1657,[1]Input!$A:$A,0)),"")</f>
        <v/>
      </c>
    </row>
    <row r="1658">
      <c r="A1658" s="406">
        <f>IFERROR(RANK(B1658,$B$4:$B$6000,1),"")</f>
        <v/>
      </c>
      <c r="B1658" s="406">
        <f>(IF(F1658="","",IFERROR(SEARCH(Search!$C$2,D1658)+ROW()/100000,"")))</f>
        <v/>
      </c>
      <c r="C1658" s="406" t="inlineStr">
        <is>
          <t>U1655</t>
        </is>
      </c>
      <c r="D1658" s="406">
        <f>INDEX([1]USA!$J:$J,MATCH(C1658,[1]USA!$B:$B,0))</f>
        <v/>
      </c>
      <c r="E1658" s="406">
        <f>IFERROR(INDEX([1]Input!$J:$J,MATCH(C1658,[1]Input!$A:$A,0)),"")</f>
        <v/>
      </c>
      <c r="F1658" s="406">
        <f>IFERROR(INDEX([1]Input!$D:$D,MATCH(C1658,[1]Input!$A:$A,0)),"")</f>
        <v/>
      </c>
      <c r="G1658" s="409">
        <f>IFERROR(INDEX([1]Input!$N:$N,MATCH(C1658,[1]Input!$A:$A,0)),"")</f>
        <v/>
      </c>
    </row>
    <row r="1659">
      <c r="A1659" s="406">
        <f>IFERROR(RANK(B1659,$B$4:$B$6000,1),"")</f>
        <v/>
      </c>
      <c r="B1659" s="406">
        <f>(IF(F1659="","",IFERROR(SEARCH(Search!$C$2,D1659)+ROW()/100000,"")))</f>
        <v/>
      </c>
      <c r="C1659" s="406" t="inlineStr">
        <is>
          <t>U1656</t>
        </is>
      </c>
      <c r="D1659" s="406">
        <f>INDEX([1]USA!$J:$J,MATCH(C1659,[1]USA!$B:$B,0))</f>
        <v/>
      </c>
      <c r="E1659" s="406">
        <f>IFERROR(INDEX([1]Input!$J:$J,MATCH(C1659,[1]Input!$A:$A,0)),"")</f>
        <v/>
      </c>
      <c r="F1659" s="406">
        <f>IFERROR(INDEX([1]Input!$D:$D,MATCH(C1659,[1]Input!$A:$A,0)),"")</f>
        <v/>
      </c>
      <c r="G1659" s="409">
        <f>IFERROR(INDEX([1]Input!$N:$N,MATCH(C1659,[1]Input!$A:$A,0)),"")</f>
        <v/>
      </c>
    </row>
    <row r="1660">
      <c r="A1660" s="406">
        <f>IFERROR(RANK(B1660,$B$4:$B$6000,1),"")</f>
        <v/>
      </c>
      <c r="B1660" s="406">
        <f>(IF(F1660="","",IFERROR(SEARCH(Search!$C$2,D1660)+ROW()/100000,"")))</f>
        <v/>
      </c>
      <c r="C1660" s="406" t="inlineStr">
        <is>
          <t>U1657</t>
        </is>
      </c>
      <c r="D1660" s="406">
        <f>INDEX([1]USA!$J:$J,MATCH(C1660,[1]USA!$B:$B,0))</f>
        <v/>
      </c>
      <c r="E1660" s="406">
        <f>IFERROR(INDEX([1]Input!$J:$J,MATCH(C1660,[1]Input!$A:$A,0)),"")</f>
        <v/>
      </c>
      <c r="F1660" s="406">
        <f>IFERROR(INDEX([1]Input!$D:$D,MATCH(C1660,[1]Input!$A:$A,0)),"")</f>
        <v/>
      </c>
      <c r="G1660" s="409">
        <f>IFERROR(INDEX([1]Input!$N:$N,MATCH(C1660,[1]Input!$A:$A,0)),"")</f>
        <v/>
      </c>
    </row>
    <row r="1661">
      <c r="A1661" s="406">
        <f>IFERROR(RANK(B1661,$B$4:$B$6000,1),"")</f>
        <v/>
      </c>
      <c r="B1661" s="406">
        <f>(IF(F1661="","",IFERROR(SEARCH(Search!$C$2,D1661)+ROW()/100000,"")))</f>
        <v/>
      </c>
      <c r="C1661" s="406" t="inlineStr">
        <is>
          <t>U1658</t>
        </is>
      </c>
      <c r="D1661" s="406">
        <f>INDEX([1]USA!$J:$J,MATCH(C1661,[1]USA!$B:$B,0))</f>
        <v/>
      </c>
      <c r="E1661" s="406">
        <f>IFERROR(INDEX([1]Input!$J:$J,MATCH(C1661,[1]Input!$A:$A,0)),"")</f>
        <v/>
      </c>
      <c r="F1661" s="406">
        <f>IFERROR(INDEX([1]Input!$D:$D,MATCH(C1661,[1]Input!$A:$A,0)),"")</f>
        <v/>
      </c>
      <c r="G1661" s="409">
        <f>IFERROR(INDEX([1]Input!$N:$N,MATCH(C1661,[1]Input!$A:$A,0)),"")</f>
        <v/>
      </c>
    </row>
    <row r="1662">
      <c r="A1662" s="406">
        <f>IFERROR(RANK(B1662,$B$4:$B$6000,1),"")</f>
        <v/>
      </c>
      <c r="B1662" s="406">
        <f>(IF(F1662="","",IFERROR(SEARCH(Search!$C$2,D1662)+ROW()/100000,"")))</f>
        <v/>
      </c>
      <c r="C1662" s="406" t="inlineStr">
        <is>
          <t>U1659</t>
        </is>
      </c>
      <c r="D1662" s="406">
        <f>INDEX([1]USA!$J:$J,MATCH(C1662,[1]USA!$B:$B,0))</f>
        <v/>
      </c>
      <c r="E1662" s="406">
        <f>IFERROR(INDEX([1]Input!$J:$J,MATCH(C1662,[1]Input!$A:$A,0)),"")</f>
        <v/>
      </c>
      <c r="F1662" s="406">
        <f>IFERROR(INDEX([1]Input!$D:$D,MATCH(C1662,[1]Input!$A:$A,0)),"")</f>
        <v/>
      </c>
      <c r="G1662" s="409">
        <f>IFERROR(INDEX([1]Input!$N:$N,MATCH(C1662,[1]Input!$A:$A,0)),"")</f>
        <v/>
      </c>
    </row>
    <row r="1663">
      <c r="A1663" s="406">
        <f>IFERROR(RANK(B1663,$B$4:$B$6000,1),"")</f>
        <v/>
      </c>
      <c r="B1663" s="406">
        <f>(IF(F1663="","",IFERROR(SEARCH(Search!$C$2,D1663)+ROW()/100000,"")))</f>
        <v/>
      </c>
      <c r="C1663" s="406" t="inlineStr">
        <is>
          <t>U1660</t>
        </is>
      </c>
      <c r="D1663" s="406">
        <f>INDEX([1]USA!$J:$J,MATCH(C1663,[1]USA!$B:$B,0))</f>
        <v/>
      </c>
      <c r="E1663" s="406">
        <f>IFERROR(INDEX([1]Input!$J:$J,MATCH(C1663,[1]Input!$A:$A,0)),"")</f>
        <v/>
      </c>
      <c r="F1663" s="406">
        <f>IFERROR(INDEX([1]Input!$D:$D,MATCH(C1663,[1]Input!$A:$A,0)),"")</f>
        <v/>
      </c>
      <c r="G1663" s="409">
        <f>IFERROR(INDEX([1]Input!$N:$N,MATCH(C1663,[1]Input!$A:$A,0)),"")</f>
        <v/>
      </c>
    </row>
    <row r="1664">
      <c r="A1664" s="406">
        <f>IFERROR(RANK(B1664,$B$4:$B$6000,1),"")</f>
        <v/>
      </c>
      <c r="B1664" s="406">
        <f>(IF(F1664="","",IFERROR(SEARCH(Search!$C$2,D1664)+ROW()/100000,"")))</f>
        <v/>
      </c>
      <c r="C1664" s="406" t="inlineStr">
        <is>
          <t>U1661</t>
        </is>
      </c>
      <c r="D1664" s="406">
        <f>INDEX([1]USA!$J:$J,MATCH(C1664,[1]USA!$B:$B,0))</f>
        <v/>
      </c>
      <c r="E1664" s="406">
        <f>IFERROR(INDEX([1]Input!$J:$J,MATCH(C1664,[1]Input!$A:$A,0)),"")</f>
        <v/>
      </c>
      <c r="F1664" s="406">
        <f>IFERROR(INDEX([1]Input!$D:$D,MATCH(C1664,[1]Input!$A:$A,0)),"")</f>
        <v/>
      </c>
      <c r="G1664" s="409">
        <f>IFERROR(INDEX([1]Input!$N:$N,MATCH(C1664,[1]Input!$A:$A,0)),"")</f>
        <v/>
      </c>
    </row>
    <row r="1665">
      <c r="A1665" s="406">
        <f>IFERROR(RANK(B1665,$B$4:$B$6000,1),"")</f>
        <v/>
      </c>
      <c r="B1665" s="406">
        <f>(IF(F1665="","",IFERROR(SEARCH(Search!$C$2,D1665)+ROW()/100000,"")))</f>
        <v/>
      </c>
      <c r="C1665" s="406" t="inlineStr">
        <is>
          <t>U1662</t>
        </is>
      </c>
      <c r="D1665" s="406">
        <f>INDEX([1]USA!$J:$J,MATCH(C1665,[1]USA!$B:$B,0))</f>
        <v/>
      </c>
      <c r="E1665" s="406">
        <f>IFERROR(INDEX([1]Input!$J:$J,MATCH(C1665,[1]Input!$A:$A,0)),"")</f>
        <v/>
      </c>
      <c r="F1665" s="406">
        <f>IFERROR(INDEX([1]Input!$D:$D,MATCH(C1665,[1]Input!$A:$A,0)),"")</f>
        <v/>
      </c>
      <c r="G1665" s="409">
        <f>IFERROR(INDEX([1]Input!$N:$N,MATCH(C1665,[1]Input!$A:$A,0)),"")</f>
        <v/>
      </c>
    </row>
    <row r="1666">
      <c r="A1666" s="406">
        <f>IFERROR(RANK(B1666,$B$4:$B$6000,1),"")</f>
        <v/>
      </c>
      <c r="B1666" s="406">
        <f>(IF(F1666="","",IFERROR(SEARCH(Search!$C$2,D1666)+ROW()/100000,"")))</f>
        <v/>
      </c>
      <c r="C1666" s="406" t="inlineStr">
        <is>
          <t>U1663</t>
        </is>
      </c>
      <c r="D1666" s="406">
        <f>INDEX([1]USA!$J:$J,MATCH(C1666,[1]USA!$B:$B,0))</f>
        <v/>
      </c>
      <c r="E1666" s="406">
        <f>IFERROR(INDEX([1]Input!$J:$J,MATCH(C1666,[1]Input!$A:$A,0)),"")</f>
        <v/>
      </c>
      <c r="F1666" s="406">
        <f>IFERROR(INDEX([1]Input!$D:$D,MATCH(C1666,[1]Input!$A:$A,0)),"")</f>
        <v/>
      </c>
      <c r="G1666" s="409">
        <f>IFERROR(INDEX([1]Input!$N:$N,MATCH(C1666,[1]Input!$A:$A,0)),"")</f>
        <v/>
      </c>
    </row>
    <row r="1667">
      <c r="A1667" s="406">
        <f>IFERROR(RANK(B1667,$B$4:$B$6000,1),"")</f>
        <v/>
      </c>
      <c r="B1667" s="406">
        <f>(IF(F1667="","",IFERROR(SEARCH(Search!$C$2,D1667)+ROW()/100000,"")))</f>
        <v/>
      </c>
      <c r="C1667" s="406" t="inlineStr">
        <is>
          <t>U1664</t>
        </is>
      </c>
      <c r="D1667" s="406">
        <f>INDEX([1]USA!$J:$J,MATCH(C1667,[1]USA!$B:$B,0))</f>
        <v/>
      </c>
      <c r="E1667" s="406">
        <f>IFERROR(INDEX([1]Input!$J:$J,MATCH(C1667,[1]Input!$A:$A,0)),"")</f>
        <v/>
      </c>
      <c r="F1667" s="406">
        <f>IFERROR(INDEX([1]Input!$D:$D,MATCH(C1667,[1]Input!$A:$A,0)),"")</f>
        <v/>
      </c>
      <c r="G1667" s="409">
        <f>IFERROR(INDEX([1]Input!$N:$N,MATCH(C1667,[1]Input!$A:$A,0)),"")</f>
        <v/>
      </c>
    </row>
    <row r="1668">
      <c r="A1668" s="406">
        <f>IFERROR(RANK(B1668,$B$4:$B$6000,1),"")</f>
        <v/>
      </c>
      <c r="B1668" s="406">
        <f>(IF(F1668="","",IFERROR(SEARCH(Search!$C$2,D1668)+ROW()/100000,"")))</f>
        <v/>
      </c>
      <c r="C1668" s="406" t="inlineStr">
        <is>
          <t>U1665</t>
        </is>
      </c>
      <c r="D1668" s="406">
        <f>INDEX([1]USA!$J:$J,MATCH(C1668,[1]USA!$B:$B,0))</f>
        <v/>
      </c>
      <c r="E1668" s="406">
        <f>IFERROR(INDEX([1]Input!$J:$J,MATCH(C1668,[1]Input!$A:$A,0)),"")</f>
        <v/>
      </c>
      <c r="F1668" s="406">
        <f>IFERROR(INDEX([1]Input!$D:$D,MATCH(C1668,[1]Input!$A:$A,0)),"")</f>
        <v/>
      </c>
      <c r="G1668" s="409">
        <f>IFERROR(INDEX([1]Input!$N:$N,MATCH(C1668,[1]Input!$A:$A,0)),"")</f>
        <v/>
      </c>
    </row>
    <row r="1669">
      <c r="A1669" s="406">
        <f>IFERROR(RANK(B1669,$B$4:$B$6000,1),"")</f>
        <v/>
      </c>
      <c r="B1669" s="406">
        <f>(IF(F1669="","",IFERROR(SEARCH(Search!$C$2,D1669)+ROW()/100000,"")))</f>
        <v/>
      </c>
      <c r="C1669" s="406" t="inlineStr">
        <is>
          <t>U1666</t>
        </is>
      </c>
      <c r="D1669" s="406">
        <f>INDEX([1]USA!$J:$J,MATCH(C1669,[1]USA!$B:$B,0))</f>
        <v/>
      </c>
      <c r="E1669" s="406">
        <f>IFERROR(INDEX([1]Input!$J:$J,MATCH(C1669,[1]Input!$A:$A,0)),"")</f>
        <v/>
      </c>
      <c r="F1669" s="406">
        <f>IFERROR(INDEX([1]Input!$D:$D,MATCH(C1669,[1]Input!$A:$A,0)),"")</f>
        <v/>
      </c>
      <c r="G1669" s="409">
        <f>IFERROR(INDEX([1]Input!$N:$N,MATCH(C1669,[1]Input!$A:$A,0)),"")</f>
        <v/>
      </c>
    </row>
    <row r="1670">
      <c r="A1670" s="406">
        <f>IFERROR(RANK(B1670,$B$4:$B$6000,1),"")</f>
        <v/>
      </c>
      <c r="B1670" s="406">
        <f>(IF(F1670="","",IFERROR(SEARCH(Search!$C$2,D1670)+ROW()/100000,"")))</f>
        <v/>
      </c>
      <c r="C1670" s="406" t="inlineStr">
        <is>
          <t>U1667</t>
        </is>
      </c>
      <c r="D1670" s="406">
        <f>INDEX([1]USA!$J:$J,MATCH(C1670,[1]USA!$B:$B,0))</f>
        <v/>
      </c>
      <c r="E1670" s="406">
        <f>IFERROR(INDEX([1]Input!$J:$J,MATCH(C1670,[1]Input!$A:$A,0)),"")</f>
        <v/>
      </c>
      <c r="F1670" s="406">
        <f>IFERROR(INDEX([1]Input!$D:$D,MATCH(C1670,[1]Input!$A:$A,0)),"")</f>
        <v/>
      </c>
      <c r="G1670" s="409">
        <f>IFERROR(INDEX([1]Input!$N:$N,MATCH(C1670,[1]Input!$A:$A,0)),"")</f>
        <v/>
      </c>
    </row>
    <row r="1671">
      <c r="A1671" s="406">
        <f>IFERROR(RANK(B1671,$B$4:$B$6000,1),"")</f>
        <v/>
      </c>
      <c r="B1671" s="406">
        <f>(IF(F1671="","",IFERROR(SEARCH(Search!$C$2,D1671)+ROW()/100000,"")))</f>
        <v/>
      </c>
      <c r="C1671" s="406" t="inlineStr">
        <is>
          <t>U1668</t>
        </is>
      </c>
      <c r="D1671" s="406">
        <f>INDEX([1]USA!$J:$J,MATCH(C1671,[1]USA!$B:$B,0))</f>
        <v/>
      </c>
      <c r="E1671" s="406">
        <f>IFERROR(INDEX([1]Input!$J:$J,MATCH(C1671,[1]Input!$A:$A,0)),"")</f>
        <v/>
      </c>
      <c r="F1671" s="406">
        <f>IFERROR(INDEX([1]Input!$D:$D,MATCH(C1671,[1]Input!$A:$A,0)),"")</f>
        <v/>
      </c>
      <c r="G1671" s="409">
        <f>IFERROR(INDEX([1]Input!$N:$N,MATCH(C1671,[1]Input!$A:$A,0)),"")</f>
        <v/>
      </c>
    </row>
    <row r="1672">
      <c r="A1672" s="406">
        <f>IFERROR(RANK(B1672,$B$4:$B$6000,1),"")</f>
        <v/>
      </c>
      <c r="B1672" s="406">
        <f>(IF(F1672="","",IFERROR(SEARCH(Search!$C$2,D1672)+ROW()/100000,"")))</f>
        <v/>
      </c>
      <c r="C1672" s="406" t="inlineStr">
        <is>
          <t>U1669</t>
        </is>
      </c>
      <c r="D1672" s="406">
        <f>INDEX([1]USA!$J:$J,MATCH(C1672,[1]USA!$B:$B,0))</f>
        <v/>
      </c>
      <c r="E1672" s="406">
        <f>IFERROR(INDEX([1]Input!$J:$J,MATCH(C1672,[1]Input!$A:$A,0)),"")</f>
        <v/>
      </c>
      <c r="F1672" s="406">
        <f>IFERROR(INDEX([1]Input!$D:$D,MATCH(C1672,[1]Input!$A:$A,0)),"")</f>
        <v/>
      </c>
      <c r="G1672" s="409">
        <f>IFERROR(INDEX([1]Input!$N:$N,MATCH(C1672,[1]Input!$A:$A,0)),"")</f>
        <v/>
      </c>
    </row>
    <row r="1673">
      <c r="A1673" s="406">
        <f>IFERROR(RANK(B1673,$B$4:$B$6000,1),"")</f>
        <v/>
      </c>
      <c r="B1673" s="406">
        <f>(IF(F1673="","",IFERROR(SEARCH(Search!$C$2,D1673)+ROW()/100000,"")))</f>
        <v/>
      </c>
      <c r="C1673" s="406" t="inlineStr">
        <is>
          <t>U1670</t>
        </is>
      </c>
      <c r="D1673" s="406">
        <f>INDEX([1]USA!$J:$J,MATCH(C1673,[1]USA!$B:$B,0))</f>
        <v/>
      </c>
      <c r="E1673" s="406">
        <f>IFERROR(INDEX([1]Input!$J:$J,MATCH(C1673,[1]Input!$A:$A,0)),"")</f>
        <v/>
      </c>
      <c r="F1673" s="406">
        <f>IFERROR(INDEX([1]Input!$D:$D,MATCH(C1673,[1]Input!$A:$A,0)),"")</f>
        <v/>
      </c>
      <c r="G1673" s="409">
        <f>IFERROR(INDEX([1]Input!$N:$N,MATCH(C1673,[1]Input!$A:$A,0)),"")</f>
        <v/>
      </c>
    </row>
    <row r="1674">
      <c r="A1674" s="406">
        <f>IFERROR(RANK(B1674,$B$4:$B$6000,1),"")</f>
        <v/>
      </c>
      <c r="B1674" s="406">
        <f>(IF(F1674="","",IFERROR(SEARCH(Search!$C$2,D1674)+ROW()/100000,"")))</f>
        <v/>
      </c>
      <c r="C1674" s="406" t="inlineStr">
        <is>
          <t>U1671</t>
        </is>
      </c>
      <c r="D1674" s="406">
        <f>INDEX([1]USA!$J:$J,MATCH(C1674,[1]USA!$B:$B,0))</f>
        <v/>
      </c>
      <c r="E1674" s="406">
        <f>IFERROR(INDEX([1]Input!$J:$J,MATCH(C1674,[1]Input!$A:$A,0)),"")</f>
        <v/>
      </c>
      <c r="F1674" s="406">
        <f>IFERROR(INDEX([1]Input!$D:$D,MATCH(C1674,[1]Input!$A:$A,0)),"")</f>
        <v/>
      </c>
      <c r="G1674" s="409">
        <f>IFERROR(INDEX([1]Input!$N:$N,MATCH(C1674,[1]Input!$A:$A,0)),"")</f>
        <v/>
      </c>
    </row>
    <row r="1675">
      <c r="A1675" s="406">
        <f>IFERROR(RANK(B1675,$B$4:$B$6000,1),"")</f>
        <v/>
      </c>
      <c r="B1675" s="406">
        <f>(IF(F1675="","",IFERROR(SEARCH(Search!$C$2,D1675)+ROW()/100000,"")))</f>
        <v/>
      </c>
      <c r="C1675" s="406" t="inlineStr">
        <is>
          <t>U1672</t>
        </is>
      </c>
      <c r="D1675" s="406">
        <f>INDEX([1]USA!$J:$J,MATCH(C1675,[1]USA!$B:$B,0))</f>
        <v/>
      </c>
      <c r="E1675" s="406">
        <f>IFERROR(INDEX([1]Input!$J:$J,MATCH(C1675,[1]Input!$A:$A,0)),"")</f>
        <v/>
      </c>
      <c r="F1675" s="406">
        <f>IFERROR(INDEX([1]Input!$D:$D,MATCH(C1675,[1]Input!$A:$A,0)),"")</f>
        <v/>
      </c>
      <c r="G1675" s="409">
        <f>IFERROR(INDEX([1]Input!$N:$N,MATCH(C1675,[1]Input!$A:$A,0)),"")</f>
        <v/>
      </c>
    </row>
    <row r="1676">
      <c r="A1676" s="406">
        <f>IFERROR(RANK(B1676,$B$4:$B$6000,1),"")</f>
        <v/>
      </c>
      <c r="B1676" s="406">
        <f>(IF(F1676="","",IFERROR(SEARCH(Search!$C$2,D1676)+ROW()/100000,"")))</f>
        <v/>
      </c>
      <c r="C1676" s="406" t="inlineStr">
        <is>
          <t>U1673</t>
        </is>
      </c>
      <c r="D1676" s="406">
        <f>INDEX([1]USA!$J:$J,MATCH(C1676,[1]USA!$B:$B,0))</f>
        <v/>
      </c>
      <c r="E1676" s="406">
        <f>IFERROR(INDEX([1]Input!$J:$J,MATCH(C1676,[1]Input!$A:$A,0)),"")</f>
        <v/>
      </c>
      <c r="F1676" s="406">
        <f>IFERROR(INDEX([1]Input!$D:$D,MATCH(C1676,[1]Input!$A:$A,0)),"")</f>
        <v/>
      </c>
      <c r="G1676" s="409">
        <f>IFERROR(INDEX([1]Input!$N:$N,MATCH(C1676,[1]Input!$A:$A,0)),"")</f>
        <v/>
      </c>
    </row>
    <row r="1677">
      <c r="A1677" s="406">
        <f>IFERROR(RANK(B1677,$B$4:$B$6000,1),"")</f>
        <v/>
      </c>
      <c r="B1677" s="406">
        <f>(IF(F1677="","",IFERROR(SEARCH(Search!$C$2,D1677)+ROW()/100000,"")))</f>
        <v/>
      </c>
      <c r="C1677" s="406" t="inlineStr">
        <is>
          <t>U1674</t>
        </is>
      </c>
      <c r="D1677" s="406">
        <f>INDEX([1]USA!$J:$J,MATCH(C1677,[1]USA!$B:$B,0))</f>
        <v/>
      </c>
      <c r="E1677" s="406">
        <f>IFERROR(INDEX([1]Input!$J:$J,MATCH(C1677,[1]Input!$A:$A,0)),"")</f>
        <v/>
      </c>
      <c r="F1677" s="406">
        <f>IFERROR(INDEX([1]Input!$D:$D,MATCH(C1677,[1]Input!$A:$A,0)),"")</f>
        <v/>
      </c>
      <c r="G1677" s="409">
        <f>IFERROR(INDEX([1]Input!$N:$N,MATCH(C1677,[1]Input!$A:$A,0)),"")</f>
        <v/>
      </c>
    </row>
    <row r="1678">
      <c r="A1678" s="406">
        <f>IFERROR(RANK(B1678,$B$4:$B$6000,1),"")</f>
        <v/>
      </c>
      <c r="B1678" s="406">
        <f>(IF(F1678="","",IFERROR(SEARCH(Search!$C$2,D1678)+ROW()/100000,"")))</f>
        <v/>
      </c>
      <c r="C1678" s="406" t="inlineStr">
        <is>
          <t>U1675</t>
        </is>
      </c>
      <c r="D1678" s="406">
        <f>INDEX([1]USA!$J:$J,MATCH(C1678,[1]USA!$B:$B,0))</f>
        <v/>
      </c>
      <c r="E1678" s="406">
        <f>IFERROR(INDEX([1]Input!$J:$J,MATCH(C1678,[1]Input!$A:$A,0)),"")</f>
        <v/>
      </c>
      <c r="F1678" s="406">
        <f>IFERROR(INDEX([1]Input!$D:$D,MATCH(C1678,[1]Input!$A:$A,0)),"")</f>
        <v/>
      </c>
      <c r="G1678" s="409">
        <f>IFERROR(INDEX([1]Input!$N:$N,MATCH(C1678,[1]Input!$A:$A,0)),"")</f>
        <v/>
      </c>
    </row>
    <row r="1679">
      <c r="A1679" s="406">
        <f>IFERROR(RANK(B1679,$B$4:$B$6000,1),"")</f>
        <v/>
      </c>
      <c r="B1679" s="406">
        <f>(IF(F1679="","",IFERROR(SEARCH(Search!$C$2,D1679)+ROW()/100000,"")))</f>
        <v/>
      </c>
      <c r="C1679" s="406" t="inlineStr">
        <is>
          <t>U1676</t>
        </is>
      </c>
      <c r="D1679" s="406">
        <f>INDEX([1]USA!$J:$J,MATCH(C1679,[1]USA!$B:$B,0))</f>
        <v/>
      </c>
      <c r="E1679" s="406">
        <f>IFERROR(INDEX([1]Input!$J:$J,MATCH(C1679,[1]Input!$A:$A,0)),"")</f>
        <v/>
      </c>
      <c r="F1679" s="406">
        <f>IFERROR(INDEX([1]Input!$D:$D,MATCH(C1679,[1]Input!$A:$A,0)),"")</f>
        <v/>
      </c>
      <c r="G1679" s="409">
        <f>IFERROR(INDEX([1]Input!$N:$N,MATCH(C1679,[1]Input!$A:$A,0)),"")</f>
        <v/>
      </c>
    </row>
    <row r="1680">
      <c r="A1680" s="406">
        <f>IFERROR(RANK(B1680,$B$4:$B$6000,1),"")</f>
        <v/>
      </c>
      <c r="B1680" s="406">
        <f>(IF(F1680="","",IFERROR(SEARCH(Search!$C$2,D1680)+ROW()/100000,"")))</f>
        <v/>
      </c>
      <c r="C1680" s="406" t="inlineStr">
        <is>
          <t>U1677</t>
        </is>
      </c>
      <c r="D1680" s="406">
        <f>INDEX([1]USA!$J:$J,MATCH(C1680,[1]USA!$B:$B,0))</f>
        <v/>
      </c>
      <c r="E1680" s="406">
        <f>IFERROR(INDEX([1]Input!$J:$J,MATCH(C1680,[1]Input!$A:$A,0)),"")</f>
        <v/>
      </c>
      <c r="F1680" s="406">
        <f>IFERROR(INDEX([1]Input!$D:$D,MATCH(C1680,[1]Input!$A:$A,0)),"")</f>
        <v/>
      </c>
      <c r="G1680" s="409">
        <f>IFERROR(INDEX([1]Input!$N:$N,MATCH(C1680,[1]Input!$A:$A,0)),"")</f>
        <v/>
      </c>
    </row>
    <row r="1681">
      <c r="A1681" s="406">
        <f>IFERROR(RANK(B1681,$B$4:$B$6000,1),"")</f>
        <v/>
      </c>
      <c r="B1681" s="406">
        <f>(IF(F1681="","",IFERROR(SEARCH(Search!$C$2,D1681)+ROW()/100000,"")))</f>
        <v/>
      </c>
      <c r="C1681" s="406" t="inlineStr">
        <is>
          <t>U1678</t>
        </is>
      </c>
      <c r="D1681" s="406">
        <f>INDEX([1]USA!$J:$J,MATCH(C1681,[1]USA!$B:$B,0))</f>
        <v/>
      </c>
      <c r="E1681" s="406">
        <f>IFERROR(INDEX([1]Input!$J:$J,MATCH(C1681,[1]Input!$A:$A,0)),"")</f>
        <v/>
      </c>
      <c r="F1681" s="406">
        <f>IFERROR(INDEX([1]Input!$D:$D,MATCH(C1681,[1]Input!$A:$A,0)),"")</f>
        <v/>
      </c>
      <c r="G1681" s="409">
        <f>IFERROR(INDEX([1]Input!$N:$N,MATCH(C1681,[1]Input!$A:$A,0)),"")</f>
        <v/>
      </c>
    </row>
    <row r="1682">
      <c r="A1682" s="406">
        <f>IFERROR(RANK(B1682,$B$4:$B$6000,1),"")</f>
        <v/>
      </c>
      <c r="B1682" s="406">
        <f>(IF(F1682="","",IFERROR(SEARCH(Search!$C$2,D1682)+ROW()/100000,"")))</f>
        <v/>
      </c>
      <c r="C1682" s="406" t="inlineStr">
        <is>
          <t>U1679</t>
        </is>
      </c>
      <c r="D1682" s="406">
        <f>INDEX([1]USA!$J:$J,MATCH(C1682,[1]USA!$B:$B,0))</f>
        <v/>
      </c>
      <c r="E1682" s="406">
        <f>IFERROR(INDEX([1]Input!$J:$J,MATCH(C1682,[1]Input!$A:$A,0)),"")</f>
        <v/>
      </c>
      <c r="F1682" s="406">
        <f>IFERROR(INDEX([1]Input!$D:$D,MATCH(C1682,[1]Input!$A:$A,0)),"")</f>
        <v/>
      </c>
      <c r="G1682" s="409">
        <f>IFERROR(INDEX([1]Input!$N:$N,MATCH(C1682,[1]Input!$A:$A,0)),"")</f>
        <v/>
      </c>
    </row>
    <row r="1683">
      <c r="A1683" s="406">
        <f>IFERROR(RANK(B1683,$B$4:$B$6000,1),"")</f>
        <v/>
      </c>
      <c r="B1683" s="406">
        <f>(IF(F1683="","",IFERROR(SEARCH(Search!$C$2,D1683)+ROW()/100000,"")))</f>
        <v/>
      </c>
      <c r="C1683" s="406" t="inlineStr">
        <is>
          <t>U1680</t>
        </is>
      </c>
      <c r="D1683" s="406">
        <f>INDEX([1]USA!$J:$J,MATCH(C1683,[1]USA!$B:$B,0))</f>
        <v/>
      </c>
      <c r="E1683" s="406">
        <f>IFERROR(INDEX([1]Input!$J:$J,MATCH(C1683,[1]Input!$A:$A,0)),"")</f>
        <v/>
      </c>
      <c r="F1683" s="406">
        <f>IFERROR(INDEX([1]Input!$D:$D,MATCH(C1683,[1]Input!$A:$A,0)),"")</f>
        <v/>
      </c>
      <c r="G1683" s="409">
        <f>IFERROR(INDEX([1]Input!$N:$N,MATCH(C1683,[1]Input!$A:$A,0)),"")</f>
        <v/>
      </c>
    </row>
    <row r="1684">
      <c r="A1684" s="406">
        <f>IFERROR(RANK(B1684,$B$4:$B$6000,1),"")</f>
        <v/>
      </c>
      <c r="B1684" s="406">
        <f>(IF(F1684="","",IFERROR(SEARCH(Search!$C$2,D1684)+ROW()/100000,"")))</f>
        <v/>
      </c>
      <c r="C1684" s="406" t="inlineStr">
        <is>
          <t>U1681</t>
        </is>
      </c>
      <c r="D1684" s="406">
        <f>INDEX([1]USA!$J:$J,MATCH(C1684,[1]USA!$B:$B,0))</f>
        <v/>
      </c>
      <c r="E1684" s="406">
        <f>IFERROR(INDEX([1]Input!$J:$J,MATCH(C1684,[1]Input!$A:$A,0)),"")</f>
        <v/>
      </c>
      <c r="F1684" s="406">
        <f>IFERROR(INDEX([1]Input!$D:$D,MATCH(C1684,[1]Input!$A:$A,0)),"")</f>
        <v/>
      </c>
      <c r="G1684" s="409">
        <f>IFERROR(INDEX([1]Input!$N:$N,MATCH(C1684,[1]Input!$A:$A,0)),"")</f>
        <v/>
      </c>
    </row>
    <row r="1685">
      <c r="A1685" s="406">
        <f>IFERROR(RANK(B1685,$B$4:$B$6000,1),"")</f>
        <v/>
      </c>
      <c r="B1685" s="406">
        <f>(IF(F1685="","",IFERROR(SEARCH(Search!$C$2,D1685)+ROW()/100000,"")))</f>
        <v/>
      </c>
      <c r="C1685" s="406" t="inlineStr">
        <is>
          <t>U1682</t>
        </is>
      </c>
      <c r="D1685" s="406">
        <f>INDEX([1]USA!$J:$J,MATCH(C1685,[1]USA!$B:$B,0))</f>
        <v/>
      </c>
      <c r="E1685" s="406">
        <f>IFERROR(INDEX([1]Input!$J:$J,MATCH(C1685,[1]Input!$A:$A,0)),"")</f>
        <v/>
      </c>
      <c r="F1685" s="406">
        <f>IFERROR(INDEX([1]Input!$D:$D,MATCH(C1685,[1]Input!$A:$A,0)),"")</f>
        <v/>
      </c>
      <c r="G1685" s="409">
        <f>IFERROR(INDEX([1]Input!$N:$N,MATCH(C1685,[1]Input!$A:$A,0)),"")</f>
        <v/>
      </c>
    </row>
    <row r="1686">
      <c r="A1686" s="406">
        <f>IFERROR(RANK(B1686,$B$4:$B$6000,1),"")</f>
        <v/>
      </c>
      <c r="B1686" s="406">
        <f>(IF(F1686="","",IFERROR(SEARCH(Search!$C$2,D1686)+ROW()/100000,"")))</f>
        <v/>
      </c>
      <c r="C1686" s="406" t="inlineStr">
        <is>
          <t>U1683</t>
        </is>
      </c>
      <c r="D1686" s="406">
        <f>INDEX([1]USA!$J:$J,MATCH(C1686,[1]USA!$B:$B,0))</f>
        <v/>
      </c>
      <c r="E1686" s="406">
        <f>IFERROR(INDEX([1]Input!$J:$J,MATCH(C1686,[1]Input!$A:$A,0)),"")</f>
        <v/>
      </c>
      <c r="F1686" s="406">
        <f>IFERROR(INDEX([1]Input!$D:$D,MATCH(C1686,[1]Input!$A:$A,0)),"")</f>
        <v/>
      </c>
      <c r="G1686" s="409">
        <f>IFERROR(INDEX([1]Input!$N:$N,MATCH(C1686,[1]Input!$A:$A,0)),"")</f>
        <v/>
      </c>
    </row>
    <row r="1687">
      <c r="A1687" s="406">
        <f>IFERROR(RANK(B1687,$B$4:$B$6000,1),"")</f>
        <v/>
      </c>
      <c r="B1687" s="406">
        <f>(IF(F1687="","",IFERROR(SEARCH(Search!$C$2,D1687)+ROW()/100000,"")))</f>
        <v/>
      </c>
      <c r="C1687" s="406" t="inlineStr">
        <is>
          <t>U1684</t>
        </is>
      </c>
      <c r="D1687" s="406">
        <f>INDEX([1]USA!$J:$J,MATCH(C1687,[1]USA!$B:$B,0))</f>
        <v/>
      </c>
      <c r="E1687" s="406">
        <f>IFERROR(INDEX([1]Input!$J:$J,MATCH(C1687,[1]Input!$A:$A,0)),"")</f>
        <v/>
      </c>
      <c r="F1687" s="406">
        <f>IFERROR(INDEX([1]Input!$D:$D,MATCH(C1687,[1]Input!$A:$A,0)),"")</f>
        <v/>
      </c>
      <c r="G1687" s="409">
        <f>IFERROR(INDEX([1]Input!$N:$N,MATCH(C1687,[1]Input!$A:$A,0)),"")</f>
        <v/>
      </c>
    </row>
    <row r="1688">
      <c r="A1688" s="406">
        <f>IFERROR(RANK(B1688,$B$4:$B$6000,1),"")</f>
        <v/>
      </c>
      <c r="B1688" s="406">
        <f>(IF(F1688="","",IFERROR(SEARCH(Search!$C$2,D1688)+ROW()/100000,"")))</f>
        <v/>
      </c>
      <c r="C1688" s="406" t="inlineStr">
        <is>
          <t>U1685</t>
        </is>
      </c>
      <c r="D1688" s="406">
        <f>INDEX([1]USA!$J:$J,MATCH(C1688,[1]USA!$B:$B,0))</f>
        <v/>
      </c>
      <c r="E1688" s="406">
        <f>IFERROR(INDEX([1]Input!$J:$J,MATCH(C1688,[1]Input!$A:$A,0)),"")</f>
        <v/>
      </c>
      <c r="F1688" s="406">
        <f>IFERROR(INDEX([1]Input!$D:$D,MATCH(C1688,[1]Input!$A:$A,0)),"")</f>
        <v/>
      </c>
      <c r="G1688" s="409">
        <f>IFERROR(INDEX([1]Input!$N:$N,MATCH(C1688,[1]Input!$A:$A,0)),"")</f>
        <v/>
      </c>
    </row>
    <row r="1689">
      <c r="A1689" s="406">
        <f>IFERROR(RANK(B1689,$B$4:$B$6000,1),"")</f>
        <v/>
      </c>
      <c r="B1689" s="406">
        <f>(IF(F1689="","",IFERROR(SEARCH(Search!$C$2,D1689)+ROW()/100000,"")))</f>
        <v/>
      </c>
      <c r="C1689" s="406" t="inlineStr">
        <is>
          <t>U1686</t>
        </is>
      </c>
      <c r="D1689" s="406">
        <f>INDEX([1]USA!$J:$J,MATCH(C1689,[1]USA!$B:$B,0))</f>
        <v/>
      </c>
      <c r="E1689" s="406">
        <f>IFERROR(INDEX([1]Input!$J:$J,MATCH(C1689,[1]Input!$A:$A,0)),"")</f>
        <v/>
      </c>
      <c r="F1689" s="406">
        <f>IFERROR(INDEX([1]Input!$D:$D,MATCH(C1689,[1]Input!$A:$A,0)),"")</f>
        <v/>
      </c>
      <c r="G1689" s="409">
        <f>IFERROR(INDEX([1]Input!$N:$N,MATCH(C1689,[1]Input!$A:$A,0)),"")</f>
        <v/>
      </c>
    </row>
    <row r="1690">
      <c r="A1690" s="406">
        <f>IFERROR(RANK(B1690,$B$4:$B$6000,1),"")</f>
        <v/>
      </c>
      <c r="B1690" s="406">
        <f>(IF(F1690="","",IFERROR(SEARCH(Search!$C$2,D1690)+ROW()/100000,"")))</f>
        <v/>
      </c>
      <c r="C1690" s="406" t="inlineStr">
        <is>
          <t>U1687</t>
        </is>
      </c>
      <c r="D1690" s="406">
        <f>INDEX([1]USA!$J:$J,MATCH(C1690,[1]USA!$B:$B,0))</f>
        <v/>
      </c>
      <c r="E1690" s="406">
        <f>IFERROR(INDEX([1]Input!$J:$J,MATCH(C1690,[1]Input!$A:$A,0)),"")</f>
        <v/>
      </c>
      <c r="F1690" s="406">
        <f>IFERROR(INDEX([1]Input!$D:$D,MATCH(C1690,[1]Input!$A:$A,0)),"")</f>
        <v/>
      </c>
      <c r="G1690" s="409">
        <f>IFERROR(INDEX([1]Input!$N:$N,MATCH(C1690,[1]Input!$A:$A,0)),"")</f>
        <v/>
      </c>
    </row>
    <row r="1691">
      <c r="A1691" s="406">
        <f>IFERROR(RANK(B1691,$B$4:$B$6000,1),"")</f>
        <v/>
      </c>
      <c r="B1691" s="406">
        <f>(IF(F1691="","",IFERROR(SEARCH(Search!$C$2,D1691)+ROW()/100000,"")))</f>
        <v/>
      </c>
      <c r="C1691" s="406" t="inlineStr">
        <is>
          <t>U1688</t>
        </is>
      </c>
      <c r="D1691" s="406">
        <f>INDEX([1]USA!$J:$J,MATCH(C1691,[1]USA!$B:$B,0))</f>
        <v/>
      </c>
      <c r="E1691" s="406">
        <f>IFERROR(INDEX([1]Input!$J:$J,MATCH(C1691,[1]Input!$A:$A,0)),"")</f>
        <v/>
      </c>
      <c r="F1691" s="406">
        <f>IFERROR(INDEX([1]Input!$D:$D,MATCH(C1691,[1]Input!$A:$A,0)),"")</f>
        <v/>
      </c>
      <c r="G1691" s="409">
        <f>IFERROR(INDEX([1]Input!$N:$N,MATCH(C1691,[1]Input!$A:$A,0)),"")</f>
        <v/>
      </c>
    </row>
    <row r="1692">
      <c r="A1692" s="406">
        <f>IFERROR(RANK(B1692,$B$4:$B$6000,1),"")</f>
        <v/>
      </c>
      <c r="B1692" s="406">
        <f>(IF(F1692="","",IFERROR(SEARCH(Search!$C$2,D1692)+ROW()/100000,"")))</f>
        <v/>
      </c>
      <c r="C1692" s="406" t="inlineStr">
        <is>
          <t>U1689</t>
        </is>
      </c>
      <c r="D1692" s="406">
        <f>INDEX([1]USA!$J:$J,MATCH(C1692,[1]USA!$B:$B,0))</f>
        <v/>
      </c>
      <c r="E1692" s="406">
        <f>IFERROR(INDEX([1]Input!$J:$J,MATCH(C1692,[1]Input!$A:$A,0)),"")</f>
        <v/>
      </c>
      <c r="F1692" s="406">
        <f>IFERROR(INDEX([1]Input!$D:$D,MATCH(C1692,[1]Input!$A:$A,0)),"")</f>
        <v/>
      </c>
      <c r="G1692" s="409">
        <f>IFERROR(INDEX([1]Input!$N:$N,MATCH(C1692,[1]Input!$A:$A,0)),"")</f>
        <v/>
      </c>
    </row>
    <row r="1693">
      <c r="A1693" s="406">
        <f>IFERROR(RANK(B1693,$B$4:$B$6000,1),"")</f>
        <v/>
      </c>
      <c r="B1693" s="406">
        <f>(IF(F1693="","",IFERROR(SEARCH(Search!$C$2,D1693)+ROW()/100000,"")))</f>
        <v/>
      </c>
      <c r="C1693" s="406" t="inlineStr">
        <is>
          <t>U1690</t>
        </is>
      </c>
      <c r="D1693" s="406">
        <f>INDEX([1]USA!$J:$J,MATCH(C1693,[1]USA!$B:$B,0))</f>
        <v/>
      </c>
      <c r="E1693" s="406">
        <f>IFERROR(INDEX([1]Input!$J:$J,MATCH(C1693,[1]Input!$A:$A,0)),"")</f>
        <v/>
      </c>
      <c r="F1693" s="406">
        <f>IFERROR(INDEX([1]Input!$D:$D,MATCH(C1693,[1]Input!$A:$A,0)),"")</f>
        <v/>
      </c>
      <c r="G1693" s="409">
        <f>IFERROR(INDEX([1]Input!$N:$N,MATCH(C1693,[1]Input!$A:$A,0)),"")</f>
        <v/>
      </c>
    </row>
    <row r="1694">
      <c r="A1694" s="406">
        <f>IFERROR(RANK(B1694,$B$4:$B$6000,1),"")</f>
        <v/>
      </c>
      <c r="B1694" s="406">
        <f>(IF(F1694="","",IFERROR(SEARCH(Search!$C$2,D1694)+ROW()/100000,"")))</f>
        <v/>
      </c>
      <c r="C1694" s="406" t="inlineStr">
        <is>
          <t>U1691</t>
        </is>
      </c>
      <c r="D1694" s="406">
        <f>INDEX([1]USA!$J:$J,MATCH(C1694,[1]USA!$B:$B,0))</f>
        <v/>
      </c>
      <c r="E1694" s="406">
        <f>IFERROR(INDEX([1]Input!$J:$J,MATCH(C1694,[1]Input!$A:$A,0)),"")</f>
        <v/>
      </c>
      <c r="F1694" s="406">
        <f>IFERROR(INDEX([1]Input!$D:$D,MATCH(C1694,[1]Input!$A:$A,0)),"")</f>
        <v/>
      </c>
      <c r="G1694" s="409">
        <f>IFERROR(INDEX([1]Input!$N:$N,MATCH(C1694,[1]Input!$A:$A,0)),"")</f>
        <v/>
      </c>
    </row>
    <row r="1695">
      <c r="A1695" s="406">
        <f>IFERROR(RANK(B1695,$B$4:$B$6000,1),"")</f>
        <v/>
      </c>
      <c r="B1695" s="406">
        <f>(IF(F1695="","",IFERROR(SEARCH(Search!$C$2,D1695)+ROW()/100000,"")))</f>
        <v/>
      </c>
      <c r="C1695" s="406" t="inlineStr">
        <is>
          <t>U1692</t>
        </is>
      </c>
      <c r="D1695" s="406">
        <f>INDEX([1]USA!$J:$J,MATCH(C1695,[1]USA!$B:$B,0))</f>
        <v/>
      </c>
      <c r="E1695" s="406">
        <f>IFERROR(INDEX([1]Input!$J:$J,MATCH(C1695,[1]Input!$A:$A,0)),"")</f>
        <v/>
      </c>
      <c r="F1695" s="406">
        <f>IFERROR(INDEX([1]Input!$D:$D,MATCH(C1695,[1]Input!$A:$A,0)),"")</f>
        <v/>
      </c>
      <c r="G1695" s="409">
        <f>IFERROR(INDEX([1]Input!$N:$N,MATCH(C1695,[1]Input!$A:$A,0)),"")</f>
        <v/>
      </c>
    </row>
    <row r="1696">
      <c r="A1696" s="406">
        <f>IFERROR(RANK(B1696,$B$4:$B$6000,1),"")</f>
        <v/>
      </c>
      <c r="B1696" s="406">
        <f>(IF(F1696="","",IFERROR(SEARCH(Search!$C$2,D1696)+ROW()/100000,"")))</f>
        <v/>
      </c>
      <c r="C1696" s="406" t="inlineStr">
        <is>
          <t>U1693</t>
        </is>
      </c>
      <c r="D1696" s="406">
        <f>INDEX([1]USA!$J:$J,MATCH(C1696,[1]USA!$B:$B,0))</f>
        <v/>
      </c>
      <c r="E1696" s="406">
        <f>IFERROR(INDEX([1]Input!$J:$J,MATCH(C1696,[1]Input!$A:$A,0)),"")</f>
        <v/>
      </c>
      <c r="F1696" s="406">
        <f>IFERROR(INDEX([1]Input!$D:$D,MATCH(C1696,[1]Input!$A:$A,0)),"")</f>
        <v/>
      </c>
      <c r="G1696" s="409">
        <f>IFERROR(INDEX([1]Input!$N:$N,MATCH(C1696,[1]Input!$A:$A,0)),"")</f>
        <v/>
      </c>
    </row>
    <row r="1697">
      <c r="A1697" s="406">
        <f>IFERROR(RANK(B1697,$B$4:$B$6000,1),"")</f>
        <v/>
      </c>
      <c r="B1697" s="406">
        <f>(IF(F1697="","",IFERROR(SEARCH(Search!$C$2,D1697)+ROW()/100000,"")))</f>
        <v/>
      </c>
      <c r="C1697" s="406" t="inlineStr">
        <is>
          <t>U1694</t>
        </is>
      </c>
      <c r="D1697" s="406">
        <f>INDEX([1]USA!$J:$J,MATCH(C1697,[1]USA!$B:$B,0))</f>
        <v/>
      </c>
      <c r="E1697" s="406">
        <f>IFERROR(INDEX([1]Input!$J:$J,MATCH(C1697,[1]Input!$A:$A,0)),"")</f>
        <v/>
      </c>
      <c r="F1697" s="406">
        <f>IFERROR(INDEX([1]Input!$D:$D,MATCH(C1697,[1]Input!$A:$A,0)),"")</f>
        <v/>
      </c>
      <c r="G1697" s="409">
        <f>IFERROR(INDEX([1]Input!$N:$N,MATCH(C1697,[1]Input!$A:$A,0)),"")</f>
        <v/>
      </c>
    </row>
    <row r="1698">
      <c r="A1698" s="406">
        <f>IFERROR(RANK(B1698,$B$4:$B$6000,1),"")</f>
        <v/>
      </c>
      <c r="B1698" s="406">
        <f>(IF(F1698="","",IFERROR(SEARCH(Search!$C$2,D1698)+ROW()/100000,"")))</f>
        <v/>
      </c>
      <c r="C1698" s="406" t="inlineStr">
        <is>
          <t>U1695</t>
        </is>
      </c>
      <c r="D1698" s="406">
        <f>INDEX([1]USA!$J:$J,MATCH(C1698,[1]USA!$B:$B,0))</f>
        <v/>
      </c>
      <c r="E1698" s="406">
        <f>IFERROR(INDEX([1]Input!$J:$J,MATCH(C1698,[1]Input!$A:$A,0)),"")</f>
        <v/>
      </c>
      <c r="F1698" s="406">
        <f>IFERROR(INDEX([1]Input!$D:$D,MATCH(C1698,[1]Input!$A:$A,0)),"")</f>
        <v/>
      </c>
      <c r="G1698" s="409">
        <f>IFERROR(INDEX([1]Input!$N:$N,MATCH(C1698,[1]Input!$A:$A,0)),"")</f>
        <v/>
      </c>
    </row>
    <row r="1699">
      <c r="A1699" s="406">
        <f>IFERROR(RANK(B1699,$B$4:$B$6000,1),"")</f>
        <v/>
      </c>
      <c r="B1699" s="406">
        <f>(IF(F1699="","",IFERROR(SEARCH(Search!$C$2,D1699)+ROW()/100000,"")))</f>
        <v/>
      </c>
      <c r="C1699" s="406" t="inlineStr">
        <is>
          <t>U1696</t>
        </is>
      </c>
      <c r="D1699" s="406">
        <f>INDEX([1]USA!$J:$J,MATCH(C1699,[1]USA!$B:$B,0))</f>
        <v/>
      </c>
      <c r="E1699" s="406">
        <f>IFERROR(INDEX([1]Input!$J:$J,MATCH(C1699,[1]Input!$A:$A,0)),"")</f>
        <v/>
      </c>
      <c r="F1699" s="406">
        <f>IFERROR(INDEX([1]Input!$D:$D,MATCH(C1699,[1]Input!$A:$A,0)),"")</f>
        <v/>
      </c>
      <c r="G1699" s="409">
        <f>IFERROR(INDEX([1]Input!$N:$N,MATCH(C1699,[1]Input!$A:$A,0)),"")</f>
        <v/>
      </c>
    </row>
    <row r="1700">
      <c r="A1700" s="406">
        <f>IFERROR(RANK(B1700,$B$4:$B$6000,1),"")</f>
        <v/>
      </c>
      <c r="B1700" s="406">
        <f>(IF(F1700="","",IFERROR(SEARCH(Search!$C$2,D1700)+ROW()/100000,"")))</f>
        <v/>
      </c>
      <c r="C1700" s="406" t="inlineStr">
        <is>
          <t>U1697</t>
        </is>
      </c>
      <c r="D1700" s="406">
        <f>INDEX([1]USA!$J:$J,MATCH(C1700,[1]USA!$B:$B,0))</f>
        <v/>
      </c>
      <c r="E1700" s="406">
        <f>IFERROR(INDEX([1]Input!$J:$J,MATCH(C1700,[1]Input!$A:$A,0)),"")</f>
        <v/>
      </c>
      <c r="F1700" s="406">
        <f>IFERROR(INDEX([1]Input!$D:$D,MATCH(C1700,[1]Input!$A:$A,0)),"")</f>
        <v/>
      </c>
      <c r="G1700" s="409">
        <f>IFERROR(INDEX([1]Input!$N:$N,MATCH(C1700,[1]Input!$A:$A,0)),"")</f>
        <v/>
      </c>
    </row>
    <row r="1701">
      <c r="A1701" s="406">
        <f>IFERROR(RANK(B1701,$B$4:$B$6000,1),"")</f>
        <v/>
      </c>
      <c r="B1701" s="406">
        <f>(IF(F1701="","",IFERROR(SEARCH(Search!$C$2,D1701)+ROW()/100000,"")))</f>
        <v/>
      </c>
      <c r="C1701" s="406" t="inlineStr">
        <is>
          <t>U1698</t>
        </is>
      </c>
      <c r="D1701" s="406">
        <f>INDEX([1]USA!$J:$J,MATCH(C1701,[1]USA!$B:$B,0))</f>
        <v/>
      </c>
      <c r="E1701" s="406">
        <f>IFERROR(INDEX([1]Input!$J:$J,MATCH(C1701,[1]Input!$A:$A,0)),"")</f>
        <v/>
      </c>
      <c r="F1701" s="406">
        <f>IFERROR(INDEX([1]Input!$D:$D,MATCH(C1701,[1]Input!$A:$A,0)),"")</f>
        <v/>
      </c>
      <c r="G1701" s="409">
        <f>IFERROR(INDEX([1]Input!$N:$N,MATCH(C1701,[1]Input!$A:$A,0)),"")</f>
        <v/>
      </c>
    </row>
    <row r="1702">
      <c r="A1702" s="406">
        <f>IFERROR(RANK(B1702,$B$4:$B$6000,1),"")</f>
        <v/>
      </c>
      <c r="B1702" s="406">
        <f>(IF(F1702="","",IFERROR(SEARCH(Search!$C$2,D1702)+ROW()/100000,"")))</f>
        <v/>
      </c>
      <c r="C1702" s="406" t="inlineStr">
        <is>
          <t>U1699</t>
        </is>
      </c>
      <c r="D1702" s="406">
        <f>INDEX([1]USA!$J:$J,MATCH(C1702,[1]USA!$B:$B,0))</f>
        <v/>
      </c>
      <c r="E1702" s="406">
        <f>IFERROR(INDEX([1]Input!$J:$J,MATCH(C1702,[1]Input!$A:$A,0)),"")</f>
        <v/>
      </c>
      <c r="F1702" s="406">
        <f>IFERROR(INDEX([1]Input!$D:$D,MATCH(C1702,[1]Input!$A:$A,0)),"")</f>
        <v/>
      </c>
      <c r="G1702" s="409">
        <f>IFERROR(INDEX([1]Input!$N:$N,MATCH(C1702,[1]Input!$A:$A,0)),"")</f>
        <v/>
      </c>
    </row>
    <row r="1703">
      <c r="A1703" s="406">
        <f>IFERROR(RANK(B1703,$B$4:$B$6000,1),"")</f>
        <v/>
      </c>
      <c r="B1703" s="406">
        <f>(IF(F1703="","",IFERROR(SEARCH(Search!$C$2,D1703)+ROW()/100000,"")))</f>
        <v/>
      </c>
      <c r="C1703" s="406" t="inlineStr">
        <is>
          <t>U1700</t>
        </is>
      </c>
      <c r="D1703" s="406">
        <f>INDEX([1]USA!$J:$J,MATCH(C1703,[1]USA!$B:$B,0))</f>
        <v/>
      </c>
      <c r="E1703" s="406">
        <f>IFERROR(INDEX([1]Input!$J:$J,MATCH(C1703,[1]Input!$A:$A,0)),"")</f>
        <v/>
      </c>
      <c r="F1703" s="406">
        <f>IFERROR(INDEX([1]Input!$D:$D,MATCH(C1703,[1]Input!$A:$A,0)),"")</f>
        <v/>
      </c>
      <c r="G1703" s="409">
        <f>IFERROR(INDEX([1]Input!$N:$N,MATCH(C1703,[1]Input!$A:$A,0)),"")</f>
        <v/>
      </c>
    </row>
    <row r="1704">
      <c r="A1704" s="406">
        <f>IFERROR(RANK(B1704,$B$4:$B$6000,1),"")</f>
        <v/>
      </c>
      <c r="B1704" s="406">
        <f>(IF(F1704="","",IFERROR(SEARCH(Search!$C$2,D1704)+ROW()/100000,"")))</f>
        <v/>
      </c>
      <c r="C1704" s="406" t="inlineStr">
        <is>
          <t>U1701</t>
        </is>
      </c>
      <c r="D1704" s="406">
        <f>INDEX([1]USA!$J:$J,MATCH(C1704,[1]USA!$B:$B,0))</f>
        <v/>
      </c>
      <c r="E1704" s="406">
        <f>IFERROR(INDEX([1]Input!$J:$J,MATCH(C1704,[1]Input!$A:$A,0)),"")</f>
        <v/>
      </c>
      <c r="F1704" s="406">
        <f>IFERROR(INDEX([1]Input!$D:$D,MATCH(C1704,[1]Input!$A:$A,0)),"")</f>
        <v/>
      </c>
      <c r="G1704" s="409">
        <f>IFERROR(INDEX([1]Input!$N:$N,MATCH(C1704,[1]Input!$A:$A,0)),"")</f>
        <v/>
      </c>
    </row>
    <row r="1705">
      <c r="A1705" s="406">
        <f>IFERROR(RANK(B1705,$B$4:$B$6000,1),"")</f>
        <v/>
      </c>
      <c r="B1705" s="406">
        <f>(IF(F1705="","",IFERROR(SEARCH(Search!$C$2,D1705)+ROW()/100000,"")))</f>
        <v/>
      </c>
      <c r="C1705" s="406" t="inlineStr">
        <is>
          <t>U1702</t>
        </is>
      </c>
      <c r="D1705" s="406">
        <f>INDEX([1]USA!$J:$J,MATCH(C1705,[1]USA!$B:$B,0))</f>
        <v/>
      </c>
      <c r="E1705" s="406">
        <f>IFERROR(INDEX([1]Input!$J:$J,MATCH(C1705,[1]Input!$A:$A,0)),"")</f>
        <v/>
      </c>
      <c r="F1705" s="406">
        <f>IFERROR(INDEX([1]Input!$D:$D,MATCH(C1705,[1]Input!$A:$A,0)),"")</f>
        <v/>
      </c>
      <c r="G1705" s="409">
        <f>IFERROR(INDEX([1]Input!$N:$N,MATCH(C1705,[1]Input!$A:$A,0)),"")</f>
        <v/>
      </c>
    </row>
    <row r="1706">
      <c r="A1706" s="406">
        <f>IFERROR(RANK(B1706,$B$4:$B$6000,1),"")</f>
        <v/>
      </c>
      <c r="B1706" s="406">
        <f>(IF(F1706="","",IFERROR(SEARCH(Search!$C$2,D1706)+ROW()/100000,"")))</f>
        <v/>
      </c>
      <c r="C1706" s="406" t="inlineStr">
        <is>
          <t>U1703</t>
        </is>
      </c>
      <c r="D1706" s="406">
        <f>INDEX([1]USA!$J:$J,MATCH(C1706,[1]USA!$B:$B,0))</f>
        <v/>
      </c>
      <c r="E1706" s="406">
        <f>IFERROR(INDEX([1]Input!$J:$J,MATCH(C1706,[1]Input!$A:$A,0)),"")</f>
        <v/>
      </c>
      <c r="F1706" s="406">
        <f>IFERROR(INDEX([1]Input!$D:$D,MATCH(C1706,[1]Input!$A:$A,0)),"")</f>
        <v/>
      </c>
      <c r="G1706" s="409">
        <f>IFERROR(INDEX([1]Input!$N:$N,MATCH(C1706,[1]Input!$A:$A,0)),"")</f>
        <v/>
      </c>
    </row>
    <row r="1707">
      <c r="A1707" s="406">
        <f>IFERROR(RANK(B1707,$B$4:$B$6000,1),"")</f>
        <v/>
      </c>
      <c r="B1707" s="406">
        <f>(IF(F1707="","",IFERROR(SEARCH(Search!$C$2,D1707)+ROW()/100000,"")))</f>
        <v/>
      </c>
      <c r="C1707" s="406" t="inlineStr">
        <is>
          <t>U1704</t>
        </is>
      </c>
      <c r="D1707" s="406">
        <f>INDEX([1]USA!$J:$J,MATCH(C1707,[1]USA!$B:$B,0))</f>
        <v/>
      </c>
      <c r="E1707" s="406">
        <f>IFERROR(INDEX([1]Input!$J:$J,MATCH(C1707,[1]Input!$A:$A,0)),"")</f>
        <v/>
      </c>
      <c r="F1707" s="406">
        <f>IFERROR(INDEX([1]Input!$D:$D,MATCH(C1707,[1]Input!$A:$A,0)),"")</f>
        <v/>
      </c>
      <c r="G1707" s="409">
        <f>IFERROR(INDEX([1]Input!$N:$N,MATCH(C1707,[1]Input!$A:$A,0)),"")</f>
        <v/>
      </c>
    </row>
    <row r="1708">
      <c r="A1708" s="406">
        <f>IFERROR(RANK(B1708,$B$4:$B$6000,1),"")</f>
        <v/>
      </c>
      <c r="B1708" s="406">
        <f>(IF(F1708="","",IFERROR(SEARCH(Search!$C$2,D1708)+ROW()/100000,"")))</f>
        <v/>
      </c>
      <c r="C1708" s="406" t="inlineStr">
        <is>
          <t>U1705</t>
        </is>
      </c>
      <c r="D1708" s="406">
        <f>INDEX([1]USA!$J:$J,MATCH(C1708,[1]USA!$B:$B,0))</f>
        <v/>
      </c>
      <c r="E1708" s="406">
        <f>IFERROR(INDEX([1]Input!$J:$J,MATCH(C1708,[1]Input!$A:$A,0)),"")</f>
        <v/>
      </c>
      <c r="F1708" s="406">
        <f>IFERROR(INDEX([1]Input!$D:$D,MATCH(C1708,[1]Input!$A:$A,0)),"")</f>
        <v/>
      </c>
      <c r="G1708" s="409">
        <f>IFERROR(INDEX([1]Input!$N:$N,MATCH(C1708,[1]Input!$A:$A,0)),"")</f>
        <v/>
      </c>
    </row>
    <row r="1709">
      <c r="A1709" s="406">
        <f>IFERROR(RANK(B1709,$B$4:$B$6000,1),"")</f>
        <v/>
      </c>
      <c r="B1709" s="406">
        <f>(IF(F1709="","",IFERROR(SEARCH(Search!$C$2,D1709)+ROW()/100000,"")))</f>
        <v/>
      </c>
      <c r="C1709" s="406" t="inlineStr">
        <is>
          <t>U1706</t>
        </is>
      </c>
      <c r="D1709" s="406">
        <f>INDEX([1]USA!$J:$J,MATCH(C1709,[1]USA!$B:$B,0))</f>
        <v/>
      </c>
      <c r="E1709" s="406">
        <f>IFERROR(INDEX([1]Input!$J:$J,MATCH(C1709,[1]Input!$A:$A,0)),"")</f>
        <v/>
      </c>
      <c r="F1709" s="406">
        <f>IFERROR(INDEX([1]Input!$D:$D,MATCH(C1709,[1]Input!$A:$A,0)),"")</f>
        <v/>
      </c>
      <c r="G1709" s="409">
        <f>IFERROR(INDEX([1]Input!$N:$N,MATCH(C1709,[1]Input!$A:$A,0)),"")</f>
        <v/>
      </c>
    </row>
    <row r="1710">
      <c r="A1710" s="406">
        <f>IFERROR(RANK(B1710,$B$4:$B$6000,1),"")</f>
        <v/>
      </c>
      <c r="B1710" s="406">
        <f>(IF(F1710="","",IFERROR(SEARCH(Search!$C$2,D1710)+ROW()/100000,"")))</f>
        <v/>
      </c>
      <c r="C1710" s="406" t="inlineStr">
        <is>
          <t>U1707</t>
        </is>
      </c>
      <c r="D1710" s="406">
        <f>INDEX([1]USA!$J:$J,MATCH(C1710,[1]USA!$B:$B,0))</f>
        <v/>
      </c>
      <c r="E1710" s="406">
        <f>IFERROR(INDEX([1]Input!$J:$J,MATCH(C1710,[1]Input!$A:$A,0)),"")</f>
        <v/>
      </c>
      <c r="F1710" s="406">
        <f>IFERROR(INDEX([1]Input!$D:$D,MATCH(C1710,[1]Input!$A:$A,0)),"")</f>
        <v/>
      </c>
      <c r="G1710" s="409">
        <f>IFERROR(INDEX([1]Input!$N:$N,MATCH(C1710,[1]Input!$A:$A,0)),"")</f>
        <v/>
      </c>
    </row>
    <row r="1711">
      <c r="A1711" s="406">
        <f>IFERROR(RANK(B1711,$B$4:$B$6000,1),"")</f>
        <v/>
      </c>
      <c r="B1711" s="406">
        <f>(IF(F1711="","",IFERROR(SEARCH(Search!$C$2,D1711)+ROW()/100000,"")))</f>
        <v/>
      </c>
      <c r="C1711" s="406" t="inlineStr">
        <is>
          <t>U1708</t>
        </is>
      </c>
      <c r="D1711" s="406">
        <f>INDEX([1]USA!$J:$J,MATCH(C1711,[1]USA!$B:$B,0))</f>
        <v/>
      </c>
      <c r="E1711" s="406">
        <f>IFERROR(INDEX([1]Input!$J:$J,MATCH(C1711,[1]Input!$A:$A,0)),"")</f>
        <v/>
      </c>
      <c r="F1711" s="406">
        <f>IFERROR(INDEX([1]Input!$D:$D,MATCH(C1711,[1]Input!$A:$A,0)),"")</f>
        <v/>
      </c>
      <c r="G1711" s="409">
        <f>IFERROR(INDEX([1]Input!$N:$N,MATCH(C1711,[1]Input!$A:$A,0)),"")</f>
        <v/>
      </c>
    </row>
    <row r="1712">
      <c r="A1712" s="406">
        <f>IFERROR(RANK(B1712,$B$4:$B$6000,1),"")</f>
        <v/>
      </c>
      <c r="B1712" s="406">
        <f>(IF(F1712="","",IFERROR(SEARCH(Search!$C$2,D1712)+ROW()/100000,"")))</f>
        <v/>
      </c>
      <c r="C1712" s="406" t="inlineStr">
        <is>
          <t>U1709</t>
        </is>
      </c>
      <c r="D1712" s="406">
        <f>INDEX([1]USA!$J:$J,MATCH(C1712,[1]USA!$B:$B,0))</f>
        <v/>
      </c>
      <c r="E1712" s="406">
        <f>IFERROR(INDEX([1]Input!$J:$J,MATCH(C1712,[1]Input!$A:$A,0)),"")</f>
        <v/>
      </c>
      <c r="F1712" s="406">
        <f>IFERROR(INDEX([1]Input!$D:$D,MATCH(C1712,[1]Input!$A:$A,0)),"")</f>
        <v/>
      </c>
      <c r="G1712" s="409">
        <f>IFERROR(INDEX([1]Input!$N:$N,MATCH(C1712,[1]Input!$A:$A,0)),"")</f>
        <v/>
      </c>
    </row>
    <row r="1713">
      <c r="A1713" s="406">
        <f>IFERROR(RANK(B1713,$B$4:$B$6000,1),"")</f>
        <v/>
      </c>
      <c r="B1713" s="406">
        <f>(IF(F1713="","",IFERROR(SEARCH(Search!$C$2,D1713)+ROW()/100000,"")))</f>
        <v/>
      </c>
      <c r="C1713" s="406" t="inlineStr">
        <is>
          <t>U1710</t>
        </is>
      </c>
      <c r="D1713" s="406">
        <f>INDEX([1]USA!$J:$J,MATCH(C1713,[1]USA!$B:$B,0))</f>
        <v/>
      </c>
      <c r="E1713" s="406">
        <f>IFERROR(INDEX([1]Input!$J:$J,MATCH(C1713,[1]Input!$A:$A,0)),"")</f>
        <v/>
      </c>
      <c r="F1713" s="406">
        <f>IFERROR(INDEX([1]Input!$D:$D,MATCH(C1713,[1]Input!$A:$A,0)),"")</f>
        <v/>
      </c>
      <c r="G1713" s="409">
        <f>IFERROR(INDEX([1]Input!$N:$N,MATCH(C1713,[1]Input!$A:$A,0)),"")</f>
        <v/>
      </c>
    </row>
    <row r="1714">
      <c r="A1714" s="406">
        <f>IFERROR(RANK(B1714,$B$4:$B$6000,1),"")</f>
        <v/>
      </c>
      <c r="B1714" s="406">
        <f>(IF(F1714="","",IFERROR(SEARCH(Search!$C$2,D1714)+ROW()/100000,"")))</f>
        <v/>
      </c>
      <c r="C1714" s="406" t="inlineStr">
        <is>
          <t>U1711</t>
        </is>
      </c>
      <c r="D1714" s="406">
        <f>INDEX([1]USA!$J:$J,MATCH(C1714,[1]USA!$B:$B,0))</f>
        <v/>
      </c>
      <c r="E1714" s="406">
        <f>IFERROR(INDEX([1]Input!$J:$J,MATCH(C1714,[1]Input!$A:$A,0)),"")</f>
        <v/>
      </c>
      <c r="F1714" s="406">
        <f>IFERROR(INDEX([1]Input!$D:$D,MATCH(C1714,[1]Input!$A:$A,0)),"")</f>
        <v/>
      </c>
      <c r="G1714" s="409">
        <f>IFERROR(INDEX([1]Input!$N:$N,MATCH(C1714,[1]Input!$A:$A,0)),"")</f>
        <v/>
      </c>
    </row>
    <row r="1715">
      <c r="A1715" s="406">
        <f>IFERROR(RANK(B1715,$B$4:$B$6000,1),"")</f>
        <v/>
      </c>
      <c r="B1715" s="406">
        <f>(IF(F1715="","",IFERROR(SEARCH(Search!$C$2,D1715)+ROW()/100000,"")))</f>
        <v/>
      </c>
      <c r="C1715" s="406" t="inlineStr">
        <is>
          <t>U1712</t>
        </is>
      </c>
      <c r="D1715" s="406">
        <f>INDEX([1]USA!$J:$J,MATCH(C1715,[1]USA!$B:$B,0))</f>
        <v/>
      </c>
      <c r="E1715" s="406">
        <f>IFERROR(INDEX([1]Input!$J:$J,MATCH(C1715,[1]Input!$A:$A,0)),"")</f>
        <v/>
      </c>
      <c r="F1715" s="406">
        <f>IFERROR(INDEX([1]Input!$D:$D,MATCH(C1715,[1]Input!$A:$A,0)),"")</f>
        <v/>
      </c>
      <c r="G1715" s="409">
        <f>IFERROR(INDEX([1]Input!$N:$N,MATCH(C1715,[1]Input!$A:$A,0)),"")</f>
        <v/>
      </c>
    </row>
    <row r="1716">
      <c r="A1716" s="406">
        <f>IFERROR(RANK(B1716,$B$4:$B$6000,1),"")</f>
        <v/>
      </c>
      <c r="B1716" s="406">
        <f>(IF(F1716="","",IFERROR(SEARCH(Search!$C$2,D1716)+ROW()/100000,"")))</f>
        <v/>
      </c>
      <c r="C1716" s="406" t="inlineStr">
        <is>
          <t>U1713</t>
        </is>
      </c>
      <c r="D1716" s="406">
        <f>INDEX([1]USA!$J:$J,MATCH(C1716,[1]USA!$B:$B,0))</f>
        <v/>
      </c>
      <c r="E1716" s="406">
        <f>IFERROR(INDEX([1]Input!$J:$J,MATCH(C1716,[1]Input!$A:$A,0)),"")</f>
        <v/>
      </c>
      <c r="F1716" s="406">
        <f>IFERROR(INDEX([1]Input!$D:$D,MATCH(C1716,[1]Input!$A:$A,0)),"")</f>
        <v/>
      </c>
      <c r="G1716" s="409">
        <f>IFERROR(INDEX([1]Input!$N:$N,MATCH(C1716,[1]Input!$A:$A,0)),"")</f>
        <v/>
      </c>
    </row>
    <row r="1717">
      <c r="A1717" s="406">
        <f>IFERROR(RANK(B1717,$B$4:$B$6000,1),"")</f>
        <v/>
      </c>
      <c r="B1717" s="406">
        <f>(IF(F1717="","",IFERROR(SEARCH(Search!$C$2,D1717)+ROW()/100000,"")))</f>
        <v/>
      </c>
      <c r="C1717" s="406" t="inlineStr">
        <is>
          <t>U1714</t>
        </is>
      </c>
      <c r="D1717" s="406">
        <f>INDEX([1]USA!$J:$J,MATCH(C1717,[1]USA!$B:$B,0))</f>
        <v/>
      </c>
      <c r="E1717" s="406">
        <f>IFERROR(INDEX([1]Input!$J:$J,MATCH(C1717,[1]Input!$A:$A,0)),"")</f>
        <v/>
      </c>
      <c r="F1717" s="406">
        <f>IFERROR(INDEX([1]Input!$D:$D,MATCH(C1717,[1]Input!$A:$A,0)),"")</f>
        <v/>
      </c>
      <c r="G1717" s="409">
        <f>IFERROR(INDEX([1]Input!$N:$N,MATCH(C1717,[1]Input!$A:$A,0)),"")</f>
        <v/>
      </c>
    </row>
    <row r="1718">
      <c r="A1718" s="406">
        <f>IFERROR(RANK(B1718,$B$4:$B$6000,1),"")</f>
        <v/>
      </c>
      <c r="B1718" s="406">
        <f>(IF(F1718="","",IFERROR(SEARCH(Search!$C$2,D1718)+ROW()/100000,"")))</f>
        <v/>
      </c>
      <c r="C1718" s="406" t="inlineStr">
        <is>
          <t>U1715</t>
        </is>
      </c>
      <c r="D1718" s="406">
        <f>INDEX([1]USA!$J:$J,MATCH(C1718,[1]USA!$B:$B,0))</f>
        <v/>
      </c>
      <c r="E1718" s="406">
        <f>IFERROR(INDEX([1]Input!$J:$J,MATCH(C1718,[1]Input!$A:$A,0)),"")</f>
        <v/>
      </c>
      <c r="F1718" s="406">
        <f>IFERROR(INDEX([1]Input!$D:$D,MATCH(C1718,[1]Input!$A:$A,0)),"")</f>
        <v/>
      </c>
      <c r="G1718" s="409">
        <f>IFERROR(INDEX([1]Input!$N:$N,MATCH(C1718,[1]Input!$A:$A,0)),"")</f>
        <v/>
      </c>
    </row>
    <row r="1719">
      <c r="A1719" s="406">
        <f>IFERROR(RANK(B1719,$B$4:$B$6000,1),"")</f>
        <v/>
      </c>
      <c r="B1719" s="406">
        <f>(IF(F1719="","",IFERROR(SEARCH(Search!$C$2,D1719)+ROW()/100000,"")))</f>
        <v/>
      </c>
      <c r="C1719" s="406" t="inlineStr">
        <is>
          <t>U1716</t>
        </is>
      </c>
      <c r="D1719" s="406">
        <f>INDEX([1]USA!$J:$J,MATCH(C1719,[1]USA!$B:$B,0))</f>
        <v/>
      </c>
      <c r="E1719" s="406">
        <f>IFERROR(INDEX([1]Input!$J:$J,MATCH(C1719,[1]Input!$A:$A,0)),"")</f>
        <v/>
      </c>
      <c r="F1719" s="406">
        <f>IFERROR(INDEX([1]Input!$D:$D,MATCH(C1719,[1]Input!$A:$A,0)),"")</f>
        <v/>
      </c>
      <c r="G1719" s="409">
        <f>IFERROR(INDEX([1]Input!$N:$N,MATCH(C1719,[1]Input!$A:$A,0)),"")</f>
        <v/>
      </c>
    </row>
    <row r="1720">
      <c r="A1720" s="406">
        <f>IFERROR(RANK(B1720,$B$4:$B$6000,1),"")</f>
        <v/>
      </c>
      <c r="B1720" s="406">
        <f>(IF(F1720="","",IFERROR(SEARCH(Search!$C$2,D1720)+ROW()/100000,"")))</f>
        <v/>
      </c>
      <c r="C1720" s="406" t="inlineStr">
        <is>
          <t>U1717</t>
        </is>
      </c>
      <c r="D1720" s="406">
        <f>INDEX([1]USA!$J:$J,MATCH(C1720,[1]USA!$B:$B,0))</f>
        <v/>
      </c>
      <c r="E1720" s="406">
        <f>IFERROR(INDEX([1]Input!$J:$J,MATCH(C1720,[1]Input!$A:$A,0)),"")</f>
        <v/>
      </c>
      <c r="F1720" s="406">
        <f>IFERROR(INDEX([1]Input!$D:$D,MATCH(C1720,[1]Input!$A:$A,0)),"")</f>
        <v/>
      </c>
      <c r="G1720" s="409">
        <f>IFERROR(INDEX([1]Input!$N:$N,MATCH(C1720,[1]Input!$A:$A,0)),"")</f>
        <v/>
      </c>
    </row>
    <row r="1721">
      <c r="A1721" s="406">
        <f>IFERROR(RANK(B1721,$B$4:$B$6000,1),"")</f>
        <v/>
      </c>
      <c r="B1721" s="406">
        <f>(IF(F1721="","",IFERROR(SEARCH(Search!$C$2,D1721)+ROW()/100000,"")))</f>
        <v/>
      </c>
      <c r="C1721" s="406" t="inlineStr">
        <is>
          <t>U1718</t>
        </is>
      </c>
      <c r="D1721" s="406">
        <f>INDEX([1]USA!$J:$J,MATCH(C1721,[1]USA!$B:$B,0))</f>
        <v/>
      </c>
      <c r="E1721" s="406">
        <f>IFERROR(INDEX([1]Input!$J:$J,MATCH(C1721,[1]Input!$A:$A,0)),"")</f>
        <v/>
      </c>
      <c r="F1721" s="406">
        <f>IFERROR(INDEX([1]Input!$D:$D,MATCH(C1721,[1]Input!$A:$A,0)),"")</f>
        <v/>
      </c>
      <c r="G1721" s="409">
        <f>IFERROR(INDEX([1]Input!$N:$N,MATCH(C1721,[1]Input!$A:$A,0)),"")</f>
        <v/>
      </c>
    </row>
    <row r="1722">
      <c r="A1722" s="406">
        <f>IFERROR(RANK(B1722,$B$4:$B$6000,1),"")</f>
        <v/>
      </c>
      <c r="B1722" s="406">
        <f>(IF(F1722="","",IFERROR(SEARCH(Search!$C$2,D1722)+ROW()/100000,"")))</f>
        <v/>
      </c>
      <c r="C1722" s="406" t="inlineStr">
        <is>
          <t>U1719</t>
        </is>
      </c>
      <c r="D1722" s="406">
        <f>INDEX([1]USA!$J:$J,MATCH(C1722,[1]USA!$B:$B,0))</f>
        <v/>
      </c>
      <c r="E1722" s="406">
        <f>IFERROR(INDEX([1]Input!$J:$J,MATCH(C1722,[1]Input!$A:$A,0)),"")</f>
        <v/>
      </c>
      <c r="F1722" s="406">
        <f>IFERROR(INDEX([1]Input!$D:$D,MATCH(C1722,[1]Input!$A:$A,0)),"")</f>
        <v/>
      </c>
      <c r="G1722" s="409">
        <f>IFERROR(INDEX([1]Input!$N:$N,MATCH(C1722,[1]Input!$A:$A,0)),"")</f>
        <v/>
      </c>
    </row>
    <row r="1723">
      <c r="A1723" s="406">
        <f>IFERROR(RANK(B1723,$B$4:$B$6000,1),"")</f>
        <v/>
      </c>
      <c r="B1723" s="406">
        <f>(IF(F1723="","",IFERROR(SEARCH(Search!$C$2,D1723)+ROW()/100000,"")))</f>
        <v/>
      </c>
      <c r="C1723" s="406" t="inlineStr">
        <is>
          <t>U1720</t>
        </is>
      </c>
      <c r="D1723" s="406">
        <f>INDEX([1]USA!$J:$J,MATCH(C1723,[1]USA!$B:$B,0))</f>
        <v/>
      </c>
      <c r="E1723" s="406">
        <f>IFERROR(INDEX([1]Input!$J:$J,MATCH(C1723,[1]Input!$A:$A,0)),"")</f>
        <v/>
      </c>
      <c r="F1723" s="406">
        <f>IFERROR(INDEX([1]Input!$D:$D,MATCH(C1723,[1]Input!$A:$A,0)),"")</f>
        <v/>
      </c>
      <c r="G1723" s="409">
        <f>IFERROR(INDEX([1]Input!$N:$N,MATCH(C1723,[1]Input!$A:$A,0)),"")</f>
        <v/>
      </c>
    </row>
    <row r="1724">
      <c r="A1724" s="406">
        <f>IFERROR(RANK(B1724,$B$4:$B$6000,1),"")</f>
        <v/>
      </c>
      <c r="B1724" s="406">
        <f>(IF(F1724="","",IFERROR(SEARCH(Search!$C$2,D1724)+ROW()/100000,"")))</f>
        <v/>
      </c>
      <c r="C1724" s="406" t="inlineStr">
        <is>
          <t>U1721</t>
        </is>
      </c>
      <c r="D1724" s="406">
        <f>INDEX([1]USA!$J:$J,MATCH(C1724,[1]USA!$B:$B,0))</f>
        <v/>
      </c>
      <c r="E1724" s="406">
        <f>IFERROR(INDEX([1]Input!$J:$J,MATCH(C1724,[1]Input!$A:$A,0)),"")</f>
        <v/>
      </c>
      <c r="F1724" s="406">
        <f>IFERROR(INDEX([1]Input!$D:$D,MATCH(C1724,[1]Input!$A:$A,0)),"")</f>
        <v/>
      </c>
      <c r="G1724" s="409">
        <f>IFERROR(INDEX([1]Input!$N:$N,MATCH(C1724,[1]Input!$A:$A,0)),"")</f>
        <v/>
      </c>
    </row>
    <row r="1725">
      <c r="A1725" s="406">
        <f>IFERROR(RANK(B1725,$B$4:$B$6000,1),"")</f>
        <v/>
      </c>
      <c r="B1725" s="406">
        <f>(IF(F1725="","",IFERROR(SEARCH(Search!$C$2,D1725)+ROW()/100000,"")))</f>
        <v/>
      </c>
      <c r="C1725" s="406" t="inlineStr">
        <is>
          <t>U1722</t>
        </is>
      </c>
      <c r="D1725" s="406">
        <f>INDEX([1]USA!$J:$J,MATCH(C1725,[1]USA!$B:$B,0))</f>
        <v/>
      </c>
      <c r="E1725" s="406">
        <f>IFERROR(INDEX([1]Input!$J:$J,MATCH(C1725,[1]Input!$A:$A,0)),"")</f>
        <v/>
      </c>
      <c r="F1725" s="406">
        <f>IFERROR(INDEX([1]Input!$D:$D,MATCH(C1725,[1]Input!$A:$A,0)),"")</f>
        <v/>
      </c>
      <c r="G1725" s="409">
        <f>IFERROR(INDEX([1]Input!$N:$N,MATCH(C1725,[1]Input!$A:$A,0)),"")</f>
        <v/>
      </c>
    </row>
    <row r="1726">
      <c r="A1726" s="406">
        <f>IFERROR(RANK(B1726,$B$4:$B$6000,1),"")</f>
        <v/>
      </c>
      <c r="B1726" s="406">
        <f>(IF(F1726="","",IFERROR(SEARCH(Search!$C$2,D1726)+ROW()/100000,"")))</f>
        <v/>
      </c>
      <c r="C1726" s="406" t="inlineStr">
        <is>
          <t>U1723</t>
        </is>
      </c>
      <c r="D1726" s="406">
        <f>INDEX([1]USA!$J:$J,MATCH(C1726,[1]USA!$B:$B,0))</f>
        <v/>
      </c>
      <c r="E1726" s="406">
        <f>IFERROR(INDEX([1]Input!$J:$J,MATCH(C1726,[1]Input!$A:$A,0)),"")</f>
        <v/>
      </c>
      <c r="F1726" s="406">
        <f>IFERROR(INDEX([1]Input!$D:$D,MATCH(C1726,[1]Input!$A:$A,0)),"")</f>
        <v/>
      </c>
      <c r="G1726" s="409">
        <f>IFERROR(INDEX([1]Input!$N:$N,MATCH(C1726,[1]Input!$A:$A,0)),"")</f>
        <v/>
      </c>
    </row>
    <row r="1727">
      <c r="A1727" s="406">
        <f>IFERROR(RANK(B1727,$B$4:$B$6000,1),"")</f>
        <v/>
      </c>
      <c r="B1727" s="406">
        <f>(IF(F1727="","",IFERROR(SEARCH(Search!$C$2,D1727)+ROW()/100000,"")))</f>
        <v/>
      </c>
      <c r="C1727" s="406" t="inlineStr">
        <is>
          <t>U1724</t>
        </is>
      </c>
      <c r="D1727" s="406">
        <f>INDEX([1]USA!$J:$J,MATCH(C1727,[1]USA!$B:$B,0))</f>
        <v/>
      </c>
      <c r="E1727" s="406">
        <f>IFERROR(INDEX([1]Input!$J:$J,MATCH(C1727,[1]Input!$A:$A,0)),"")</f>
        <v/>
      </c>
      <c r="F1727" s="406">
        <f>IFERROR(INDEX([1]Input!$D:$D,MATCH(C1727,[1]Input!$A:$A,0)),"")</f>
        <v/>
      </c>
      <c r="G1727" s="409">
        <f>IFERROR(INDEX([1]Input!$N:$N,MATCH(C1727,[1]Input!$A:$A,0)),"")</f>
        <v/>
      </c>
    </row>
    <row r="1728">
      <c r="A1728" s="406">
        <f>IFERROR(RANK(B1728,$B$4:$B$6000,1),"")</f>
        <v/>
      </c>
      <c r="B1728" s="406">
        <f>(IF(F1728="","",IFERROR(SEARCH(Search!$C$2,D1728)+ROW()/100000,"")))</f>
        <v/>
      </c>
      <c r="C1728" s="406" t="inlineStr">
        <is>
          <t>U1725</t>
        </is>
      </c>
      <c r="D1728" s="406">
        <f>INDEX([1]USA!$J:$J,MATCH(C1728,[1]USA!$B:$B,0))</f>
        <v/>
      </c>
      <c r="E1728" s="406">
        <f>IFERROR(INDEX([1]Input!$J:$J,MATCH(C1728,[1]Input!$A:$A,0)),"")</f>
        <v/>
      </c>
      <c r="F1728" s="406">
        <f>IFERROR(INDEX([1]Input!$D:$D,MATCH(C1728,[1]Input!$A:$A,0)),"")</f>
        <v/>
      </c>
      <c r="G1728" s="409">
        <f>IFERROR(INDEX([1]Input!$N:$N,MATCH(C1728,[1]Input!$A:$A,0)),"")</f>
        <v/>
      </c>
    </row>
    <row r="1729">
      <c r="A1729" s="406">
        <f>IFERROR(RANK(B1729,$B$4:$B$6000,1),"")</f>
        <v/>
      </c>
      <c r="B1729" s="406">
        <f>(IF(F1729="","",IFERROR(SEARCH(Search!$C$2,D1729)+ROW()/100000,"")))</f>
        <v/>
      </c>
      <c r="C1729" s="406" t="inlineStr">
        <is>
          <t>U1726</t>
        </is>
      </c>
      <c r="D1729" s="406">
        <f>INDEX([1]USA!$J:$J,MATCH(C1729,[1]USA!$B:$B,0))</f>
        <v/>
      </c>
      <c r="E1729" s="406">
        <f>IFERROR(INDEX([1]Input!$J:$J,MATCH(C1729,[1]Input!$A:$A,0)),"")</f>
        <v/>
      </c>
      <c r="F1729" s="406">
        <f>IFERROR(INDEX([1]Input!$D:$D,MATCH(C1729,[1]Input!$A:$A,0)),"")</f>
        <v/>
      </c>
      <c r="G1729" s="409">
        <f>IFERROR(INDEX([1]Input!$N:$N,MATCH(C1729,[1]Input!$A:$A,0)),"")</f>
        <v/>
      </c>
    </row>
    <row r="1730">
      <c r="A1730" s="406">
        <f>IFERROR(RANK(B1730,$B$4:$B$6000,1),"")</f>
        <v/>
      </c>
      <c r="B1730" s="406">
        <f>(IF(F1730="","",IFERROR(SEARCH(Search!$C$2,D1730)+ROW()/100000,"")))</f>
        <v/>
      </c>
      <c r="C1730" s="406" t="inlineStr">
        <is>
          <t>U1727</t>
        </is>
      </c>
      <c r="D1730" s="406">
        <f>INDEX([1]USA!$J:$J,MATCH(C1730,[1]USA!$B:$B,0))</f>
        <v/>
      </c>
      <c r="E1730" s="406">
        <f>IFERROR(INDEX([1]Input!$J:$J,MATCH(C1730,[1]Input!$A:$A,0)),"")</f>
        <v/>
      </c>
      <c r="F1730" s="406">
        <f>IFERROR(INDEX([1]Input!$D:$D,MATCH(C1730,[1]Input!$A:$A,0)),"")</f>
        <v/>
      </c>
      <c r="G1730" s="409">
        <f>IFERROR(INDEX([1]Input!$N:$N,MATCH(C1730,[1]Input!$A:$A,0)),"")</f>
        <v/>
      </c>
    </row>
    <row r="1731">
      <c r="A1731" s="406">
        <f>IFERROR(RANK(B1731,$B$4:$B$6000,1),"")</f>
        <v/>
      </c>
      <c r="B1731" s="406">
        <f>(IF(F1731="","",IFERROR(SEARCH(Search!$C$2,D1731)+ROW()/100000,"")))</f>
        <v/>
      </c>
      <c r="C1731" s="406" t="inlineStr">
        <is>
          <t>U1728</t>
        </is>
      </c>
      <c r="D1731" s="406">
        <f>INDEX([1]USA!$J:$J,MATCH(C1731,[1]USA!$B:$B,0))</f>
        <v/>
      </c>
      <c r="E1731" s="406">
        <f>IFERROR(INDEX([1]Input!$J:$J,MATCH(C1731,[1]Input!$A:$A,0)),"")</f>
        <v/>
      </c>
      <c r="F1731" s="406">
        <f>IFERROR(INDEX([1]Input!$D:$D,MATCH(C1731,[1]Input!$A:$A,0)),"")</f>
        <v/>
      </c>
      <c r="G1731" s="409">
        <f>IFERROR(INDEX([1]Input!$N:$N,MATCH(C1731,[1]Input!$A:$A,0)),"")</f>
        <v/>
      </c>
    </row>
    <row r="1732">
      <c r="A1732" s="406">
        <f>IFERROR(RANK(B1732,$B$4:$B$6000,1),"")</f>
        <v/>
      </c>
      <c r="B1732" s="406">
        <f>(IF(F1732="","",IFERROR(SEARCH(Search!$C$2,D1732)+ROW()/100000,"")))</f>
        <v/>
      </c>
      <c r="C1732" s="406" t="inlineStr">
        <is>
          <t>U1729</t>
        </is>
      </c>
      <c r="D1732" s="406">
        <f>INDEX([1]USA!$J:$J,MATCH(C1732,[1]USA!$B:$B,0))</f>
        <v/>
      </c>
      <c r="E1732" s="406">
        <f>IFERROR(INDEX([1]Input!$J:$J,MATCH(C1732,[1]Input!$A:$A,0)),"")</f>
        <v/>
      </c>
      <c r="F1732" s="406">
        <f>IFERROR(INDEX([1]Input!$D:$D,MATCH(C1732,[1]Input!$A:$A,0)),"")</f>
        <v/>
      </c>
      <c r="G1732" s="409">
        <f>IFERROR(INDEX([1]Input!$N:$N,MATCH(C1732,[1]Input!$A:$A,0)),"")</f>
        <v/>
      </c>
    </row>
    <row r="1733">
      <c r="A1733" s="406">
        <f>IFERROR(RANK(B1733,$B$4:$B$6000,1),"")</f>
        <v/>
      </c>
      <c r="B1733" s="406">
        <f>(IF(F1733="","",IFERROR(SEARCH(Search!$C$2,D1733)+ROW()/100000,"")))</f>
        <v/>
      </c>
      <c r="C1733" s="406" t="inlineStr">
        <is>
          <t>U1730</t>
        </is>
      </c>
      <c r="D1733" s="406">
        <f>INDEX([1]USA!$J:$J,MATCH(C1733,[1]USA!$B:$B,0))</f>
        <v/>
      </c>
      <c r="E1733" s="406">
        <f>IFERROR(INDEX([1]Input!$J:$J,MATCH(C1733,[1]Input!$A:$A,0)),"")</f>
        <v/>
      </c>
      <c r="F1733" s="406">
        <f>IFERROR(INDEX([1]Input!$D:$D,MATCH(C1733,[1]Input!$A:$A,0)),"")</f>
        <v/>
      </c>
      <c r="G1733" s="409">
        <f>IFERROR(INDEX([1]Input!$N:$N,MATCH(C1733,[1]Input!$A:$A,0)),"")</f>
        <v/>
      </c>
    </row>
    <row r="1734">
      <c r="A1734" s="406">
        <f>IFERROR(RANK(B1734,$B$4:$B$6000,1),"")</f>
        <v/>
      </c>
      <c r="B1734" s="406">
        <f>(IF(F1734="","",IFERROR(SEARCH(Search!$C$2,D1734)+ROW()/100000,"")))</f>
        <v/>
      </c>
      <c r="C1734" s="406" t="inlineStr">
        <is>
          <t>U1731</t>
        </is>
      </c>
      <c r="D1734" s="406">
        <f>INDEX([1]USA!$J:$J,MATCH(C1734,[1]USA!$B:$B,0))</f>
        <v/>
      </c>
      <c r="E1734" s="406">
        <f>IFERROR(INDEX([1]Input!$J:$J,MATCH(C1734,[1]Input!$A:$A,0)),"")</f>
        <v/>
      </c>
      <c r="F1734" s="406">
        <f>IFERROR(INDEX([1]Input!$D:$D,MATCH(C1734,[1]Input!$A:$A,0)),"")</f>
        <v/>
      </c>
      <c r="G1734" s="409">
        <f>IFERROR(INDEX([1]Input!$N:$N,MATCH(C1734,[1]Input!$A:$A,0)),"")</f>
        <v/>
      </c>
    </row>
    <row r="1735">
      <c r="A1735" s="406">
        <f>IFERROR(RANK(B1735,$B$4:$B$6000,1),"")</f>
        <v/>
      </c>
      <c r="B1735" s="406">
        <f>(IF(F1735="","",IFERROR(SEARCH(Search!$C$2,D1735)+ROW()/100000,"")))</f>
        <v/>
      </c>
      <c r="C1735" s="406" t="inlineStr">
        <is>
          <t>U1732</t>
        </is>
      </c>
      <c r="D1735" s="406">
        <f>INDEX([1]USA!$J:$J,MATCH(C1735,[1]USA!$B:$B,0))</f>
        <v/>
      </c>
      <c r="E1735" s="406">
        <f>IFERROR(INDEX([1]Input!$J:$J,MATCH(C1735,[1]Input!$A:$A,0)),"")</f>
        <v/>
      </c>
      <c r="F1735" s="406">
        <f>IFERROR(INDEX([1]Input!$D:$D,MATCH(C1735,[1]Input!$A:$A,0)),"")</f>
        <v/>
      </c>
      <c r="G1735" s="409">
        <f>IFERROR(INDEX([1]Input!$N:$N,MATCH(C1735,[1]Input!$A:$A,0)),"")</f>
        <v/>
      </c>
    </row>
    <row r="1736">
      <c r="A1736" s="406">
        <f>IFERROR(RANK(B1736,$B$4:$B$6000,1),"")</f>
        <v/>
      </c>
      <c r="B1736" s="406">
        <f>(IF(F1736="","",IFERROR(SEARCH(Search!$C$2,D1736)+ROW()/100000,"")))</f>
        <v/>
      </c>
      <c r="C1736" s="406" t="inlineStr">
        <is>
          <t>U1733</t>
        </is>
      </c>
      <c r="D1736" s="406">
        <f>INDEX([1]USA!$J:$J,MATCH(C1736,[1]USA!$B:$B,0))</f>
        <v/>
      </c>
      <c r="E1736" s="406">
        <f>IFERROR(INDEX([1]Input!$J:$J,MATCH(C1736,[1]Input!$A:$A,0)),"")</f>
        <v/>
      </c>
      <c r="F1736" s="406">
        <f>IFERROR(INDEX([1]Input!$D:$D,MATCH(C1736,[1]Input!$A:$A,0)),"")</f>
        <v/>
      </c>
      <c r="G1736" s="409">
        <f>IFERROR(INDEX([1]Input!$N:$N,MATCH(C1736,[1]Input!$A:$A,0)),"")</f>
        <v/>
      </c>
    </row>
    <row r="1737">
      <c r="A1737" s="406">
        <f>IFERROR(RANK(B1737,$B$4:$B$6000,1),"")</f>
        <v/>
      </c>
      <c r="B1737" s="406">
        <f>(IF(F1737="","",IFERROR(SEARCH(Search!$C$2,D1737)+ROW()/100000,"")))</f>
        <v/>
      </c>
      <c r="C1737" s="406" t="inlineStr">
        <is>
          <t>U1734</t>
        </is>
      </c>
      <c r="D1737" s="406">
        <f>INDEX([1]USA!$J:$J,MATCH(C1737,[1]USA!$B:$B,0))</f>
        <v/>
      </c>
      <c r="E1737" s="406">
        <f>IFERROR(INDEX([1]Input!$J:$J,MATCH(C1737,[1]Input!$A:$A,0)),"")</f>
        <v/>
      </c>
      <c r="F1737" s="406">
        <f>IFERROR(INDEX([1]Input!$D:$D,MATCH(C1737,[1]Input!$A:$A,0)),"")</f>
        <v/>
      </c>
      <c r="G1737" s="409">
        <f>IFERROR(INDEX([1]Input!$N:$N,MATCH(C1737,[1]Input!$A:$A,0)),"")</f>
        <v/>
      </c>
    </row>
    <row r="1738">
      <c r="A1738" s="406">
        <f>IFERROR(RANK(B1738,$B$4:$B$6000,1),"")</f>
        <v/>
      </c>
      <c r="B1738" s="406">
        <f>(IF(F1738="","",IFERROR(SEARCH(Search!$C$2,D1738)+ROW()/100000,"")))</f>
        <v/>
      </c>
      <c r="C1738" s="406" t="inlineStr">
        <is>
          <t>U1735</t>
        </is>
      </c>
      <c r="D1738" s="406">
        <f>INDEX([1]USA!$J:$J,MATCH(C1738,[1]USA!$B:$B,0))</f>
        <v/>
      </c>
      <c r="E1738" s="406">
        <f>IFERROR(INDEX([1]Input!$J:$J,MATCH(C1738,[1]Input!$A:$A,0)),"")</f>
        <v/>
      </c>
      <c r="F1738" s="406">
        <f>IFERROR(INDEX([1]Input!$D:$D,MATCH(C1738,[1]Input!$A:$A,0)),"")</f>
        <v/>
      </c>
      <c r="G1738" s="409">
        <f>IFERROR(INDEX([1]Input!$N:$N,MATCH(C1738,[1]Input!$A:$A,0)),"")</f>
        <v/>
      </c>
    </row>
    <row r="1739">
      <c r="A1739" s="406">
        <f>IFERROR(RANK(B1739,$B$4:$B$6000,1),"")</f>
        <v/>
      </c>
      <c r="B1739" s="406">
        <f>(IF(F1739="","",IFERROR(SEARCH(Search!$C$2,D1739)+ROW()/100000,"")))</f>
        <v/>
      </c>
      <c r="C1739" s="406" t="inlineStr">
        <is>
          <t>U1736</t>
        </is>
      </c>
      <c r="D1739" s="406">
        <f>INDEX([1]USA!$J:$J,MATCH(C1739,[1]USA!$B:$B,0))</f>
        <v/>
      </c>
      <c r="E1739" s="406">
        <f>IFERROR(INDEX([1]Input!$J:$J,MATCH(C1739,[1]Input!$A:$A,0)),"")</f>
        <v/>
      </c>
      <c r="F1739" s="406">
        <f>IFERROR(INDEX([1]Input!$D:$D,MATCH(C1739,[1]Input!$A:$A,0)),"")</f>
        <v/>
      </c>
      <c r="G1739" s="409">
        <f>IFERROR(INDEX([1]Input!$N:$N,MATCH(C1739,[1]Input!$A:$A,0)),"")</f>
        <v/>
      </c>
    </row>
    <row r="1740">
      <c r="A1740" s="406">
        <f>IFERROR(RANK(B1740,$B$4:$B$6000,1),"")</f>
        <v/>
      </c>
      <c r="B1740" s="406">
        <f>(IF(F1740="","",IFERROR(SEARCH(Search!$C$2,D1740)+ROW()/100000,"")))</f>
        <v/>
      </c>
      <c r="C1740" s="406" t="inlineStr">
        <is>
          <t>U1737</t>
        </is>
      </c>
      <c r="D1740" s="406">
        <f>INDEX([1]USA!$J:$J,MATCH(C1740,[1]USA!$B:$B,0))</f>
        <v/>
      </c>
      <c r="E1740" s="406">
        <f>IFERROR(INDEX([1]Input!$J:$J,MATCH(C1740,[1]Input!$A:$A,0)),"")</f>
        <v/>
      </c>
      <c r="F1740" s="406">
        <f>IFERROR(INDEX([1]Input!$D:$D,MATCH(C1740,[1]Input!$A:$A,0)),"")</f>
        <v/>
      </c>
      <c r="G1740" s="409">
        <f>IFERROR(INDEX([1]Input!$N:$N,MATCH(C1740,[1]Input!$A:$A,0)),"")</f>
        <v/>
      </c>
    </row>
    <row r="1741">
      <c r="A1741" s="406">
        <f>IFERROR(RANK(B1741,$B$4:$B$6000,1),"")</f>
        <v/>
      </c>
      <c r="B1741" s="406">
        <f>(IF(F1741="","",IFERROR(SEARCH(Search!$C$2,D1741)+ROW()/100000,"")))</f>
        <v/>
      </c>
      <c r="C1741" s="406" t="inlineStr">
        <is>
          <t>U1738</t>
        </is>
      </c>
      <c r="D1741" s="406">
        <f>INDEX([1]USA!$J:$J,MATCH(C1741,[1]USA!$B:$B,0))</f>
        <v/>
      </c>
      <c r="E1741" s="406">
        <f>IFERROR(INDEX([1]Input!$J:$J,MATCH(C1741,[1]Input!$A:$A,0)),"")</f>
        <v/>
      </c>
      <c r="F1741" s="406">
        <f>IFERROR(INDEX([1]Input!$D:$D,MATCH(C1741,[1]Input!$A:$A,0)),"")</f>
        <v/>
      </c>
      <c r="G1741" s="409">
        <f>IFERROR(INDEX([1]Input!$N:$N,MATCH(C1741,[1]Input!$A:$A,0)),"")</f>
        <v/>
      </c>
    </row>
    <row r="1742">
      <c r="A1742" s="406">
        <f>IFERROR(RANK(B1742,$B$4:$B$6000,1),"")</f>
        <v/>
      </c>
      <c r="B1742" s="406">
        <f>(IF(F1742="","",IFERROR(SEARCH(Search!$C$2,D1742)+ROW()/100000,"")))</f>
        <v/>
      </c>
      <c r="C1742" s="406" t="inlineStr">
        <is>
          <t>U1739</t>
        </is>
      </c>
      <c r="D1742" s="406">
        <f>INDEX([1]USA!$J:$J,MATCH(C1742,[1]USA!$B:$B,0))</f>
        <v/>
      </c>
      <c r="E1742" s="406">
        <f>IFERROR(INDEX([1]Input!$J:$J,MATCH(C1742,[1]Input!$A:$A,0)),"")</f>
        <v/>
      </c>
      <c r="F1742" s="406">
        <f>IFERROR(INDEX([1]Input!$D:$D,MATCH(C1742,[1]Input!$A:$A,0)),"")</f>
        <v/>
      </c>
      <c r="G1742" s="409">
        <f>IFERROR(INDEX([1]Input!$N:$N,MATCH(C1742,[1]Input!$A:$A,0)),"")</f>
        <v/>
      </c>
    </row>
    <row r="1743">
      <c r="A1743" s="406">
        <f>IFERROR(RANK(B1743,$B$4:$B$6000,1),"")</f>
        <v/>
      </c>
      <c r="B1743" s="406">
        <f>(IF(F1743="","",IFERROR(SEARCH(Search!$C$2,D1743)+ROW()/100000,"")))</f>
        <v/>
      </c>
      <c r="C1743" s="406" t="inlineStr">
        <is>
          <t>U1740</t>
        </is>
      </c>
      <c r="D1743" s="406">
        <f>INDEX([1]USA!$J:$J,MATCH(C1743,[1]USA!$B:$B,0))</f>
        <v/>
      </c>
      <c r="E1743" s="406">
        <f>IFERROR(INDEX([1]Input!$J:$J,MATCH(C1743,[1]Input!$A:$A,0)),"")</f>
        <v/>
      </c>
      <c r="F1743" s="406">
        <f>IFERROR(INDEX([1]Input!$D:$D,MATCH(C1743,[1]Input!$A:$A,0)),"")</f>
        <v/>
      </c>
      <c r="G1743" s="409">
        <f>IFERROR(INDEX([1]Input!$N:$N,MATCH(C1743,[1]Input!$A:$A,0)),"")</f>
        <v/>
      </c>
    </row>
    <row r="1744">
      <c r="A1744" s="406">
        <f>IFERROR(RANK(B1744,$B$4:$B$6000,1),"")</f>
        <v/>
      </c>
      <c r="B1744" s="406">
        <f>(IF(F1744="","",IFERROR(SEARCH(Search!$C$2,D1744)+ROW()/100000,"")))</f>
        <v/>
      </c>
      <c r="C1744" s="406" t="inlineStr">
        <is>
          <t>U1741</t>
        </is>
      </c>
      <c r="D1744" s="406">
        <f>INDEX([1]USA!$J:$J,MATCH(C1744,[1]USA!$B:$B,0))</f>
        <v/>
      </c>
      <c r="E1744" s="406">
        <f>IFERROR(INDEX([1]Input!$J:$J,MATCH(C1744,[1]Input!$A:$A,0)),"")</f>
        <v/>
      </c>
      <c r="F1744" s="406">
        <f>IFERROR(INDEX([1]Input!$D:$D,MATCH(C1744,[1]Input!$A:$A,0)),"")</f>
        <v/>
      </c>
      <c r="G1744" s="409">
        <f>IFERROR(INDEX([1]Input!$N:$N,MATCH(C1744,[1]Input!$A:$A,0)),"")</f>
        <v/>
      </c>
    </row>
    <row r="1745">
      <c r="A1745" s="406">
        <f>IFERROR(RANK(B1745,$B$4:$B$6000,1),"")</f>
        <v/>
      </c>
      <c r="B1745" s="406">
        <f>(IF(F1745="","",IFERROR(SEARCH(Search!$C$2,D1745)+ROW()/100000,"")))</f>
        <v/>
      </c>
      <c r="C1745" s="406" t="inlineStr">
        <is>
          <t>U1742</t>
        </is>
      </c>
      <c r="D1745" s="406">
        <f>INDEX([1]USA!$J:$J,MATCH(C1745,[1]USA!$B:$B,0))</f>
        <v/>
      </c>
      <c r="E1745" s="406">
        <f>IFERROR(INDEX([1]Input!$J:$J,MATCH(C1745,[1]Input!$A:$A,0)),"")</f>
        <v/>
      </c>
      <c r="F1745" s="406">
        <f>IFERROR(INDEX([1]Input!$D:$D,MATCH(C1745,[1]Input!$A:$A,0)),"")</f>
        <v/>
      </c>
      <c r="G1745" s="409">
        <f>IFERROR(INDEX([1]Input!$N:$N,MATCH(C1745,[1]Input!$A:$A,0)),"")</f>
        <v/>
      </c>
    </row>
    <row r="1746">
      <c r="A1746" s="406">
        <f>IFERROR(RANK(B1746,$B$4:$B$6000,1),"")</f>
        <v/>
      </c>
      <c r="B1746" s="406">
        <f>(IF(F1746="","",IFERROR(SEARCH(Search!$C$2,D1746)+ROW()/100000,"")))</f>
        <v/>
      </c>
      <c r="C1746" s="406" t="inlineStr">
        <is>
          <t>U1743</t>
        </is>
      </c>
      <c r="D1746" s="406">
        <f>INDEX([1]USA!$J:$J,MATCH(C1746,[1]USA!$B:$B,0))</f>
        <v/>
      </c>
      <c r="E1746" s="406">
        <f>IFERROR(INDEX([1]Input!$J:$J,MATCH(C1746,[1]Input!$A:$A,0)),"")</f>
        <v/>
      </c>
      <c r="F1746" s="406">
        <f>IFERROR(INDEX([1]Input!$D:$D,MATCH(C1746,[1]Input!$A:$A,0)),"")</f>
        <v/>
      </c>
      <c r="G1746" s="409">
        <f>IFERROR(INDEX([1]Input!$N:$N,MATCH(C1746,[1]Input!$A:$A,0)),"")</f>
        <v/>
      </c>
    </row>
    <row r="1747">
      <c r="A1747" s="406">
        <f>IFERROR(RANK(B1747,$B$4:$B$6000,1),"")</f>
        <v/>
      </c>
      <c r="B1747" s="406">
        <f>(IF(F1747="","",IFERROR(SEARCH(Search!$C$2,D1747)+ROW()/100000,"")))</f>
        <v/>
      </c>
      <c r="C1747" s="406" t="inlineStr">
        <is>
          <t>U1744</t>
        </is>
      </c>
      <c r="D1747" s="406">
        <f>INDEX([1]USA!$J:$J,MATCH(C1747,[1]USA!$B:$B,0))</f>
        <v/>
      </c>
      <c r="E1747" s="406">
        <f>IFERROR(INDEX([1]Input!$J:$J,MATCH(C1747,[1]Input!$A:$A,0)),"")</f>
        <v/>
      </c>
      <c r="F1747" s="406">
        <f>IFERROR(INDEX([1]Input!$D:$D,MATCH(C1747,[1]Input!$A:$A,0)),"")</f>
        <v/>
      </c>
      <c r="G1747" s="409">
        <f>IFERROR(INDEX([1]Input!$N:$N,MATCH(C1747,[1]Input!$A:$A,0)),"")</f>
        <v/>
      </c>
    </row>
    <row r="1748">
      <c r="A1748" s="406">
        <f>IFERROR(RANK(B1748,$B$4:$B$6000,1),"")</f>
        <v/>
      </c>
      <c r="B1748" s="406">
        <f>(IF(F1748="","",IFERROR(SEARCH(Search!$C$2,D1748)+ROW()/100000,"")))</f>
        <v/>
      </c>
      <c r="C1748" s="406" t="inlineStr">
        <is>
          <t>U1745</t>
        </is>
      </c>
      <c r="D1748" s="406">
        <f>INDEX([1]USA!$J:$J,MATCH(C1748,[1]USA!$B:$B,0))</f>
        <v/>
      </c>
      <c r="E1748" s="406">
        <f>IFERROR(INDEX([1]Input!$J:$J,MATCH(C1748,[1]Input!$A:$A,0)),"")</f>
        <v/>
      </c>
      <c r="F1748" s="406">
        <f>IFERROR(INDEX([1]Input!$D:$D,MATCH(C1748,[1]Input!$A:$A,0)),"")</f>
        <v/>
      </c>
      <c r="G1748" s="409">
        <f>IFERROR(INDEX([1]Input!$N:$N,MATCH(C1748,[1]Input!$A:$A,0)),"")</f>
        <v/>
      </c>
    </row>
    <row r="1749">
      <c r="A1749" s="406">
        <f>IFERROR(RANK(B1749,$B$4:$B$6000,1),"")</f>
        <v/>
      </c>
      <c r="B1749" s="406">
        <f>(IF(F1749="","",IFERROR(SEARCH(Search!$C$2,D1749)+ROW()/100000,"")))</f>
        <v/>
      </c>
      <c r="C1749" s="406" t="inlineStr">
        <is>
          <t>U1746</t>
        </is>
      </c>
      <c r="D1749" s="406">
        <f>INDEX([1]USA!$J:$J,MATCH(C1749,[1]USA!$B:$B,0))</f>
        <v/>
      </c>
      <c r="E1749" s="406">
        <f>IFERROR(INDEX([1]Input!$J:$J,MATCH(C1749,[1]Input!$A:$A,0)),"")</f>
        <v/>
      </c>
      <c r="F1749" s="406">
        <f>IFERROR(INDEX([1]Input!$D:$D,MATCH(C1749,[1]Input!$A:$A,0)),"")</f>
        <v/>
      </c>
      <c r="G1749" s="409">
        <f>IFERROR(INDEX([1]Input!$N:$N,MATCH(C1749,[1]Input!$A:$A,0)),"")</f>
        <v/>
      </c>
    </row>
    <row r="1750">
      <c r="A1750" s="406">
        <f>IFERROR(RANK(B1750,$B$4:$B$6000,1),"")</f>
        <v/>
      </c>
      <c r="B1750" s="406">
        <f>(IF(F1750="","",IFERROR(SEARCH(Search!$C$2,D1750)+ROW()/100000,"")))</f>
        <v/>
      </c>
      <c r="C1750" s="406" t="inlineStr">
        <is>
          <t>U1747</t>
        </is>
      </c>
      <c r="D1750" s="406">
        <f>INDEX([1]USA!$J:$J,MATCH(C1750,[1]USA!$B:$B,0))</f>
        <v/>
      </c>
      <c r="E1750" s="406">
        <f>IFERROR(INDEX([1]Input!$J:$J,MATCH(C1750,[1]Input!$A:$A,0)),"")</f>
        <v/>
      </c>
      <c r="F1750" s="406">
        <f>IFERROR(INDEX([1]Input!$D:$D,MATCH(C1750,[1]Input!$A:$A,0)),"")</f>
        <v/>
      </c>
      <c r="G1750" s="409">
        <f>IFERROR(INDEX([1]Input!$N:$N,MATCH(C1750,[1]Input!$A:$A,0)),"")</f>
        <v/>
      </c>
    </row>
    <row r="1751">
      <c r="A1751" s="406">
        <f>IFERROR(RANK(B1751,$B$4:$B$6000,1),"")</f>
        <v/>
      </c>
      <c r="B1751" s="406">
        <f>(IF(F1751="","",IFERROR(SEARCH(Search!$C$2,D1751)+ROW()/100000,"")))</f>
        <v/>
      </c>
      <c r="C1751" s="406" t="inlineStr">
        <is>
          <t>U1748</t>
        </is>
      </c>
      <c r="D1751" s="406">
        <f>INDEX([1]USA!$J:$J,MATCH(C1751,[1]USA!$B:$B,0))</f>
        <v/>
      </c>
      <c r="E1751" s="406">
        <f>IFERROR(INDEX([1]Input!$J:$J,MATCH(C1751,[1]Input!$A:$A,0)),"")</f>
        <v/>
      </c>
      <c r="F1751" s="406">
        <f>IFERROR(INDEX([1]Input!$D:$D,MATCH(C1751,[1]Input!$A:$A,0)),"")</f>
        <v/>
      </c>
      <c r="G1751" s="409">
        <f>IFERROR(INDEX([1]Input!$N:$N,MATCH(C1751,[1]Input!$A:$A,0)),"")</f>
        <v/>
      </c>
    </row>
    <row r="1752">
      <c r="A1752" s="406">
        <f>IFERROR(RANK(B1752,$B$4:$B$6000,1),"")</f>
        <v/>
      </c>
      <c r="B1752" s="406">
        <f>(IF(F1752="","",IFERROR(SEARCH(Search!$C$2,D1752)+ROW()/100000,"")))</f>
        <v/>
      </c>
      <c r="C1752" s="406" t="inlineStr">
        <is>
          <t>U1749</t>
        </is>
      </c>
      <c r="D1752" s="406">
        <f>INDEX([1]USA!$J:$J,MATCH(C1752,[1]USA!$B:$B,0))</f>
        <v/>
      </c>
      <c r="E1752" s="406">
        <f>IFERROR(INDEX([1]Input!$J:$J,MATCH(C1752,[1]Input!$A:$A,0)),"")</f>
        <v/>
      </c>
      <c r="F1752" s="406">
        <f>IFERROR(INDEX([1]Input!$D:$D,MATCH(C1752,[1]Input!$A:$A,0)),"")</f>
        <v/>
      </c>
      <c r="G1752" s="409">
        <f>IFERROR(INDEX([1]Input!$N:$N,MATCH(C1752,[1]Input!$A:$A,0)),"")</f>
        <v/>
      </c>
    </row>
    <row r="1753">
      <c r="A1753" s="406">
        <f>IFERROR(RANK(B1753,$B$4:$B$6000,1),"")</f>
        <v/>
      </c>
      <c r="B1753" s="406">
        <f>(IF(F1753="","",IFERROR(SEARCH(Search!$C$2,D1753)+ROW()/100000,"")))</f>
        <v/>
      </c>
      <c r="C1753" s="406" t="inlineStr">
        <is>
          <t>U1750</t>
        </is>
      </c>
      <c r="D1753" s="406">
        <f>INDEX([1]USA!$J:$J,MATCH(C1753,[1]USA!$B:$B,0))</f>
        <v/>
      </c>
      <c r="E1753" s="406">
        <f>IFERROR(INDEX([1]Input!$J:$J,MATCH(C1753,[1]Input!$A:$A,0)),"")</f>
        <v/>
      </c>
      <c r="F1753" s="406">
        <f>IFERROR(INDEX([1]Input!$D:$D,MATCH(C1753,[1]Input!$A:$A,0)),"")</f>
        <v/>
      </c>
      <c r="G1753" s="409">
        <f>IFERROR(INDEX([1]Input!$N:$N,MATCH(C1753,[1]Input!$A:$A,0)),"")</f>
        <v/>
      </c>
    </row>
    <row r="1754">
      <c r="A1754" s="406">
        <f>IFERROR(RANK(B1754,$B$4:$B$6000,1),"")</f>
        <v/>
      </c>
      <c r="B1754" s="406">
        <f>(IF(F1754="","",IFERROR(SEARCH(Search!$C$2,D1754)+ROW()/100000,"")))</f>
        <v/>
      </c>
      <c r="C1754" s="406" t="inlineStr">
        <is>
          <t>U1751</t>
        </is>
      </c>
      <c r="D1754" s="406">
        <f>INDEX([1]USA!$J:$J,MATCH(C1754,[1]USA!$B:$B,0))</f>
        <v/>
      </c>
      <c r="E1754" s="406">
        <f>IFERROR(INDEX([1]Input!$J:$J,MATCH(C1754,[1]Input!$A:$A,0)),"")</f>
        <v/>
      </c>
      <c r="F1754" s="406">
        <f>IFERROR(INDEX([1]Input!$D:$D,MATCH(C1754,[1]Input!$A:$A,0)),"")</f>
        <v/>
      </c>
      <c r="G1754" s="409">
        <f>IFERROR(INDEX([1]Input!$N:$N,MATCH(C1754,[1]Input!$A:$A,0)),"")</f>
        <v/>
      </c>
    </row>
    <row r="1755">
      <c r="A1755" s="406">
        <f>IFERROR(RANK(B1755,$B$4:$B$6000,1),"")</f>
        <v/>
      </c>
      <c r="B1755" s="406">
        <f>(IF(F1755="","",IFERROR(SEARCH(Search!$C$2,D1755)+ROW()/100000,"")))</f>
        <v/>
      </c>
      <c r="C1755" s="406" t="inlineStr">
        <is>
          <t>U1752</t>
        </is>
      </c>
      <c r="D1755" s="406">
        <f>INDEX([1]USA!$J:$J,MATCH(C1755,[1]USA!$B:$B,0))</f>
        <v/>
      </c>
      <c r="E1755" s="406">
        <f>IFERROR(INDEX([1]Input!$J:$J,MATCH(C1755,[1]Input!$A:$A,0)),"")</f>
        <v/>
      </c>
      <c r="F1755" s="406">
        <f>IFERROR(INDEX([1]Input!$D:$D,MATCH(C1755,[1]Input!$A:$A,0)),"")</f>
        <v/>
      </c>
      <c r="G1755" s="409">
        <f>IFERROR(INDEX([1]Input!$N:$N,MATCH(C1755,[1]Input!$A:$A,0)),"")</f>
        <v/>
      </c>
    </row>
    <row r="1756">
      <c r="A1756" s="406">
        <f>IFERROR(RANK(B1756,$B$4:$B$6000,1),"")</f>
        <v/>
      </c>
      <c r="B1756" s="406">
        <f>(IF(F1756="","",IFERROR(SEARCH(Search!$C$2,D1756)+ROW()/100000,"")))</f>
        <v/>
      </c>
      <c r="C1756" s="406" t="inlineStr">
        <is>
          <t>U1753</t>
        </is>
      </c>
      <c r="D1756" s="406">
        <f>INDEX([1]USA!$J:$J,MATCH(C1756,[1]USA!$B:$B,0))</f>
        <v/>
      </c>
      <c r="E1756" s="406">
        <f>IFERROR(INDEX([1]Input!$J:$J,MATCH(C1756,[1]Input!$A:$A,0)),"")</f>
        <v/>
      </c>
      <c r="F1756" s="406">
        <f>IFERROR(INDEX([1]Input!$D:$D,MATCH(C1756,[1]Input!$A:$A,0)),"")</f>
        <v/>
      </c>
      <c r="G1756" s="409">
        <f>IFERROR(INDEX([1]Input!$N:$N,MATCH(C1756,[1]Input!$A:$A,0)),"")</f>
        <v/>
      </c>
    </row>
    <row r="1757">
      <c r="A1757" s="406">
        <f>IFERROR(RANK(B1757,$B$4:$B$6000,1),"")</f>
        <v/>
      </c>
      <c r="B1757" s="406">
        <f>(IF(F1757="","",IFERROR(SEARCH(Search!$C$2,D1757)+ROW()/100000,"")))</f>
        <v/>
      </c>
      <c r="C1757" s="406" t="inlineStr">
        <is>
          <t>U1754</t>
        </is>
      </c>
      <c r="D1757" s="406">
        <f>INDEX([1]USA!$J:$J,MATCH(C1757,[1]USA!$B:$B,0))</f>
        <v/>
      </c>
      <c r="E1757" s="406">
        <f>IFERROR(INDEX([1]Input!$J:$J,MATCH(C1757,[1]Input!$A:$A,0)),"")</f>
        <v/>
      </c>
      <c r="F1757" s="406">
        <f>IFERROR(INDEX([1]Input!$D:$D,MATCH(C1757,[1]Input!$A:$A,0)),"")</f>
        <v/>
      </c>
      <c r="G1757" s="409">
        <f>IFERROR(INDEX([1]Input!$N:$N,MATCH(C1757,[1]Input!$A:$A,0)),"")</f>
        <v/>
      </c>
    </row>
    <row r="1758">
      <c r="A1758" s="406">
        <f>IFERROR(RANK(B1758,$B$4:$B$6000,1),"")</f>
        <v/>
      </c>
      <c r="B1758" s="406">
        <f>(IF(F1758="","",IFERROR(SEARCH(Search!$C$2,D1758)+ROW()/100000,"")))</f>
        <v/>
      </c>
      <c r="C1758" s="406" t="inlineStr">
        <is>
          <t>U1755</t>
        </is>
      </c>
      <c r="D1758" s="406">
        <f>INDEX([1]USA!$J:$J,MATCH(C1758,[1]USA!$B:$B,0))</f>
        <v/>
      </c>
      <c r="E1758" s="406">
        <f>IFERROR(INDEX([1]Input!$J:$J,MATCH(C1758,[1]Input!$A:$A,0)),"")</f>
        <v/>
      </c>
      <c r="F1758" s="406">
        <f>IFERROR(INDEX([1]Input!$D:$D,MATCH(C1758,[1]Input!$A:$A,0)),"")</f>
        <v/>
      </c>
      <c r="G1758" s="409">
        <f>IFERROR(INDEX([1]Input!$N:$N,MATCH(C1758,[1]Input!$A:$A,0)),"")</f>
        <v/>
      </c>
    </row>
    <row r="1759">
      <c r="A1759" s="406">
        <f>IFERROR(RANK(B1759,$B$4:$B$6000,1),"")</f>
        <v/>
      </c>
      <c r="B1759" s="406">
        <f>(IF(F1759="","",IFERROR(SEARCH(Search!$C$2,D1759)+ROW()/100000,"")))</f>
        <v/>
      </c>
      <c r="C1759" s="406" t="inlineStr">
        <is>
          <t>U1756</t>
        </is>
      </c>
      <c r="D1759" s="406">
        <f>INDEX([1]USA!$J:$J,MATCH(C1759,[1]USA!$B:$B,0))</f>
        <v/>
      </c>
      <c r="E1759" s="406">
        <f>IFERROR(INDEX([1]Input!$J:$J,MATCH(C1759,[1]Input!$A:$A,0)),"")</f>
        <v/>
      </c>
      <c r="F1759" s="406">
        <f>IFERROR(INDEX([1]Input!$D:$D,MATCH(C1759,[1]Input!$A:$A,0)),"")</f>
        <v/>
      </c>
      <c r="G1759" s="409">
        <f>IFERROR(INDEX([1]Input!$N:$N,MATCH(C1759,[1]Input!$A:$A,0)),"")</f>
        <v/>
      </c>
    </row>
    <row r="1760">
      <c r="A1760" s="406">
        <f>IFERROR(RANK(B1760,$B$4:$B$6000,1),"")</f>
        <v/>
      </c>
      <c r="B1760" s="406">
        <f>(IF(F1760="","",IFERROR(SEARCH(Search!$C$2,D1760)+ROW()/100000,"")))</f>
        <v/>
      </c>
      <c r="C1760" s="406" t="inlineStr">
        <is>
          <t>U1757</t>
        </is>
      </c>
      <c r="D1760" s="406">
        <f>INDEX([1]USA!$J:$J,MATCH(C1760,[1]USA!$B:$B,0))</f>
        <v/>
      </c>
      <c r="E1760" s="406">
        <f>IFERROR(INDEX([1]Input!$J:$J,MATCH(C1760,[1]Input!$A:$A,0)),"")</f>
        <v/>
      </c>
      <c r="F1760" s="406">
        <f>IFERROR(INDEX([1]Input!$D:$D,MATCH(C1760,[1]Input!$A:$A,0)),"")</f>
        <v/>
      </c>
      <c r="G1760" s="409">
        <f>IFERROR(INDEX([1]Input!$N:$N,MATCH(C1760,[1]Input!$A:$A,0)),"")</f>
        <v/>
      </c>
    </row>
    <row r="1761">
      <c r="A1761" s="406">
        <f>IFERROR(RANK(B1761,$B$4:$B$6000,1),"")</f>
        <v/>
      </c>
      <c r="B1761" s="406">
        <f>(IF(F1761="","",IFERROR(SEARCH(Search!$C$2,D1761)+ROW()/100000,"")))</f>
        <v/>
      </c>
      <c r="C1761" s="406" t="inlineStr">
        <is>
          <t>U1758</t>
        </is>
      </c>
      <c r="D1761" s="406">
        <f>INDEX([1]USA!$J:$J,MATCH(C1761,[1]USA!$B:$B,0))</f>
        <v/>
      </c>
      <c r="E1761" s="406">
        <f>IFERROR(INDEX([1]Input!$J:$J,MATCH(C1761,[1]Input!$A:$A,0)),"")</f>
        <v/>
      </c>
      <c r="F1761" s="406">
        <f>IFERROR(INDEX([1]Input!$D:$D,MATCH(C1761,[1]Input!$A:$A,0)),"")</f>
        <v/>
      </c>
      <c r="G1761" s="409">
        <f>IFERROR(INDEX([1]Input!$N:$N,MATCH(C1761,[1]Input!$A:$A,0)),"")</f>
        <v/>
      </c>
    </row>
    <row r="1762">
      <c r="A1762" s="406">
        <f>IFERROR(RANK(B1762,$B$4:$B$6000,1),"")</f>
        <v/>
      </c>
      <c r="B1762" s="406">
        <f>(IF(F1762="","",IFERROR(SEARCH(Search!$C$2,D1762)+ROW()/100000,"")))</f>
        <v/>
      </c>
      <c r="C1762" s="406" t="inlineStr">
        <is>
          <t>U1759</t>
        </is>
      </c>
      <c r="D1762" s="406">
        <f>INDEX([1]USA!$J:$J,MATCH(C1762,[1]USA!$B:$B,0))</f>
        <v/>
      </c>
      <c r="E1762" s="406">
        <f>IFERROR(INDEX([1]Input!$J:$J,MATCH(C1762,[1]Input!$A:$A,0)),"")</f>
        <v/>
      </c>
      <c r="F1762" s="406">
        <f>IFERROR(INDEX([1]Input!$D:$D,MATCH(C1762,[1]Input!$A:$A,0)),"")</f>
        <v/>
      </c>
      <c r="G1762" s="409">
        <f>IFERROR(INDEX([1]Input!$N:$N,MATCH(C1762,[1]Input!$A:$A,0)),"")</f>
        <v/>
      </c>
    </row>
    <row r="1763">
      <c r="A1763" s="406">
        <f>IFERROR(RANK(B1763,$B$4:$B$6000,1),"")</f>
        <v/>
      </c>
      <c r="B1763" s="406">
        <f>(IF(F1763="","",IFERROR(SEARCH(Search!$C$2,D1763)+ROW()/100000,"")))</f>
        <v/>
      </c>
      <c r="C1763" s="406" t="inlineStr">
        <is>
          <t>U1760</t>
        </is>
      </c>
      <c r="D1763" s="406">
        <f>INDEX([1]USA!$J:$J,MATCH(C1763,[1]USA!$B:$B,0))</f>
        <v/>
      </c>
      <c r="E1763" s="406">
        <f>IFERROR(INDEX([1]Input!$J:$J,MATCH(C1763,[1]Input!$A:$A,0)),"")</f>
        <v/>
      </c>
      <c r="F1763" s="406">
        <f>IFERROR(INDEX([1]Input!$D:$D,MATCH(C1763,[1]Input!$A:$A,0)),"")</f>
        <v/>
      </c>
      <c r="G1763" s="409">
        <f>IFERROR(INDEX([1]Input!$N:$N,MATCH(C1763,[1]Input!$A:$A,0)),"")</f>
        <v/>
      </c>
    </row>
    <row r="1764">
      <c r="A1764" s="406">
        <f>IFERROR(RANK(B1764,$B$4:$B$6000,1),"")</f>
        <v/>
      </c>
      <c r="B1764" s="406">
        <f>(IF(F1764="","",IFERROR(SEARCH(Search!$C$2,D1764)+ROW()/100000,"")))</f>
        <v/>
      </c>
      <c r="C1764" s="406" t="inlineStr">
        <is>
          <t>U1761</t>
        </is>
      </c>
      <c r="D1764" s="406">
        <f>INDEX([1]USA!$J:$J,MATCH(C1764,[1]USA!$B:$B,0))</f>
        <v/>
      </c>
      <c r="E1764" s="406">
        <f>IFERROR(INDEX([1]Input!$J:$J,MATCH(C1764,[1]Input!$A:$A,0)),"")</f>
        <v/>
      </c>
      <c r="F1764" s="406">
        <f>IFERROR(INDEX([1]Input!$D:$D,MATCH(C1764,[1]Input!$A:$A,0)),"")</f>
        <v/>
      </c>
      <c r="G1764" s="409">
        <f>IFERROR(INDEX([1]Input!$N:$N,MATCH(C1764,[1]Input!$A:$A,0)),"")</f>
        <v/>
      </c>
    </row>
    <row r="1765">
      <c r="A1765" s="406">
        <f>IFERROR(RANK(B1765,$B$4:$B$6000,1),"")</f>
        <v/>
      </c>
      <c r="B1765" s="406">
        <f>(IF(F1765="","",IFERROR(SEARCH(Search!$C$2,D1765)+ROW()/100000,"")))</f>
        <v/>
      </c>
      <c r="C1765" s="406" t="inlineStr">
        <is>
          <t>U1762</t>
        </is>
      </c>
      <c r="D1765" s="406">
        <f>INDEX([1]USA!$J:$J,MATCH(C1765,[1]USA!$B:$B,0))</f>
        <v/>
      </c>
      <c r="E1765" s="406">
        <f>IFERROR(INDEX([1]Input!$J:$J,MATCH(C1765,[1]Input!$A:$A,0)),"")</f>
        <v/>
      </c>
      <c r="F1765" s="406">
        <f>IFERROR(INDEX([1]Input!$D:$D,MATCH(C1765,[1]Input!$A:$A,0)),"")</f>
        <v/>
      </c>
      <c r="G1765" s="409">
        <f>IFERROR(INDEX([1]Input!$N:$N,MATCH(C1765,[1]Input!$A:$A,0)),"")</f>
        <v/>
      </c>
    </row>
    <row r="1766">
      <c r="A1766" s="406">
        <f>IFERROR(RANK(B1766,$B$4:$B$6000,1),"")</f>
        <v/>
      </c>
      <c r="B1766" s="406">
        <f>(IF(F1766="","",IFERROR(SEARCH(Search!$C$2,D1766)+ROW()/100000,"")))</f>
        <v/>
      </c>
      <c r="C1766" s="406" t="inlineStr">
        <is>
          <t>U1763</t>
        </is>
      </c>
      <c r="D1766" s="406">
        <f>INDEX([1]USA!$J:$J,MATCH(C1766,[1]USA!$B:$B,0))</f>
        <v/>
      </c>
      <c r="E1766" s="406">
        <f>IFERROR(INDEX([1]Input!$J:$J,MATCH(C1766,[1]Input!$A:$A,0)),"")</f>
        <v/>
      </c>
      <c r="F1766" s="406">
        <f>IFERROR(INDEX([1]Input!$D:$D,MATCH(C1766,[1]Input!$A:$A,0)),"")</f>
        <v/>
      </c>
      <c r="G1766" s="409">
        <f>IFERROR(INDEX([1]Input!$N:$N,MATCH(C1766,[1]Input!$A:$A,0)),"")</f>
        <v/>
      </c>
    </row>
    <row r="1767">
      <c r="A1767" s="406">
        <f>IFERROR(RANK(B1767,$B$4:$B$6000,1),"")</f>
        <v/>
      </c>
      <c r="B1767" s="406">
        <f>(IF(F1767="","",IFERROR(SEARCH(Search!$C$2,D1767)+ROW()/100000,"")))</f>
        <v/>
      </c>
      <c r="C1767" s="406" t="inlineStr">
        <is>
          <t>U1764</t>
        </is>
      </c>
      <c r="D1767" s="406">
        <f>INDEX([1]USA!$J:$J,MATCH(C1767,[1]USA!$B:$B,0))</f>
        <v/>
      </c>
      <c r="E1767" s="406">
        <f>IFERROR(INDEX([1]Input!$J:$J,MATCH(C1767,[1]Input!$A:$A,0)),"")</f>
        <v/>
      </c>
      <c r="F1767" s="406">
        <f>IFERROR(INDEX([1]Input!$D:$D,MATCH(C1767,[1]Input!$A:$A,0)),"")</f>
        <v/>
      </c>
      <c r="G1767" s="409">
        <f>IFERROR(INDEX([1]Input!$N:$N,MATCH(C1767,[1]Input!$A:$A,0)),"")</f>
        <v/>
      </c>
    </row>
    <row r="1768">
      <c r="A1768" s="406">
        <f>IFERROR(RANK(B1768,$B$4:$B$6000,1),"")</f>
        <v/>
      </c>
      <c r="B1768" s="406">
        <f>(IF(F1768="","",IFERROR(SEARCH(Search!$C$2,D1768)+ROW()/100000,"")))</f>
        <v/>
      </c>
      <c r="C1768" s="406" t="inlineStr">
        <is>
          <t>U1765</t>
        </is>
      </c>
      <c r="D1768" s="406">
        <f>INDEX([1]USA!$J:$J,MATCH(C1768,[1]USA!$B:$B,0))</f>
        <v/>
      </c>
      <c r="E1768" s="406">
        <f>IFERROR(INDEX([1]Input!$J:$J,MATCH(C1768,[1]Input!$A:$A,0)),"")</f>
        <v/>
      </c>
      <c r="F1768" s="406">
        <f>IFERROR(INDEX([1]Input!$D:$D,MATCH(C1768,[1]Input!$A:$A,0)),"")</f>
        <v/>
      </c>
      <c r="G1768" s="409">
        <f>IFERROR(INDEX([1]Input!$N:$N,MATCH(C1768,[1]Input!$A:$A,0)),"")</f>
        <v/>
      </c>
    </row>
    <row r="1769">
      <c r="A1769" s="406">
        <f>IFERROR(RANK(B1769,$B$4:$B$6000,1),"")</f>
        <v/>
      </c>
      <c r="B1769" s="406">
        <f>(IF(F1769="","",IFERROR(SEARCH(Search!$C$2,D1769)+ROW()/100000,"")))</f>
        <v/>
      </c>
      <c r="C1769" s="406" t="inlineStr">
        <is>
          <t>U1766</t>
        </is>
      </c>
      <c r="D1769" s="406">
        <f>INDEX([1]USA!$J:$J,MATCH(C1769,[1]USA!$B:$B,0))</f>
        <v/>
      </c>
      <c r="E1769" s="406">
        <f>IFERROR(INDEX([1]Input!$J:$J,MATCH(C1769,[1]Input!$A:$A,0)),"")</f>
        <v/>
      </c>
      <c r="F1769" s="406">
        <f>IFERROR(INDEX([1]Input!$D:$D,MATCH(C1769,[1]Input!$A:$A,0)),"")</f>
        <v/>
      </c>
      <c r="G1769" s="409">
        <f>IFERROR(INDEX([1]Input!$N:$N,MATCH(C1769,[1]Input!$A:$A,0)),"")</f>
        <v/>
      </c>
    </row>
    <row r="1770">
      <c r="A1770" s="406">
        <f>IFERROR(RANK(B1770,$B$4:$B$6000,1),"")</f>
        <v/>
      </c>
      <c r="B1770" s="406">
        <f>(IF(F1770="","",IFERROR(SEARCH(Search!$C$2,D1770)+ROW()/100000,"")))</f>
        <v/>
      </c>
      <c r="C1770" s="406" t="inlineStr">
        <is>
          <t>U1767</t>
        </is>
      </c>
      <c r="D1770" s="406">
        <f>INDEX([1]USA!$J:$J,MATCH(C1770,[1]USA!$B:$B,0))</f>
        <v/>
      </c>
      <c r="E1770" s="406">
        <f>IFERROR(INDEX([1]Input!$J:$J,MATCH(C1770,[1]Input!$A:$A,0)),"")</f>
        <v/>
      </c>
      <c r="F1770" s="406">
        <f>IFERROR(INDEX([1]Input!$D:$D,MATCH(C1770,[1]Input!$A:$A,0)),"")</f>
        <v/>
      </c>
      <c r="G1770" s="409">
        <f>IFERROR(INDEX([1]Input!$N:$N,MATCH(C1770,[1]Input!$A:$A,0)),"")</f>
        <v/>
      </c>
    </row>
    <row r="1771">
      <c r="A1771" s="406">
        <f>IFERROR(RANK(B1771,$B$4:$B$6000,1),"")</f>
        <v/>
      </c>
      <c r="B1771" s="406">
        <f>(IF(F1771="","",IFERROR(SEARCH(Search!$C$2,D1771)+ROW()/100000,"")))</f>
        <v/>
      </c>
      <c r="C1771" s="406" t="inlineStr">
        <is>
          <t>U1768</t>
        </is>
      </c>
      <c r="D1771" s="406">
        <f>INDEX([1]USA!$J:$J,MATCH(C1771,[1]USA!$B:$B,0))</f>
        <v/>
      </c>
      <c r="E1771" s="406">
        <f>IFERROR(INDEX([1]Input!$J:$J,MATCH(C1771,[1]Input!$A:$A,0)),"")</f>
        <v/>
      </c>
      <c r="F1771" s="406">
        <f>IFERROR(INDEX([1]Input!$D:$D,MATCH(C1771,[1]Input!$A:$A,0)),"")</f>
        <v/>
      </c>
      <c r="G1771" s="409">
        <f>IFERROR(INDEX([1]Input!$N:$N,MATCH(C1771,[1]Input!$A:$A,0)),"")</f>
        <v/>
      </c>
    </row>
    <row r="1772">
      <c r="A1772" s="406">
        <f>IFERROR(RANK(B1772,$B$4:$B$6000,1),"")</f>
        <v/>
      </c>
      <c r="B1772" s="406">
        <f>(IF(F1772="","",IFERROR(SEARCH(Search!$C$2,D1772)+ROW()/100000,"")))</f>
        <v/>
      </c>
      <c r="C1772" s="406" t="inlineStr">
        <is>
          <t>U1769</t>
        </is>
      </c>
      <c r="D1772" s="406">
        <f>INDEX([1]USA!$J:$J,MATCH(C1772,[1]USA!$B:$B,0))</f>
        <v/>
      </c>
      <c r="E1772" s="406">
        <f>IFERROR(INDEX([1]Input!$J:$J,MATCH(C1772,[1]Input!$A:$A,0)),"")</f>
        <v/>
      </c>
      <c r="F1772" s="406">
        <f>IFERROR(INDEX([1]Input!$D:$D,MATCH(C1772,[1]Input!$A:$A,0)),"")</f>
        <v/>
      </c>
      <c r="G1772" s="409">
        <f>IFERROR(INDEX([1]Input!$N:$N,MATCH(C1772,[1]Input!$A:$A,0)),"")</f>
        <v/>
      </c>
    </row>
    <row r="1773">
      <c r="A1773" s="406">
        <f>IFERROR(RANK(B1773,$B$4:$B$6000,1),"")</f>
        <v/>
      </c>
      <c r="B1773" s="406">
        <f>(IF(F1773="","",IFERROR(SEARCH(Search!$C$2,D1773)+ROW()/100000,"")))</f>
        <v/>
      </c>
      <c r="C1773" s="406" t="inlineStr">
        <is>
          <t>U1770</t>
        </is>
      </c>
      <c r="D1773" s="406">
        <f>INDEX([1]USA!$J:$J,MATCH(C1773,[1]USA!$B:$B,0))</f>
        <v/>
      </c>
      <c r="E1773" s="406">
        <f>IFERROR(INDEX([1]Input!$J:$J,MATCH(C1773,[1]Input!$A:$A,0)),"")</f>
        <v/>
      </c>
      <c r="F1773" s="406">
        <f>IFERROR(INDEX([1]Input!$D:$D,MATCH(C1773,[1]Input!$A:$A,0)),"")</f>
        <v/>
      </c>
      <c r="G1773" s="409">
        <f>IFERROR(INDEX([1]Input!$N:$N,MATCH(C1773,[1]Input!$A:$A,0)),"")</f>
        <v/>
      </c>
    </row>
    <row r="1774">
      <c r="A1774" s="406">
        <f>IFERROR(RANK(B1774,$B$4:$B$6000,1),"")</f>
        <v/>
      </c>
      <c r="B1774" s="406">
        <f>(IF(F1774="","",IFERROR(SEARCH(Search!$C$2,D1774)+ROW()/100000,"")))</f>
        <v/>
      </c>
      <c r="C1774" s="406" t="inlineStr">
        <is>
          <t>U1771</t>
        </is>
      </c>
      <c r="D1774" s="406">
        <f>INDEX([1]USA!$J:$J,MATCH(C1774,[1]USA!$B:$B,0))</f>
        <v/>
      </c>
      <c r="E1774" s="406">
        <f>IFERROR(INDEX([1]Input!$J:$J,MATCH(C1774,[1]Input!$A:$A,0)),"")</f>
        <v/>
      </c>
      <c r="F1774" s="406">
        <f>IFERROR(INDEX([1]Input!$D:$D,MATCH(C1774,[1]Input!$A:$A,0)),"")</f>
        <v/>
      </c>
      <c r="G1774" s="409">
        <f>IFERROR(INDEX([1]Input!$N:$N,MATCH(C1774,[1]Input!$A:$A,0)),"")</f>
        <v/>
      </c>
    </row>
    <row r="1775">
      <c r="A1775" s="406">
        <f>IFERROR(RANK(B1775,$B$4:$B$6000,1),"")</f>
        <v/>
      </c>
      <c r="B1775" s="406">
        <f>(IF(F1775="","",IFERROR(SEARCH(Search!$C$2,D1775)+ROW()/100000,"")))</f>
        <v/>
      </c>
      <c r="C1775" s="406" t="inlineStr">
        <is>
          <t>U1772</t>
        </is>
      </c>
      <c r="D1775" s="406">
        <f>INDEX([1]USA!$J:$J,MATCH(C1775,[1]USA!$B:$B,0))</f>
        <v/>
      </c>
      <c r="E1775" s="406">
        <f>IFERROR(INDEX([1]Input!$J:$J,MATCH(C1775,[1]Input!$A:$A,0)),"")</f>
        <v/>
      </c>
      <c r="F1775" s="406">
        <f>IFERROR(INDEX([1]Input!$D:$D,MATCH(C1775,[1]Input!$A:$A,0)),"")</f>
        <v/>
      </c>
      <c r="G1775" s="409">
        <f>IFERROR(INDEX([1]Input!$N:$N,MATCH(C1775,[1]Input!$A:$A,0)),"")</f>
        <v/>
      </c>
    </row>
    <row r="1776">
      <c r="A1776" s="406">
        <f>IFERROR(RANK(B1776,$B$4:$B$6000,1),"")</f>
        <v/>
      </c>
      <c r="B1776" s="406">
        <f>(IF(F1776="","",IFERROR(SEARCH(Search!$C$2,D1776)+ROW()/100000,"")))</f>
        <v/>
      </c>
      <c r="C1776" s="406" t="inlineStr">
        <is>
          <t>U1773</t>
        </is>
      </c>
      <c r="D1776" s="406">
        <f>INDEX([1]USA!$J:$J,MATCH(C1776,[1]USA!$B:$B,0))</f>
        <v/>
      </c>
      <c r="E1776" s="406">
        <f>IFERROR(INDEX([1]Input!$J:$J,MATCH(C1776,[1]Input!$A:$A,0)),"")</f>
        <v/>
      </c>
      <c r="F1776" s="406">
        <f>IFERROR(INDEX([1]Input!$D:$D,MATCH(C1776,[1]Input!$A:$A,0)),"")</f>
        <v/>
      </c>
      <c r="G1776" s="409">
        <f>IFERROR(INDEX([1]Input!$N:$N,MATCH(C1776,[1]Input!$A:$A,0)),"")</f>
        <v/>
      </c>
    </row>
    <row r="1777">
      <c r="A1777" s="406">
        <f>IFERROR(RANK(B1777,$B$4:$B$6000,1),"")</f>
        <v/>
      </c>
      <c r="B1777" s="406">
        <f>(IF(F1777="","",IFERROR(SEARCH(Search!$C$2,D1777)+ROW()/100000,"")))</f>
        <v/>
      </c>
      <c r="C1777" s="406" t="inlineStr">
        <is>
          <t>U1774</t>
        </is>
      </c>
      <c r="D1777" s="406">
        <f>INDEX([1]USA!$J:$J,MATCH(C1777,[1]USA!$B:$B,0))</f>
        <v/>
      </c>
      <c r="E1777" s="406">
        <f>IFERROR(INDEX([1]Input!$J:$J,MATCH(C1777,[1]Input!$A:$A,0)),"")</f>
        <v/>
      </c>
      <c r="F1777" s="406">
        <f>IFERROR(INDEX([1]Input!$D:$D,MATCH(C1777,[1]Input!$A:$A,0)),"")</f>
        <v/>
      </c>
      <c r="G1777" s="409">
        <f>IFERROR(INDEX([1]Input!$N:$N,MATCH(C1777,[1]Input!$A:$A,0)),"")</f>
        <v/>
      </c>
    </row>
    <row r="1778">
      <c r="A1778" s="406">
        <f>IFERROR(RANK(B1778,$B$4:$B$6000,1),"")</f>
        <v/>
      </c>
      <c r="B1778" s="406">
        <f>(IF(F1778="","",IFERROR(SEARCH(Search!$C$2,D1778)+ROW()/100000,"")))</f>
        <v/>
      </c>
      <c r="C1778" s="406" t="inlineStr">
        <is>
          <t>U1775</t>
        </is>
      </c>
      <c r="D1778" s="406">
        <f>INDEX([1]USA!$J:$J,MATCH(C1778,[1]USA!$B:$B,0))</f>
        <v/>
      </c>
      <c r="E1778" s="406">
        <f>IFERROR(INDEX([1]Input!$J:$J,MATCH(C1778,[1]Input!$A:$A,0)),"")</f>
        <v/>
      </c>
      <c r="F1778" s="406">
        <f>IFERROR(INDEX([1]Input!$D:$D,MATCH(C1778,[1]Input!$A:$A,0)),"")</f>
        <v/>
      </c>
      <c r="G1778" s="409">
        <f>IFERROR(INDEX([1]Input!$N:$N,MATCH(C1778,[1]Input!$A:$A,0)),"")</f>
        <v/>
      </c>
    </row>
    <row r="1779">
      <c r="A1779" s="406">
        <f>IFERROR(RANK(B1779,$B$4:$B$6000,1),"")</f>
        <v/>
      </c>
      <c r="B1779" s="406">
        <f>(IF(F1779="","",IFERROR(SEARCH(Search!$C$2,D1779)+ROW()/100000,"")))</f>
        <v/>
      </c>
      <c r="C1779" s="406" t="inlineStr">
        <is>
          <t>U1776</t>
        </is>
      </c>
      <c r="D1779" s="406">
        <f>INDEX([1]USA!$J:$J,MATCH(C1779,[1]USA!$B:$B,0))</f>
        <v/>
      </c>
      <c r="E1779" s="406">
        <f>IFERROR(INDEX([1]Input!$J:$J,MATCH(C1779,[1]Input!$A:$A,0)),"")</f>
        <v/>
      </c>
      <c r="F1779" s="406">
        <f>IFERROR(INDEX([1]Input!$D:$D,MATCH(C1779,[1]Input!$A:$A,0)),"")</f>
        <v/>
      </c>
      <c r="G1779" s="409">
        <f>IFERROR(INDEX([1]Input!$N:$N,MATCH(C1779,[1]Input!$A:$A,0)),"")</f>
        <v/>
      </c>
    </row>
    <row r="1780">
      <c r="A1780" s="406">
        <f>IFERROR(RANK(B1780,$B$4:$B$6000,1),"")</f>
        <v/>
      </c>
      <c r="B1780" s="406">
        <f>(IF(F1780="","",IFERROR(SEARCH(Search!$C$2,D1780)+ROW()/100000,"")))</f>
        <v/>
      </c>
      <c r="C1780" s="406" t="inlineStr">
        <is>
          <t>U1777</t>
        </is>
      </c>
      <c r="D1780" s="406">
        <f>INDEX([1]USA!$J:$J,MATCH(C1780,[1]USA!$B:$B,0))</f>
        <v/>
      </c>
      <c r="E1780" s="406">
        <f>IFERROR(INDEX([1]Input!$J:$J,MATCH(C1780,[1]Input!$A:$A,0)),"")</f>
        <v/>
      </c>
      <c r="F1780" s="406">
        <f>IFERROR(INDEX([1]Input!$D:$D,MATCH(C1780,[1]Input!$A:$A,0)),"")</f>
        <v/>
      </c>
      <c r="G1780" s="409">
        <f>IFERROR(INDEX([1]Input!$N:$N,MATCH(C1780,[1]Input!$A:$A,0)),"")</f>
        <v/>
      </c>
    </row>
    <row r="1781">
      <c r="A1781" s="406">
        <f>IFERROR(RANK(B1781,$B$4:$B$6000,1),"")</f>
        <v/>
      </c>
      <c r="B1781" s="406">
        <f>(IF(F1781="","",IFERROR(SEARCH(Search!$C$2,D1781)+ROW()/100000,"")))</f>
        <v/>
      </c>
      <c r="C1781" s="406" t="inlineStr">
        <is>
          <t>U1778</t>
        </is>
      </c>
      <c r="D1781" s="406">
        <f>INDEX([1]USA!$J:$J,MATCH(C1781,[1]USA!$B:$B,0))</f>
        <v/>
      </c>
      <c r="E1781" s="406">
        <f>IFERROR(INDEX([1]Input!$J:$J,MATCH(C1781,[1]Input!$A:$A,0)),"")</f>
        <v/>
      </c>
      <c r="F1781" s="406">
        <f>IFERROR(INDEX([1]Input!$D:$D,MATCH(C1781,[1]Input!$A:$A,0)),"")</f>
        <v/>
      </c>
      <c r="G1781" s="409">
        <f>IFERROR(INDEX([1]Input!$N:$N,MATCH(C1781,[1]Input!$A:$A,0)),"")</f>
        <v/>
      </c>
    </row>
    <row r="1782">
      <c r="A1782" s="406">
        <f>IFERROR(RANK(B1782,$B$4:$B$6000,1),"")</f>
        <v/>
      </c>
      <c r="B1782" s="406">
        <f>(IF(F1782="","",IFERROR(SEARCH(Search!$C$2,D1782)+ROW()/100000,"")))</f>
        <v/>
      </c>
      <c r="C1782" s="406" t="inlineStr">
        <is>
          <t>U1779</t>
        </is>
      </c>
      <c r="D1782" s="406">
        <f>INDEX([1]USA!$J:$J,MATCH(C1782,[1]USA!$B:$B,0))</f>
        <v/>
      </c>
      <c r="E1782" s="406">
        <f>IFERROR(INDEX([1]Input!$J:$J,MATCH(C1782,[1]Input!$A:$A,0)),"")</f>
        <v/>
      </c>
      <c r="F1782" s="406">
        <f>IFERROR(INDEX([1]Input!$D:$D,MATCH(C1782,[1]Input!$A:$A,0)),"")</f>
        <v/>
      </c>
      <c r="G1782" s="409">
        <f>IFERROR(INDEX([1]Input!$N:$N,MATCH(C1782,[1]Input!$A:$A,0)),"")</f>
        <v/>
      </c>
    </row>
    <row r="1783">
      <c r="A1783" s="406">
        <f>IFERROR(RANK(B1783,$B$4:$B$6000,1),"")</f>
        <v/>
      </c>
      <c r="B1783" s="406">
        <f>(IF(F1783="","",IFERROR(SEARCH(Search!$C$2,D1783)+ROW()/100000,"")))</f>
        <v/>
      </c>
      <c r="C1783" s="406" t="inlineStr">
        <is>
          <t>U1780</t>
        </is>
      </c>
      <c r="D1783" s="406">
        <f>INDEX([1]USA!$J:$J,MATCH(C1783,[1]USA!$B:$B,0))</f>
        <v/>
      </c>
      <c r="E1783" s="406">
        <f>IFERROR(INDEX([1]Input!$J:$J,MATCH(C1783,[1]Input!$A:$A,0)),"")</f>
        <v/>
      </c>
      <c r="F1783" s="406">
        <f>IFERROR(INDEX([1]Input!$D:$D,MATCH(C1783,[1]Input!$A:$A,0)),"")</f>
        <v/>
      </c>
      <c r="G1783" s="409">
        <f>IFERROR(INDEX([1]Input!$N:$N,MATCH(C1783,[1]Input!$A:$A,0)),"")</f>
        <v/>
      </c>
    </row>
    <row r="1784">
      <c r="A1784" s="406">
        <f>IFERROR(RANK(B1784,$B$4:$B$6000,1),"")</f>
        <v/>
      </c>
      <c r="B1784" s="406">
        <f>(IF(F1784="","",IFERROR(SEARCH(Search!$C$2,D1784)+ROW()/100000,"")))</f>
        <v/>
      </c>
      <c r="C1784" s="406" t="inlineStr">
        <is>
          <t>U1781</t>
        </is>
      </c>
      <c r="D1784" s="406">
        <f>INDEX([1]USA!$J:$J,MATCH(C1784,[1]USA!$B:$B,0))</f>
        <v/>
      </c>
      <c r="E1784" s="406">
        <f>IFERROR(INDEX([1]Input!$J:$J,MATCH(C1784,[1]Input!$A:$A,0)),"")</f>
        <v/>
      </c>
      <c r="F1784" s="406">
        <f>IFERROR(INDEX([1]Input!$D:$D,MATCH(C1784,[1]Input!$A:$A,0)),"")</f>
        <v/>
      </c>
      <c r="G1784" s="409">
        <f>IFERROR(INDEX([1]Input!$N:$N,MATCH(C1784,[1]Input!$A:$A,0)),"")</f>
        <v/>
      </c>
    </row>
    <row r="1785">
      <c r="A1785" s="406">
        <f>IFERROR(RANK(B1785,$B$4:$B$6000,1),"")</f>
        <v/>
      </c>
      <c r="B1785" s="406">
        <f>(IF(F1785="","",IFERROR(SEARCH(Search!$C$2,D1785)+ROW()/100000,"")))</f>
        <v/>
      </c>
      <c r="C1785" s="406" t="inlineStr">
        <is>
          <t>U1782</t>
        </is>
      </c>
      <c r="D1785" s="406">
        <f>INDEX([1]USA!$J:$J,MATCH(C1785,[1]USA!$B:$B,0))</f>
        <v/>
      </c>
      <c r="E1785" s="406">
        <f>IFERROR(INDEX([1]Input!$J:$J,MATCH(C1785,[1]Input!$A:$A,0)),"")</f>
        <v/>
      </c>
      <c r="F1785" s="406">
        <f>IFERROR(INDEX([1]Input!$D:$D,MATCH(C1785,[1]Input!$A:$A,0)),"")</f>
        <v/>
      </c>
      <c r="G1785" s="409">
        <f>IFERROR(INDEX([1]Input!$N:$N,MATCH(C1785,[1]Input!$A:$A,0)),"")</f>
        <v/>
      </c>
    </row>
    <row r="1786">
      <c r="A1786" s="406">
        <f>IFERROR(RANK(B1786,$B$4:$B$6000,1),"")</f>
        <v/>
      </c>
      <c r="B1786" s="406">
        <f>(IF(F1786="","",IFERROR(SEARCH(Search!$C$2,D1786)+ROW()/100000,"")))</f>
        <v/>
      </c>
      <c r="C1786" s="406" t="inlineStr">
        <is>
          <t>U1783</t>
        </is>
      </c>
      <c r="D1786" s="406">
        <f>INDEX([1]USA!$J:$J,MATCH(C1786,[1]USA!$B:$B,0))</f>
        <v/>
      </c>
      <c r="E1786" s="406">
        <f>IFERROR(INDEX([1]Input!$J:$J,MATCH(C1786,[1]Input!$A:$A,0)),"")</f>
        <v/>
      </c>
      <c r="F1786" s="406">
        <f>IFERROR(INDEX([1]Input!$D:$D,MATCH(C1786,[1]Input!$A:$A,0)),"")</f>
        <v/>
      </c>
      <c r="G1786" s="409">
        <f>IFERROR(INDEX([1]Input!$N:$N,MATCH(C1786,[1]Input!$A:$A,0)),"")</f>
        <v/>
      </c>
    </row>
    <row r="1787">
      <c r="A1787" s="406">
        <f>IFERROR(RANK(B1787,$B$4:$B$6000,1),"")</f>
        <v/>
      </c>
      <c r="B1787" s="406">
        <f>(IF(F1787="","",IFERROR(SEARCH(Search!$C$2,D1787)+ROW()/100000,"")))</f>
        <v/>
      </c>
      <c r="C1787" s="406" t="inlineStr">
        <is>
          <t>U1784</t>
        </is>
      </c>
      <c r="D1787" s="406">
        <f>INDEX([1]USA!$J:$J,MATCH(C1787,[1]USA!$B:$B,0))</f>
        <v/>
      </c>
      <c r="E1787" s="406">
        <f>IFERROR(INDEX([1]Input!$J:$J,MATCH(C1787,[1]Input!$A:$A,0)),"")</f>
        <v/>
      </c>
      <c r="F1787" s="406">
        <f>IFERROR(INDEX([1]Input!$D:$D,MATCH(C1787,[1]Input!$A:$A,0)),"")</f>
        <v/>
      </c>
      <c r="G1787" s="409">
        <f>IFERROR(INDEX([1]Input!$N:$N,MATCH(C1787,[1]Input!$A:$A,0)),"")</f>
        <v/>
      </c>
    </row>
    <row r="1788">
      <c r="A1788" s="406">
        <f>IFERROR(RANK(B1788,$B$4:$B$6000,1),"")</f>
        <v/>
      </c>
      <c r="B1788" s="406">
        <f>(IF(F1788="","",IFERROR(SEARCH(Search!$C$2,D1788)+ROW()/100000,"")))</f>
        <v/>
      </c>
      <c r="C1788" s="406" t="inlineStr">
        <is>
          <t>U1785</t>
        </is>
      </c>
      <c r="D1788" s="406">
        <f>INDEX([1]USA!$J:$J,MATCH(C1788,[1]USA!$B:$B,0))</f>
        <v/>
      </c>
      <c r="E1788" s="406">
        <f>IFERROR(INDEX([1]Input!$J:$J,MATCH(C1788,[1]Input!$A:$A,0)),"")</f>
        <v/>
      </c>
      <c r="F1788" s="406">
        <f>IFERROR(INDEX([1]Input!$D:$D,MATCH(C1788,[1]Input!$A:$A,0)),"")</f>
        <v/>
      </c>
      <c r="G1788" s="409">
        <f>IFERROR(INDEX([1]Input!$N:$N,MATCH(C1788,[1]Input!$A:$A,0)),"")</f>
        <v/>
      </c>
    </row>
    <row r="1789">
      <c r="A1789" s="406">
        <f>IFERROR(RANK(B1789,$B$4:$B$6000,1),"")</f>
        <v/>
      </c>
      <c r="B1789" s="406">
        <f>(IF(F1789="","",IFERROR(SEARCH(Search!$C$2,D1789)+ROW()/100000,"")))</f>
        <v/>
      </c>
      <c r="C1789" s="406" t="inlineStr">
        <is>
          <t>U1786</t>
        </is>
      </c>
      <c r="D1789" s="406">
        <f>INDEX([1]USA!$J:$J,MATCH(C1789,[1]USA!$B:$B,0))</f>
        <v/>
      </c>
      <c r="E1789" s="406">
        <f>IFERROR(INDEX([1]Input!$J:$J,MATCH(C1789,[1]Input!$A:$A,0)),"")</f>
        <v/>
      </c>
      <c r="F1789" s="406">
        <f>IFERROR(INDEX([1]Input!$D:$D,MATCH(C1789,[1]Input!$A:$A,0)),"")</f>
        <v/>
      </c>
      <c r="G1789" s="409">
        <f>IFERROR(INDEX([1]Input!$N:$N,MATCH(C1789,[1]Input!$A:$A,0)),"")</f>
        <v/>
      </c>
    </row>
    <row r="1790">
      <c r="A1790" s="406">
        <f>IFERROR(RANK(B1790,$B$4:$B$6000,1),"")</f>
        <v/>
      </c>
      <c r="B1790" s="406">
        <f>(IF(F1790="","",IFERROR(SEARCH(Search!$C$2,D1790)+ROW()/100000,"")))</f>
        <v/>
      </c>
      <c r="C1790" s="406" t="inlineStr">
        <is>
          <t>U1787</t>
        </is>
      </c>
      <c r="D1790" s="406">
        <f>INDEX([1]USA!$J:$J,MATCH(C1790,[1]USA!$B:$B,0))</f>
        <v/>
      </c>
      <c r="E1790" s="406">
        <f>IFERROR(INDEX([1]Input!$J:$J,MATCH(C1790,[1]Input!$A:$A,0)),"")</f>
        <v/>
      </c>
      <c r="F1790" s="406">
        <f>IFERROR(INDEX([1]Input!$D:$D,MATCH(C1790,[1]Input!$A:$A,0)),"")</f>
        <v/>
      </c>
      <c r="G1790" s="409">
        <f>IFERROR(INDEX([1]Input!$N:$N,MATCH(C1790,[1]Input!$A:$A,0)),"")</f>
        <v/>
      </c>
    </row>
    <row r="1791">
      <c r="A1791" s="406">
        <f>IFERROR(RANK(B1791,$B$4:$B$6000,1),"")</f>
        <v/>
      </c>
      <c r="B1791" s="406">
        <f>(IF(F1791="","",IFERROR(SEARCH(Search!$C$2,D1791)+ROW()/100000,"")))</f>
        <v/>
      </c>
      <c r="C1791" s="406" t="inlineStr">
        <is>
          <t>U1788</t>
        </is>
      </c>
      <c r="D1791" s="406">
        <f>INDEX([1]USA!$J:$J,MATCH(C1791,[1]USA!$B:$B,0))</f>
        <v/>
      </c>
      <c r="E1791" s="406">
        <f>IFERROR(INDEX([1]Input!$J:$J,MATCH(C1791,[1]Input!$A:$A,0)),"")</f>
        <v/>
      </c>
      <c r="F1791" s="406">
        <f>IFERROR(INDEX([1]Input!$D:$D,MATCH(C1791,[1]Input!$A:$A,0)),"")</f>
        <v/>
      </c>
      <c r="G1791" s="409">
        <f>IFERROR(INDEX([1]Input!$N:$N,MATCH(C1791,[1]Input!$A:$A,0)),"")</f>
        <v/>
      </c>
    </row>
    <row r="1792">
      <c r="A1792" s="406">
        <f>IFERROR(RANK(B1792,$B$4:$B$6000,1),"")</f>
        <v/>
      </c>
      <c r="B1792" s="406">
        <f>(IF(F1792="","",IFERROR(SEARCH(Search!$C$2,D1792)+ROW()/100000,"")))</f>
        <v/>
      </c>
      <c r="C1792" s="406" t="inlineStr">
        <is>
          <t>U1789</t>
        </is>
      </c>
      <c r="D1792" s="406">
        <f>INDEX([1]USA!$J:$J,MATCH(C1792,[1]USA!$B:$B,0))</f>
        <v/>
      </c>
      <c r="E1792" s="406">
        <f>IFERROR(INDEX([1]Input!$J:$J,MATCH(C1792,[1]Input!$A:$A,0)),"")</f>
        <v/>
      </c>
      <c r="F1792" s="406">
        <f>IFERROR(INDEX([1]Input!$D:$D,MATCH(C1792,[1]Input!$A:$A,0)),"")</f>
        <v/>
      </c>
      <c r="G1792" s="409">
        <f>IFERROR(INDEX([1]Input!$N:$N,MATCH(C1792,[1]Input!$A:$A,0)),"")</f>
        <v/>
      </c>
    </row>
    <row r="1793">
      <c r="A1793" s="406">
        <f>IFERROR(RANK(B1793,$B$4:$B$6000,1),"")</f>
        <v/>
      </c>
      <c r="B1793" s="406">
        <f>(IF(F1793="","",IFERROR(SEARCH(Search!$C$2,D1793)+ROW()/100000,"")))</f>
        <v/>
      </c>
      <c r="C1793" s="406" t="inlineStr">
        <is>
          <t>U1790</t>
        </is>
      </c>
      <c r="D1793" s="406">
        <f>INDEX([1]USA!$J:$J,MATCH(C1793,[1]USA!$B:$B,0))</f>
        <v/>
      </c>
      <c r="E1793" s="406">
        <f>IFERROR(INDEX([1]Input!$J:$J,MATCH(C1793,[1]Input!$A:$A,0)),"")</f>
        <v/>
      </c>
      <c r="F1793" s="406">
        <f>IFERROR(INDEX([1]Input!$D:$D,MATCH(C1793,[1]Input!$A:$A,0)),"")</f>
        <v/>
      </c>
      <c r="G1793" s="409">
        <f>IFERROR(INDEX([1]Input!$N:$N,MATCH(C1793,[1]Input!$A:$A,0)),"")</f>
        <v/>
      </c>
    </row>
    <row r="1794">
      <c r="A1794" s="406">
        <f>IFERROR(RANK(B1794,$B$4:$B$6000,1),"")</f>
        <v/>
      </c>
      <c r="B1794" s="406">
        <f>(IF(F1794="","",IFERROR(SEARCH(Search!$C$2,D1794)+ROW()/100000,"")))</f>
        <v/>
      </c>
      <c r="C1794" s="406" t="inlineStr">
        <is>
          <t>U1791</t>
        </is>
      </c>
      <c r="D1794" s="406">
        <f>INDEX([1]USA!$J:$J,MATCH(C1794,[1]USA!$B:$B,0))</f>
        <v/>
      </c>
      <c r="E1794" s="406">
        <f>IFERROR(INDEX([1]Input!$J:$J,MATCH(C1794,[1]Input!$A:$A,0)),"")</f>
        <v/>
      </c>
      <c r="F1794" s="406">
        <f>IFERROR(INDEX([1]Input!$D:$D,MATCH(C1794,[1]Input!$A:$A,0)),"")</f>
        <v/>
      </c>
      <c r="G1794" s="409">
        <f>IFERROR(INDEX([1]Input!$N:$N,MATCH(C1794,[1]Input!$A:$A,0)),"")</f>
        <v/>
      </c>
    </row>
    <row r="1795">
      <c r="A1795" s="406">
        <f>IFERROR(RANK(B1795,$B$4:$B$6000,1),"")</f>
        <v/>
      </c>
      <c r="B1795" s="406">
        <f>(IF(F1795="","",IFERROR(SEARCH(Search!$C$2,D1795)+ROW()/100000,"")))</f>
        <v/>
      </c>
      <c r="C1795" s="406" t="inlineStr">
        <is>
          <t>U1792</t>
        </is>
      </c>
      <c r="D1795" s="406">
        <f>INDEX([1]USA!$J:$J,MATCH(C1795,[1]USA!$B:$B,0))</f>
        <v/>
      </c>
      <c r="E1795" s="406">
        <f>IFERROR(INDEX([1]Input!$J:$J,MATCH(C1795,[1]Input!$A:$A,0)),"")</f>
        <v/>
      </c>
      <c r="F1795" s="406">
        <f>IFERROR(INDEX([1]Input!$D:$D,MATCH(C1795,[1]Input!$A:$A,0)),"")</f>
        <v/>
      </c>
      <c r="G1795" s="409">
        <f>IFERROR(INDEX([1]Input!$N:$N,MATCH(C1795,[1]Input!$A:$A,0)),"")</f>
        <v/>
      </c>
    </row>
    <row r="1796">
      <c r="A1796" s="406">
        <f>IFERROR(RANK(B1796,$B$4:$B$6000,1),"")</f>
        <v/>
      </c>
      <c r="B1796" s="406">
        <f>(IF(F1796="","",IFERROR(SEARCH(Search!$C$2,D1796)+ROW()/100000,"")))</f>
        <v/>
      </c>
      <c r="C1796" s="406" t="inlineStr">
        <is>
          <t>U1793</t>
        </is>
      </c>
      <c r="D1796" s="406">
        <f>INDEX([1]USA!$J:$J,MATCH(C1796,[1]USA!$B:$B,0))</f>
        <v/>
      </c>
      <c r="E1796" s="406">
        <f>IFERROR(INDEX([1]Input!$J:$J,MATCH(C1796,[1]Input!$A:$A,0)),"")</f>
        <v/>
      </c>
      <c r="F1796" s="406">
        <f>IFERROR(INDEX([1]Input!$D:$D,MATCH(C1796,[1]Input!$A:$A,0)),"")</f>
        <v/>
      </c>
      <c r="G1796" s="409">
        <f>IFERROR(INDEX([1]Input!$N:$N,MATCH(C1796,[1]Input!$A:$A,0)),"")</f>
        <v/>
      </c>
    </row>
    <row r="1797">
      <c r="A1797" s="406">
        <f>IFERROR(RANK(B1797,$B$4:$B$6000,1),"")</f>
        <v/>
      </c>
      <c r="B1797" s="406">
        <f>(IF(F1797="","",IFERROR(SEARCH(Search!$C$2,D1797)+ROW()/100000,"")))</f>
        <v/>
      </c>
      <c r="C1797" s="406" t="inlineStr">
        <is>
          <t>U1794</t>
        </is>
      </c>
      <c r="D1797" s="406">
        <f>INDEX([1]USA!$J:$J,MATCH(C1797,[1]USA!$B:$B,0))</f>
        <v/>
      </c>
      <c r="E1797" s="406">
        <f>IFERROR(INDEX([1]Input!$J:$J,MATCH(C1797,[1]Input!$A:$A,0)),"")</f>
        <v/>
      </c>
      <c r="F1797" s="406">
        <f>IFERROR(INDEX([1]Input!$D:$D,MATCH(C1797,[1]Input!$A:$A,0)),"")</f>
        <v/>
      </c>
      <c r="G1797" s="409">
        <f>IFERROR(INDEX([1]Input!$N:$N,MATCH(C1797,[1]Input!$A:$A,0)),"")</f>
        <v/>
      </c>
    </row>
    <row r="1798">
      <c r="A1798" s="406">
        <f>IFERROR(RANK(B1798,$B$4:$B$6000,1),"")</f>
        <v/>
      </c>
      <c r="B1798" s="406">
        <f>(IF(F1798="","",IFERROR(SEARCH(Search!$C$2,D1798)+ROW()/100000,"")))</f>
        <v/>
      </c>
      <c r="C1798" s="406" t="inlineStr">
        <is>
          <t>U1795</t>
        </is>
      </c>
      <c r="D1798" s="406">
        <f>INDEX([1]USA!$J:$J,MATCH(C1798,[1]USA!$B:$B,0))</f>
        <v/>
      </c>
      <c r="E1798" s="406">
        <f>IFERROR(INDEX([1]Input!$J:$J,MATCH(C1798,[1]Input!$A:$A,0)),"")</f>
        <v/>
      </c>
      <c r="F1798" s="406">
        <f>IFERROR(INDEX([1]Input!$D:$D,MATCH(C1798,[1]Input!$A:$A,0)),"")</f>
        <v/>
      </c>
      <c r="G1798" s="409">
        <f>IFERROR(INDEX([1]Input!$N:$N,MATCH(C1798,[1]Input!$A:$A,0)),"")</f>
        <v/>
      </c>
    </row>
    <row r="1799">
      <c r="A1799" s="406">
        <f>IFERROR(RANK(B1799,$B$4:$B$6000,1),"")</f>
        <v/>
      </c>
      <c r="B1799" s="406">
        <f>(IF(F1799="","",IFERROR(SEARCH(Search!$C$2,D1799)+ROW()/100000,"")))</f>
        <v/>
      </c>
      <c r="C1799" s="406" t="inlineStr">
        <is>
          <t>U1796</t>
        </is>
      </c>
      <c r="D1799" s="406">
        <f>INDEX([1]USA!$J:$J,MATCH(C1799,[1]USA!$B:$B,0))</f>
        <v/>
      </c>
      <c r="E1799" s="406">
        <f>IFERROR(INDEX([1]Input!$J:$J,MATCH(C1799,[1]Input!$A:$A,0)),"")</f>
        <v/>
      </c>
      <c r="F1799" s="406">
        <f>IFERROR(INDEX([1]Input!$D:$D,MATCH(C1799,[1]Input!$A:$A,0)),"")</f>
        <v/>
      </c>
      <c r="G1799" s="409">
        <f>IFERROR(INDEX([1]Input!$N:$N,MATCH(C1799,[1]Input!$A:$A,0)),"")</f>
        <v/>
      </c>
    </row>
    <row r="1800">
      <c r="A1800" s="406">
        <f>IFERROR(RANK(B1800,$B$4:$B$6000,1),"")</f>
        <v/>
      </c>
      <c r="B1800" s="406">
        <f>(IF(F1800="","",IFERROR(SEARCH(Search!$C$2,D1800)+ROW()/100000,"")))</f>
        <v/>
      </c>
      <c r="C1800" s="406" t="inlineStr">
        <is>
          <t>U1797</t>
        </is>
      </c>
      <c r="D1800" s="406">
        <f>INDEX([1]USA!$J:$J,MATCH(C1800,[1]USA!$B:$B,0))</f>
        <v/>
      </c>
      <c r="E1800" s="406">
        <f>IFERROR(INDEX([1]Input!$J:$J,MATCH(C1800,[1]Input!$A:$A,0)),"")</f>
        <v/>
      </c>
      <c r="F1800" s="406">
        <f>IFERROR(INDEX([1]Input!$D:$D,MATCH(C1800,[1]Input!$A:$A,0)),"")</f>
        <v/>
      </c>
      <c r="G1800" s="409">
        <f>IFERROR(INDEX([1]Input!$N:$N,MATCH(C1800,[1]Input!$A:$A,0)),"")</f>
        <v/>
      </c>
    </row>
    <row r="1801">
      <c r="A1801" s="406">
        <f>IFERROR(RANK(B1801,$B$4:$B$6000,1),"")</f>
        <v/>
      </c>
      <c r="B1801" s="406">
        <f>(IF(F1801="","",IFERROR(SEARCH(Search!$C$2,D1801)+ROW()/100000,"")))</f>
        <v/>
      </c>
      <c r="C1801" s="406" t="inlineStr">
        <is>
          <t>U1798</t>
        </is>
      </c>
      <c r="D1801" s="406">
        <f>INDEX([1]USA!$J:$J,MATCH(C1801,[1]USA!$B:$B,0))</f>
        <v/>
      </c>
      <c r="E1801" s="406">
        <f>IFERROR(INDEX([1]Input!$J:$J,MATCH(C1801,[1]Input!$A:$A,0)),"")</f>
        <v/>
      </c>
      <c r="F1801" s="406">
        <f>IFERROR(INDEX([1]Input!$D:$D,MATCH(C1801,[1]Input!$A:$A,0)),"")</f>
        <v/>
      </c>
      <c r="G1801" s="409">
        <f>IFERROR(INDEX([1]Input!$N:$N,MATCH(C1801,[1]Input!$A:$A,0)),"")</f>
        <v/>
      </c>
    </row>
    <row r="1802">
      <c r="A1802" s="406">
        <f>IFERROR(RANK(B1802,$B$4:$B$6000,1),"")</f>
        <v/>
      </c>
      <c r="B1802" s="406">
        <f>(IF(F1802="","",IFERROR(SEARCH(Search!$C$2,D1802)+ROW()/100000,"")))</f>
        <v/>
      </c>
      <c r="C1802" s="406" t="inlineStr">
        <is>
          <t>U1799</t>
        </is>
      </c>
      <c r="D1802" s="406">
        <f>INDEX([1]USA!$J:$J,MATCH(C1802,[1]USA!$B:$B,0))</f>
        <v/>
      </c>
      <c r="E1802" s="406">
        <f>IFERROR(INDEX([1]Input!$J:$J,MATCH(C1802,[1]Input!$A:$A,0)),"")</f>
        <v/>
      </c>
      <c r="F1802" s="406">
        <f>IFERROR(INDEX([1]Input!$D:$D,MATCH(C1802,[1]Input!$A:$A,0)),"")</f>
        <v/>
      </c>
      <c r="G1802" s="409">
        <f>IFERROR(INDEX([1]Input!$N:$N,MATCH(C1802,[1]Input!$A:$A,0)),"")</f>
        <v/>
      </c>
    </row>
    <row r="1803">
      <c r="A1803" s="406">
        <f>IFERROR(RANK(B1803,$B$4:$B$6000,1),"")</f>
        <v/>
      </c>
      <c r="B1803" s="406">
        <f>(IF(F1803="","",IFERROR(SEARCH(Search!$C$2,D1803)+ROW()/100000,"")))</f>
        <v/>
      </c>
      <c r="C1803" s="406" t="inlineStr">
        <is>
          <t>U1800</t>
        </is>
      </c>
      <c r="D1803" s="406">
        <f>INDEX([1]USA!$J:$J,MATCH(C1803,[1]USA!$B:$B,0))</f>
        <v/>
      </c>
      <c r="E1803" s="406">
        <f>IFERROR(INDEX([1]Input!$J:$J,MATCH(C1803,[1]Input!$A:$A,0)),"")</f>
        <v/>
      </c>
      <c r="F1803" s="406">
        <f>IFERROR(INDEX([1]Input!$D:$D,MATCH(C1803,[1]Input!$A:$A,0)),"")</f>
        <v/>
      </c>
      <c r="G1803" s="409">
        <f>IFERROR(INDEX([1]Input!$N:$N,MATCH(C1803,[1]Input!$A:$A,0)),"")</f>
        <v/>
      </c>
    </row>
    <row r="1804">
      <c r="A1804" s="406">
        <f>IFERROR(RANK(B1804,$B$4:$B$6000,1),"")</f>
        <v/>
      </c>
      <c r="B1804" s="406">
        <f>(IF(F1804="","",IFERROR(SEARCH(Search!$C$2,D1804)+ROW()/100000,"")))</f>
        <v/>
      </c>
      <c r="C1804" s="406" t="inlineStr">
        <is>
          <t>U1801</t>
        </is>
      </c>
      <c r="D1804" s="406">
        <f>INDEX([1]USA!$J:$J,MATCH(C1804,[1]USA!$B:$B,0))</f>
        <v/>
      </c>
      <c r="E1804" s="406">
        <f>IFERROR(INDEX([1]Input!$J:$J,MATCH(C1804,[1]Input!$A:$A,0)),"")</f>
        <v/>
      </c>
      <c r="F1804" s="406">
        <f>IFERROR(INDEX([1]Input!$D:$D,MATCH(C1804,[1]Input!$A:$A,0)),"")</f>
        <v/>
      </c>
      <c r="G1804" s="409">
        <f>IFERROR(INDEX([1]Input!$N:$N,MATCH(C1804,[1]Input!$A:$A,0)),"")</f>
        <v/>
      </c>
    </row>
    <row r="1805">
      <c r="A1805" s="406">
        <f>IFERROR(RANK(B1805,$B$4:$B$6000,1),"")</f>
        <v/>
      </c>
      <c r="B1805" s="406">
        <f>(IF(F1805="","",IFERROR(SEARCH(Search!$C$2,D1805)+ROW()/100000,"")))</f>
        <v/>
      </c>
      <c r="C1805" s="406" t="inlineStr">
        <is>
          <t>U1802</t>
        </is>
      </c>
      <c r="D1805" s="406">
        <f>INDEX([1]USA!$J:$J,MATCH(C1805,[1]USA!$B:$B,0))</f>
        <v/>
      </c>
      <c r="E1805" s="406">
        <f>IFERROR(INDEX([1]Input!$J:$J,MATCH(C1805,[1]Input!$A:$A,0)),"")</f>
        <v/>
      </c>
      <c r="F1805" s="406">
        <f>IFERROR(INDEX([1]Input!$D:$D,MATCH(C1805,[1]Input!$A:$A,0)),"")</f>
        <v/>
      </c>
      <c r="G1805" s="409">
        <f>IFERROR(INDEX([1]Input!$N:$N,MATCH(C1805,[1]Input!$A:$A,0)),"")</f>
        <v/>
      </c>
    </row>
    <row r="1806">
      <c r="A1806" s="406">
        <f>IFERROR(RANK(B1806,$B$4:$B$6000,1),"")</f>
        <v/>
      </c>
      <c r="B1806" s="406">
        <f>(IF(F1806="","",IFERROR(SEARCH(Search!$C$2,D1806)+ROW()/100000,"")))</f>
        <v/>
      </c>
      <c r="C1806" s="406" t="inlineStr">
        <is>
          <t>U1803</t>
        </is>
      </c>
      <c r="D1806" s="406">
        <f>INDEX([1]USA!$J:$J,MATCH(C1806,[1]USA!$B:$B,0))</f>
        <v/>
      </c>
      <c r="E1806" s="406">
        <f>IFERROR(INDEX([1]Input!$J:$J,MATCH(C1806,[1]Input!$A:$A,0)),"")</f>
        <v/>
      </c>
      <c r="F1806" s="406">
        <f>IFERROR(INDEX([1]Input!$D:$D,MATCH(C1806,[1]Input!$A:$A,0)),"")</f>
        <v/>
      </c>
      <c r="G1806" s="409">
        <f>IFERROR(INDEX([1]Input!$N:$N,MATCH(C1806,[1]Input!$A:$A,0)),"")</f>
        <v/>
      </c>
    </row>
    <row r="1807">
      <c r="A1807" s="406">
        <f>IFERROR(RANK(B1807,$B$4:$B$6000,1),"")</f>
        <v/>
      </c>
      <c r="B1807" s="406">
        <f>(IF(F1807="","",IFERROR(SEARCH(Search!$C$2,D1807)+ROW()/100000,"")))</f>
        <v/>
      </c>
      <c r="C1807" s="406" t="inlineStr">
        <is>
          <t>U1804</t>
        </is>
      </c>
      <c r="D1807" s="406">
        <f>INDEX([1]USA!$J:$J,MATCH(C1807,[1]USA!$B:$B,0))</f>
        <v/>
      </c>
      <c r="E1807" s="406">
        <f>IFERROR(INDEX([1]Input!$J:$J,MATCH(C1807,[1]Input!$A:$A,0)),"")</f>
        <v/>
      </c>
      <c r="F1807" s="406">
        <f>IFERROR(INDEX([1]Input!$D:$D,MATCH(C1807,[1]Input!$A:$A,0)),"")</f>
        <v/>
      </c>
      <c r="G1807" s="409">
        <f>IFERROR(INDEX([1]Input!$N:$N,MATCH(C1807,[1]Input!$A:$A,0)),"")</f>
        <v/>
      </c>
    </row>
    <row r="1808">
      <c r="A1808" s="406">
        <f>IFERROR(RANK(B1808,$B$4:$B$6000,1),"")</f>
        <v/>
      </c>
      <c r="B1808" s="406">
        <f>(IF(F1808="","",IFERROR(SEARCH(Search!$C$2,D1808)+ROW()/100000,"")))</f>
        <v/>
      </c>
      <c r="C1808" s="406" t="inlineStr">
        <is>
          <t>U1805</t>
        </is>
      </c>
      <c r="D1808" s="406">
        <f>INDEX([1]USA!$J:$J,MATCH(C1808,[1]USA!$B:$B,0))</f>
        <v/>
      </c>
      <c r="E1808" s="406">
        <f>IFERROR(INDEX([1]Input!$J:$J,MATCH(C1808,[1]Input!$A:$A,0)),"")</f>
        <v/>
      </c>
      <c r="F1808" s="406">
        <f>IFERROR(INDEX([1]Input!$D:$D,MATCH(C1808,[1]Input!$A:$A,0)),"")</f>
        <v/>
      </c>
      <c r="G1808" s="409">
        <f>IFERROR(INDEX([1]Input!$N:$N,MATCH(C1808,[1]Input!$A:$A,0)),"")</f>
        <v/>
      </c>
    </row>
    <row r="1809">
      <c r="A1809" s="406">
        <f>IFERROR(RANK(B1809,$B$4:$B$6000,1),"")</f>
        <v/>
      </c>
      <c r="B1809" s="406">
        <f>(IF(F1809="","",IFERROR(SEARCH(Search!$C$2,D1809)+ROW()/100000,"")))</f>
        <v/>
      </c>
      <c r="C1809" s="406" t="inlineStr">
        <is>
          <t>U1806</t>
        </is>
      </c>
      <c r="D1809" s="406">
        <f>INDEX([1]USA!$J:$J,MATCH(C1809,[1]USA!$B:$B,0))</f>
        <v/>
      </c>
      <c r="E1809" s="406">
        <f>IFERROR(INDEX([1]Input!$J:$J,MATCH(C1809,[1]Input!$A:$A,0)),"")</f>
        <v/>
      </c>
      <c r="F1809" s="406">
        <f>IFERROR(INDEX([1]Input!$D:$D,MATCH(C1809,[1]Input!$A:$A,0)),"")</f>
        <v/>
      </c>
      <c r="G1809" s="409">
        <f>IFERROR(INDEX([1]Input!$N:$N,MATCH(C1809,[1]Input!$A:$A,0)),"")</f>
        <v/>
      </c>
    </row>
    <row r="1810">
      <c r="A1810" s="406">
        <f>IFERROR(RANK(B1810,$B$4:$B$6000,1),"")</f>
        <v/>
      </c>
      <c r="B1810" s="406">
        <f>(IF(F1810="","",IFERROR(SEARCH(Search!$C$2,D1810)+ROW()/100000,"")))</f>
        <v/>
      </c>
      <c r="C1810" s="406" t="inlineStr">
        <is>
          <t>U1807</t>
        </is>
      </c>
      <c r="D1810" s="406">
        <f>INDEX([1]USA!$J:$J,MATCH(C1810,[1]USA!$B:$B,0))</f>
        <v/>
      </c>
      <c r="E1810" s="406">
        <f>IFERROR(INDEX([1]Input!$J:$J,MATCH(C1810,[1]Input!$A:$A,0)),"")</f>
        <v/>
      </c>
      <c r="F1810" s="406">
        <f>IFERROR(INDEX([1]Input!$D:$D,MATCH(C1810,[1]Input!$A:$A,0)),"")</f>
        <v/>
      </c>
      <c r="G1810" s="409">
        <f>IFERROR(INDEX([1]Input!$N:$N,MATCH(C1810,[1]Input!$A:$A,0)),"")</f>
        <v/>
      </c>
    </row>
    <row r="1811">
      <c r="A1811" s="406">
        <f>IFERROR(RANK(B1811,$B$4:$B$6000,1),"")</f>
        <v/>
      </c>
      <c r="B1811" s="406">
        <f>(IF(F1811="","",IFERROR(SEARCH(Search!$C$2,D1811)+ROW()/100000,"")))</f>
        <v/>
      </c>
      <c r="C1811" s="406" t="inlineStr">
        <is>
          <t>U1808</t>
        </is>
      </c>
      <c r="D1811" s="406">
        <f>INDEX([1]USA!$J:$J,MATCH(C1811,[1]USA!$B:$B,0))</f>
        <v/>
      </c>
      <c r="E1811" s="406">
        <f>IFERROR(INDEX([1]Input!$J:$J,MATCH(C1811,[1]Input!$A:$A,0)),"")</f>
        <v/>
      </c>
      <c r="F1811" s="406">
        <f>IFERROR(INDEX([1]Input!$D:$D,MATCH(C1811,[1]Input!$A:$A,0)),"")</f>
        <v/>
      </c>
      <c r="G1811" s="409">
        <f>IFERROR(INDEX([1]Input!$N:$N,MATCH(C1811,[1]Input!$A:$A,0)),"")</f>
        <v/>
      </c>
    </row>
    <row r="1812">
      <c r="A1812" s="406">
        <f>IFERROR(RANK(B1812,$B$4:$B$6000,1),"")</f>
        <v/>
      </c>
      <c r="B1812" s="406">
        <f>(IF(F1812="","",IFERROR(SEARCH(Search!$C$2,D1812)+ROW()/100000,"")))</f>
        <v/>
      </c>
      <c r="C1812" s="406" t="inlineStr">
        <is>
          <t>U1809</t>
        </is>
      </c>
      <c r="D1812" s="406">
        <f>INDEX([1]USA!$J:$J,MATCH(C1812,[1]USA!$B:$B,0))</f>
        <v/>
      </c>
      <c r="E1812" s="406">
        <f>IFERROR(INDEX([1]Input!$J:$J,MATCH(C1812,[1]Input!$A:$A,0)),"")</f>
        <v/>
      </c>
      <c r="F1812" s="406">
        <f>IFERROR(INDEX([1]Input!$D:$D,MATCH(C1812,[1]Input!$A:$A,0)),"")</f>
        <v/>
      </c>
      <c r="G1812" s="409">
        <f>IFERROR(INDEX([1]Input!$N:$N,MATCH(C1812,[1]Input!$A:$A,0)),"")</f>
        <v/>
      </c>
    </row>
    <row r="1813">
      <c r="A1813" s="406">
        <f>IFERROR(RANK(B1813,$B$4:$B$6000,1),"")</f>
        <v/>
      </c>
      <c r="B1813" s="406">
        <f>(IF(F1813="","",IFERROR(SEARCH(Search!$C$2,D1813)+ROW()/100000,"")))</f>
        <v/>
      </c>
      <c r="C1813" s="406" t="inlineStr">
        <is>
          <t>U1810</t>
        </is>
      </c>
      <c r="D1813" s="406">
        <f>INDEX([1]USA!$J:$J,MATCH(C1813,[1]USA!$B:$B,0))</f>
        <v/>
      </c>
      <c r="E1813" s="406">
        <f>IFERROR(INDEX([1]Input!$J:$J,MATCH(C1813,[1]Input!$A:$A,0)),"")</f>
        <v/>
      </c>
      <c r="F1813" s="406">
        <f>IFERROR(INDEX([1]Input!$D:$D,MATCH(C1813,[1]Input!$A:$A,0)),"")</f>
        <v/>
      </c>
      <c r="G1813" s="409">
        <f>IFERROR(INDEX([1]Input!$N:$N,MATCH(C1813,[1]Input!$A:$A,0)),"")</f>
        <v/>
      </c>
    </row>
    <row r="1814">
      <c r="A1814" s="406">
        <f>IFERROR(RANK(B1814,$B$4:$B$6000,1),"")</f>
        <v/>
      </c>
      <c r="B1814" s="406">
        <f>(IF(F1814="","",IFERROR(SEARCH(Search!$C$2,D1814)+ROW()/100000,"")))</f>
        <v/>
      </c>
      <c r="C1814" s="406" t="inlineStr">
        <is>
          <t>U1811</t>
        </is>
      </c>
      <c r="D1814" s="406">
        <f>INDEX([1]USA!$J:$J,MATCH(C1814,[1]USA!$B:$B,0))</f>
        <v/>
      </c>
      <c r="E1814" s="406">
        <f>IFERROR(INDEX([1]Input!$J:$J,MATCH(C1814,[1]Input!$A:$A,0)),"")</f>
        <v/>
      </c>
      <c r="F1814" s="406">
        <f>IFERROR(INDEX([1]Input!$D:$D,MATCH(C1814,[1]Input!$A:$A,0)),"")</f>
        <v/>
      </c>
      <c r="G1814" s="409">
        <f>IFERROR(INDEX([1]Input!$N:$N,MATCH(C1814,[1]Input!$A:$A,0)),"")</f>
        <v/>
      </c>
    </row>
    <row r="1815">
      <c r="A1815" s="406">
        <f>IFERROR(RANK(B1815,$B$4:$B$6000,1),"")</f>
        <v/>
      </c>
      <c r="B1815" s="406">
        <f>(IF(F1815="","",IFERROR(SEARCH(Search!$C$2,D1815)+ROW()/100000,"")))</f>
        <v/>
      </c>
      <c r="C1815" s="406" t="inlineStr">
        <is>
          <t>U1812</t>
        </is>
      </c>
      <c r="D1815" s="406">
        <f>INDEX([1]USA!$J:$J,MATCH(C1815,[1]USA!$B:$B,0))</f>
        <v/>
      </c>
      <c r="E1815" s="406">
        <f>IFERROR(INDEX([1]Input!$J:$J,MATCH(C1815,[1]Input!$A:$A,0)),"")</f>
        <v/>
      </c>
      <c r="F1815" s="406">
        <f>IFERROR(INDEX([1]Input!$D:$D,MATCH(C1815,[1]Input!$A:$A,0)),"")</f>
        <v/>
      </c>
      <c r="G1815" s="409">
        <f>IFERROR(INDEX([1]Input!$N:$N,MATCH(C1815,[1]Input!$A:$A,0)),"")</f>
        <v/>
      </c>
    </row>
    <row r="1816">
      <c r="A1816" s="406">
        <f>IFERROR(RANK(B1816,$B$4:$B$6000,1),"")</f>
        <v/>
      </c>
      <c r="B1816" s="406">
        <f>(IF(F1816="","",IFERROR(SEARCH(Search!$C$2,D1816)+ROW()/100000,"")))</f>
        <v/>
      </c>
      <c r="C1816" s="406" t="inlineStr">
        <is>
          <t>U1813</t>
        </is>
      </c>
      <c r="D1816" s="406">
        <f>INDEX([1]USA!$J:$J,MATCH(C1816,[1]USA!$B:$B,0))</f>
        <v/>
      </c>
      <c r="E1816" s="406">
        <f>IFERROR(INDEX([1]Input!$J:$J,MATCH(C1816,[1]Input!$A:$A,0)),"")</f>
        <v/>
      </c>
      <c r="F1816" s="406">
        <f>IFERROR(INDEX([1]Input!$D:$D,MATCH(C1816,[1]Input!$A:$A,0)),"")</f>
        <v/>
      </c>
      <c r="G1816" s="409">
        <f>IFERROR(INDEX([1]Input!$N:$N,MATCH(C1816,[1]Input!$A:$A,0)),"")</f>
        <v/>
      </c>
    </row>
    <row r="1817">
      <c r="A1817" s="406">
        <f>IFERROR(RANK(B1817,$B$4:$B$6000,1),"")</f>
        <v/>
      </c>
      <c r="B1817" s="406">
        <f>(IF(F1817="","",IFERROR(SEARCH(Search!$C$2,D1817)+ROW()/100000,"")))</f>
        <v/>
      </c>
      <c r="C1817" s="406" t="inlineStr">
        <is>
          <t>U1814</t>
        </is>
      </c>
      <c r="D1817" s="406">
        <f>INDEX([1]USA!$J:$J,MATCH(C1817,[1]USA!$B:$B,0))</f>
        <v/>
      </c>
      <c r="E1817" s="406">
        <f>IFERROR(INDEX([1]Input!$J:$J,MATCH(C1817,[1]Input!$A:$A,0)),"")</f>
        <v/>
      </c>
      <c r="F1817" s="406">
        <f>IFERROR(INDEX([1]Input!$D:$D,MATCH(C1817,[1]Input!$A:$A,0)),"")</f>
        <v/>
      </c>
      <c r="G1817" s="409">
        <f>IFERROR(INDEX([1]Input!$N:$N,MATCH(C1817,[1]Input!$A:$A,0)),"")</f>
        <v/>
      </c>
    </row>
    <row r="1818">
      <c r="A1818" s="406">
        <f>IFERROR(RANK(B1818,$B$4:$B$6000,1),"")</f>
        <v/>
      </c>
      <c r="B1818" s="406">
        <f>(IF(F1818="","",IFERROR(SEARCH(Search!$C$2,D1818)+ROW()/100000,"")))</f>
        <v/>
      </c>
      <c r="C1818" s="406" t="inlineStr">
        <is>
          <t>U1815</t>
        </is>
      </c>
      <c r="D1818" s="406">
        <f>INDEX([1]USA!$J:$J,MATCH(C1818,[1]USA!$B:$B,0))</f>
        <v/>
      </c>
      <c r="E1818" s="406">
        <f>IFERROR(INDEX([1]Input!$J:$J,MATCH(C1818,[1]Input!$A:$A,0)),"")</f>
        <v/>
      </c>
      <c r="F1818" s="406">
        <f>IFERROR(INDEX([1]Input!$D:$D,MATCH(C1818,[1]Input!$A:$A,0)),"")</f>
        <v/>
      </c>
      <c r="G1818" s="409">
        <f>IFERROR(INDEX([1]Input!$N:$N,MATCH(C1818,[1]Input!$A:$A,0)),"")</f>
        <v/>
      </c>
    </row>
    <row r="1819">
      <c r="A1819" s="406">
        <f>IFERROR(RANK(B1819,$B$4:$B$6000,1),"")</f>
        <v/>
      </c>
      <c r="B1819" s="406">
        <f>(IF(F1819="","",IFERROR(SEARCH(Search!$C$2,D1819)+ROW()/100000,"")))</f>
        <v/>
      </c>
      <c r="C1819" s="406" t="inlineStr">
        <is>
          <t>U1816</t>
        </is>
      </c>
      <c r="D1819" s="406">
        <f>INDEX([1]USA!$J:$J,MATCH(C1819,[1]USA!$B:$B,0))</f>
        <v/>
      </c>
      <c r="E1819" s="406">
        <f>IFERROR(INDEX([1]Input!$J:$J,MATCH(C1819,[1]Input!$A:$A,0)),"")</f>
        <v/>
      </c>
      <c r="F1819" s="406">
        <f>IFERROR(INDEX([1]Input!$D:$D,MATCH(C1819,[1]Input!$A:$A,0)),"")</f>
        <v/>
      </c>
      <c r="G1819" s="409">
        <f>IFERROR(INDEX([1]Input!$N:$N,MATCH(C1819,[1]Input!$A:$A,0)),"")</f>
        <v/>
      </c>
    </row>
    <row r="1820">
      <c r="A1820" s="406">
        <f>IFERROR(RANK(B1820,$B$4:$B$6000,1),"")</f>
        <v/>
      </c>
      <c r="B1820" s="406">
        <f>(IF(F1820="","",IFERROR(SEARCH(Search!$C$2,D1820)+ROW()/100000,"")))</f>
        <v/>
      </c>
      <c r="C1820" s="406" t="inlineStr">
        <is>
          <t>U1817</t>
        </is>
      </c>
      <c r="D1820" s="406">
        <f>INDEX([1]USA!$J:$J,MATCH(C1820,[1]USA!$B:$B,0))</f>
        <v/>
      </c>
      <c r="E1820" s="406">
        <f>IFERROR(INDEX([1]Input!$J:$J,MATCH(C1820,[1]Input!$A:$A,0)),"")</f>
        <v/>
      </c>
      <c r="F1820" s="406">
        <f>IFERROR(INDEX([1]Input!$D:$D,MATCH(C1820,[1]Input!$A:$A,0)),"")</f>
        <v/>
      </c>
      <c r="G1820" s="409">
        <f>IFERROR(INDEX([1]Input!$N:$N,MATCH(C1820,[1]Input!$A:$A,0)),"")</f>
        <v/>
      </c>
    </row>
    <row r="1821">
      <c r="A1821" s="406">
        <f>IFERROR(RANK(B1821,$B$4:$B$6000,1),"")</f>
        <v/>
      </c>
      <c r="B1821" s="406">
        <f>(IF(F1821="","",IFERROR(SEARCH(Search!$C$2,D1821)+ROW()/100000,"")))</f>
        <v/>
      </c>
      <c r="C1821" s="406" t="inlineStr">
        <is>
          <t>U1818</t>
        </is>
      </c>
      <c r="D1821" s="406">
        <f>INDEX([1]USA!$J:$J,MATCH(C1821,[1]USA!$B:$B,0))</f>
        <v/>
      </c>
      <c r="E1821" s="406">
        <f>IFERROR(INDEX([1]Input!$J:$J,MATCH(C1821,[1]Input!$A:$A,0)),"")</f>
        <v/>
      </c>
      <c r="F1821" s="406">
        <f>IFERROR(INDEX([1]Input!$D:$D,MATCH(C1821,[1]Input!$A:$A,0)),"")</f>
        <v/>
      </c>
      <c r="G1821" s="409">
        <f>IFERROR(INDEX([1]Input!$N:$N,MATCH(C1821,[1]Input!$A:$A,0)),"")</f>
        <v/>
      </c>
    </row>
    <row r="1822">
      <c r="A1822" s="406">
        <f>IFERROR(RANK(B1822,$B$4:$B$6000,1),"")</f>
        <v/>
      </c>
      <c r="B1822" s="406">
        <f>(IF(F1822="","",IFERROR(SEARCH(Search!$C$2,D1822)+ROW()/100000,"")))</f>
        <v/>
      </c>
      <c r="C1822" s="406" t="inlineStr">
        <is>
          <t>U1819</t>
        </is>
      </c>
      <c r="D1822" s="406">
        <f>INDEX([1]USA!$J:$J,MATCH(C1822,[1]USA!$B:$B,0))</f>
        <v/>
      </c>
      <c r="E1822" s="406">
        <f>IFERROR(INDEX([1]Input!$J:$J,MATCH(C1822,[1]Input!$A:$A,0)),"")</f>
        <v/>
      </c>
      <c r="F1822" s="406">
        <f>IFERROR(INDEX([1]Input!$D:$D,MATCH(C1822,[1]Input!$A:$A,0)),"")</f>
        <v/>
      </c>
      <c r="G1822" s="409">
        <f>IFERROR(INDEX([1]Input!$N:$N,MATCH(C1822,[1]Input!$A:$A,0)),"")</f>
        <v/>
      </c>
    </row>
    <row r="1823">
      <c r="A1823" s="406">
        <f>IFERROR(RANK(B1823,$B$4:$B$6000,1),"")</f>
        <v/>
      </c>
      <c r="B1823" s="406">
        <f>(IF(F1823="","",IFERROR(SEARCH(Search!$C$2,D1823)+ROW()/100000,"")))</f>
        <v/>
      </c>
      <c r="C1823" s="406" t="inlineStr">
        <is>
          <t>U1820</t>
        </is>
      </c>
      <c r="D1823" s="406">
        <f>INDEX([1]USA!$J:$J,MATCH(C1823,[1]USA!$B:$B,0))</f>
        <v/>
      </c>
      <c r="E1823" s="406">
        <f>IFERROR(INDEX([1]Input!$J:$J,MATCH(C1823,[1]Input!$A:$A,0)),"")</f>
        <v/>
      </c>
      <c r="F1823" s="406">
        <f>IFERROR(INDEX([1]Input!$D:$D,MATCH(C1823,[1]Input!$A:$A,0)),"")</f>
        <v/>
      </c>
      <c r="G1823" s="409">
        <f>IFERROR(INDEX([1]Input!$N:$N,MATCH(C1823,[1]Input!$A:$A,0)),"")</f>
        <v/>
      </c>
    </row>
    <row r="1824">
      <c r="A1824" s="406">
        <f>IFERROR(RANK(B1824,$B$4:$B$6000,1),"")</f>
        <v/>
      </c>
      <c r="B1824" s="406">
        <f>(IF(F1824="","",IFERROR(SEARCH(Search!$C$2,D1824)+ROW()/100000,"")))</f>
        <v/>
      </c>
      <c r="C1824" s="406" t="inlineStr">
        <is>
          <t>U1821</t>
        </is>
      </c>
      <c r="D1824" s="406">
        <f>INDEX([1]USA!$J:$J,MATCH(C1824,[1]USA!$B:$B,0))</f>
        <v/>
      </c>
      <c r="E1824" s="406">
        <f>IFERROR(INDEX([1]Input!$J:$J,MATCH(C1824,[1]Input!$A:$A,0)),"")</f>
        <v/>
      </c>
      <c r="F1824" s="406">
        <f>IFERROR(INDEX([1]Input!$D:$D,MATCH(C1824,[1]Input!$A:$A,0)),"")</f>
        <v/>
      </c>
      <c r="G1824" s="409">
        <f>IFERROR(INDEX([1]Input!$N:$N,MATCH(C1824,[1]Input!$A:$A,0)),"")</f>
        <v/>
      </c>
    </row>
    <row r="1825">
      <c r="A1825" s="406">
        <f>IFERROR(RANK(B1825,$B$4:$B$6000,1),"")</f>
        <v/>
      </c>
      <c r="B1825" s="406">
        <f>(IF(F1825="","",IFERROR(SEARCH(Search!$C$2,D1825)+ROW()/100000,"")))</f>
        <v/>
      </c>
      <c r="C1825" s="406" t="inlineStr">
        <is>
          <t>U1822</t>
        </is>
      </c>
      <c r="D1825" s="406">
        <f>INDEX([1]USA!$J:$J,MATCH(C1825,[1]USA!$B:$B,0))</f>
        <v/>
      </c>
      <c r="E1825" s="406">
        <f>IFERROR(INDEX([1]Input!$J:$J,MATCH(C1825,[1]Input!$A:$A,0)),"")</f>
        <v/>
      </c>
      <c r="F1825" s="406">
        <f>IFERROR(INDEX([1]Input!$D:$D,MATCH(C1825,[1]Input!$A:$A,0)),"")</f>
        <v/>
      </c>
      <c r="G1825" s="409">
        <f>IFERROR(INDEX([1]Input!$N:$N,MATCH(C1825,[1]Input!$A:$A,0)),"")</f>
        <v/>
      </c>
    </row>
    <row r="1826">
      <c r="A1826" s="406">
        <f>IFERROR(RANK(B1826,$B$4:$B$6000,1),"")</f>
        <v/>
      </c>
      <c r="B1826" s="406">
        <f>(IF(F1826="","",IFERROR(SEARCH(Search!$C$2,D1826)+ROW()/100000,"")))</f>
        <v/>
      </c>
      <c r="C1826" s="406" t="inlineStr">
        <is>
          <t>U1823</t>
        </is>
      </c>
      <c r="D1826" s="406">
        <f>INDEX([1]USA!$J:$J,MATCH(C1826,[1]USA!$B:$B,0))</f>
        <v/>
      </c>
      <c r="E1826" s="406">
        <f>IFERROR(INDEX([1]Input!$J:$J,MATCH(C1826,[1]Input!$A:$A,0)),"")</f>
        <v/>
      </c>
      <c r="F1826" s="406">
        <f>IFERROR(INDEX([1]Input!$D:$D,MATCH(C1826,[1]Input!$A:$A,0)),"")</f>
        <v/>
      </c>
      <c r="G1826" s="409">
        <f>IFERROR(INDEX([1]Input!$N:$N,MATCH(C1826,[1]Input!$A:$A,0)),"")</f>
        <v/>
      </c>
    </row>
    <row r="1827">
      <c r="A1827" s="406">
        <f>IFERROR(RANK(B1827,$B$4:$B$6000,1),"")</f>
        <v/>
      </c>
      <c r="B1827" s="406">
        <f>(IF(F1827="","",IFERROR(SEARCH(Search!$C$2,D1827)+ROW()/100000,"")))</f>
        <v/>
      </c>
      <c r="C1827" s="406" t="inlineStr">
        <is>
          <t>U1824</t>
        </is>
      </c>
      <c r="D1827" s="406">
        <f>INDEX([1]USA!$J:$J,MATCH(C1827,[1]USA!$B:$B,0))</f>
        <v/>
      </c>
      <c r="E1827" s="406">
        <f>IFERROR(INDEX([1]Input!$J:$J,MATCH(C1827,[1]Input!$A:$A,0)),"")</f>
        <v/>
      </c>
      <c r="F1827" s="406">
        <f>IFERROR(INDEX([1]Input!$D:$D,MATCH(C1827,[1]Input!$A:$A,0)),"")</f>
        <v/>
      </c>
      <c r="G1827" s="409">
        <f>IFERROR(INDEX([1]Input!$N:$N,MATCH(C1827,[1]Input!$A:$A,0)),"")</f>
        <v/>
      </c>
    </row>
    <row r="1828">
      <c r="A1828" s="406">
        <f>IFERROR(RANK(B1828,$B$4:$B$6000,1),"")</f>
        <v/>
      </c>
      <c r="B1828" s="406">
        <f>(IF(F1828="","",IFERROR(SEARCH(Search!$C$2,D1828)+ROW()/100000,"")))</f>
        <v/>
      </c>
      <c r="C1828" s="406" t="inlineStr">
        <is>
          <t>U1825</t>
        </is>
      </c>
      <c r="D1828" s="406">
        <f>INDEX([1]USA!$J:$J,MATCH(C1828,[1]USA!$B:$B,0))</f>
        <v/>
      </c>
      <c r="E1828" s="406">
        <f>IFERROR(INDEX([1]Input!$J:$J,MATCH(C1828,[1]Input!$A:$A,0)),"")</f>
        <v/>
      </c>
      <c r="F1828" s="406">
        <f>IFERROR(INDEX([1]Input!$D:$D,MATCH(C1828,[1]Input!$A:$A,0)),"")</f>
        <v/>
      </c>
      <c r="G1828" s="409">
        <f>IFERROR(INDEX([1]Input!$N:$N,MATCH(C1828,[1]Input!$A:$A,0)),"")</f>
        <v/>
      </c>
    </row>
    <row r="1829">
      <c r="A1829" s="406">
        <f>IFERROR(RANK(B1829,$B$4:$B$6000,1),"")</f>
        <v/>
      </c>
      <c r="B1829" s="406">
        <f>(IF(F1829="","",IFERROR(SEARCH(Search!$C$2,D1829)+ROW()/100000,"")))</f>
        <v/>
      </c>
      <c r="C1829" s="406" t="inlineStr">
        <is>
          <t>U1826</t>
        </is>
      </c>
      <c r="D1829" s="406">
        <f>INDEX([1]USA!$J:$J,MATCH(C1829,[1]USA!$B:$B,0))</f>
        <v/>
      </c>
      <c r="E1829" s="406">
        <f>IFERROR(INDEX([1]Input!$J:$J,MATCH(C1829,[1]Input!$A:$A,0)),"")</f>
        <v/>
      </c>
      <c r="F1829" s="406">
        <f>IFERROR(INDEX([1]Input!$D:$D,MATCH(C1829,[1]Input!$A:$A,0)),"")</f>
        <v/>
      </c>
      <c r="G1829" s="409">
        <f>IFERROR(INDEX([1]Input!$N:$N,MATCH(C1829,[1]Input!$A:$A,0)),"")</f>
        <v/>
      </c>
    </row>
    <row r="1830">
      <c r="A1830" s="406">
        <f>IFERROR(RANK(B1830,$B$4:$B$6000,1),"")</f>
        <v/>
      </c>
      <c r="B1830" s="406">
        <f>(IF(F1830="","",IFERROR(SEARCH(Search!$C$2,D1830)+ROW()/100000,"")))</f>
        <v/>
      </c>
      <c r="C1830" s="406" t="inlineStr">
        <is>
          <t>U1827</t>
        </is>
      </c>
      <c r="D1830" s="406">
        <f>INDEX([1]USA!$J:$J,MATCH(C1830,[1]USA!$B:$B,0))</f>
        <v/>
      </c>
      <c r="E1830" s="406">
        <f>IFERROR(INDEX([1]Input!$J:$J,MATCH(C1830,[1]Input!$A:$A,0)),"")</f>
        <v/>
      </c>
      <c r="F1830" s="406">
        <f>IFERROR(INDEX([1]Input!$D:$D,MATCH(C1830,[1]Input!$A:$A,0)),"")</f>
        <v/>
      </c>
      <c r="G1830" s="409">
        <f>IFERROR(INDEX([1]Input!$N:$N,MATCH(C1830,[1]Input!$A:$A,0)),"")</f>
        <v/>
      </c>
    </row>
    <row r="1831">
      <c r="A1831" s="406">
        <f>IFERROR(RANK(B1831,$B$4:$B$6000,1),"")</f>
        <v/>
      </c>
      <c r="B1831" s="406">
        <f>(IF(F1831="","",IFERROR(SEARCH(Search!$C$2,D1831)+ROW()/100000,"")))</f>
        <v/>
      </c>
      <c r="C1831" s="406" t="inlineStr">
        <is>
          <t>U1828</t>
        </is>
      </c>
      <c r="D1831" s="406">
        <f>INDEX([1]USA!$J:$J,MATCH(C1831,[1]USA!$B:$B,0))</f>
        <v/>
      </c>
      <c r="E1831" s="406">
        <f>IFERROR(INDEX([1]Input!$J:$J,MATCH(C1831,[1]Input!$A:$A,0)),"")</f>
        <v/>
      </c>
      <c r="F1831" s="406">
        <f>IFERROR(INDEX([1]Input!$D:$D,MATCH(C1831,[1]Input!$A:$A,0)),"")</f>
        <v/>
      </c>
      <c r="G1831" s="409">
        <f>IFERROR(INDEX([1]Input!$N:$N,MATCH(C1831,[1]Input!$A:$A,0)),"")</f>
        <v/>
      </c>
    </row>
    <row r="1832">
      <c r="A1832" s="406">
        <f>IFERROR(RANK(B1832,$B$4:$B$6000,1),"")</f>
        <v/>
      </c>
      <c r="B1832" s="406">
        <f>(IF(F1832="","",IFERROR(SEARCH(Search!$C$2,D1832)+ROW()/100000,"")))</f>
        <v/>
      </c>
      <c r="C1832" s="406" t="inlineStr">
        <is>
          <t>U1829</t>
        </is>
      </c>
      <c r="D1832" s="406">
        <f>INDEX([1]USA!$J:$J,MATCH(C1832,[1]USA!$B:$B,0))</f>
        <v/>
      </c>
      <c r="E1832" s="406">
        <f>IFERROR(INDEX([1]Input!$J:$J,MATCH(C1832,[1]Input!$A:$A,0)),"")</f>
        <v/>
      </c>
      <c r="F1832" s="406">
        <f>IFERROR(INDEX([1]Input!$D:$D,MATCH(C1832,[1]Input!$A:$A,0)),"")</f>
        <v/>
      </c>
      <c r="G1832" s="409">
        <f>IFERROR(INDEX([1]Input!$N:$N,MATCH(C1832,[1]Input!$A:$A,0)),"")</f>
        <v/>
      </c>
    </row>
    <row r="1833">
      <c r="A1833" s="406">
        <f>IFERROR(RANK(B1833,$B$4:$B$6000,1),"")</f>
        <v/>
      </c>
      <c r="B1833" s="406">
        <f>(IF(F1833="","",IFERROR(SEARCH(Search!$C$2,D1833)+ROW()/100000,"")))</f>
        <v/>
      </c>
      <c r="C1833" s="406" t="inlineStr">
        <is>
          <t>U1830</t>
        </is>
      </c>
      <c r="D1833" s="406">
        <f>INDEX([1]USA!$J:$J,MATCH(C1833,[1]USA!$B:$B,0))</f>
        <v/>
      </c>
      <c r="E1833" s="406">
        <f>IFERROR(INDEX([1]Input!$J:$J,MATCH(C1833,[1]Input!$A:$A,0)),"")</f>
        <v/>
      </c>
      <c r="F1833" s="406">
        <f>IFERROR(INDEX([1]Input!$D:$D,MATCH(C1833,[1]Input!$A:$A,0)),"")</f>
        <v/>
      </c>
      <c r="G1833" s="409">
        <f>IFERROR(INDEX([1]Input!$N:$N,MATCH(C1833,[1]Input!$A:$A,0)),"")</f>
        <v/>
      </c>
    </row>
    <row r="1834">
      <c r="A1834" s="406">
        <f>IFERROR(RANK(B1834,$B$4:$B$6000,1),"")</f>
        <v/>
      </c>
      <c r="B1834" s="406">
        <f>(IF(F1834="","",IFERROR(SEARCH(Search!$C$2,D1834)+ROW()/100000,"")))</f>
        <v/>
      </c>
      <c r="C1834" s="406" t="inlineStr">
        <is>
          <t>U1831</t>
        </is>
      </c>
      <c r="D1834" s="406">
        <f>INDEX([1]USA!$J:$J,MATCH(C1834,[1]USA!$B:$B,0))</f>
        <v/>
      </c>
      <c r="E1834" s="406">
        <f>IFERROR(INDEX([1]Input!$J:$J,MATCH(C1834,[1]Input!$A:$A,0)),"")</f>
        <v/>
      </c>
      <c r="F1834" s="406">
        <f>IFERROR(INDEX([1]Input!$D:$D,MATCH(C1834,[1]Input!$A:$A,0)),"")</f>
        <v/>
      </c>
      <c r="G1834" s="409">
        <f>IFERROR(INDEX([1]Input!$N:$N,MATCH(C1834,[1]Input!$A:$A,0)),"")</f>
        <v/>
      </c>
    </row>
    <row r="1835">
      <c r="A1835" s="406">
        <f>IFERROR(RANK(B1835,$B$4:$B$6000,1),"")</f>
        <v/>
      </c>
      <c r="B1835" s="406">
        <f>(IF(F1835="","",IFERROR(SEARCH(Search!$C$2,D1835)+ROW()/100000,"")))</f>
        <v/>
      </c>
      <c r="C1835" s="406" t="inlineStr">
        <is>
          <t>U1832</t>
        </is>
      </c>
      <c r="D1835" s="406">
        <f>INDEX([1]USA!$J:$J,MATCH(C1835,[1]USA!$B:$B,0))</f>
        <v/>
      </c>
      <c r="E1835" s="406">
        <f>IFERROR(INDEX([1]Input!$J:$J,MATCH(C1835,[1]Input!$A:$A,0)),"")</f>
        <v/>
      </c>
      <c r="F1835" s="406">
        <f>IFERROR(INDEX([1]Input!$D:$D,MATCH(C1835,[1]Input!$A:$A,0)),"")</f>
        <v/>
      </c>
      <c r="G1835" s="409">
        <f>IFERROR(INDEX([1]Input!$N:$N,MATCH(C1835,[1]Input!$A:$A,0)),"")</f>
        <v/>
      </c>
    </row>
    <row r="1836">
      <c r="A1836" s="406">
        <f>IFERROR(RANK(B1836,$B$4:$B$6000,1),"")</f>
        <v/>
      </c>
      <c r="B1836" s="406">
        <f>(IF(F1836="","",IFERROR(SEARCH(Search!$C$2,D1836)+ROW()/100000,"")))</f>
        <v/>
      </c>
      <c r="C1836" s="406" t="inlineStr">
        <is>
          <t>U1833</t>
        </is>
      </c>
      <c r="D1836" s="406">
        <f>INDEX([1]USA!$J:$J,MATCH(C1836,[1]USA!$B:$B,0))</f>
        <v/>
      </c>
      <c r="E1836" s="406">
        <f>IFERROR(INDEX([1]Input!$J:$J,MATCH(C1836,[1]Input!$A:$A,0)),"")</f>
        <v/>
      </c>
      <c r="F1836" s="406">
        <f>IFERROR(INDEX([1]Input!$D:$D,MATCH(C1836,[1]Input!$A:$A,0)),"")</f>
        <v/>
      </c>
      <c r="G1836" s="409">
        <f>IFERROR(INDEX([1]Input!$N:$N,MATCH(C1836,[1]Input!$A:$A,0)),"")</f>
        <v/>
      </c>
    </row>
    <row r="1837">
      <c r="A1837" s="406">
        <f>IFERROR(RANK(B1837,$B$4:$B$6000,1),"")</f>
        <v/>
      </c>
      <c r="B1837" s="406">
        <f>(IF(F1837="","",IFERROR(SEARCH(Search!$C$2,D1837)+ROW()/100000,"")))</f>
        <v/>
      </c>
      <c r="C1837" s="406" t="inlineStr">
        <is>
          <t>U1834</t>
        </is>
      </c>
      <c r="D1837" s="406">
        <f>INDEX([1]USA!$J:$J,MATCH(C1837,[1]USA!$B:$B,0))</f>
        <v/>
      </c>
      <c r="E1837" s="406">
        <f>IFERROR(INDEX([1]Input!$J:$J,MATCH(C1837,[1]Input!$A:$A,0)),"")</f>
        <v/>
      </c>
      <c r="F1837" s="406">
        <f>IFERROR(INDEX([1]Input!$D:$D,MATCH(C1837,[1]Input!$A:$A,0)),"")</f>
        <v/>
      </c>
      <c r="G1837" s="409">
        <f>IFERROR(INDEX([1]Input!$N:$N,MATCH(C1837,[1]Input!$A:$A,0)),"")</f>
        <v/>
      </c>
    </row>
    <row r="1838">
      <c r="A1838" s="406">
        <f>IFERROR(RANK(B1838,$B$4:$B$6000,1),"")</f>
        <v/>
      </c>
      <c r="B1838" s="406">
        <f>(IF(F1838="","",IFERROR(SEARCH(Search!$C$2,D1838)+ROW()/100000,"")))</f>
        <v/>
      </c>
      <c r="C1838" s="406" t="inlineStr">
        <is>
          <t>U1835</t>
        </is>
      </c>
      <c r="D1838" s="406">
        <f>INDEX([1]USA!$J:$J,MATCH(C1838,[1]USA!$B:$B,0))</f>
        <v/>
      </c>
      <c r="E1838" s="406">
        <f>IFERROR(INDEX([1]Input!$J:$J,MATCH(C1838,[1]Input!$A:$A,0)),"")</f>
        <v/>
      </c>
      <c r="F1838" s="406">
        <f>IFERROR(INDEX([1]Input!$D:$D,MATCH(C1838,[1]Input!$A:$A,0)),"")</f>
        <v/>
      </c>
      <c r="G1838" s="409">
        <f>IFERROR(INDEX([1]Input!$N:$N,MATCH(C1838,[1]Input!$A:$A,0)),"")</f>
        <v/>
      </c>
    </row>
    <row r="1839">
      <c r="A1839" s="406">
        <f>IFERROR(RANK(B1839,$B$4:$B$6000,1),"")</f>
        <v/>
      </c>
      <c r="B1839" s="406">
        <f>(IF(F1839="","",IFERROR(SEARCH(Search!$C$2,D1839)+ROW()/100000,"")))</f>
        <v/>
      </c>
      <c r="C1839" s="406" t="inlineStr">
        <is>
          <t>U1836</t>
        </is>
      </c>
      <c r="D1839" s="406">
        <f>INDEX([1]USA!$J:$J,MATCH(C1839,[1]USA!$B:$B,0))</f>
        <v/>
      </c>
      <c r="E1839" s="406">
        <f>IFERROR(INDEX([1]Input!$J:$J,MATCH(C1839,[1]Input!$A:$A,0)),"")</f>
        <v/>
      </c>
      <c r="F1839" s="406">
        <f>IFERROR(INDEX([1]Input!$D:$D,MATCH(C1839,[1]Input!$A:$A,0)),"")</f>
        <v/>
      </c>
      <c r="G1839" s="409">
        <f>IFERROR(INDEX([1]Input!$N:$N,MATCH(C1839,[1]Input!$A:$A,0)),"")</f>
        <v/>
      </c>
    </row>
    <row r="1840">
      <c r="A1840" s="406">
        <f>IFERROR(RANK(B1840,$B$4:$B$6000,1),"")</f>
        <v/>
      </c>
      <c r="B1840" s="406">
        <f>(IF(F1840="","",IFERROR(SEARCH(Search!$C$2,D1840)+ROW()/100000,"")))</f>
        <v/>
      </c>
      <c r="C1840" s="406" t="inlineStr">
        <is>
          <t>U1837</t>
        </is>
      </c>
      <c r="D1840" s="406">
        <f>INDEX([1]USA!$J:$J,MATCH(C1840,[1]USA!$B:$B,0))</f>
        <v/>
      </c>
      <c r="E1840" s="406">
        <f>IFERROR(INDEX([1]Input!$J:$J,MATCH(C1840,[1]Input!$A:$A,0)),"")</f>
        <v/>
      </c>
      <c r="F1840" s="406">
        <f>IFERROR(INDEX([1]Input!$D:$D,MATCH(C1840,[1]Input!$A:$A,0)),"")</f>
        <v/>
      </c>
      <c r="G1840" s="409">
        <f>IFERROR(INDEX([1]Input!$N:$N,MATCH(C1840,[1]Input!$A:$A,0)),"")</f>
        <v/>
      </c>
    </row>
    <row r="1841">
      <c r="A1841" s="406">
        <f>IFERROR(RANK(B1841,$B$4:$B$6000,1),"")</f>
        <v/>
      </c>
      <c r="B1841" s="406">
        <f>(IF(F1841="","",IFERROR(SEARCH(Search!$C$2,D1841)+ROW()/100000,"")))</f>
        <v/>
      </c>
      <c r="C1841" s="406" t="inlineStr">
        <is>
          <t>U1838</t>
        </is>
      </c>
      <c r="D1841" s="406">
        <f>INDEX([1]USA!$J:$J,MATCH(C1841,[1]USA!$B:$B,0))</f>
        <v/>
      </c>
      <c r="E1841" s="406">
        <f>IFERROR(INDEX([1]Input!$J:$J,MATCH(C1841,[1]Input!$A:$A,0)),"")</f>
        <v/>
      </c>
      <c r="F1841" s="406">
        <f>IFERROR(INDEX([1]Input!$D:$D,MATCH(C1841,[1]Input!$A:$A,0)),"")</f>
        <v/>
      </c>
      <c r="G1841" s="409">
        <f>IFERROR(INDEX([1]Input!$N:$N,MATCH(C1841,[1]Input!$A:$A,0)),"")</f>
        <v/>
      </c>
    </row>
    <row r="1842">
      <c r="A1842" s="406">
        <f>IFERROR(RANK(B1842,$B$4:$B$6000,1),"")</f>
        <v/>
      </c>
      <c r="B1842" s="406">
        <f>(IF(F1842="","",IFERROR(SEARCH(Search!$C$2,D1842)+ROW()/100000,"")))</f>
        <v/>
      </c>
      <c r="C1842" s="406" t="inlineStr">
        <is>
          <t>U1839</t>
        </is>
      </c>
      <c r="D1842" s="406">
        <f>INDEX([1]USA!$J:$J,MATCH(C1842,[1]USA!$B:$B,0))</f>
        <v/>
      </c>
      <c r="E1842" s="406">
        <f>IFERROR(INDEX([1]Input!$J:$J,MATCH(C1842,[1]Input!$A:$A,0)),"")</f>
        <v/>
      </c>
      <c r="F1842" s="406">
        <f>IFERROR(INDEX([1]Input!$D:$D,MATCH(C1842,[1]Input!$A:$A,0)),"")</f>
        <v/>
      </c>
      <c r="G1842" s="409">
        <f>IFERROR(INDEX([1]Input!$N:$N,MATCH(C1842,[1]Input!$A:$A,0)),"")</f>
        <v/>
      </c>
    </row>
    <row r="1843">
      <c r="A1843" s="406">
        <f>IFERROR(RANK(B1843,$B$4:$B$6000,1),"")</f>
        <v/>
      </c>
      <c r="B1843" s="406">
        <f>(IF(F1843="","",IFERROR(SEARCH(Search!$C$2,D1843)+ROW()/100000,"")))</f>
        <v/>
      </c>
      <c r="C1843" s="406" t="inlineStr">
        <is>
          <t>U1840</t>
        </is>
      </c>
      <c r="D1843" s="406">
        <f>INDEX([1]USA!$J:$J,MATCH(C1843,[1]USA!$B:$B,0))</f>
        <v/>
      </c>
      <c r="E1843" s="406">
        <f>IFERROR(INDEX([1]Input!$J:$J,MATCH(C1843,[1]Input!$A:$A,0)),"")</f>
        <v/>
      </c>
      <c r="F1843" s="406">
        <f>IFERROR(INDEX([1]Input!$D:$D,MATCH(C1843,[1]Input!$A:$A,0)),"")</f>
        <v/>
      </c>
      <c r="G1843" s="409">
        <f>IFERROR(INDEX([1]Input!$N:$N,MATCH(C1843,[1]Input!$A:$A,0)),"")</f>
        <v/>
      </c>
    </row>
    <row r="1844">
      <c r="A1844" s="406">
        <f>IFERROR(RANK(B1844,$B$4:$B$6000,1),"")</f>
        <v/>
      </c>
      <c r="B1844" s="406">
        <f>(IF(F1844="","",IFERROR(SEARCH(Search!$C$2,D1844)+ROW()/100000,"")))</f>
        <v/>
      </c>
      <c r="C1844" s="406" t="inlineStr">
        <is>
          <t>U1841</t>
        </is>
      </c>
      <c r="D1844" s="406">
        <f>INDEX([1]USA!$J:$J,MATCH(C1844,[1]USA!$B:$B,0))</f>
        <v/>
      </c>
      <c r="E1844" s="406">
        <f>IFERROR(INDEX([1]Input!$J:$J,MATCH(C1844,[1]Input!$A:$A,0)),"")</f>
        <v/>
      </c>
      <c r="F1844" s="406">
        <f>IFERROR(INDEX([1]Input!$D:$D,MATCH(C1844,[1]Input!$A:$A,0)),"")</f>
        <v/>
      </c>
      <c r="G1844" s="409">
        <f>IFERROR(INDEX([1]Input!$N:$N,MATCH(C1844,[1]Input!$A:$A,0)),"")</f>
        <v/>
      </c>
    </row>
    <row r="1845">
      <c r="A1845" s="406">
        <f>IFERROR(RANK(B1845,$B$4:$B$6000,1),"")</f>
        <v/>
      </c>
      <c r="B1845" s="406">
        <f>(IF(F1845="","",IFERROR(SEARCH(Search!$C$2,D1845)+ROW()/100000,"")))</f>
        <v/>
      </c>
      <c r="C1845" s="406" t="inlineStr">
        <is>
          <t>U1842</t>
        </is>
      </c>
      <c r="D1845" s="406">
        <f>INDEX([1]USA!$J:$J,MATCH(C1845,[1]USA!$B:$B,0))</f>
        <v/>
      </c>
      <c r="E1845" s="406">
        <f>IFERROR(INDEX([1]Input!$J:$J,MATCH(C1845,[1]Input!$A:$A,0)),"")</f>
        <v/>
      </c>
      <c r="F1845" s="406">
        <f>IFERROR(INDEX([1]Input!$D:$D,MATCH(C1845,[1]Input!$A:$A,0)),"")</f>
        <v/>
      </c>
      <c r="G1845" s="409">
        <f>IFERROR(INDEX([1]Input!$N:$N,MATCH(C1845,[1]Input!$A:$A,0)),"")</f>
        <v/>
      </c>
    </row>
    <row r="1846">
      <c r="A1846" s="406">
        <f>IFERROR(RANK(B1846,$B$4:$B$6000,1),"")</f>
        <v/>
      </c>
      <c r="B1846" s="406">
        <f>(IF(F1846="","",IFERROR(SEARCH(Search!$C$2,D1846)+ROW()/100000,"")))</f>
        <v/>
      </c>
      <c r="C1846" s="406" t="inlineStr">
        <is>
          <t>U1843</t>
        </is>
      </c>
      <c r="D1846" s="406">
        <f>INDEX([1]USA!$J:$J,MATCH(C1846,[1]USA!$B:$B,0))</f>
        <v/>
      </c>
      <c r="E1846" s="406">
        <f>IFERROR(INDEX([1]Input!$J:$J,MATCH(C1846,[1]Input!$A:$A,0)),"")</f>
        <v/>
      </c>
      <c r="F1846" s="406">
        <f>IFERROR(INDEX([1]Input!$D:$D,MATCH(C1846,[1]Input!$A:$A,0)),"")</f>
        <v/>
      </c>
      <c r="G1846" s="409">
        <f>IFERROR(INDEX([1]Input!$N:$N,MATCH(C1846,[1]Input!$A:$A,0)),"")</f>
        <v/>
      </c>
    </row>
    <row r="1847">
      <c r="A1847" s="406">
        <f>IFERROR(RANK(B1847,$B$4:$B$6000,1),"")</f>
        <v/>
      </c>
      <c r="B1847" s="406">
        <f>(IF(F1847="","",IFERROR(SEARCH(Search!$C$2,D1847)+ROW()/100000,"")))</f>
        <v/>
      </c>
      <c r="C1847" s="406" t="inlineStr">
        <is>
          <t>U1844</t>
        </is>
      </c>
      <c r="D1847" s="406">
        <f>INDEX([1]USA!$J:$J,MATCH(C1847,[1]USA!$B:$B,0))</f>
        <v/>
      </c>
      <c r="E1847" s="406">
        <f>IFERROR(INDEX([1]Input!$J:$J,MATCH(C1847,[1]Input!$A:$A,0)),"")</f>
        <v/>
      </c>
      <c r="F1847" s="406">
        <f>IFERROR(INDEX([1]Input!$D:$D,MATCH(C1847,[1]Input!$A:$A,0)),"")</f>
        <v/>
      </c>
      <c r="G1847" s="409">
        <f>IFERROR(INDEX([1]Input!$N:$N,MATCH(C1847,[1]Input!$A:$A,0)),"")</f>
        <v/>
      </c>
    </row>
    <row r="1848">
      <c r="A1848" s="406">
        <f>IFERROR(RANK(B1848,$B$4:$B$6000,1),"")</f>
        <v/>
      </c>
      <c r="B1848" s="406">
        <f>(IF(F1848="","",IFERROR(SEARCH(Search!$C$2,D1848)+ROW()/100000,"")))</f>
        <v/>
      </c>
      <c r="C1848" s="406" t="inlineStr">
        <is>
          <t>U1845</t>
        </is>
      </c>
      <c r="D1848" s="406">
        <f>INDEX([1]USA!$J:$J,MATCH(C1848,[1]USA!$B:$B,0))</f>
        <v/>
      </c>
      <c r="E1848" s="406">
        <f>IFERROR(INDEX([1]Input!$J:$J,MATCH(C1848,[1]Input!$A:$A,0)),"")</f>
        <v/>
      </c>
      <c r="F1848" s="406">
        <f>IFERROR(INDEX([1]Input!$D:$D,MATCH(C1848,[1]Input!$A:$A,0)),"")</f>
        <v/>
      </c>
      <c r="G1848" s="409">
        <f>IFERROR(INDEX([1]Input!$N:$N,MATCH(C1848,[1]Input!$A:$A,0)),"")</f>
        <v/>
      </c>
    </row>
    <row r="1849">
      <c r="A1849" s="406">
        <f>IFERROR(RANK(B1849,$B$4:$B$6000,1),"")</f>
        <v/>
      </c>
      <c r="B1849" s="406">
        <f>(IF(F1849="","",IFERROR(SEARCH(Search!$C$2,D1849)+ROW()/100000,"")))</f>
        <v/>
      </c>
      <c r="C1849" s="406" t="inlineStr">
        <is>
          <t>U1846</t>
        </is>
      </c>
      <c r="D1849" s="406">
        <f>INDEX([1]USA!$J:$J,MATCH(C1849,[1]USA!$B:$B,0))</f>
        <v/>
      </c>
      <c r="E1849" s="406">
        <f>IFERROR(INDEX([1]Input!$J:$J,MATCH(C1849,[1]Input!$A:$A,0)),"")</f>
        <v/>
      </c>
      <c r="F1849" s="406">
        <f>IFERROR(INDEX([1]Input!$D:$D,MATCH(C1849,[1]Input!$A:$A,0)),"")</f>
        <v/>
      </c>
      <c r="G1849" s="409">
        <f>IFERROR(INDEX([1]Input!$N:$N,MATCH(C1849,[1]Input!$A:$A,0)),"")</f>
        <v/>
      </c>
    </row>
    <row r="1850">
      <c r="A1850" s="406">
        <f>IFERROR(RANK(B1850,$B$4:$B$6000,1),"")</f>
        <v/>
      </c>
      <c r="B1850" s="406">
        <f>(IF(F1850="","",IFERROR(SEARCH(Search!$C$2,D1850)+ROW()/100000,"")))</f>
        <v/>
      </c>
      <c r="C1850" s="406" t="inlineStr">
        <is>
          <t>U1847</t>
        </is>
      </c>
      <c r="D1850" s="406">
        <f>INDEX([1]USA!$J:$J,MATCH(C1850,[1]USA!$B:$B,0))</f>
        <v/>
      </c>
      <c r="E1850" s="406">
        <f>IFERROR(INDEX([1]Input!$J:$J,MATCH(C1850,[1]Input!$A:$A,0)),"")</f>
        <v/>
      </c>
      <c r="F1850" s="406">
        <f>IFERROR(INDEX([1]Input!$D:$D,MATCH(C1850,[1]Input!$A:$A,0)),"")</f>
        <v/>
      </c>
      <c r="G1850" s="409">
        <f>IFERROR(INDEX([1]Input!$N:$N,MATCH(C1850,[1]Input!$A:$A,0)),"")</f>
        <v/>
      </c>
    </row>
    <row r="1851">
      <c r="A1851" s="406">
        <f>IFERROR(RANK(B1851,$B$4:$B$6000,1),"")</f>
        <v/>
      </c>
      <c r="B1851" s="406">
        <f>(IF(F1851="","",IFERROR(SEARCH(Search!$C$2,D1851)+ROW()/100000,"")))</f>
        <v/>
      </c>
      <c r="C1851" s="406" t="inlineStr">
        <is>
          <t>U1848</t>
        </is>
      </c>
      <c r="D1851" s="406">
        <f>INDEX([1]USA!$J:$J,MATCH(C1851,[1]USA!$B:$B,0))</f>
        <v/>
      </c>
      <c r="E1851" s="406">
        <f>IFERROR(INDEX([1]Input!$J:$J,MATCH(C1851,[1]Input!$A:$A,0)),"")</f>
        <v/>
      </c>
      <c r="F1851" s="406">
        <f>IFERROR(INDEX([1]Input!$D:$D,MATCH(C1851,[1]Input!$A:$A,0)),"")</f>
        <v/>
      </c>
      <c r="G1851" s="409">
        <f>IFERROR(INDEX([1]Input!$N:$N,MATCH(C1851,[1]Input!$A:$A,0)),"")</f>
        <v/>
      </c>
    </row>
    <row r="1852">
      <c r="A1852" s="406">
        <f>IFERROR(RANK(B1852,$B$4:$B$6000,1),"")</f>
        <v/>
      </c>
      <c r="B1852" s="406">
        <f>(IF(F1852="","",IFERROR(SEARCH(Search!$C$2,D1852)+ROW()/100000,"")))</f>
        <v/>
      </c>
      <c r="C1852" s="406" t="inlineStr">
        <is>
          <t>U1849</t>
        </is>
      </c>
      <c r="D1852" s="406">
        <f>INDEX([1]USA!$J:$J,MATCH(C1852,[1]USA!$B:$B,0))</f>
        <v/>
      </c>
      <c r="E1852" s="406">
        <f>IFERROR(INDEX([1]Input!$J:$J,MATCH(C1852,[1]Input!$A:$A,0)),"")</f>
        <v/>
      </c>
      <c r="F1852" s="406">
        <f>IFERROR(INDEX([1]Input!$D:$D,MATCH(C1852,[1]Input!$A:$A,0)),"")</f>
        <v/>
      </c>
      <c r="G1852" s="409">
        <f>IFERROR(INDEX([1]Input!$N:$N,MATCH(C1852,[1]Input!$A:$A,0)),"")</f>
        <v/>
      </c>
    </row>
    <row r="1853">
      <c r="A1853" s="406">
        <f>IFERROR(RANK(B1853,$B$4:$B$6000,1),"")</f>
        <v/>
      </c>
      <c r="B1853" s="406">
        <f>(IF(F1853="","",IFERROR(SEARCH(Search!$C$2,D1853)+ROW()/100000,"")))</f>
        <v/>
      </c>
      <c r="C1853" s="406" t="inlineStr">
        <is>
          <t>U1850</t>
        </is>
      </c>
      <c r="D1853" s="406">
        <f>INDEX([1]USA!$J:$J,MATCH(C1853,[1]USA!$B:$B,0))</f>
        <v/>
      </c>
      <c r="E1853" s="406">
        <f>IFERROR(INDEX([1]Input!$J:$J,MATCH(C1853,[1]Input!$A:$A,0)),"")</f>
        <v/>
      </c>
      <c r="F1853" s="406">
        <f>IFERROR(INDEX([1]Input!$D:$D,MATCH(C1853,[1]Input!$A:$A,0)),"")</f>
        <v/>
      </c>
      <c r="G1853" s="409">
        <f>IFERROR(INDEX([1]Input!$N:$N,MATCH(C1853,[1]Input!$A:$A,0)),"")</f>
        <v/>
      </c>
    </row>
    <row r="1854">
      <c r="A1854" s="406">
        <f>IFERROR(RANK(B1854,$B$4:$B$6000,1),"")</f>
        <v/>
      </c>
      <c r="B1854" s="406">
        <f>(IF(F1854="","",IFERROR(SEARCH(Search!$C$2,D1854)+ROW()/100000,"")))</f>
        <v/>
      </c>
      <c r="C1854" s="406" t="inlineStr">
        <is>
          <t>U1851</t>
        </is>
      </c>
      <c r="D1854" s="406">
        <f>INDEX([1]USA!$J:$J,MATCH(C1854,[1]USA!$B:$B,0))</f>
        <v/>
      </c>
      <c r="E1854" s="406">
        <f>IFERROR(INDEX([1]Input!$J:$J,MATCH(C1854,[1]Input!$A:$A,0)),"")</f>
        <v/>
      </c>
      <c r="F1854" s="406">
        <f>IFERROR(INDEX([1]Input!$D:$D,MATCH(C1854,[1]Input!$A:$A,0)),"")</f>
        <v/>
      </c>
      <c r="G1854" s="409">
        <f>IFERROR(INDEX([1]Input!$N:$N,MATCH(C1854,[1]Input!$A:$A,0)),"")</f>
        <v/>
      </c>
    </row>
    <row r="1855">
      <c r="A1855" s="406">
        <f>IFERROR(RANK(B1855,$B$4:$B$6000,1),"")</f>
        <v/>
      </c>
      <c r="B1855" s="406">
        <f>(IF(F1855="","",IFERROR(SEARCH(Search!$C$2,D1855)+ROW()/100000,"")))</f>
        <v/>
      </c>
      <c r="C1855" s="406" t="inlineStr">
        <is>
          <t>U1852</t>
        </is>
      </c>
      <c r="D1855" s="406">
        <f>INDEX([1]USA!$J:$J,MATCH(C1855,[1]USA!$B:$B,0))</f>
        <v/>
      </c>
      <c r="E1855" s="406">
        <f>IFERROR(INDEX([1]Input!$J:$J,MATCH(C1855,[1]Input!$A:$A,0)),"")</f>
        <v/>
      </c>
      <c r="F1855" s="406">
        <f>IFERROR(INDEX([1]Input!$D:$D,MATCH(C1855,[1]Input!$A:$A,0)),"")</f>
        <v/>
      </c>
      <c r="G1855" s="409">
        <f>IFERROR(INDEX([1]Input!$N:$N,MATCH(C1855,[1]Input!$A:$A,0)),"")</f>
        <v/>
      </c>
    </row>
    <row r="1856">
      <c r="A1856" s="406">
        <f>IFERROR(RANK(B1856,$B$4:$B$6000,1),"")</f>
        <v/>
      </c>
      <c r="B1856" s="406">
        <f>(IF(F1856="","",IFERROR(SEARCH(Search!$C$2,D1856)+ROW()/100000,"")))</f>
        <v/>
      </c>
      <c r="C1856" s="406" t="inlineStr">
        <is>
          <t>U1853</t>
        </is>
      </c>
      <c r="D1856" s="406">
        <f>INDEX([1]USA!$J:$J,MATCH(C1856,[1]USA!$B:$B,0))</f>
        <v/>
      </c>
      <c r="E1856" s="406">
        <f>IFERROR(INDEX([1]Input!$J:$J,MATCH(C1856,[1]Input!$A:$A,0)),"")</f>
        <v/>
      </c>
      <c r="F1856" s="406">
        <f>IFERROR(INDEX([1]Input!$D:$D,MATCH(C1856,[1]Input!$A:$A,0)),"")</f>
        <v/>
      </c>
      <c r="G1856" s="409">
        <f>IFERROR(INDEX([1]Input!$N:$N,MATCH(C1856,[1]Input!$A:$A,0)),"")</f>
        <v/>
      </c>
    </row>
    <row r="1857">
      <c r="A1857" s="406">
        <f>IFERROR(RANK(B1857,$B$4:$B$6000,1),"")</f>
        <v/>
      </c>
      <c r="B1857" s="406">
        <f>(IF(F1857="","",IFERROR(SEARCH(Search!$C$2,D1857)+ROW()/100000,"")))</f>
        <v/>
      </c>
      <c r="C1857" s="406" t="inlineStr">
        <is>
          <t>U1854</t>
        </is>
      </c>
      <c r="D1857" s="406">
        <f>INDEX([1]USA!$J:$J,MATCH(C1857,[1]USA!$B:$B,0))</f>
        <v/>
      </c>
      <c r="E1857" s="406">
        <f>IFERROR(INDEX([1]Input!$J:$J,MATCH(C1857,[1]Input!$A:$A,0)),"")</f>
        <v/>
      </c>
      <c r="F1857" s="406">
        <f>IFERROR(INDEX([1]Input!$D:$D,MATCH(C1857,[1]Input!$A:$A,0)),"")</f>
        <v/>
      </c>
      <c r="G1857" s="409">
        <f>IFERROR(INDEX([1]Input!$N:$N,MATCH(C1857,[1]Input!$A:$A,0)),"")</f>
        <v/>
      </c>
    </row>
    <row r="1858">
      <c r="A1858" s="406">
        <f>IFERROR(RANK(B1858,$B$4:$B$6000,1),"")</f>
        <v/>
      </c>
      <c r="B1858" s="406">
        <f>(IF(F1858="","",IFERROR(SEARCH(Search!$C$2,D1858)+ROW()/100000,"")))</f>
        <v/>
      </c>
      <c r="C1858" s="406" t="inlineStr">
        <is>
          <t>U1855</t>
        </is>
      </c>
      <c r="D1858" s="406">
        <f>INDEX([1]USA!$J:$J,MATCH(C1858,[1]USA!$B:$B,0))</f>
        <v/>
      </c>
      <c r="E1858" s="406">
        <f>IFERROR(INDEX([1]Input!$J:$J,MATCH(C1858,[1]Input!$A:$A,0)),"")</f>
        <v/>
      </c>
      <c r="F1858" s="406">
        <f>IFERROR(INDEX([1]Input!$D:$D,MATCH(C1858,[1]Input!$A:$A,0)),"")</f>
        <v/>
      </c>
      <c r="G1858" s="409">
        <f>IFERROR(INDEX([1]Input!$N:$N,MATCH(C1858,[1]Input!$A:$A,0)),"")</f>
        <v/>
      </c>
    </row>
    <row r="1859">
      <c r="A1859" s="406">
        <f>IFERROR(RANK(B1859,$B$4:$B$6000,1),"")</f>
        <v/>
      </c>
      <c r="B1859" s="406">
        <f>(IF(F1859="","",IFERROR(SEARCH(Search!$C$2,D1859)+ROW()/100000,"")))</f>
        <v/>
      </c>
      <c r="C1859" s="406" t="inlineStr">
        <is>
          <t>U1856</t>
        </is>
      </c>
      <c r="D1859" s="406">
        <f>INDEX([1]USA!$J:$J,MATCH(C1859,[1]USA!$B:$B,0))</f>
        <v/>
      </c>
      <c r="E1859" s="406">
        <f>IFERROR(INDEX([1]Input!$J:$J,MATCH(C1859,[1]Input!$A:$A,0)),"")</f>
        <v/>
      </c>
      <c r="F1859" s="406">
        <f>IFERROR(INDEX([1]Input!$D:$D,MATCH(C1859,[1]Input!$A:$A,0)),"")</f>
        <v/>
      </c>
      <c r="G1859" s="409">
        <f>IFERROR(INDEX([1]Input!$N:$N,MATCH(C1859,[1]Input!$A:$A,0)),"")</f>
        <v/>
      </c>
    </row>
    <row r="1860">
      <c r="A1860" s="406">
        <f>IFERROR(RANK(B1860,$B$4:$B$6000,1),"")</f>
        <v/>
      </c>
      <c r="B1860" s="406">
        <f>(IF(F1860="","",IFERROR(SEARCH(Search!$C$2,D1860)+ROW()/100000,"")))</f>
        <v/>
      </c>
      <c r="C1860" s="406" t="inlineStr">
        <is>
          <t>U1857</t>
        </is>
      </c>
      <c r="D1860" s="406">
        <f>INDEX([1]USA!$J:$J,MATCH(C1860,[1]USA!$B:$B,0))</f>
        <v/>
      </c>
      <c r="E1860" s="406">
        <f>IFERROR(INDEX([1]Input!$J:$J,MATCH(C1860,[1]Input!$A:$A,0)),"")</f>
        <v/>
      </c>
      <c r="F1860" s="406">
        <f>IFERROR(INDEX([1]Input!$D:$D,MATCH(C1860,[1]Input!$A:$A,0)),"")</f>
        <v/>
      </c>
      <c r="G1860" s="409">
        <f>IFERROR(INDEX([1]Input!$N:$N,MATCH(C1860,[1]Input!$A:$A,0)),"")</f>
        <v/>
      </c>
    </row>
    <row r="1861">
      <c r="A1861" s="406">
        <f>IFERROR(RANK(B1861,$B$4:$B$6000,1),"")</f>
        <v/>
      </c>
      <c r="B1861" s="406">
        <f>(IF(F1861="","",IFERROR(SEARCH(Search!$C$2,D1861)+ROW()/100000,"")))</f>
        <v/>
      </c>
      <c r="C1861" s="406" t="inlineStr">
        <is>
          <t>U1858</t>
        </is>
      </c>
      <c r="D1861" s="406">
        <f>INDEX([1]USA!$J:$J,MATCH(C1861,[1]USA!$B:$B,0))</f>
        <v/>
      </c>
      <c r="E1861" s="406">
        <f>IFERROR(INDEX([1]Input!$J:$J,MATCH(C1861,[1]Input!$A:$A,0)),"")</f>
        <v/>
      </c>
      <c r="F1861" s="406">
        <f>IFERROR(INDEX([1]Input!$D:$D,MATCH(C1861,[1]Input!$A:$A,0)),"")</f>
        <v/>
      </c>
      <c r="G1861" s="409">
        <f>IFERROR(INDEX([1]Input!$N:$N,MATCH(C1861,[1]Input!$A:$A,0)),"")</f>
        <v/>
      </c>
    </row>
    <row r="1862">
      <c r="A1862" s="406">
        <f>IFERROR(RANK(B1862,$B$4:$B$6000,1),"")</f>
        <v/>
      </c>
      <c r="B1862" s="406">
        <f>(IF(F1862="","",IFERROR(SEARCH(Search!$C$2,D1862)+ROW()/100000,"")))</f>
        <v/>
      </c>
      <c r="C1862" s="406" t="inlineStr">
        <is>
          <t>U1859</t>
        </is>
      </c>
      <c r="D1862" s="406">
        <f>INDEX([1]USA!$J:$J,MATCH(C1862,[1]USA!$B:$B,0))</f>
        <v/>
      </c>
      <c r="E1862" s="406">
        <f>IFERROR(INDEX([1]Input!$J:$J,MATCH(C1862,[1]Input!$A:$A,0)),"")</f>
        <v/>
      </c>
      <c r="F1862" s="406">
        <f>IFERROR(INDEX([1]Input!$D:$D,MATCH(C1862,[1]Input!$A:$A,0)),"")</f>
        <v/>
      </c>
      <c r="G1862" s="409">
        <f>IFERROR(INDEX([1]Input!$N:$N,MATCH(C1862,[1]Input!$A:$A,0)),"")</f>
        <v/>
      </c>
    </row>
    <row r="1863">
      <c r="A1863" s="406">
        <f>IFERROR(RANK(B1863,$B$4:$B$6000,1),"")</f>
        <v/>
      </c>
      <c r="B1863" s="406">
        <f>(IF(F1863="","",IFERROR(SEARCH(Search!$C$2,D1863)+ROW()/100000,"")))</f>
        <v/>
      </c>
      <c r="C1863" s="406" t="inlineStr">
        <is>
          <t>U1860</t>
        </is>
      </c>
      <c r="D1863" s="406">
        <f>INDEX([1]USA!$J:$J,MATCH(C1863,[1]USA!$B:$B,0))</f>
        <v/>
      </c>
      <c r="E1863" s="406">
        <f>IFERROR(INDEX([1]Input!$J:$J,MATCH(C1863,[1]Input!$A:$A,0)),"")</f>
        <v/>
      </c>
      <c r="F1863" s="406">
        <f>IFERROR(INDEX([1]Input!$D:$D,MATCH(C1863,[1]Input!$A:$A,0)),"")</f>
        <v/>
      </c>
      <c r="G1863" s="409">
        <f>IFERROR(INDEX([1]Input!$N:$N,MATCH(C1863,[1]Input!$A:$A,0)),"")</f>
        <v/>
      </c>
    </row>
    <row r="1864">
      <c r="A1864" s="406">
        <f>IFERROR(RANK(B1864,$B$4:$B$6000,1),"")</f>
        <v/>
      </c>
      <c r="B1864" s="406">
        <f>(IF(F1864="","",IFERROR(SEARCH(Search!$C$2,D1864)+ROW()/100000,"")))</f>
        <v/>
      </c>
      <c r="C1864" s="406" t="inlineStr">
        <is>
          <t>U1861</t>
        </is>
      </c>
      <c r="D1864" s="406">
        <f>INDEX([1]USA!$J:$J,MATCH(C1864,[1]USA!$B:$B,0))</f>
        <v/>
      </c>
      <c r="E1864" s="406">
        <f>IFERROR(INDEX([1]Input!$J:$J,MATCH(C1864,[1]Input!$A:$A,0)),"")</f>
        <v/>
      </c>
      <c r="F1864" s="406">
        <f>IFERROR(INDEX([1]Input!$D:$D,MATCH(C1864,[1]Input!$A:$A,0)),"")</f>
        <v/>
      </c>
      <c r="G1864" s="409">
        <f>IFERROR(INDEX([1]Input!$N:$N,MATCH(C1864,[1]Input!$A:$A,0)),"")</f>
        <v/>
      </c>
    </row>
    <row r="1865">
      <c r="A1865" s="406">
        <f>IFERROR(RANK(B1865,$B$4:$B$6000,1),"")</f>
        <v/>
      </c>
      <c r="B1865" s="406">
        <f>(IF(F1865="","",IFERROR(SEARCH(Search!$C$2,D1865)+ROW()/100000,"")))</f>
        <v/>
      </c>
      <c r="C1865" s="406" t="inlineStr">
        <is>
          <t>U1862</t>
        </is>
      </c>
      <c r="D1865" s="406">
        <f>INDEX([1]USA!$J:$J,MATCH(C1865,[1]USA!$B:$B,0))</f>
        <v/>
      </c>
      <c r="E1865" s="406">
        <f>IFERROR(INDEX([1]Input!$J:$J,MATCH(C1865,[1]Input!$A:$A,0)),"")</f>
        <v/>
      </c>
      <c r="F1865" s="406">
        <f>IFERROR(INDEX([1]Input!$D:$D,MATCH(C1865,[1]Input!$A:$A,0)),"")</f>
        <v/>
      </c>
      <c r="G1865" s="409">
        <f>IFERROR(INDEX([1]Input!$N:$N,MATCH(C1865,[1]Input!$A:$A,0)),"")</f>
        <v/>
      </c>
    </row>
    <row r="1866">
      <c r="A1866" s="406">
        <f>IFERROR(RANK(B1866,$B$4:$B$6000,1),"")</f>
        <v/>
      </c>
      <c r="B1866" s="406">
        <f>(IF(F1866="","",IFERROR(SEARCH(Search!$C$2,D1866)+ROW()/100000,"")))</f>
        <v/>
      </c>
      <c r="C1866" s="406" t="inlineStr">
        <is>
          <t>U1863</t>
        </is>
      </c>
      <c r="D1866" s="406">
        <f>INDEX([1]USA!$J:$J,MATCH(C1866,[1]USA!$B:$B,0))</f>
        <v/>
      </c>
      <c r="E1866" s="406">
        <f>IFERROR(INDEX([1]Input!$J:$J,MATCH(C1866,[1]Input!$A:$A,0)),"")</f>
        <v/>
      </c>
      <c r="F1866" s="406">
        <f>IFERROR(INDEX([1]Input!$D:$D,MATCH(C1866,[1]Input!$A:$A,0)),"")</f>
        <v/>
      </c>
      <c r="G1866" s="409">
        <f>IFERROR(INDEX([1]Input!$N:$N,MATCH(C1866,[1]Input!$A:$A,0)),"")</f>
        <v/>
      </c>
    </row>
    <row r="1867">
      <c r="A1867" s="406">
        <f>IFERROR(RANK(B1867,$B$4:$B$6000,1),"")</f>
        <v/>
      </c>
      <c r="B1867" s="406">
        <f>(IF(F1867="","",IFERROR(SEARCH(Search!$C$2,D1867)+ROW()/100000,"")))</f>
        <v/>
      </c>
      <c r="C1867" s="406" t="inlineStr">
        <is>
          <t>U1864</t>
        </is>
      </c>
      <c r="D1867" s="406">
        <f>INDEX([1]USA!$J:$J,MATCH(C1867,[1]USA!$B:$B,0))</f>
        <v/>
      </c>
      <c r="E1867" s="406">
        <f>IFERROR(INDEX([1]Input!$J:$J,MATCH(C1867,[1]Input!$A:$A,0)),"")</f>
        <v/>
      </c>
      <c r="F1867" s="406">
        <f>IFERROR(INDEX([1]Input!$D:$D,MATCH(C1867,[1]Input!$A:$A,0)),"")</f>
        <v/>
      </c>
      <c r="G1867" s="409">
        <f>IFERROR(INDEX([1]Input!$N:$N,MATCH(C1867,[1]Input!$A:$A,0)),"")</f>
        <v/>
      </c>
    </row>
    <row r="1868">
      <c r="A1868" s="406">
        <f>IFERROR(RANK(B1868,$B$4:$B$6000,1),"")</f>
        <v/>
      </c>
      <c r="B1868" s="406">
        <f>(IF(F1868="","",IFERROR(SEARCH(Search!$C$2,D1868)+ROW()/100000,"")))</f>
        <v/>
      </c>
      <c r="C1868" s="406" t="inlineStr">
        <is>
          <t>U1865</t>
        </is>
      </c>
      <c r="D1868" s="406">
        <f>INDEX([1]USA!$J:$J,MATCH(C1868,[1]USA!$B:$B,0))</f>
        <v/>
      </c>
      <c r="E1868" s="406">
        <f>IFERROR(INDEX([1]Input!$J:$J,MATCH(C1868,[1]Input!$A:$A,0)),"")</f>
        <v/>
      </c>
      <c r="F1868" s="406">
        <f>IFERROR(INDEX([1]Input!$D:$D,MATCH(C1868,[1]Input!$A:$A,0)),"")</f>
        <v/>
      </c>
      <c r="G1868" s="409">
        <f>IFERROR(INDEX([1]Input!$N:$N,MATCH(C1868,[1]Input!$A:$A,0)),"")</f>
        <v/>
      </c>
    </row>
    <row r="1869">
      <c r="A1869" s="406">
        <f>IFERROR(RANK(B1869,$B$4:$B$6000,1),"")</f>
        <v/>
      </c>
      <c r="B1869" s="406">
        <f>(IF(F1869="","",IFERROR(SEARCH(Search!$C$2,D1869)+ROW()/100000,"")))</f>
        <v/>
      </c>
      <c r="C1869" s="406" t="inlineStr">
        <is>
          <t>U1866</t>
        </is>
      </c>
      <c r="D1869" s="406">
        <f>INDEX([1]USA!$J:$J,MATCH(C1869,[1]USA!$B:$B,0))</f>
        <v/>
      </c>
      <c r="E1869" s="406">
        <f>IFERROR(INDEX([1]Input!$J:$J,MATCH(C1869,[1]Input!$A:$A,0)),"")</f>
        <v/>
      </c>
      <c r="F1869" s="406">
        <f>IFERROR(INDEX([1]Input!$D:$D,MATCH(C1869,[1]Input!$A:$A,0)),"")</f>
        <v/>
      </c>
      <c r="G1869" s="409">
        <f>IFERROR(INDEX([1]Input!$N:$N,MATCH(C1869,[1]Input!$A:$A,0)),"")</f>
        <v/>
      </c>
    </row>
    <row r="1870">
      <c r="A1870" s="406">
        <f>IFERROR(RANK(B1870,$B$4:$B$6000,1),"")</f>
        <v/>
      </c>
      <c r="B1870" s="406">
        <f>(IF(F1870="","",IFERROR(SEARCH(Search!$C$2,D1870)+ROW()/100000,"")))</f>
        <v/>
      </c>
      <c r="C1870" s="406" t="inlineStr">
        <is>
          <t>U1867</t>
        </is>
      </c>
      <c r="D1870" s="406">
        <f>INDEX([1]USA!$J:$J,MATCH(C1870,[1]USA!$B:$B,0))</f>
        <v/>
      </c>
      <c r="E1870" s="406">
        <f>IFERROR(INDEX([1]Input!$J:$J,MATCH(C1870,[1]Input!$A:$A,0)),"")</f>
        <v/>
      </c>
      <c r="F1870" s="406">
        <f>IFERROR(INDEX([1]Input!$D:$D,MATCH(C1870,[1]Input!$A:$A,0)),"")</f>
        <v/>
      </c>
      <c r="G1870" s="409">
        <f>IFERROR(INDEX([1]Input!$N:$N,MATCH(C1870,[1]Input!$A:$A,0)),"")</f>
        <v/>
      </c>
    </row>
    <row r="1871">
      <c r="A1871" s="406">
        <f>IFERROR(RANK(B1871,$B$4:$B$6000,1),"")</f>
        <v/>
      </c>
      <c r="B1871" s="406">
        <f>(IF(F1871="","",IFERROR(SEARCH(Search!$C$2,D1871)+ROW()/100000,"")))</f>
        <v/>
      </c>
      <c r="C1871" s="406" t="inlineStr">
        <is>
          <t>U1868</t>
        </is>
      </c>
      <c r="D1871" s="406">
        <f>INDEX([1]USA!$J:$J,MATCH(C1871,[1]USA!$B:$B,0))</f>
        <v/>
      </c>
      <c r="E1871" s="406">
        <f>IFERROR(INDEX([1]Input!$J:$J,MATCH(C1871,[1]Input!$A:$A,0)),"")</f>
        <v/>
      </c>
      <c r="F1871" s="406">
        <f>IFERROR(INDEX([1]Input!$D:$D,MATCH(C1871,[1]Input!$A:$A,0)),"")</f>
        <v/>
      </c>
      <c r="G1871" s="409">
        <f>IFERROR(INDEX([1]Input!$N:$N,MATCH(C1871,[1]Input!$A:$A,0)),"")</f>
        <v/>
      </c>
    </row>
    <row r="1872">
      <c r="A1872" s="406">
        <f>IFERROR(RANK(B1872,$B$4:$B$6000,1),"")</f>
        <v/>
      </c>
      <c r="B1872" s="406">
        <f>(IF(F1872="","",IFERROR(SEARCH(Search!$C$2,D1872)+ROW()/100000,"")))</f>
        <v/>
      </c>
      <c r="C1872" s="406" t="inlineStr">
        <is>
          <t>U1869</t>
        </is>
      </c>
      <c r="D1872" s="406">
        <f>INDEX([1]USA!$J:$J,MATCH(C1872,[1]USA!$B:$B,0))</f>
        <v/>
      </c>
      <c r="E1872" s="406">
        <f>IFERROR(INDEX([1]Input!$J:$J,MATCH(C1872,[1]Input!$A:$A,0)),"")</f>
        <v/>
      </c>
      <c r="F1872" s="406">
        <f>IFERROR(INDEX([1]Input!$D:$D,MATCH(C1872,[1]Input!$A:$A,0)),"")</f>
        <v/>
      </c>
      <c r="G1872" s="409">
        <f>IFERROR(INDEX([1]Input!$N:$N,MATCH(C1872,[1]Input!$A:$A,0)),"")</f>
        <v/>
      </c>
    </row>
    <row r="1873">
      <c r="A1873" s="406">
        <f>IFERROR(RANK(B1873,$B$4:$B$6000,1),"")</f>
        <v/>
      </c>
      <c r="B1873" s="406">
        <f>(IF(F1873="","",IFERROR(SEARCH(Search!$C$2,D1873)+ROW()/100000,"")))</f>
        <v/>
      </c>
      <c r="C1873" s="406" t="inlineStr">
        <is>
          <t>U1870</t>
        </is>
      </c>
      <c r="D1873" s="406">
        <f>INDEX([1]USA!$J:$J,MATCH(C1873,[1]USA!$B:$B,0))</f>
        <v/>
      </c>
      <c r="E1873" s="406">
        <f>IFERROR(INDEX([1]Input!$J:$J,MATCH(C1873,[1]Input!$A:$A,0)),"")</f>
        <v/>
      </c>
      <c r="F1873" s="406">
        <f>IFERROR(INDEX([1]Input!$D:$D,MATCH(C1873,[1]Input!$A:$A,0)),"")</f>
        <v/>
      </c>
      <c r="G1873" s="409">
        <f>IFERROR(INDEX([1]Input!$N:$N,MATCH(C1873,[1]Input!$A:$A,0)),"")</f>
        <v/>
      </c>
    </row>
    <row r="1874">
      <c r="A1874" s="406">
        <f>IFERROR(RANK(B1874,$B$4:$B$6000,1),"")</f>
        <v/>
      </c>
      <c r="B1874" s="406">
        <f>(IF(F1874="","",IFERROR(SEARCH(Search!$C$2,D1874)+ROW()/100000,"")))</f>
        <v/>
      </c>
      <c r="C1874" s="406" t="inlineStr">
        <is>
          <t>U1871</t>
        </is>
      </c>
      <c r="D1874" s="406">
        <f>INDEX([1]USA!$J:$J,MATCH(C1874,[1]USA!$B:$B,0))</f>
        <v/>
      </c>
      <c r="E1874" s="406">
        <f>IFERROR(INDEX([1]Input!$J:$J,MATCH(C1874,[1]Input!$A:$A,0)),"")</f>
        <v/>
      </c>
      <c r="F1874" s="406">
        <f>IFERROR(INDEX([1]Input!$D:$D,MATCH(C1874,[1]Input!$A:$A,0)),"")</f>
        <v/>
      </c>
      <c r="G1874" s="409">
        <f>IFERROR(INDEX([1]Input!$N:$N,MATCH(C1874,[1]Input!$A:$A,0)),"")</f>
        <v/>
      </c>
    </row>
    <row r="1875">
      <c r="A1875" s="406">
        <f>IFERROR(RANK(B1875,$B$4:$B$6000,1),"")</f>
        <v/>
      </c>
      <c r="B1875" s="406">
        <f>(IF(F1875="","",IFERROR(SEARCH(Search!$C$2,D1875)+ROW()/100000,"")))</f>
        <v/>
      </c>
      <c r="C1875" s="406" t="inlineStr">
        <is>
          <t>U1872</t>
        </is>
      </c>
      <c r="D1875" s="406">
        <f>INDEX([1]USA!$J:$J,MATCH(C1875,[1]USA!$B:$B,0))</f>
        <v/>
      </c>
      <c r="E1875" s="406">
        <f>IFERROR(INDEX([1]Input!$J:$J,MATCH(C1875,[1]Input!$A:$A,0)),"")</f>
        <v/>
      </c>
      <c r="F1875" s="406">
        <f>IFERROR(INDEX([1]Input!$D:$D,MATCH(C1875,[1]Input!$A:$A,0)),"")</f>
        <v/>
      </c>
      <c r="G1875" s="409">
        <f>IFERROR(INDEX([1]Input!$N:$N,MATCH(C1875,[1]Input!$A:$A,0)),"")</f>
        <v/>
      </c>
    </row>
    <row r="1876">
      <c r="A1876" s="406">
        <f>IFERROR(RANK(B1876,$B$4:$B$6000,1),"")</f>
        <v/>
      </c>
      <c r="B1876" s="406">
        <f>(IF(F1876="","",IFERROR(SEARCH(Search!$C$2,D1876)+ROW()/100000,"")))</f>
        <v/>
      </c>
      <c r="C1876" s="406" t="inlineStr">
        <is>
          <t>U1873</t>
        </is>
      </c>
      <c r="D1876" s="406">
        <f>INDEX([1]USA!$J:$J,MATCH(C1876,[1]USA!$B:$B,0))</f>
        <v/>
      </c>
      <c r="E1876" s="406">
        <f>IFERROR(INDEX([1]Input!$J:$J,MATCH(C1876,[1]Input!$A:$A,0)),"")</f>
        <v/>
      </c>
      <c r="F1876" s="406">
        <f>IFERROR(INDEX([1]Input!$D:$D,MATCH(C1876,[1]Input!$A:$A,0)),"")</f>
        <v/>
      </c>
      <c r="G1876" s="409">
        <f>IFERROR(INDEX([1]Input!$N:$N,MATCH(C1876,[1]Input!$A:$A,0)),"")</f>
        <v/>
      </c>
    </row>
    <row r="1877">
      <c r="A1877" s="406">
        <f>IFERROR(RANK(B1877,$B$4:$B$6000,1),"")</f>
        <v/>
      </c>
      <c r="B1877" s="406">
        <f>(IF(F1877="","",IFERROR(SEARCH(Search!$C$2,D1877)+ROW()/100000,"")))</f>
        <v/>
      </c>
      <c r="C1877" s="406" t="inlineStr">
        <is>
          <t>U1874</t>
        </is>
      </c>
      <c r="D1877" s="406">
        <f>INDEX([1]USA!$J:$J,MATCH(C1877,[1]USA!$B:$B,0))</f>
        <v/>
      </c>
      <c r="E1877" s="406">
        <f>IFERROR(INDEX([1]Input!$J:$J,MATCH(C1877,[1]Input!$A:$A,0)),"")</f>
        <v/>
      </c>
      <c r="F1877" s="406">
        <f>IFERROR(INDEX([1]Input!$D:$D,MATCH(C1877,[1]Input!$A:$A,0)),"")</f>
        <v/>
      </c>
      <c r="G1877" s="409">
        <f>IFERROR(INDEX([1]Input!$N:$N,MATCH(C1877,[1]Input!$A:$A,0)),"")</f>
        <v/>
      </c>
    </row>
    <row r="1878">
      <c r="A1878" s="406">
        <f>IFERROR(RANK(B1878,$B$4:$B$6000,1),"")</f>
        <v/>
      </c>
      <c r="B1878" s="406">
        <f>(IF(F1878="","",IFERROR(SEARCH(Search!$C$2,D1878)+ROW()/100000,"")))</f>
        <v/>
      </c>
      <c r="C1878" s="406" t="inlineStr">
        <is>
          <t>U1875</t>
        </is>
      </c>
      <c r="D1878" s="406">
        <f>INDEX([1]USA!$J:$J,MATCH(C1878,[1]USA!$B:$B,0))</f>
        <v/>
      </c>
      <c r="E1878" s="406">
        <f>IFERROR(INDEX([1]Input!$J:$J,MATCH(C1878,[1]Input!$A:$A,0)),"")</f>
        <v/>
      </c>
      <c r="F1878" s="406">
        <f>IFERROR(INDEX([1]Input!$D:$D,MATCH(C1878,[1]Input!$A:$A,0)),"")</f>
        <v/>
      </c>
      <c r="G1878" s="409">
        <f>IFERROR(INDEX([1]Input!$N:$N,MATCH(C1878,[1]Input!$A:$A,0)),"")</f>
        <v/>
      </c>
    </row>
    <row r="1879">
      <c r="A1879" s="406">
        <f>IFERROR(RANK(B1879,$B$4:$B$6000,1),"")</f>
        <v/>
      </c>
      <c r="B1879" s="406">
        <f>(IF(F1879="","",IFERROR(SEARCH(Search!$C$2,D1879)+ROW()/100000,"")))</f>
        <v/>
      </c>
      <c r="C1879" s="406" t="inlineStr">
        <is>
          <t>U1876</t>
        </is>
      </c>
      <c r="D1879" s="406">
        <f>INDEX([1]USA!$J:$J,MATCH(C1879,[1]USA!$B:$B,0))</f>
        <v/>
      </c>
      <c r="E1879" s="406">
        <f>IFERROR(INDEX([1]Input!$J:$J,MATCH(C1879,[1]Input!$A:$A,0)),"")</f>
        <v/>
      </c>
      <c r="F1879" s="406">
        <f>IFERROR(INDEX([1]Input!$D:$D,MATCH(C1879,[1]Input!$A:$A,0)),"")</f>
        <v/>
      </c>
      <c r="G1879" s="409">
        <f>IFERROR(INDEX([1]Input!$N:$N,MATCH(C1879,[1]Input!$A:$A,0)),"")</f>
        <v/>
      </c>
    </row>
    <row r="1880">
      <c r="A1880" s="406">
        <f>IFERROR(RANK(B1880,$B$4:$B$6000,1),"")</f>
        <v/>
      </c>
      <c r="B1880" s="406">
        <f>(IF(F1880="","",IFERROR(SEARCH(Search!$C$2,D1880)+ROW()/100000,"")))</f>
        <v/>
      </c>
      <c r="C1880" s="406" t="inlineStr">
        <is>
          <t>U1877</t>
        </is>
      </c>
      <c r="D1880" s="406">
        <f>INDEX([1]USA!$J:$J,MATCH(C1880,[1]USA!$B:$B,0))</f>
        <v/>
      </c>
      <c r="E1880" s="406">
        <f>IFERROR(INDEX([1]Input!$J:$J,MATCH(C1880,[1]Input!$A:$A,0)),"")</f>
        <v/>
      </c>
      <c r="F1880" s="406">
        <f>IFERROR(INDEX([1]Input!$D:$D,MATCH(C1880,[1]Input!$A:$A,0)),"")</f>
        <v/>
      </c>
      <c r="G1880" s="409">
        <f>IFERROR(INDEX([1]Input!$N:$N,MATCH(C1880,[1]Input!$A:$A,0)),"")</f>
        <v/>
      </c>
    </row>
    <row r="1881">
      <c r="A1881" s="406">
        <f>IFERROR(RANK(B1881,$B$4:$B$6000,1),"")</f>
        <v/>
      </c>
      <c r="B1881" s="406">
        <f>(IF(F1881="","",IFERROR(SEARCH(Search!$C$2,D1881)+ROW()/100000,"")))</f>
        <v/>
      </c>
      <c r="C1881" s="406" t="inlineStr">
        <is>
          <t>U1878</t>
        </is>
      </c>
      <c r="D1881" s="406">
        <f>INDEX([1]USA!$J:$J,MATCH(C1881,[1]USA!$B:$B,0))</f>
        <v/>
      </c>
      <c r="E1881" s="406">
        <f>IFERROR(INDEX([1]Input!$J:$J,MATCH(C1881,[1]Input!$A:$A,0)),"")</f>
        <v/>
      </c>
      <c r="F1881" s="406">
        <f>IFERROR(INDEX([1]Input!$D:$D,MATCH(C1881,[1]Input!$A:$A,0)),"")</f>
        <v/>
      </c>
      <c r="G1881" s="409">
        <f>IFERROR(INDEX([1]Input!$N:$N,MATCH(C1881,[1]Input!$A:$A,0)),"")</f>
        <v/>
      </c>
    </row>
    <row r="1882">
      <c r="A1882" s="406">
        <f>IFERROR(RANK(B1882,$B$4:$B$6000,1),"")</f>
        <v/>
      </c>
      <c r="B1882" s="406">
        <f>(IF(F1882="","",IFERROR(SEARCH(Search!$C$2,D1882)+ROW()/100000,"")))</f>
        <v/>
      </c>
      <c r="C1882" s="406" t="inlineStr">
        <is>
          <t>U1879</t>
        </is>
      </c>
      <c r="D1882" s="406">
        <f>INDEX([1]USA!$J:$J,MATCH(C1882,[1]USA!$B:$B,0))</f>
        <v/>
      </c>
      <c r="E1882" s="406">
        <f>IFERROR(INDEX([1]Input!$J:$J,MATCH(C1882,[1]Input!$A:$A,0)),"")</f>
        <v/>
      </c>
      <c r="F1882" s="406">
        <f>IFERROR(INDEX([1]Input!$D:$D,MATCH(C1882,[1]Input!$A:$A,0)),"")</f>
        <v/>
      </c>
      <c r="G1882" s="409">
        <f>IFERROR(INDEX([1]Input!$N:$N,MATCH(C1882,[1]Input!$A:$A,0)),"")</f>
        <v/>
      </c>
    </row>
    <row r="1883">
      <c r="A1883" s="406">
        <f>IFERROR(RANK(B1883,$B$4:$B$6000,1),"")</f>
        <v/>
      </c>
      <c r="B1883" s="406">
        <f>(IF(F1883="","",IFERROR(SEARCH(Search!$C$2,D1883)+ROW()/100000,"")))</f>
        <v/>
      </c>
      <c r="C1883" s="406" t="inlineStr">
        <is>
          <t>U1880</t>
        </is>
      </c>
      <c r="D1883" s="406">
        <f>INDEX([1]USA!$J:$J,MATCH(C1883,[1]USA!$B:$B,0))</f>
        <v/>
      </c>
      <c r="E1883" s="406">
        <f>IFERROR(INDEX([1]Input!$J:$J,MATCH(C1883,[1]Input!$A:$A,0)),"")</f>
        <v/>
      </c>
      <c r="F1883" s="406">
        <f>IFERROR(INDEX([1]Input!$D:$D,MATCH(C1883,[1]Input!$A:$A,0)),"")</f>
        <v/>
      </c>
      <c r="G1883" s="409">
        <f>IFERROR(INDEX([1]Input!$N:$N,MATCH(C1883,[1]Input!$A:$A,0)),"")</f>
        <v/>
      </c>
    </row>
    <row r="1884">
      <c r="A1884" s="406">
        <f>IFERROR(RANK(B1884,$B$4:$B$6000,1),"")</f>
        <v/>
      </c>
      <c r="B1884" s="406">
        <f>(IF(F1884="","",IFERROR(SEARCH(Search!$C$2,D1884)+ROW()/100000,"")))</f>
        <v/>
      </c>
      <c r="C1884" s="406" t="inlineStr">
        <is>
          <t>U1881</t>
        </is>
      </c>
      <c r="D1884" s="406">
        <f>INDEX([1]USA!$J:$J,MATCH(C1884,[1]USA!$B:$B,0))</f>
        <v/>
      </c>
      <c r="E1884" s="406">
        <f>IFERROR(INDEX([1]Input!$J:$J,MATCH(C1884,[1]Input!$A:$A,0)),"")</f>
        <v/>
      </c>
      <c r="F1884" s="406">
        <f>IFERROR(INDEX([1]Input!$D:$D,MATCH(C1884,[1]Input!$A:$A,0)),"")</f>
        <v/>
      </c>
      <c r="G1884" s="409">
        <f>IFERROR(INDEX([1]Input!$N:$N,MATCH(C1884,[1]Input!$A:$A,0)),"")</f>
        <v/>
      </c>
    </row>
    <row r="1885">
      <c r="A1885" s="406">
        <f>IFERROR(RANK(B1885,$B$4:$B$6000,1),"")</f>
        <v/>
      </c>
      <c r="B1885" s="406">
        <f>(IF(F1885="","",IFERROR(SEARCH(Search!$C$2,D1885)+ROW()/100000,"")))</f>
        <v/>
      </c>
      <c r="C1885" s="406" t="inlineStr">
        <is>
          <t>U1882</t>
        </is>
      </c>
      <c r="D1885" s="406">
        <f>INDEX([1]USA!$J:$J,MATCH(C1885,[1]USA!$B:$B,0))</f>
        <v/>
      </c>
      <c r="E1885" s="406">
        <f>IFERROR(INDEX([1]Input!$J:$J,MATCH(C1885,[1]Input!$A:$A,0)),"")</f>
        <v/>
      </c>
      <c r="F1885" s="406">
        <f>IFERROR(INDEX([1]Input!$D:$D,MATCH(C1885,[1]Input!$A:$A,0)),"")</f>
        <v/>
      </c>
      <c r="G1885" s="409">
        <f>IFERROR(INDEX([1]Input!$N:$N,MATCH(C1885,[1]Input!$A:$A,0)),"")</f>
        <v/>
      </c>
    </row>
    <row r="1886">
      <c r="A1886" s="406">
        <f>IFERROR(RANK(B1886,$B$4:$B$6000,1),"")</f>
        <v/>
      </c>
      <c r="B1886" s="406">
        <f>(IF(F1886="","",IFERROR(SEARCH(Search!$C$2,D1886)+ROW()/100000,"")))</f>
        <v/>
      </c>
      <c r="C1886" s="406" t="inlineStr">
        <is>
          <t>U1883</t>
        </is>
      </c>
      <c r="D1886" s="406">
        <f>INDEX([1]USA!$J:$J,MATCH(C1886,[1]USA!$B:$B,0))</f>
        <v/>
      </c>
      <c r="E1886" s="406">
        <f>IFERROR(INDEX([1]Input!$J:$J,MATCH(C1886,[1]Input!$A:$A,0)),"")</f>
        <v/>
      </c>
      <c r="F1886" s="406">
        <f>IFERROR(INDEX([1]Input!$D:$D,MATCH(C1886,[1]Input!$A:$A,0)),"")</f>
        <v/>
      </c>
      <c r="G1886" s="409">
        <f>IFERROR(INDEX([1]Input!$N:$N,MATCH(C1886,[1]Input!$A:$A,0)),"")</f>
        <v/>
      </c>
    </row>
    <row r="1887">
      <c r="A1887" s="406">
        <f>IFERROR(RANK(B1887,$B$4:$B$6000,1),"")</f>
        <v/>
      </c>
      <c r="B1887" s="406">
        <f>(IF(F1887="","",IFERROR(SEARCH(Search!$C$2,D1887)+ROW()/100000,"")))</f>
        <v/>
      </c>
      <c r="C1887" s="406" t="inlineStr">
        <is>
          <t>U1884</t>
        </is>
      </c>
      <c r="D1887" s="406">
        <f>INDEX([1]USA!$J:$J,MATCH(C1887,[1]USA!$B:$B,0))</f>
        <v/>
      </c>
      <c r="E1887" s="406">
        <f>IFERROR(INDEX([1]Input!$J:$J,MATCH(C1887,[1]Input!$A:$A,0)),"")</f>
        <v/>
      </c>
      <c r="F1887" s="406">
        <f>IFERROR(INDEX([1]Input!$D:$D,MATCH(C1887,[1]Input!$A:$A,0)),"")</f>
        <v/>
      </c>
      <c r="G1887" s="409">
        <f>IFERROR(INDEX([1]Input!$N:$N,MATCH(C1887,[1]Input!$A:$A,0)),"")</f>
        <v/>
      </c>
    </row>
    <row r="1888">
      <c r="A1888" s="406">
        <f>IFERROR(RANK(B1888,$B$4:$B$6000,1),"")</f>
        <v/>
      </c>
      <c r="B1888" s="406">
        <f>(IF(F1888="","",IFERROR(SEARCH(Search!$C$2,D1888)+ROW()/100000,"")))</f>
        <v/>
      </c>
      <c r="C1888" s="406" t="inlineStr">
        <is>
          <t>U1885</t>
        </is>
      </c>
      <c r="D1888" s="406">
        <f>INDEX([1]USA!$J:$J,MATCH(C1888,[1]USA!$B:$B,0))</f>
        <v/>
      </c>
      <c r="E1888" s="406">
        <f>IFERROR(INDEX([1]Input!$J:$J,MATCH(C1888,[1]Input!$A:$A,0)),"")</f>
        <v/>
      </c>
      <c r="F1888" s="406">
        <f>IFERROR(INDEX([1]Input!$D:$D,MATCH(C1888,[1]Input!$A:$A,0)),"")</f>
        <v/>
      </c>
      <c r="G1888" s="409">
        <f>IFERROR(INDEX([1]Input!$N:$N,MATCH(C1888,[1]Input!$A:$A,0)),"")</f>
        <v/>
      </c>
    </row>
    <row r="1889">
      <c r="A1889" s="406">
        <f>IFERROR(RANK(B1889,$B$4:$B$6000,1),"")</f>
        <v/>
      </c>
      <c r="B1889" s="406">
        <f>(IF(F1889="","",IFERROR(SEARCH(Search!$C$2,D1889)+ROW()/100000,"")))</f>
        <v/>
      </c>
      <c r="C1889" s="406" t="inlineStr">
        <is>
          <t>U1886</t>
        </is>
      </c>
      <c r="D1889" s="406">
        <f>INDEX([1]USA!$J:$J,MATCH(C1889,[1]USA!$B:$B,0))</f>
        <v/>
      </c>
      <c r="E1889" s="406">
        <f>IFERROR(INDEX([1]Input!$J:$J,MATCH(C1889,[1]Input!$A:$A,0)),"")</f>
        <v/>
      </c>
      <c r="F1889" s="406">
        <f>IFERROR(INDEX([1]Input!$D:$D,MATCH(C1889,[1]Input!$A:$A,0)),"")</f>
        <v/>
      </c>
      <c r="G1889" s="409">
        <f>IFERROR(INDEX([1]Input!$N:$N,MATCH(C1889,[1]Input!$A:$A,0)),"")</f>
        <v/>
      </c>
    </row>
    <row r="1890">
      <c r="A1890" s="406">
        <f>IFERROR(RANK(B1890,$B$4:$B$6000,1),"")</f>
        <v/>
      </c>
      <c r="B1890" s="406">
        <f>(IF(F1890="","",IFERROR(SEARCH(Search!$C$2,D1890)+ROW()/100000,"")))</f>
        <v/>
      </c>
      <c r="C1890" s="406" t="inlineStr">
        <is>
          <t>U1887</t>
        </is>
      </c>
      <c r="D1890" s="406">
        <f>INDEX([1]USA!$J:$J,MATCH(C1890,[1]USA!$B:$B,0))</f>
        <v/>
      </c>
      <c r="E1890" s="406">
        <f>IFERROR(INDEX([1]Input!$J:$J,MATCH(C1890,[1]Input!$A:$A,0)),"")</f>
        <v/>
      </c>
      <c r="F1890" s="406">
        <f>IFERROR(INDEX([1]Input!$D:$D,MATCH(C1890,[1]Input!$A:$A,0)),"")</f>
        <v/>
      </c>
      <c r="G1890" s="409">
        <f>IFERROR(INDEX([1]Input!$N:$N,MATCH(C1890,[1]Input!$A:$A,0)),"")</f>
        <v/>
      </c>
    </row>
    <row r="1891">
      <c r="A1891" s="406">
        <f>IFERROR(RANK(B1891,$B$4:$B$6000,1),"")</f>
        <v/>
      </c>
      <c r="B1891" s="406">
        <f>(IF(F1891="","",IFERROR(SEARCH(Search!$C$2,D1891)+ROW()/100000,"")))</f>
        <v/>
      </c>
      <c r="C1891" s="406" t="inlineStr">
        <is>
          <t>U1888</t>
        </is>
      </c>
      <c r="D1891" s="406">
        <f>INDEX([1]USA!$J:$J,MATCH(C1891,[1]USA!$B:$B,0))</f>
        <v/>
      </c>
      <c r="E1891" s="406">
        <f>IFERROR(INDEX([1]Input!$J:$J,MATCH(C1891,[1]Input!$A:$A,0)),"")</f>
        <v/>
      </c>
      <c r="F1891" s="406">
        <f>IFERROR(INDEX([1]Input!$D:$D,MATCH(C1891,[1]Input!$A:$A,0)),"")</f>
        <v/>
      </c>
      <c r="G1891" s="409">
        <f>IFERROR(INDEX([1]Input!$N:$N,MATCH(C1891,[1]Input!$A:$A,0)),"")</f>
        <v/>
      </c>
    </row>
    <row r="1892">
      <c r="A1892" s="406">
        <f>IFERROR(RANK(B1892,$B$4:$B$6000,1),"")</f>
        <v/>
      </c>
      <c r="B1892" s="406">
        <f>(IF(F1892="","",IFERROR(SEARCH(Search!$C$2,D1892)+ROW()/100000,"")))</f>
        <v/>
      </c>
      <c r="C1892" s="406" t="inlineStr">
        <is>
          <t>U1889</t>
        </is>
      </c>
      <c r="D1892" s="406">
        <f>INDEX([1]USA!$J:$J,MATCH(C1892,[1]USA!$B:$B,0))</f>
        <v/>
      </c>
      <c r="E1892" s="406">
        <f>IFERROR(INDEX([1]Input!$J:$J,MATCH(C1892,[1]Input!$A:$A,0)),"")</f>
        <v/>
      </c>
      <c r="F1892" s="406">
        <f>IFERROR(INDEX([1]Input!$D:$D,MATCH(C1892,[1]Input!$A:$A,0)),"")</f>
        <v/>
      </c>
      <c r="G1892" s="409">
        <f>IFERROR(INDEX([1]Input!$N:$N,MATCH(C1892,[1]Input!$A:$A,0)),"")</f>
        <v/>
      </c>
    </row>
    <row r="1893">
      <c r="A1893" s="406">
        <f>IFERROR(RANK(B1893,$B$4:$B$6000,1),"")</f>
        <v/>
      </c>
      <c r="B1893" s="406">
        <f>(IF(F1893="","",IFERROR(SEARCH(Search!$C$2,D1893)+ROW()/100000,"")))</f>
        <v/>
      </c>
      <c r="C1893" s="406" t="inlineStr">
        <is>
          <t>U1890</t>
        </is>
      </c>
      <c r="D1893" s="406">
        <f>INDEX([1]USA!$J:$J,MATCH(C1893,[1]USA!$B:$B,0))</f>
        <v/>
      </c>
      <c r="E1893" s="406">
        <f>IFERROR(INDEX([1]Input!$J:$J,MATCH(C1893,[1]Input!$A:$A,0)),"")</f>
        <v/>
      </c>
      <c r="F1893" s="406">
        <f>IFERROR(INDEX([1]Input!$D:$D,MATCH(C1893,[1]Input!$A:$A,0)),"")</f>
        <v/>
      </c>
      <c r="G1893" s="409">
        <f>IFERROR(INDEX([1]Input!$N:$N,MATCH(C1893,[1]Input!$A:$A,0)),"")</f>
        <v/>
      </c>
    </row>
    <row r="1894">
      <c r="A1894" s="406">
        <f>IFERROR(RANK(B1894,$B$4:$B$6000,1),"")</f>
        <v/>
      </c>
      <c r="B1894" s="406">
        <f>(IF(F1894="","",IFERROR(SEARCH(Search!$C$2,D1894)+ROW()/100000,"")))</f>
        <v/>
      </c>
      <c r="C1894" s="406" t="inlineStr">
        <is>
          <t>U1891</t>
        </is>
      </c>
      <c r="D1894" s="406">
        <f>INDEX([1]USA!$J:$J,MATCH(C1894,[1]USA!$B:$B,0))</f>
        <v/>
      </c>
      <c r="E1894" s="406">
        <f>IFERROR(INDEX([1]Input!$J:$J,MATCH(C1894,[1]Input!$A:$A,0)),"")</f>
        <v/>
      </c>
      <c r="F1894" s="406">
        <f>IFERROR(INDEX([1]Input!$D:$D,MATCH(C1894,[1]Input!$A:$A,0)),"")</f>
        <v/>
      </c>
      <c r="G1894" s="409">
        <f>IFERROR(INDEX([1]Input!$N:$N,MATCH(C1894,[1]Input!$A:$A,0)),"")</f>
        <v/>
      </c>
    </row>
    <row r="1895">
      <c r="A1895" s="406">
        <f>IFERROR(RANK(B1895,$B$4:$B$6000,1),"")</f>
        <v/>
      </c>
      <c r="B1895" s="406">
        <f>(IF(F1895="","",IFERROR(SEARCH(Search!$C$2,D1895)+ROW()/100000,"")))</f>
        <v/>
      </c>
      <c r="C1895" s="406" t="inlineStr">
        <is>
          <t>U1892</t>
        </is>
      </c>
      <c r="D1895" s="406">
        <f>INDEX([1]USA!$J:$J,MATCH(C1895,[1]USA!$B:$B,0))</f>
        <v/>
      </c>
      <c r="E1895" s="406">
        <f>IFERROR(INDEX([1]Input!$J:$J,MATCH(C1895,[1]Input!$A:$A,0)),"")</f>
        <v/>
      </c>
      <c r="F1895" s="406">
        <f>IFERROR(INDEX([1]Input!$D:$D,MATCH(C1895,[1]Input!$A:$A,0)),"")</f>
        <v/>
      </c>
      <c r="G1895" s="409">
        <f>IFERROR(INDEX([1]Input!$N:$N,MATCH(C1895,[1]Input!$A:$A,0)),"")</f>
        <v/>
      </c>
    </row>
    <row r="1896">
      <c r="A1896" s="406">
        <f>IFERROR(RANK(B1896,$B$4:$B$6000,1),"")</f>
        <v/>
      </c>
      <c r="B1896" s="406">
        <f>(IF(F1896="","",IFERROR(SEARCH(Search!$C$2,D1896)+ROW()/100000,"")))</f>
        <v/>
      </c>
      <c r="C1896" s="406" t="inlineStr">
        <is>
          <t>U1893</t>
        </is>
      </c>
      <c r="D1896" s="406">
        <f>INDEX([1]USA!$J:$J,MATCH(C1896,[1]USA!$B:$B,0))</f>
        <v/>
      </c>
      <c r="E1896" s="406">
        <f>IFERROR(INDEX([1]Input!$J:$J,MATCH(C1896,[1]Input!$A:$A,0)),"")</f>
        <v/>
      </c>
      <c r="F1896" s="406">
        <f>IFERROR(INDEX([1]Input!$D:$D,MATCH(C1896,[1]Input!$A:$A,0)),"")</f>
        <v/>
      </c>
      <c r="G1896" s="409">
        <f>IFERROR(INDEX([1]Input!$N:$N,MATCH(C1896,[1]Input!$A:$A,0)),"")</f>
        <v/>
      </c>
    </row>
    <row r="1897">
      <c r="A1897" s="406">
        <f>IFERROR(RANK(B1897,$B$4:$B$6000,1),"")</f>
        <v/>
      </c>
      <c r="B1897" s="406">
        <f>(IF(F1897="","",IFERROR(SEARCH(Search!$C$2,D1897)+ROW()/100000,"")))</f>
        <v/>
      </c>
      <c r="C1897" s="406" t="inlineStr">
        <is>
          <t>U1894</t>
        </is>
      </c>
      <c r="D1897" s="406">
        <f>INDEX([1]USA!$J:$J,MATCH(C1897,[1]USA!$B:$B,0))</f>
        <v/>
      </c>
      <c r="E1897" s="406">
        <f>IFERROR(INDEX([1]Input!$J:$J,MATCH(C1897,[1]Input!$A:$A,0)),"")</f>
        <v/>
      </c>
      <c r="F1897" s="406">
        <f>IFERROR(INDEX([1]Input!$D:$D,MATCH(C1897,[1]Input!$A:$A,0)),"")</f>
        <v/>
      </c>
      <c r="G1897" s="409">
        <f>IFERROR(INDEX([1]Input!$N:$N,MATCH(C1897,[1]Input!$A:$A,0)),"")</f>
        <v/>
      </c>
    </row>
    <row r="1898">
      <c r="A1898" s="406">
        <f>IFERROR(RANK(B1898,$B$4:$B$6000,1),"")</f>
        <v/>
      </c>
      <c r="B1898" s="406">
        <f>(IF(F1898="","",IFERROR(SEARCH(Search!$C$2,D1898)+ROW()/100000,"")))</f>
        <v/>
      </c>
      <c r="C1898" s="406" t="inlineStr">
        <is>
          <t>U1895</t>
        </is>
      </c>
      <c r="D1898" s="406">
        <f>INDEX([1]USA!$J:$J,MATCH(C1898,[1]USA!$B:$B,0))</f>
        <v/>
      </c>
      <c r="E1898" s="406">
        <f>IFERROR(INDEX([1]Input!$J:$J,MATCH(C1898,[1]Input!$A:$A,0)),"")</f>
        <v/>
      </c>
      <c r="F1898" s="406">
        <f>IFERROR(INDEX([1]Input!$D:$D,MATCH(C1898,[1]Input!$A:$A,0)),"")</f>
        <v/>
      </c>
      <c r="G1898" s="409">
        <f>IFERROR(INDEX([1]Input!$N:$N,MATCH(C1898,[1]Input!$A:$A,0)),"")</f>
        <v/>
      </c>
    </row>
    <row r="1899">
      <c r="A1899" s="406">
        <f>IFERROR(RANK(B1899,$B$4:$B$6000,1),"")</f>
        <v/>
      </c>
      <c r="B1899" s="406">
        <f>(IF(F1899="","",IFERROR(SEARCH(Search!$C$2,D1899)+ROW()/100000,"")))</f>
        <v/>
      </c>
      <c r="C1899" s="406" t="inlineStr">
        <is>
          <t>U1896</t>
        </is>
      </c>
      <c r="D1899" s="406">
        <f>INDEX([1]USA!$J:$J,MATCH(C1899,[1]USA!$B:$B,0))</f>
        <v/>
      </c>
      <c r="E1899" s="406">
        <f>IFERROR(INDEX([1]Input!$J:$J,MATCH(C1899,[1]Input!$A:$A,0)),"")</f>
        <v/>
      </c>
      <c r="F1899" s="406">
        <f>IFERROR(INDEX([1]Input!$D:$D,MATCH(C1899,[1]Input!$A:$A,0)),"")</f>
        <v/>
      </c>
      <c r="G1899" s="409">
        <f>IFERROR(INDEX([1]Input!$N:$N,MATCH(C1899,[1]Input!$A:$A,0)),"")</f>
        <v/>
      </c>
    </row>
    <row r="1900">
      <c r="A1900" s="406">
        <f>IFERROR(RANK(B1900,$B$4:$B$6000,1),"")</f>
        <v/>
      </c>
      <c r="B1900" s="406">
        <f>(IF(F1900="","",IFERROR(SEARCH(Search!$C$2,D1900)+ROW()/100000,"")))</f>
        <v/>
      </c>
      <c r="C1900" s="406" t="inlineStr">
        <is>
          <t>U1897</t>
        </is>
      </c>
      <c r="D1900" s="406">
        <f>INDEX([1]USA!$J:$J,MATCH(C1900,[1]USA!$B:$B,0))</f>
        <v/>
      </c>
      <c r="E1900" s="406">
        <f>IFERROR(INDEX([1]Input!$J:$J,MATCH(C1900,[1]Input!$A:$A,0)),"")</f>
        <v/>
      </c>
      <c r="F1900" s="406">
        <f>IFERROR(INDEX([1]Input!$D:$D,MATCH(C1900,[1]Input!$A:$A,0)),"")</f>
        <v/>
      </c>
      <c r="G1900" s="409">
        <f>IFERROR(INDEX([1]Input!$N:$N,MATCH(C1900,[1]Input!$A:$A,0)),"")</f>
        <v/>
      </c>
    </row>
    <row r="1901">
      <c r="A1901" s="406">
        <f>IFERROR(RANK(B1901,$B$4:$B$6000,1),"")</f>
        <v/>
      </c>
      <c r="B1901" s="406">
        <f>(IF(F1901="","",IFERROR(SEARCH(Search!$C$2,D1901)+ROW()/100000,"")))</f>
        <v/>
      </c>
      <c r="C1901" s="406" t="inlineStr">
        <is>
          <t>U1898</t>
        </is>
      </c>
      <c r="D1901" s="406">
        <f>INDEX([1]USA!$J:$J,MATCH(C1901,[1]USA!$B:$B,0))</f>
        <v/>
      </c>
      <c r="E1901" s="406">
        <f>IFERROR(INDEX([1]Input!$J:$J,MATCH(C1901,[1]Input!$A:$A,0)),"")</f>
        <v/>
      </c>
      <c r="F1901" s="406">
        <f>IFERROR(INDEX([1]Input!$D:$D,MATCH(C1901,[1]Input!$A:$A,0)),"")</f>
        <v/>
      </c>
      <c r="G1901" s="409">
        <f>IFERROR(INDEX([1]Input!$N:$N,MATCH(C1901,[1]Input!$A:$A,0)),"")</f>
        <v/>
      </c>
    </row>
    <row r="1902">
      <c r="A1902" s="406">
        <f>IFERROR(RANK(B1902,$B$4:$B$6000,1),"")</f>
        <v/>
      </c>
      <c r="B1902" s="406">
        <f>(IF(F1902="","",IFERROR(SEARCH(Search!$C$2,D1902)+ROW()/100000,"")))</f>
        <v/>
      </c>
      <c r="C1902" s="406" t="inlineStr">
        <is>
          <t>U1899</t>
        </is>
      </c>
      <c r="D1902" s="406">
        <f>INDEX([1]USA!$J:$J,MATCH(C1902,[1]USA!$B:$B,0))</f>
        <v/>
      </c>
      <c r="E1902" s="406">
        <f>IFERROR(INDEX([1]Input!$J:$J,MATCH(C1902,[1]Input!$A:$A,0)),"")</f>
        <v/>
      </c>
      <c r="F1902" s="406">
        <f>IFERROR(INDEX([1]Input!$D:$D,MATCH(C1902,[1]Input!$A:$A,0)),"")</f>
        <v/>
      </c>
      <c r="G1902" s="409">
        <f>IFERROR(INDEX([1]Input!$N:$N,MATCH(C1902,[1]Input!$A:$A,0)),"")</f>
        <v/>
      </c>
    </row>
    <row r="1903">
      <c r="A1903" s="406">
        <f>IFERROR(RANK(B1903,$B$4:$B$6000,1),"")</f>
        <v/>
      </c>
      <c r="B1903" s="406">
        <f>(IF(F1903="","",IFERROR(SEARCH(Search!$C$2,D1903)+ROW()/100000,"")))</f>
        <v/>
      </c>
      <c r="C1903" s="406" t="inlineStr">
        <is>
          <t>U1900</t>
        </is>
      </c>
      <c r="D1903" s="406">
        <f>INDEX([1]USA!$J:$J,MATCH(C1903,[1]USA!$B:$B,0))</f>
        <v/>
      </c>
      <c r="E1903" s="406">
        <f>IFERROR(INDEX([1]Input!$J:$J,MATCH(C1903,[1]Input!$A:$A,0)),"")</f>
        <v/>
      </c>
      <c r="F1903" s="406">
        <f>IFERROR(INDEX([1]Input!$D:$D,MATCH(C1903,[1]Input!$A:$A,0)),"")</f>
        <v/>
      </c>
      <c r="G1903" s="409">
        <f>IFERROR(INDEX([1]Input!$N:$N,MATCH(C1903,[1]Input!$A:$A,0)),"")</f>
        <v/>
      </c>
    </row>
    <row r="1904">
      <c r="A1904" s="406">
        <f>IFERROR(RANK(B1904,$B$4:$B$6000,1),"")</f>
        <v/>
      </c>
      <c r="B1904" s="406">
        <f>(IF(F1904="","",IFERROR(SEARCH(Search!$C$2,D1904)+ROW()/100000,"")))</f>
        <v/>
      </c>
      <c r="C1904" s="406" t="inlineStr">
        <is>
          <t>U1901</t>
        </is>
      </c>
      <c r="D1904" s="406">
        <f>INDEX([1]USA!$J:$J,MATCH(C1904,[1]USA!$B:$B,0))</f>
        <v/>
      </c>
      <c r="E1904" s="406">
        <f>IFERROR(INDEX([1]Input!$J:$J,MATCH(C1904,[1]Input!$A:$A,0)),"")</f>
        <v/>
      </c>
      <c r="F1904" s="406">
        <f>IFERROR(INDEX([1]Input!$D:$D,MATCH(C1904,[1]Input!$A:$A,0)),"")</f>
        <v/>
      </c>
      <c r="G1904" s="409">
        <f>IFERROR(INDEX([1]Input!$N:$N,MATCH(C1904,[1]Input!$A:$A,0)),"")</f>
        <v/>
      </c>
    </row>
    <row r="1905">
      <c r="A1905" s="406">
        <f>IFERROR(RANK(B1905,$B$4:$B$6000,1),"")</f>
        <v/>
      </c>
      <c r="B1905" s="406">
        <f>(IF(F1905="","",IFERROR(SEARCH(Search!$C$2,D1905)+ROW()/100000,"")))</f>
        <v/>
      </c>
      <c r="C1905" s="406" t="inlineStr">
        <is>
          <t>U1902</t>
        </is>
      </c>
      <c r="D1905" s="406">
        <f>INDEX([1]USA!$J:$J,MATCH(C1905,[1]USA!$B:$B,0))</f>
        <v/>
      </c>
      <c r="E1905" s="406">
        <f>IFERROR(INDEX([1]Input!$J:$J,MATCH(C1905,[1]Input!$A:$A,0)),"")</f>
        <v/>
      </c>
      <c r="F1905" s="406">
        <f>IFERROR(INDEX([1]Input!$D:$D,MATCH(C1905,[1]Input!$A:$A,0)),"")</f>
        <v/>
      </c>
      <c r="G1905" s="409">
        <f>IFERROR(INDEX([1]Input!$N:$N,MATCH(C1905,[1]Input!$A:$A,0)),"")</f>
        <v/>
      </c>
    </row>
    <row r="1906">
      <c r="A1906" s="406">
        <f>IFERROR(RANK(B1906,$B$4:$B$6000,1),"")</f>
        <v/>
      </c>
      <c r="B1906" s="406">
        <f>(IF(F1906="","",IFERROR(SEARCH(Search!$C$2,D1906)+ROW()/100000,"")))</f>
        <v/>
      </c>
      <c r="C1906" s="406" t="inlineStr">
        <is>
          <t>U1903</t>
        </is>
      </c>
      <c r="D1906" s="406">
        <f>INDEX([1]USA!$J:$J,MATCH(C1906,[1]USA!$B:$B,0))</f>
        <v/>
      </c>
      <c r="E1906" s="406">
        <f>IFERROR(INDEX([1]Input!$J:$J,MATCH(C1906,[1]Input!$A:$A,0)),"")</f>
        <v/>
      </c>
      <c r="F1906" s="406">
        <f>IFERROR(INDEX([1]Input!$D:$D,MATCH(C1906,[1]Input!$A:$A,0)),"")</f>
        <v/>
      </c>
      <c r="G1906" s="409">
        <f>IFERROR(INDEX([1]Input!$N:$N,MATCH(C1906,[1]Input!$A:$A,0)),"")</f>
        <v/>
      </c>
    </row>
    <row r="1907">
      <c r="A1907" s="406">
        <f>IFERROR(RANK(B1907,$B$4:$B$6000,1),"")</f>
        <v/>
      </c>
      <c r="B1907" s="406">
        <f>(IF(F1907="","",IFERROR(SEARCH(Search!$C$2,D1907)+ROW()/100000,"")))</f>
        <v/>
      </c>
      <c r="C1907" s="406" t="inlineStr">
        <is>
          <t>U1904</t>
        </is>
      </c>
      <c r="D1907" s="406">
        <f>INDEX([1]USA!$J:$J,MATCH(C1907,[1]USA!$B:$B,0))</f>
        <v/>
      </c>
      <c r="E1907" s="406">
        <f>IFERROR(INDEX([1]Input!$J:$J,MATCH(C1907,[1]Input!$A:$A,0)),"")</f>
        <v/>
      </c>
      <c r="F1907" s="406">
        <f>IFERROR(INDEX([1]Input!$D:$D,MATCH(C1907,[1]Input!$A:$A,0)),"")</f>
        <v/>
      </c>
      <c r="G1907" s="409">
        <f>IFERROR(INDEX([1]Input!$N:$N,MATCH(C1907,[1]Input!$A:$A,0)),"")</f>
        <v/>
      </c>
    </row>
    <row r="1908">
      <c r="A1908" s="406">
        <f>IFERROR(RANK(B1908,$B$4:$B$6000,1),"")</f>
        <v/>
      </c>
      <c r="B1908" s="406">
        <f>(IF(F1908="","",IFERROR(SEARCH(Search!$C$2,D1908)+ROW()/100000,"")))</f>
        <v/>
      </c>
      <c r="C1908" s="406" t="inlineStr">
        <is>
          <t>U1905</t>
        </is>
      </c>
      <c r="D1908" s="406">
        <f>INDEX([1]USA!$J:$J,MATCH(C1908,[1]USA!$B:$B,0))</f>
        <v/>
      </c>
      <c r="E1908" s="406">
        <f>IFERROR(INDEX([1]Input!$J:$J,MATCH(C1908,[1]Input!$A:$A,0)),"")</f>
        <v/>
      </c>
      <c r="F1908" s="406">
        <f>IFERROR(INDEX([1]Input!$D:$D,MATCH(C1908,[1]Input!$A:$A,0)),"")</f>
        <v/>
      </c>
      <c r="G1908" s="409">
        <f>IFERROR(INDEX([1]Input!$N:$N,MATCH(C1908,[1]Input!$A:$A,0)),"")</f>
        <v/>
      </c>
    </row>
    <row r="1909">
      <c r="A1909" s="406">
        <f>IFERROR(RANK(B1909,$B$4:$B$6000,1),"")</f>
        <v/>
      </c>
      <c r="B1909" s="406">
        <f>(IF(F1909="","",IFERROR(SEARCH(Search!$C$2,D1909)+ROW()/100000,"")))</f>
        <v/>
      </c>
      <c r="C1909" s="406" t="inlineStr">
        <is>
          <t>U1906</t>
        </is>
      </c>
      <c r="D1909" s="406">
        <f>INDEX([1]USA!$J:$J,MATCH(C1909,[1]USA!$B:$B,0))</f>
        <v/>
      </c>
      <c r="E1909" s="406">
        <f>IFERROR(INDEX([1]Input!$J:$J,MATCH(C1909,[1]Input!$A:$A,0)),"")</f>
        <v/>
      </c>
      <c r="F1909" s="406">
        <f>IFERROR(INDEX([1]Input!$D:$D,MATCH(C1909,[1]Input!$A:$A,0)),"")</f>
        <v/>
      </c>
      <c r="G1909" s="409">
        <f>IFERROR(INDEX([1]Input!$N:$N,MATCH(C1909,[1]Input!$A:$A,0)),"")</f>
        <v/>
      </c>
    </row>
    <row r="1910">
      <c r="A1910" s="406">
        <f>IFERROR(RANK(B1910,$B$4:$B$6000,1),"")</f>
        <v/>
      </c>
      <c r="B1910" s="406">
        <f>(IF(F1910="","",IFERROR(SEARCH(Search!$C$2,D1910)+ROW()/100000,"")))</f>
        <v/>
      </c>
      <c r="C1910" s="406" t="inlineStr">
        <is>
          <t>U1907</t>
        </is>
      </c>
      <c r="D1910" s="406">
        <f>INDEX([1]USA!$J:$J,MATCH(C1910,[1]USA!$B:$B,0))</f>
        <v/>
      </c>
      <c r="E1910" s="406">
        <f>IFERROR(INDEX([1]Input!$J:$J,MATCH(C1910,[1]Input!$A:$A,0)),"")</f>
        <v/>
      </c>
      <c r="F1910" s="406">
        <f>IFERROR(INDEX([1]Input!$D:$D,MATCH(C1910,[1]Input!$A:$A,0)),"")</f>
        <v/>
      </c>
      <c r="G1910" s="409">
        <f>IFERROR(INDEX([1]Input!$N:$N,MATCH(C1910,[1]Input!$A:$A,0)),"")</f>
        <v/>
      </c>
    </row>
    <row r="1911">
      <c r="A1911" s="406">
        <f>IFERROR(RANK(B1911,$B$4:$B$6000,1),"")</f>
        <v/>
      </c>
      <c r="B1911" s="406">
        <f>(IF(F1911="","",IFERROR(SEARCH(Search!$C$2,D1911)+ROW()/100000,"")))</f>
        <v/>
      </c>
      <c r="C1911" s="406" t="inlineStr">
        <is>
          <t>U1908</t>
        </is>
      </c>
      <c r="D1911" s="406">
        <f>INDEX([1]USA!$J:$J,MATCH(C1911,[1]USA!$B:$B,0))</f>
        <v/>
      </c>
      <c r="E1911" s="406">
        <f>IFERROR(INDEX([1]Input!$J:$J,MATCH(C1911,[1]Input!$A:$A,0)),"")</f>
        <v/>
      </c>
      <c r="F1911" s="406">
        <f>IFERROR(INDEX([1]Input!$D:$D,MATCH(C1911,[1]Input!$A:$A,0)),"")</f>
        <v/>
      </c>
      <c r="G1911" s="409">
        <f>IFERROR(INDEX([1]Input!$N:$N,MATCH(C1911,[1]Input!$A:$A,0)),"")</f>
        <v/>
      </c>
    </row>
    <row r="1912">
      <c r="A1912" s="406">
        <f>IFERROR(RANK(B1912,$B$4:$B$6000,1),"")</f>
        <v/>
      </c>
      <c r="B1912" s="406">
        <f>(IF(F1912="","",IFERROR(SEARCH(Search!$C$2,D1912)+ROW()/100000,"")))</f>
        <v/>
      </c>
      <c r="C1912" s="406" t="inlineStr">
        <is>
          <t>U1909</t>
        </is>
      </c>
      <c r="D1912" s="406">
        <f>INDEX([1]USA!$J:$J,MATCH(C1912,[1]USA!$B:$B,0))</f>
        <v/>
      </c>
      <c r="E1912" s="406">
        <f>IFERROR(INDEX([1]Input!$J:$J,MATCH(C1912,[1]Input!$A:$A,0)),"")</f>
        <v/>
      </c>
      <c r="F1912" s="406">
        <f>IFERROR(INDEX([1]Input!$D:$D,MATCH(C1912,[1]Input!$A:$A,0)),"")</f>
        <v/>
      </c>
      <c r="G1912" s="409">
        <f>IFERROR(INDEX([1]Input!$N:$N,MATCH(C1912,[1]Input!$A:$A,0)),"")</f>
        <v/>
      </c>
    </row>
    <row r="1913">
      <c r="A1913" s="406">
        <f>IFERROR(RANK(B1913,$B$4:$B$6000,1),"")</f>
        <v/>
      </c>
      <c r="B1913" s="406">
        <f>(IF(F1913="","",IFERROR(SEARCH(Search!$C$2,D1913)+ROW()/100000,"")))</f>
        <v/>
      </c>
      <c r="C1913" s="406" t="inlineStr">
        <is>
          <t>U1910</t>
        </is>
      </c>
      <c r="D1913" s="406">
        <f>INDEX([1]USA!$J:$J,MATCH(C1913,[1]USA!$B:$B,0))</f>
        <v/>
      </c>
      <c r="E1913" s="406">
        <f>IFERROR(INDEX([1]Input!$J:$J,MATCH(C1913,[1]Input!$A:$A,0)),"")</f>
        <v/>
      </c>
      <c r="F1913" s="406">
        <f>IFERROR(INDEX([1]Input!$D:$D,MATCH(C1913,[1]Input!$A:$A,0)),"")</f>
        <v/>
      </c>
      <c r="G1913" s="409">
        <f>IFERROR(INDEX([1]Input!$N:$N,MATCH(C1913,[1]Input!$A:$A,0)),"")</f>
        <v/>
      </c>
    </row>
    <row r="1914">
      <c r="A1914" s="406">
        <f>IFERROR(RANK(B1914,$B$4:$B$6000,1),"")</f>
        <v/>
      </c>
      <c r="B1914" s="406">
        <f>(IF(F1914="","",IFERROR(SEARCH(Search!$C$2,D1914)+ROW()/100000,"")))</f>
        <v/>
      </c>
      <c r="C1914" s="406" t="inlineStr">
        <is>
          <t>U1911</t>
        </is>
      </c>
      <c r="D1914" s="406">
        <f>INDEX([1]USA!$J:$J,MATCH(C1914,[1]USA!$B:$B,0))</f>
        <v/>
      </c>
      <c r="E1914" s="406">
        <f>IFERROR(INDEX([1]Input!$J:$J,MATCH(C1914,[1]Input!$A:$A,0)),"")</f>
        <v/>
      </c>
      <c r="F1914" s="406">
        <f>IFERROR(INDEX([1]Input!$D:$D,MATCH(C1914,[1]Input!$A:$A,0)),"")</f>
        <v/>
      </c>
      <c r="G1914" s="409">
        <f>IFERROR(INDEX([1]Input!$N:$N,MATCH(C1914,[1]Input!$A:$A,0)),"")</f>
        <v/>
      </c>
    </row>
    <row r="1915">
      <c r="A1915" s="406">
        <f>IFERROR(RANK(B1915,$B$4:$B$6000,1),"")</f>
        <v/>
      </c>
      <c r="B1915" s="406">
        <f>(IF(F1915="","",IFERROR(SEARCH(Search!$C$2,D1915)+ROW()/100000,"")))</f>
        <v/>
      </c>
      <c r="C1915" s="406" t="inlineStr">
        <is>
          <t>U1912</t>
        </is>
      </c>
      <c r="D1915" s="406">
        <f>INDEX([1]USA!$J:$J,MATCH(C1915,[1]USA!$B:$B,0))</f>
        <v/>
      </c>
      <c r="E1915" s="406">
        <f>IFERROR(INDEX([1]Input!$J:$J,MATCH(C1915,[1]Input!$A:$A,0)),"")</f>
        <v/>
      </c>
      <c r="F1915" s="406">
        <f>IFERROR(INDEX([1]Input!$D:$D,MATCH(C1915,[1]Input!$A:$A,0)),"")</f>
        <v/>
      </c>
      <c r="G1915" s="409">
        <f>IFERROR(INDEX([1]Input!$N:$N,MATCH(C1915,[1]Input!$A:$A,0)),"")</f>
        <v/>
      </c>
    </row>
    <row r="1916">
      <c r="A1916" s="406">
        <f>IFERROR(RANK(B1916,$B$4:$B$6000,1),"")</f>
        <v/>
      </c>
      <c r="B1916" s="406">
        <f>(IF(F1916="","",IFERROR(SEARCH(Search!$C$2,D1916)+ROW()/100000,"")))</f>
        <v/>
      </c>
      <c r="C1916" s="406" t="inlineStr">
        <is>
          <t>U1913</t>
        </is>
      </c>
      <c r="D1916" s="406">
        <f>INDEX([1]USA!$J:$J,MATCH(C1916,[1]USA!$B:$B,0))</f>
        <v/>
      </c>
      <c r="E1916" s="406">
        <f>IFERROR(INDEX([1]Input!$J:$J,MATCH(C1916,[1]Input!$A:$A,0)),"")</f>
        <v/>
      </c>
      <c r="F1916" s="406">
        <f>IFERROR(INDEX([1]Input!$D:$D,MATCH(C1916,[1]Input!$A:$A,0)),"")</f>
        <v/>
      </c>
      <c r="G1916" s="409">
        <f>IFERROR(INDEX([1]Input!$N:$N,MATCH(C1916,[1]Input!$A:$A,0)),"")</f>
        <v/>
      </c>
    </row>
    <row r="1917">
      <c r="A1917" s="406">
        <f>IFERROR(RANK(B1917,$B$4:$B$6000,1),"")</f>
        <v/>
      </c>
      <c r="B1917" s="406">
        <f>(IF(F1917="","",IFERROR(SEARCH(Search!$C$2,D1917)+ROW()/100000,"")))</f>
        <v/>
      </c>
      <c r="C1917" s="406" t="inlineStr">
        <is>
          <t>U1914</t>
        </is>
      </c>
      <c r="D1917" s="406">
        <f>INDEX([1]USA!$J:$J,MATCH(C1917,[1]USA!$B:$B,0))</f>
        <v/>
      </c>
      <c r="E1917" s="406">
        <f>IFERROR(INDEX([1]Input!$J:$J,MATCH(C1917,[1]Input!$A:$A,0)),"")</f>
        <v/>
      </c>
      <c r="F1917" s="406">
        <f>IFERROR(INDEX([1]Input!$D:$D,MATCH(C1917,[1]Input!$A:$A,0)),"")</f>
        <v/>
      </c>
      <c r="G1917" s="409">
        <f>IFERROR(INDEX([1]Input!$N:$N,MATCH(C1917,[1]Input!$A:$A,0)),"")</f>
        <v/>
      </c>
    </row>
    <row r="1918">
      <c r="A1918" s="406">
        <f>IFERROR(RANK(B1918,$B$4:$B$6000,1),"")</f>
        <v/>
      </c>
      <c r="B1918" s="406">
        <f>(IF(F1918="","",IFERROR(SEARCH(Search!$C$2,D1918)+ROW()/100000,"")))</f>
        <v/>
      </c>
      <c r="C1918" s="406" t="inlineStr">
        <is>
          <t>U1915</t>
        </is>
      </c>
      <c r="D1918" s="406">
        <f>INDEX([1]USA!$J:$J,MATCH(C1918,[1]USA!$B:$B,0))</f>
        <v/>
      </c>
      <c r="E1918" s="406">
        <f>IFERROR(INDEX([1]Input!$J:$J,MATCH(C1918,[1]Input!$A:$A,0)),"")</f>
        <v/>
      </c>
      <c r="F1918" s="406">
        <f>IFERROR(INDEX([1]Input!$D:$D,MATCH(C1918,[1]Input!$A:$A,0)),"")</f>
        <v/>
      </c>
      <c r="G1918" s="409">
        <f>IFERROR(INDEX([1]Input!$N:$N,MATCH(C1918,[1]Input!$A:$A,0)),"")</f>
        <v/>
      </c>
    </row>
    <row r="1919">
      <c r="A1919" s="406">
        <f>IFERROR(RANK(B1919,$B$4:$B$6000,1),"")</f>
        <v/>
      </c>
      <c r="B1919" s="406">
        <f>(IF(F1919="","",IFERROR(SEARCH(Search!$C$2,D1919)+ROW()/100000,"")))</f>
        <v/>
      </c>
      <c r="C1919" s="406" t="inlineStr">
        <is>
          <t>U1916</t>
        </is>
      </c>
      <c r="D1919" s="406">
        <f>INDEX([1]USA!$J:$J,MATCH(C1919,[1]USA!$B:$B,0))</f>
        <v/>
      </c>
      <c r="E1919" s="406">
        <f>IFERROR(INDEX([1]Input!$J:$J,MATCH(C1919,[1]Input!$A:$A,0)),"")</f>
        <v/>
      </c>
      <c r="F1919" s="406">
        <f>IFERROR(INDEX([1]Input!$D:$D,MATCH(C1919,[1]Input!$A:$A,0)),"")</f>
        <v/>
      </c>
      <c r="G1919" s="409">
        <f>IFERROR(INDEX([1]Input!$N:$N,MATCH(C1919,[1]Input!$A:$A,0)),"")</f>
        <v/>
      </c>
    </row>
    <row r="1920">
      <c r="A1920" s="406">
        <f>IFERROR(RANK(B1920,$B$4:$B$6000,1),"")</f>
        <v/>
      </c>
      <c r="B1920" s="406">
        <f>(IF(F1920="","",IFERROR(SEARCH(Search!$C$2,D1920)+ROW()/100000,"")))</f>
        <v/>
      </c>
      <c r="C1920" s="406" t="inlineStr">
        <is>
          <t>U1917</t>
        </is>
      </c>
      <c r="D1920" s="406">
        <f>INDEX([1]USA!$J:$J,MATCH(C1920,[1]USA!$B:$B,0))</f>
        <v/>
      </c>
      <c r="E1920" s="406">
        <f>IFERROR(INDEX([1]Input!$J:$J,MATCH(C1920,[1]Input!$A:$A,0)),"")</f>
        <v/>
      </c>
      <c r="F1920" s="406">
        <f>IFERROR(INDEX([1]Input!$D:$D,MATCH(C1920,[1]Input!$A:$A,0)),"")</f>
        <v/>
      </c>
      <c r="G1920" s="409">
        <f>IFERROR(INDEX([1]Input!$N:$N,MATCH(C1920,[1]Input!$A:$A,0)),"")</f>
        <v/>
      </c>
    </row>
    <row r="1921">
      <c r="A1921" s="406">
        <f>IFERROR(RANK(B1921,$B$4:$B$6000,1),"")</f>
        <v/>
      </c>
      <c r="B1921" s="406">
        <f>(IF(F1921="","",IFERROR(SEARCH(Search!$C$2,D1921)+ROW()/100000,"")))</f>
        <v/>
      </c>
      <c r="C1921" s="406" t="inlineStr">
        <is>
          <t>U1918</t>
        </is>
      </c>
      <c r="D1921" s="406">
        <f>INDEX([1]USA!$J:$J,MATCH(C1921,[1]USA!$B:$B,0))</f>
        <v/>
      </c>
      <c r="E1921" s="406">
        <f>IFERROR(INDEX([1]Input!$J:$J,MATCH(C1921,[1]Input!$A:$A,0)),"")</f>
        <v/>
      </c>
      <c r="F1921" s="406">
        <f>IFERROR(INDEX([1]Input!$D:$D,MATCH(C1921,[1]Input!$A:$A,0)),"")</f>
        <v/>
      </c>
      <c r="G1921" s="409">
        <f>IFERROR(INDEX([1]Input!$N:$N,MATCH(C1921,[1]Input!$A:$A,0)),"")</f>
        <v/>
      </c>
    </row>
    <row r="1922">
      <c r="A1922" s="406">
        <f>IFERROR(RANK(B1922,$B$4:$B$6000,1),"")</f>
        <v/>
      </c>
      <c r="B1922" s="406">
        <f>(IF(F1922="","",IFERROR(SEARCH(Search!$C$2,D1922)+ROW()/100000,"")))</f>
        <v/>
      </c>
      <c r="C1922" s="406" t="inlineStr">
        <is>
          <t>U1919</t>
        </is>
      </c>
      <c r="D1922" s="406">
        <f>INDEX([1]USA!$J:$J,MATCH(C1922,[1]USA!$B:$B,0))</f>
        <v/>
      </c>
      <c r="E1922" s="406">
        <f>IFERROR(INDEX([1]Input!$J:$J,MATCH(C1922,[1]Input!$A:$A,0)),"")</f>
        <v/>
      </c>
      <c r="F1922" s="406">
        <f>IFERROR(INDEX([1]Input!$D:$D,MATCH(C1922,[1]Input!$A:$A,0)),"")</f>
        <v/>
      </c>
      <c r="G1922" s="409">
        <f>IFERROR(INDEX([1]Input!$N:$N,MATCH(C1922,[1]Input!$A:$A,0)),"")</f>
        <v/>
      </c>
    </row>
    <row r="1923">
      <c r="A1923" s="406">
        <f>IFERROR(RANK(B1923,$B$4:$B$6000,1),"")</f>
        <v/>
      </c>
      <c r="B1923" s="406">
        <f>(IF(F1923="","",IFERROR(SEARCH(Search!$C$2,D1923)+ROW()/100000,"")))</f>
        <v/>
      </c>
      <c r="C1923" s="406" t="inlineStr">
        <is>
          <t>U1920</t>
        </is>
      </c>
      <c r="D1923" s="406">
        <f>INDEX([1]USA!$J:$J,MATCH(C1923,[1]USA!$B:$B,0))</f>
        <v/>
      </c>
      <c r="E1923" s="406">
        <f>IFERROR(INDEX([1]Input!$J:$J,MATCH(C1923,[1]Input!$A:$A,0)),"")</f>
        <v/>
      </c>
      <c r="F1923" s="406">
        <f>IFERROR(INDEX([1]Input!$D:$D,MATCH(C1923,[1]Input!$A:$A,0)),"")</f>
        <v/>
      </c>
      <c r="G1923" s="409">
        <f>IFERROR(INDEX([1]Input!$N:$N,MATCH(C1923,[1]Input!$A:$A,0)),"")</f>
        <v/>
      </c>
    </row>
    <row r="1924">
      <c r="A1924" s="406">
        <f>IFERROR(RANK(B1924,$B$4:$B$6000,1),"")</f>
        <v/>
      </c>
      <c r="B1924" s="406">
        <f>(IF(F1924="","",IFERROR(SEARCH(Search!$C$2,D1924)+ROW()/100000,"")))</f>
        <v/>
      </c>
      <c r="C1924" s="406" t="inlineStr">
        <is>
          <t>U1921</t>
        </is>
      </c>
      <c r="D1924" s="406">
        <f>INDEX([1]USA!$J:$J,MATCH(C1924,[1]USA!$B:$B,0))</f>
        <v/>
      </c>
      <c r="E1924" s="406">
        <f>IFERROR(INDEX([1]Input!$J:$J,MATCH(C1924,[1]Input!$A:$A,0)),"")</f>
        <v/>
      </c>
      <c r="F1924" s="406">
        <f>IFERROR(INDEX([1]Input!$D:$D,MATCH(C1924,[1]Input!$A:$A,0)),"")</f>
        <v/>
      </c>
      <c r="G1924" s="409">
        <f>IFERROR(INDEX([1]Input!$N:$N,MATCH(C1924,[1]Input!$A:$A,0)),"")</f>
        <v/>
      </c>
    </row>
    <row r="1925">
      <c r="A1925" s="406">
        <f>IFERROR(RANK(B1925,$B$4:$B$6000,1),"")</f>
        <v/>
      </c>
      <c r="B1925" s="406">
        <f>(IF(F1925="","",IFERROR(SEARCH(Search!$C$2,D1925)+ROW()/100000,"")))</f>
        <v/>
      </c>
      <c r="C1925" s="406" t="inlineStr">
        <is>
          <t>U1922</t>
        </is>
      </c>
      <c r="D1925" s="406">
        <f>INDEX([1]USA!$J:$J,MATCH(C1925,[1]USA!$B:$B,0))</f>
        <v/>
      </c>
      <c r="E1925" s="406">
        <f>IFERROR(INDEX([1]Input!$J:$J,MATCH(C1925,[1]Input!$A:$A,0)),"")</f>
        <v/>
      </c>
      <c r="F1925" s="406">
        <f>IFERROR(INDEX([1]Input!$D:$D,MATCH(C1925,[1]Input!$A:$A,0)),"")</f>
        <v/>
      </c>
      <c r="G1925" s="409">
        <f>IFERROR(INDEX([1]Input!$N:$N,MATCH(C1925,[1]Input!$A:$A,0)),"")</f>
        <v/>
      </c>
    </row>
    <row r="1926">
      <c r="A1926" s="406">
        <f>IFERROR(RANK(B1926,$B$4:$B$6000,1),"")</f>
        <v/>
      </c>
      <c r="B1926" s="406">
        <f>(IF(F1926="","",IFERROR(SEARCH(Search!$C$2,D1926)+ROW()/100000,"")))</f>
        <v/>
      </c>
      <c r="C1926" s="406" t="inlineStr">
        <is>
          <t>U1923</t>
        </is>
      </c>
      <c r="D1926" s="406">
        <f>INDEX([1]USA!$J:$J,MATCH(C1926,[1]USA!$B:$B,0))</f>
        <v/>
      </c>
      <c r="E1926" s="406">
        <f>IFERROR(INDEX([1]Input!$J:$J,MATCH(C1926,[1]Input!$A:$A,0)),"")</f>
        <v/>
      </c>
      <c r="F1926" s="406">
        <f>IFERROR(INDEX([1]Input!$D:$D,MATCH(C1926,[1]Input!$A:$A,0)),"")</f>
        <v/>
      </c>
      <c r="G1926" s="409">
        <f>IFERROR(INDEX([1]Input!$N:$N,MATCH(C1926,[1]Input!$A:$A,0)),"")</f>
        <v/>
      </c>
    </row>
    <row r="1927">
      <c r="A1927" s="406">
        <f>IFERROR(RANK(B1927,$B$4:$B$6000,1),"")</f>
        <v/>
      </c>
      <c r="B1927" s="406">
        <f>(IF(F1927="","",IFERROR(SEARCH(Search!$C$2,D1927)+ROW()/100000,"")))</f>
        <v/>
      </c>
      <c r="C1927" s="406" t="inlineStr">
        <is>
          <t>U1924</t>
        </is>
      </c>
      <c r="D1927" s="406">
        <f>INDEX([1]USA!$J:$J,MATCH(C1927,[1]USA!$B:$B,0))</f>
        <v/>
      </c>
      <c r="E1927" s="406">
        <f>IFERROR(INDEX([1]Input!$J:$J,MATCH(C1927,[1]Input!$A:$A,0)),"")</f>
        <v/>
      </c>
      <c r="F1927" s="406">
        <f>IFERROR(INDEX([1]Input!$D:$D,MATCH(C1927,[1]Input!$A:$A,0)),"")</f>
        <v/>
      </c>
      <c r="G1927" s="409">
        <f>IFERROR(INDEX([1]Input!$N:$N,MATCH(C1927,[1]Input!$A:$A,0)),"")</f>
        <v/>
      </c>
    </row>
    <row r="1928">
      <c r="A1928" s="406">
        <f>IFERROR(RANK(B1928,$B$4:$B$6000,1),"")</f>
        <v/>
      </c>
      <c r="B1928" s="406">
        <f>(IF(F1928="","",IFERROR(SEARCH(Search!$C$2,D1928)+ROW()/100000,"")))</f>
        <v/>
      </c>
      <c r="C1928" s="406" t="inlineStr">
        <is>
          <t>U1925</t>
        </is>
      </c>
      <c r="D1928" s="406">
        <f>INDEX([1]USA!$J:$J,MATCH(C1928,[1]USA!$B:$B,0))</f>
        <v/>
      </c>
      <c r="E1928" s="406">
        <f>IFERROR(INDEX([1]Input!$J:$J,MATCH(C1928,[1]Input!$A:$A,0)),"")</f>
        <v/>
      </c>
      <c r="F1928" s="406">
        <f>IFERROR(INDEX([1]Input!$D:$D,MATCH(C1928,[1]Input!$A:$A,0)),"")</f>
        <v/>
      </c>
      <c r="G1928" s="409">
        <f>IFERROR(INDEX([1]Input!$N:$N,MATCH(C1928,[1]Input!$A:$A,0)),"")</f>
        <v/>
      </c>
    </row>
    <row r="1929">
      <c r="A1929" s="406">
        <f>IFERROR(RANK(B1929,$B$4:$B$6000,1),"")</f>
        <v/>
      </c>
      <c r="B1929" s="406">
        <f>(IF(F1929="","",IFERROR(SEARCH(Search!$C$2,D1929)+ROW()/100000,"")))</f>
        <v/>
      </c>
      <c r="C1929" s="406" t="inlineStr">
        <is>
          <t>U1926</t>
        </is>
      </c>
      <c r="D1929" s="406">
        <f>INDEX([1]USA!$J:$J,MATCH(C1929,[1]USA!$B:$B,0))</f>
        <v/>
      </c>
      <c r="E1929" s="406">
        <f>IFERROR(INDEX([1]Input!$J:$J,MATCH(C1929,[1]Input!$A:$A,0)),"")</f>
        <v/>
      </c>
      <c r="F1929" s="406">
        <f>IFERROR(INDEX([1]Input!$D:$D,MATCH(C1929,[1]Input!$A:$A,0)),"")</f>
        <v/>
      </c>
      <c r="G1929" s="409">
        <f>IFERROR(INDEX([1]Input!$N:$N,MATCH(C1929,[1]Input!$A:$A,0)),"")</f>
        <v/>
      </c>
    </row>
    <row r="1930">
      <c r="A1930" s="406">
        <f>IFERROR(RANK(B1930,$B$4:$B$6000,1),"")</f>
        <v/>
      </c>
      <c r="B1930" s="406">
        <f>(IF(F1930="","",IFERROR(SEARCH(Search!$C$2,D1930)+ROW()/100000,"")))</f>
        <v/>
      </c>
      <c r="C1930" s="406" t="inlineStr">
        <is>
          <t>U1927</t>
        </is>
      </c>
      <c r="D1930" s="406">
        <f>INDEX([1]USA!$J:$J,MATCH(C1930,[1]USA!$B:$B,0))</f>
        <v/>
      </c>
      <c r="E1930" s="406">
        <f>IFERROR(INDEX([1]Input!$J:$J,MATCH(C1930,[1]Input!$A:$A,0)),"")</f>
        <v/>
      </c>
      <c r="F1930" s="406">
        <f>IFERROR(INDEX([1]Input!$D:$D,MATCH(C1930,[1]Input!$A:$A,0)),"")</f>
        <v/>
      </c>
      <c r="G1930" s="409">
        <f>IFERROR(INDEX([1]Input!$N:$N,MATCH(C1930,[1]Input!$A:$A,0)),"")</f>
        <v/>
      </c>
    </row>
    <row r="1931">
      <c r="A1931" s="406">
        <f>IFERROR(RANK(B1931,$B$4:$B$6000,1),"")</f>
        <v/>
      </c>
      <c r="B1931" s="406">
        <f>(IF(F1931="","",IFERROR(SEARCH(Search!$C$2,D1931)+ROW()/100000,"")))</f>
        <v/>
      </c>
      <c r="C1931" s="406" t="inlineStr">
        <is>
          <t>U1928</t>
        </is>
      </c>
      <c r="D1931" s="406">
        <f>INDEX([1]USA!$J:$J,MATCH(C1931,[1]USA!$B:$B,0))</f>
        <v/>
      </c>
      <c r="E1931" s="406">
        <f>IFERROR(INDEX([1]Input!$J:$J,MATCH(C1931,[1]Input!$A:$A,0)),"")</f>
        <v/>
      </c>
      <c r="F1931" s="406">
        <f>IFERROR(INDEX([1]Input!$D:$D,MATCH(C1931,[1]Input!$A:$A,0)),"")</f>
        <v/>
      </c>
      <c r="G1931" s="409">
        <f>IFERROR(INDEX([1]Input!$N:$N,MATCH(C1931,[1]Input!$A:$A,0)),"")</f>
        <v/>
      </c>
    </row>
    <row r="1932">
      <c r="A1932" s="406">
        <f>IFERROR(RANK(B1932,$B$4:$B$6000,1),"")</f>
        <v/>
      </c>
      <c r="B1932" s="406">
        <f>(IF(F1932="","",IFERROR(SEARCH(Search!$C$2,D1932)+ROW()/100000,"")))</f>
        <v/>
      </c>
      <c r="C1932" s="406" t="inlineStr">
        <is>
          <t>U1929</t>
        </is>
      </c>
      <c r="D1932" s="406">
        <f>INDEX([1]USA!$J:$J,MATCH(C1932,[1]USA!$B:$B,0))</f>
        <v/>
      </c>
      <c r="E1932" s="406">
        <f>IFERROR(INDEX([1]Input!$J:$J,MATCH(C1932,[1]Input!$A:$A,0)),"")</f>
        <v/>
      </c>
      <c r="F1932" s="406">
        <f>IFERROR(INDEX([1]Input!$D:$D,MATCH(C1932,[1]Input!$A:$A,0)),"")</f>
        <v/>
      </c>
      <c r="G1932" s="409">
        <f>IFERROR(INDEX([1]Input!$N:$N,MATCH(C1932,[1]Input!$A:$A,0)),"")</f>
        <v/>
      </c>
    </row>
    <row r="1933">
      <c r="A1933" s="406">
        <f>IFERROR(RANK(B1933,$B$4:$B$6000,1),"")</f>
        <v/>
      </c>
      <c r="B1933" s="406">
        <f>(IF(F1933="","",IFERROR(SEARCH(Search!$C$2,D1933)+ROW()/100000,"")))</f>
        <v/>
      </c>
      <c r="C1933" s="406" t="inlineStr">
        <is>
          <t>U1930</t>
        </is>
      </c>
      <c r="D1933" s="406">
        <f>INDEX([1]USA!$J:$J,MATCH(C1933,[1]USA!$B:$B,0))</f>
        <v/>
      </c>
      <c r="E1933" s="406">
        <f>IFERROR(INDEX([1]Input!$J:$J,MATCH(C1933,[1]Input!$A:$A,0)),"")</f>
        <v/>
      </c>
      <c r="F1933" s="406">
        <f>IFERROR(INDEX([1]Input!$D:$D,MATCH(C1933,[1]Input!$A:$A,0)),"")</f>
        <v/>
      </c>
      <c r="G1933" s="409">
        <f>IFERROR(INDEX([1]Input!$N:$N,MATCH(C1933,[1]Input!$A:$A,0)),"")</f>
        <v/>
      </c>
    </row>
    <row r="1934">
      <c r="A1934" s="406">
        <f>IFERROR(RANK(B1934,$B$4:$B$6000,1),"")</f>
        <v/>
      </c>
      <c r="B1934" s="406">
        <f>(IF(F1934="","",IFERROR(SEARCH(Search!$C$2,D1934)+ROW()/100000,"")))</f>
        <v/>
      </c>
      <c r="C1934" s="406" t="inlineStr">
        <is>
          <t>U1931</t>
        </is>
      </c>
      <c r="D1934" s="406">
        <f>INDEX([1]USA!$J:$J,MATCH(C1934,[1]USA!$B:$B,0))</f>
        <v/>
      </c>
      <c r="E1934" s="406">
        <f>IFERROR(INDEX([1]Input!$J:$J,MATCH(C1934,[1]Input!$A:$A,0)),"")</f>
        <v/>
      </c>
      <c r="F1934" s="406">
        <f>IFERROR(INDEX([1]Input!$D:$D,MATCH(C1934,[1]Input!$A:$A,0)),"")</f>
        <v/>
      </c>
      <c r="G1934" s="409">
        <f>IFERROR(INDEX([1]Input!$N:$N,MATCH(C1934,[1]Input!$A:$A,0)),"")</f>
        <v/>
      </c>
    </row>
    <row r="1935">
      <c r="A1935" s="406">
        <f>IFERROR(RANK(B1935,$B$4:$B$6000,1),"")</f>
        <v/>
      </c>
      <c r="B1935" s="406">
        <f>(IF(F1935="","",IFERROR(SEARCH(Search!$C$2,D1935)+ROW()/100000,"")))</f>
        <v/>
      </c>
      <c r="C1935" s="406" t="inlineStr">
        <is>
          <t>U1932</t>
        </is>
      </c>
      <c r="D1935" s="406">
        <f>INDEX([1]USA!$J:$J,MATCH(C1935,[1]USA!$B:$B,0))</f>
        <v/>
      </c>
      <c r="E1935" s="406">
        <f>IFERROR(INDEX([1]Input!$J:$J,MATCH(C1935,[1]Input!$A:$A,0)),"")</f>
        <v/>
      </c>
      <c r="F1935" s="406">
        <f>IFERROR(INDEX([1]Input!$D:$D,MATCH(C1935,[1]Input!$A:$A,0)),"")</f>
        <v/>
      </c>
      <c r="G1935" s="409">
        <f>IFERROR(INDEX([1]Input!$N:$N,MATCH(C1935,[1]Input!$A:$A,0)),"")</f>
        <v/>
      </c>
    </row>
    <row r="1936">
      <c r="A1936" s="406">
        <f>IFERROR(RANK(B1936,$B$4:$B$6000,1),"")</f>
        <v/>
      </c>
      <c r="B1936" s="406">
        <f>(IF(F1936="","",IFERROR(SEARCH(Search!$C$2,D1936)+ROW()/100000,"")))</f>
        <v/>
      </c>
      <c r="C1936" s="406" t="inlineStr">
        <is>
          <t>U1933</t>
        </is>
      </c>
      <c r="D1936" s="406">
        <f>INDEX([1]USA!$J:$J,MATCH(C1936,[1]USA!$B:$B,0))</f>
        <v/>
      </c>
      <c r="E1936" s="406">
        <f>IFERROR(INDEX([1]Input!$J:$J,MATCH(C1936,[1]Input!$A:$A,0)),"")</f>
        <v/>
      </c>
      <c r="F1936" s="406">
        <f>IFERROR(INDEX([1]Input!$D:$D,MATCH(C1936,[1]Input!$A:$A,0)),"")</f>
        <v/>
      </c>
      <c r="G1936" s="409">
        <f>IFERROR(INDEX([1]Input!$N:$N,MATCH(C1936,[1]Input!$A:$A,0)),"")</f>
        <v/>
      </c>
    </row>
    <row r="1937">
      <c r="A1937" s="406">
        <f>IFERROR(RANK(B1937,$B$4:$B$6000,1),"")</f>
        <v/>
      </c>
      <c r="B1937" s="406">
        <f>(IF(F1937="","",IFERROR(SEARCH(Search!$C$2,D1937)+ROW()/100000,"")))</f>
        <v/>
      </c>
      <c r="C1937" s="406" t="inlineStr">
        <is>
          <t>U1934</t>
        </is>
      </c>
      <c r="D1937" s="406">
        <f>INDEX([1]USA!$J:$J,MATCH(C1937,[1]USA!$B:$B,0))</f>
        <v/>
      </c>
      <c r="E1937" s="406">
        <f>IFERROR(INDEX([1]Input!$J:$J,MATCH(C1937,[1]Input!$A:$A,0)),"")</f>
        <v/>
      </c>
      <c r="F1937" s="406">
        <f>IFERROR(INDEX([1]Input!$D:$D,MATCH(C1937,[1]Input!$A:$A,0)),"")</f>
        <v/>
      </c>
      <c r="G1937" s="409">
        <f>IFERROR(INDEX([1]Input!$N:$N,MATCH(C1937,[1]Input!$A:$A,0)),"")</f>
        <v/>
      </c>
    </row>
    <row r="1938">
      <c r="A1938" s="406">
        <f>IFERROR(RANK(B1938,$B$4:$B$6000,1),"")</f>
        <v/>
      </c>
      <c r="B1938" s="406">
        <f>(IF(F1938="","",IFERROR(SEARCH(Search!$C$2,D1938)+ROW()/100000,"")))</f>
        <v/>
      </c>
      <c r="C1938" s="406" t="inlineStr">
        <is>
          <t>U1935</t>
        </is>
      </c>
      <c r="D1938" s="406">
        <f>INDEX([1]USA!$J:$J,MATCH(C1938,[1]USA!$B:$B,0))</f>
        <v/>
      </c>
      <c r="E1938" s="406">
        <f>IFERROR(INDEX([1]Input!$J:$J,MATCH(C1938,[1]Input!$A:$A,0)),"")</f>
        <v/>
      </c>
      <c r="F1938" s="406">
        <f>IFERROR(INDEX([1]Input!$D:$D,MATCH(C1938,[1]Input!$A:$A,0)),"")</f>
        <v/>
      </c>
      <c r="G1938" s="409">
        <f>IFERROR(INDEX([1]Input!$N:$N,MATCH(C1938,[1]Input!$A:$A,0)),"")</f>
        <v/>
      </c>
    </row>
    <row r="1939">
      <c r="A1939" s="406">
        <f>IFERROR(RANK(B1939,$B$4:$B$6000,1),"")</f>
        <v/>
      </c>
      <c r="B1939" s="406">
        <f>(IF(F1939="","",IFERROR(SEARCH(Search!$C$2,D1939)+ROW()/100000,"")))</f>
        <v/>
      </c>
      <c r="C1939" s="406" t="inlineStr">
        <is>
          <t>U1936</t>
        </is>
      </c>
      <c r="D1939" s="406">
        <f>INDEX([1]USA!$J:$J,MATCH(C1939,[1]USA!$B:$B,0))</f>
        <v/>
      </c>
      <c r="E1939" s="406">
        <f>IFERROR(INDEX([1]Input!$J:$J,MATCH(C1939,[1]Input!$A:$A,0)),"")</f>
        <v/>
      </c>
      <c r="F1939" s="406">
        <f>IFERROR(INDEX([1]Input!$D:$D,MATCH(C1939,[1]Input!$A:$A,0)),"")</f>
        <v/>
      </c>
      <c r="G1939" s="409">
        <f>IFERROR(INDEX([1]Input!$N:$N,MATCH(C1939,[1]Input!$A:$A,0)),"")</f>
        <v/>
      </c>
    </row>
    <row r="1940">
      <c r="A1940" s="406">
        <f>IFERROR(RANK(B1940,$B$4:$B$6000,1),"")</f>
        <v/>
      </c>
      <c r="B1940" s="406">
        <f>(IF(F1940="","",IFERROR(SEARCH(Search!$C$2,D1940)+ROW()/100000,"")))</f>
        <v/>
      </c>
      <c r="C1940" s="406" t="inlineStr">
        <is>
          <t>U1937</t>
        </is>
      </c>
      <c r="D1940" s="406">
        <f>INDEX([1]USA!$J:$J,MATCH(C1940,[1]USA!$B:$B,0))</f>
        <v/>
      </c>
      <c r="E1940" s="406">
        <f>IFERROR(INDEX([1]Input!$J:$J,MATCH(C1940,[1]Input!$A:$A,0)),"")</f>
        <v/>
      </c>
      <c r="F1940" s="406">
        <f>IFERROR(INDEX([1]Input!$D:$D,MATCH(C1940,[1]Input!$A:$A,0)),"")</f>
        <v/>
      </c>
      <c r="G1940" s="409">
        <f>IFERROR(INDEX([1]Input!$N:$N,MATCH(C1940,[1]Input!$A:$A,0)),"")</f>
        <v/>
      </c>
    </row>
    <row r="1941">
      <c r="A1941" s="406">
        <f>IFERROR(RANK(B1941,$B$4:$B$6000,1),"")</f>
        <v/>
      </c>
      <c r="B1941" s="406">
        <f>(IF(F1941="","",IFERROR(SEARCH(Search!$C$2,D1941)+ROW()/100000,"")))</f>
        <v/>
      </c>
      <c r="C1941" s="406" t="inlineStr">
        <is>
          <t>U1938</t>
        </is>
      </c>
      <c r="D1941" s="406">
        <f>INDEX([1]USA!$J:$J,MATCH(C1941,[1]USA!$B:$B,0))</f>
        <v/>
      </c>
      <c r="E1941" s="406">
        <f>IFERROR(INDEX([1]Input!$J:$J,MATCH(C1941,[1]Input!$A:$A,0)),"")</f>
        <v/>
      </c>
      <c r="F1941" s="406">
        <f>IFERROR(INDEX([1]Input!$D:$D,MATCH(C1941,[1]Input!$A:$A,0)),"")</f>
        <v/>
      </c>
      <c r="G1941" s="409">
        <f>IFERROR(INDEX([1]Input!$N:$N,MATCH(C1941,[1]Input!$A:$A,0)),"")</f>
        <v/>
      </c>
    </row>
    <row r="1942">
      <c r="A1942" s="406">
        <f>IFERROR(RANK(B1942,$B$4:$B$6000,1),"")</f>
        <v/>
      </c>
      <c r="B1942" s="406">
        <f>(IF(F1942="","",IFERROR(SEARCH(Search!$C$2,D1942)+ROW()/100000,"")))</f>
        <v/>
      </c>
      <c r="C1942" s="406" t="inlineStr">
        <is>
          <t>U1939</t>
        </is>
      </c>
      <c r="D1942" s="406">
        <f>INDEX([1]USA!$J:$J,MATCH(C1942,[1]USA!$B:$B,0))</f>
        <v/>
      </c>
      <c r="E1942" s="406">
        <f>IFERROR(INDEX([1]Input!$J:$J,MATCH(C1942,[1]Input!$A:$A,0)),"")</f>
        <v/>
      </c>
      <c r="F1942" s="406">
        <f>IFERROR(INDEX([1]Input!$D:$D,MATCH(C1942,[1]Input!$A:$A,0)),"")</f>
        <v/>
      </c>
      <c r="G1942" s="409">
        <f>IFERROR(INDEX([1]Input!$N:$N,MATCH(C1942,[1]Input!$A:$A,0)),"")</f>
        <v/>
      </c>
    </row>
    <row r="1943">
      <c r="A1943" s="406">
        <f>IFERROR(RANK(B1943,$B$4:$B$6000,1),"")</f>
        <v/>
      </c>
      <c r="B1943" s="406">
        <f>(IF(F1943="","",IFERROR(SEARCH(Search!$C$2,D1943)+ROW()/100000,"")))</f>
        <v/>
      </c>
      <c r="C1943" s="406" t="inlineStr">
        <is>
          <t>U1940</t>
        </is>
      </c>
      <c r="D1943" s="406">
        <f>INDEX([1]USA!$J:$J,MATCH(C1943,[1]USA!$B:$B,0))</f>
        <v/>
      </c>
      <c r="E1943" s="406">
        <f>IFERROR(INDEX([1]Input!$J:$J,MATCH(C1943,[1]Input!$A:$A,0)),"")</f>
        <v/>
      </c>
      <c r="F1943" s="406">
        <f>IFERROR(INDEX([1]Input!$D:$D,MATCH(C1943,[1]Input!$A:$A,0)),"")</f>
        <v/>
      </c>
      <c r="G1943" s="409">
        <f>IFERROR(INDEX([1]Input!$N:$N,MATCH(C1943,[1]Input!$A:$A,0)),"")</f>
        <v/>
      </c>
    </row>
    <row r="1944">
      <c r="A1944" s="406">
        <f>IFERROR(RANK(B1944,$B$4:$B$6000,1),"")</f>
        <v/>
      </c>
      <c r="B1944" s="406">
        <f>(IF(F1944="","",IFERROR(SEARCH(Search!$C$2,D1944)+ROW()/100000,"")))</f>
        <v/>
      </c>
      <c r="C1944" s="406" t="inlineStr">
        <is>
          <t>U1941</t>
        </is>
      </c>
      <c r="D1944" s="406">
        <f>INDEX([1]USA!$J:$J,MATCH(C1944,[1]USA!$B:$B,0))</f>
        <v/>
      </c>
      <c r="E1944" s="406">
        <f>IFERROR(INDEX([1]Input!$J:$J,MATCH(C1944,[1]Input!$A:$A,0)),"")</f>
        <v/>
      </c>
      <c r="F1944" s="406">
        <f>IFERROR(INDEX([1]Input!$D:$D,MATCH(C1944,[1]Input!$A:$A,0)),"")</f>
        <v/>
      </c>
      <c r="G1944" s="409">
        <f>IFERROR(INDEX([1]Input!$N:$N,MATCH(C1944,[1]Input!$A:$A,0)),"")</f>
        <v/>
      </c>
    </row>
    <row r="1945">
      <c r="A1945" s="406">
        <f>IFERROR(RANK(B1945,$B$4:$B$6000,1),"")</f>
        <v/>
      </c>
      <c r="B1945" s="406">
        <f>(IF(F1945="","",IFERROR(SEARCH(Search!$C$2,D1945)+ROW()/100000,"")))</f>
        <v/>
      </c>
      <c r="C1945" s="406" t="inlineStr">
        <is>
          <t>U1942</t>
        </is>
      </c>
      <c r="D1945" s="406">
        <f>INDEX([1]USA!$J:$J,MATCH(C1945,[1]USA!$B:$B,0))</f>
        <v/>
      </c>
      <c r="E1945" s="406">
        <f>IFERROR(INDEX([1]Input!$J:$J,MATCH(C1945,[1]Input!$A:$A,0)),"")</f>
        <v/>
      </c>
      <c r="F1945" s="406">
        <f>IFERROR(INDEX([1]Input!$D:$D,MATCH(C1945,[1]Input!$A:$A,0)),"")</f>
        <v/>
      </c>
      <c r="G1945" s="409">
        <f>IFERROR(INDEX([1]Input!$N:$N,MATCH(C1945,[1]Input!$A:$A,0)),"")</f>
        <v/>
      </c>
    </row>
    <row r="1946">
      <c r="A1946" s="406">
        <f>IFERROR(RANK(B1946,$B$4:$B$6000,1),"")</f>
        <v/>
      </c>
      <c r="B1946" s="406">
        <f>(IF(F1946="","",IFERROR(SEARCH(Search!$C$2,D1946)+ROW()/100000,"")))</f>
        <v/>
      </c>
      <c r="C1946" s="406" t="inlineStr">
        <is>
          <t>U1943</t>
        </is>
      </c>
      <c r="D1946" s="406">
        <f>INDEX([1]USA!$J:$J,MATCH(C1946,[1]USA!$B:$B,0))</f>
        <v/>
      </c>
      <c r="E1946" s="406">
        <f>IFERROR(INDEX([1]Input!$J:$J,MATCH(C1946,[1]Input!$A:$A,0)),"")</f>
        <v/>
      </c>
      <c r="F1946" s="406">
        <f>IFERROR(INDEX([1]Input!$D:$D,MATCH(C1946,[1]Input!$A:$A,0)),"")</f>
        <v/>
      </c>
      <c r="G1946" s="409">
        <f>IFERROR(INDEX([1]Input!$N:$N,MATCH(C1946,[1]Input!$A:$A,0)),"")</f>
        <v/>
      </c>
    </row>
    <row r="1947">
      <c r="A1947" s="406">
        <f>IFERROR(RANK(B1947,$B$4:$B$6000,1),"")</f>
        <v/>
      </c>
      <c r="B1947" s="406">
        <f>(IF(F1947="","",IFERROR(SEARCH(Search!$C$2,D1947)+ROW()/100000,"")))</f>
        <v/>
      </c>
      <c r="C1947" s="406" t="inlineStr">
        <is>
          <t>U1944</t>
        </is>
      </c>
      <c r="D1947" s="406">
        <f>INDEX([1]USA!$J:$J,MATCH(C1947,[1]USA!$B:$B,0))</f>
        <v/>
      </c>
      <c r="E1947" s="406">
        <f>IFERROR(INDEX([1]Input!$J:$J,MATCH(C1947,[1]Input!$A:$A,0)),"")</f>
        <v/>
      </c>
      <c r="F1947" s="406">
        <f>IFERROR(INDEX([1]Input!$D:$D,MATCH(C1947,[1]Input!$A:$A,0)),"")</f>
        <v/>
      </c>
      <c r="G1947" s="409">
        <f>IFERROR(INDEX([1]Input!$N:$N,MATCH(C1947,[1]Input!$A:$A,0)),"")</f>
        <v/>
      </c>
    </row>
    <row r="1948">
      <c r="A1948" s="406">
        <f>IFERROR(RANK(B1948,$B$4:$B$6000,1),"")</f>
        <v/>
      </c>
      <c r="B1948" s="406">
        <f>(IF(F1948="","",IFERROR(SEARCH(Search!$C$2,D1948)+ROW()/100000,"")))</f>
        <v/>
      </c>
      <c r="C1948" s="406" t="inlineStr">
        <is>
          <t>U1945</t>
        </is>
      </c>
      <c r="D1948" s="406">
        <f>INDEX([1]USA!$J:$J,MATCH(C1948,[1]USA!$B:$B,0))</f>
        <v/>
      </c>
      <c r="E1948" s="406">
        <f>IFERROR(INDEX([1]Input!$J:$J,MATCH(C1948,[1]Input!$A:$A,0)),"")</f>
        <v/>
      </c>
      <c r="F1948" s="406">
        <f>IFERROR(INDEX([1]Input!$D:$D,MATCH(C1948,[1]Input!$A:$A,0)),"")</f>
        <v/>
      </c>
      <c r="G1948" s="409">
        <f>IFERROR(INDEX([1]Input!$N:$N,MATCH(C1948,[1]Input!$A:$A,0)),"")</f>
        <v/>
      </c>
    </row>
    <row r="1949">
      <c r="A1949" s="406">
        <f>IFERROR(RANK(B1949,$B$4:$B$6000,1),"")</f>
        <v/>
      </c>
      <c r="B1949" s="406">
        <f>(IF(F1949="","",IFERROR(SEARCH(Search!$C$2,D1949)+ROW()/100000,"")))</f>
        <v/>
      </c>
      <c r="C1949" s="406" t="inlineStr">
        <is>
          <t>U1946</t>
        </is>
      </c>
      <c r="D1949" s="406">
        <f>INDEX([1]USA!$J:$J,MATCH(C1949,[1]USA!$B:$B,0))</f>
        <v/>
      </c>
      <c r="E1949" s="406">
        <f>IFERROR(INDEX([1]Input!$J:$J,MATCH(C1949,[1]Input!$A:$A,0)),"")</f>
        <v/>
      </c>
      <c r="F1949" s="406">
        <f>IFERROR(INDEX([1]Input!$D:$D,MATCH(C1949,[1]Input!$A:$A,0)),"")</f>
        <v/>
      </c>
      <c r="G1949" s="409">
        <f>IFERROR(INDEX([1]Input!$N:$N,MATCH(C1949,[1]Input!$A:$A,0)),"")</f>
        <v/>
      </c>
    </row>
    <row r="1950">
      <c r="A1950" s="406">
        <f>IFERROR(RANK(B1950,$B$4:$B$6000,1),"")</f>
        <v/>
      </c>
      <c r="B1950" s="406">
        <f>(IF(F1950="","",IFERROR(SEARCH(Search!$C$2,D1950)+ROW()/100000,"")))</f>
        <v/>
      </c>
      <c r="C1950" s="406" t="inlineStr">
        <is>
          <t>U1947</t>
        </is>
      </c>
      <c r="D1950" s="406">
        <f>INDEX([1]USA!$J:$J,MATCH(C1950,[1]USA!$B:$B,0))</f>
        <v/>
      </c>
      <c r="E1950" s="406">
        <f>IFERROR(INDEX([1]Input!$J:$J,MATCH(C1950,[1]Input!$A:$A,0)),"")</f>
        <v/>
      </c>
      <c r="F1950" s="406">
        <f>IFERROR(INDEX([1]Input!$D:$D,MATCH(C1950,[1]Input!$A:$A,0)),"")</f>
        <v/>
      </c>
      <c r="G1950" s="409">
        <f>IFERROR(INDEX([1]Input!$N:$N,MATCH(C1950,[1]Input!$A:$A,0)),"")</f>
        <v/>
      </c>
    </row>
    <row r="1951">
      <c r="A1951" s="406">
        <f>IFERROR(RANK(B1951,$B$4:$B$6000,1),"")</f>
        <v/>
      </c>
      <c r="B1951" s="406">
        <f>(IF(F1951="","",IFERROR(SEARCH(Search!$C$2,D1951)+ROW()/100000,"")))</f>
        <v/>
      </c>
      <c r="C1951" s="406" t="inlineStr">
        <is>
          <t>U1948</t>
        </is>
      </c>
      <c r="D1951" s="406">
        <f>INDEX([1]USA!$J:$J,MATCH(C1951,[1]USA!$B:$B,0))</f>
        <v/>
      </c>
      <c r="E1951" s="406">
        <f>IFERROR(INDEX([1]Input!$J:$J,MATCH(C1951,[1]Input!$A:$A,0)),"")</f>
        <v/>
      </c>
      <c r="F1951" s="406">
        <f>IFERROR(INDEX([1]Input!$D:$D,MATCH(C1951,[1]Input!$A:$A,0)),"")</f>
        <v/>
      </c>
      <c r="G1951" s="409">
        <f>IFERROR(INDEX([1]Input!$N:$N,MATCH(C1951,[1]Input!$A:$A,0)),"")</f>
        <v/>
      </c>
    </row>
    <row r="1952">
      <c r="A1952" s="406">
        <f>IFERROR(RANK(B1952,$B$4:$B$6000,1),"")</f>
        <v/>
      </c>
      <c r="B1952" s="406">
        <f>(IF(F1952="","",IFERROR(SEARCH(Search!$C$2,D1952)+ROW()/100000,"")))</f>
        <v/>
      </c>
      <c r="C1952" s="406" t="inlineStr">
        <is>
          <t>U1949</t>
        </is>
      </c>
      <c r="D1952" s="406">
        <f>INDEX([1]USA!$J:$J,MATCH(C1952,[1]USA!$B:$B,0))</f>
        <v/>
      </c>
      <c r="E1952" s="406">
        <f>IFERROR(INDEX([1]Input!$J:$J,MATCH(C1952,[1]Input!$A:$A,0)),"")</f>
        <v/>
      </c>
      <c r="F1952" s="406">
        <f>IFERROR(INDEX([1]Input!$D:$D,MATCH(C1952,[1]Input!$A:$A,0)),"")</f>
        <v/>
      </c>
      <c r="G1952" s="409">
        <f>IFERROR(INDEX([1]Input!$N:$N,MATCH(C1952,[1]Input!$A:$A,0)),"")</f>
        <v/>
      </c>
    </row>
    <row r="1953">
      <c r="A1953" s="406">
        <f>IFERROR(RANK(B1953,$B$4:$B$6000,1),"")</f>
        <v/>
      </c>
      <c r="B1953" s="406">
        <f>(IF(F1953="","",IFERROR(SEARCH(Search!$C$2,D1953)+ROW()/100000,"")))</f>
        <v/>
      </c>
      <c r="C1953" s="406" t="inlineStr">
        <is>
          <t>U1950</t>
        </is>
      </c>
      <c r="D1953" s="406">
        <f>INDEX([1]USA!$J:$J,MATCH(C1953,[1]USA!$B:$B,0))</f>
        <v/>
      </c>
      <c r="E1953" s="406">
        <f>IFERROR(INDEX([1]Input!$J:$J,MATCH(C1953,[1]Input!$A:$A,0)),"")</f>
        <v/>
      </c>
      <c r="F1953" s="406">
        <f>IFERROR(INDEX([1]Input!$D:$D,MATCH(C1953,[1]Input!$A:$A,0)),"")</f>
        <v/>
      </c>
      <c r="G1953" s="409">
        <f>IFERROR(INDEX([1]Input!$N:$N,MATCH(C1953,[1]Input!$A:$A,0)),"")</f>
        <v/>
      </c>
    </row>
    <row r="1954">
      <c r="A1954" s="406">
        <f>IFERROR(RANK(B1954,$B$4:$B$6000,1),"")</f>
        <v/>
      </c>
      <c r="B1954" s="406">
        <f>(IF(F1954="","",IFERROR(SEARCH(Search!$C$2,D1954)+ROW()/100000,"")))</f>
        <v/>
      </c>
      <c r="C1954" s="406" t="inlineStr">
        <is>
          <t>U1951</t>
        </is>
      </c>
      <c r="D1954" s="406">
        <f>INDEX([1]USA!$J:$J,MATCH(C1954,[1]USA!$B:$B,0))</f>
        <v/>
      </c>
      <c r="E1954" s="406">
        <f>IFERROR(INDEX([1]Input!$J:$J,MATCH(C1954,[1]Input!$A:$A,0)),"")</f>
        <v/>
      </c>
      <c r="F1954" s="406">
        <f>IFERROR(INDEX([1]Input!$D:$D,MATCH(C1954,[1]Input!$A:$A,0)),"")</f>
        <v/>
      </c>
      <c r="G1954" s="409">
        <f>IFERROR(INDEX([1]Input!$N:$N,MATCH(C1954,[1]Input!$A:$A,0)),"")</f>
        <v/>
      </c>
    </row>
    <row r="1955">
      <c r="A1955" s="406">
        <f>IFERROR(RANK(B1955,$B$4:$B$6000,1),"")</f>
        <v/>
      </c>
      <c r="B1955" s="406">
        <f>(IF(F1955="","",IFERROR(SEARCH(Search!$C$2,D1955)+ROW()/100000,"")))</f>
        <v/>
      </c>
      <c r="C1955" s="406" t="inlineStr">
        <is>
          <t>U1952</t>
        </is>
      </c>
      <c r="D1955" s="406">
        <f>INDEX([1]USA!$J:$J,MATCH(C1955,[1]USA!$B:$B,0))</f>
        <v/>
      </c>
      <c r="E1955" s="406">
        <f>IFERROR(INDEX([1]Input!$J:$J,MATCH(C1955,[1]Input!$A:$A,0)),"")</f>
        <v/>
      </c>
      <c r="F1955" s="406">
        <f>IFERROR(INDEX([1]Input!$D:$D,MATCH(C1955,[1]Input!$A:$A,0)),"")</f>
        <v/>
      </c>
      <c r="G1955" s="409">
        <f>IFERROR(INDEX([1]Input!$N:$N,MATCH(C1955,[1]Input!$A:$A,0)),"")</f>
        <v/>
      </c>
    </row>
    <row r="1956">
      <c r="A1956" s="406">
        <f>IFERROR(RANK(B1956,$B$4:$B$6000,1),"")</f>
        <v/>
      </c>
      <c r="B1956" s="406">
        <f>(IF(F1956="","",IFERROR(SEARCH(Search!$C$2,D1956)+ROW()/100000,"")))</f>
        <v/>
      </c>
      <c r="C1956" s="406" t="inlineStr">
        <is>
          <t>U1953</t>
        </is>
      </c>
      <c r="D1956" s="406">
        <f>INDEX([1]USA!$J:$J,MATCH(C1956,[1]USA!$B:$B,0))</f>
        <v/>
      </c>
      <c r="E1956" s="406">
        <f>IFERROR(INDEX([1]Input!$J:$J,MATCH(C1956,[1]Input!$A:$A,0)),"")</f>
        <v/>
      </c>
      <c r="F1956" s="406">
        <f>IFERROR(INDEX([1]Input!$D:$D,MATCH(C1956,[1]Input!$A:$A,0)),"")</f>
        <v/>
      </c>
      <c r="G1956" s="409">
        <f>IFERROR(INDEX([1]Input!$N:$N,MATCH(C1956,[1]Input!$A:$A,0)),"")</f>
        <v/>
      </c>
    </row>
    <row r="1957">
      <c r="A1957" s="406">
        <f>IFERROR(RANK(B1957,$B$4:$B$6000,1),"")</f>
        <v/>
      </c>
      <c r="B1957" s="406">
        <f>(IF(F1957="","",IFERROR(SEARCH(Search!$C$2,D1957)+ROW()/100000,"")))</f>
        <v/>
      </c>
      <c r="C1957" s="406" t="inlineStr">
        <is>
          <t>U1954</t>
        </is>
      </c>
      <c r="D1957" s="406">
        <f>INDEX([1]USA!$J:$J,MATCH(C1957,[1]USA!$B:$B,0))</f>
        <v/>
      </c>
      <c r="E1957" s="406">
        <f>IFERROR(INDEX([1]Input!$J:$J,MATCH(C1957,[1]Input!$A:$A,0)),"")</f>
        <v/>
      </c>
      <c r="F1957" s="406">
        <f>IFERROR(INDEX([1]Input!$D:$D,MATCH(C1957,[1]Input!$A:$A,0)),"")</f>
        <v/>
      </c>
      <c r="G1957" s="409">
        <f>IFERROR(INDEX([1]Input!$N:$N,MATCH(C1957,[1]Input!$A:$A,0)),"")</f>
        <v/>
      </c>
    </row>
    <row r="1958">
      <c r="A1958" s="406">
        <f>IFERROR(RANK(B1958,$B$4:$B$6000,1),"")</f>
        <v/>
      </c>
      <c r="B1958" s="406">
        <f>(IF(F1958="","",IFERROR(SEARCH(Search!$C$2,D1958)+ROW()/100000,"")))</f>
        <v/>
      </c>
      <c r="C1958" s="406" t="inlineStr">
        <is>
          <t>U1955</t>
        </is>
      </c>
      <c r="D1958" s="406">
        <f>INDEX([1]USA!$J:$J,MATCH(C1958,[1]USA!$B:$B,0))</f>
        <v/>
      </c>
      <c r="E1958" s="406">
        <f>IFERROR(INDEX([1]Input!$J:$J,MATCH(C1958,[1]Input!$A:$A,0)),"")</f>
        <v/>
      </c>
      <c r="F1958" s="406">
        <f>IFERROR(INDEX([1]Input!$D:$D,MATCH(C1958,[1]Input!$A:$A,0)),"")</f>
        <v/>
      </c>
      <c r="G1958" s="409">
        <f>IFERROR(INDEX([1]Input!$N:$N,MATCH(C1958,[1]Input!$A:$A,0)),"")</f>
        <v/>
      </c>
    </row>
    <row r="1959">
      <c r="A1959" s="406">
        <f>IFERROR(RANK(B1959,$B$4:$B$6000,1),"")</f>
        <v/>
      </c>
      <c r="B1959" s="406">
        <f>(IF(F1959="","",IFERROR(SEARCH(Search!$C$2,D1959)+ROW()/100000,"")))</f>
        <v/>
      </c>
      <c r="C1959" s="406" t="inlineStr">
        <is>
          <t>U1956</t>
        </is>
      </c>
      <c r="D1959" s="406">
        <f>INDEX([1]USA!$J:$J,MATCH(C1959,[1]USA!$B:$B,0))</f>
        <v/>
      </c>
      <c r="E1959" s="406">
        <f>IFERROR(INDEX([1]Input!$J:$J,MATCH(C1959,[1]Input!$A:$A,0)),"")</f>
        <v/>
      </c>
      <c r="F1959" s="406">
        <f>IFERROR(INDEX([1]Input!$D:$D,MATCH(C1959,[1]Input!$A:$A,0)),"")</f>
        <v/>
      </c>
      <c r="G1959" s="409">
        <f>IFERROR(INDEX([1]Input!$N:$N,MATCH(C1959,[1]Input!$A:$A,0)),"")</f>
        <v/>
      </c>
    </row>
    <row r="1960">
      <c r="A1960" s="406">
        <f>IFERROR(RANK(B1960,$B$4:$B$6000,1),"")</f>
        <v/>
      </c>
      <c r="B1960" s="406">
        <f>(IF(F1960="","",IFERROR(SEARCH(Search!$C$2,D1960)+ROW()/100000,"")))</f>
        <v/>
      </c>
      <c r="C1960" s="406" t="inlineStr">
        <is>
          <t>U1957</t>
        </is>
      </c>
      <c r="D1960" s="406">
        <f>INDEX([1]USA!$J:$J,MATCH(C1960,[1]USA!$B:$B,0))</f>
        <v/>
      </c>
      <c r="E1960" s="406">
        <f>IFERROR(INDEX([1]Input!$J:$J,MATCH(C1960,[1]Input!$A:$A,0)),"")</f>
        <v/>
      </c>
      <c r="F1960" s="406">
        <f>IFERROR(INDEX([1]Input!$D:$D,MATCH(C1960,[1]Input!$A:$A,0)),"")</f>
        <v/>
      </c>
      <c r="G1960" s="409">
        <f>IFERROR(INDEX([1]Input!$N:$N,MATCH(C1960,[1]Input!$A:$A,0)),"")</f>
        <v/>
      </c>
    </row>
    <row r="1961">
      <c r="A1961" s="406">
        <f>IFERROR(RANK(B1961,$B$4:$B$6000,1),"")</f>
        <v/>
      </c>
      <c r="B1961" s="406">
        <f>(IF(F1961="","",IFERROR(SEARCH(Search!$C$2,D1961)+ROW()/100000,"")))</f>
        <v/>
      </c>
      <c r="C1961" s="406" t="inlineStr">
        <is>
          <t>U1958</t>
        </is>
      </c>
      <c r="D1961" s="406">
        <f>INDEX([1]USA!$J:$J,MATCH(C1961,[1]USA!$B:$B,0))</f>
        <v/>
      </c>
      <c r="E1961" s="406">
        <f>IFERROR(INDEX([1]Input!$J:$J,MATCH(C1961,[1]Input!$A:$A,0)),"")</f>
        <v/>
      </c>
      <c r="F1961" s="406">
        <f>IFERROR(INDEX([1]Input!$D:$D,MATCH(C1961,[1]Input!$A:$A,0)),"")</f>
        <v/>
      </c>
      <c r="G1961" s="409">
        <f>IFERROR(INDEX([1]Input!$N:$N,MATCH(C1961,[1]Input!$A:$A,0)),"")</f>
        <v/>
      </c>
    </row>
    <row r="1962">
      <c r="A1962" s="406">
        <f>IFERROR(RANK(B1962,$B$4:$B$6000,1),"")</f>
        <v/>
      </c>
      <c r="B1962" s="406">
        <f>(IF(F1962="","",IFERROR(SEARCH(Search!$C$2,D1962)+ROW()/100000,"")))</f>
        <v/>
      </c>
      <c r="C1962" s="406" t="inlineStr">
        <is>
          <t>U1959</t>
        </is>
      </c>
      <c r="D1962" s="406">
        <f>INDEX([1]USA!$J:$J,MATCH(C1962,[1]USA!$B:$B,0))</f>
        <v/>
      </c>
      <c r="E1962" s="406">
        <f>IFERROR(INDEX([1]Input!$J:$J,MATCH(C1962,[1]Input!$A:$A,0)),"")</f>
        <v/>
      </c>
      <c r="F1962" s="406">
        <f>IFERROR(INDEX([1]Input!$D:$D,MATCH(C1962,[1]Input!$A:$A,0)),"")</f>
        <v/>
      </c>
      <c r="G1962" s="409">
        <f>IFERROR(INDEX([1]Input!$N:$N,MATCH(C1962,[1]Input!$A:$A,0)),"")</f>
        <v/>
      </c>
    </row>
    <row r="1963">
      <c r="A1963" s="406">
        <f>IFERROR(RANK(B1963,$B$4:$B$6000,1),"")</f>
        <v/>
      </c>
      <c r="B1963" s="406">
        <f>(IF(F1963="","",IFERROR(SEARCH(Search!$C$2,D1963)+ROW()/100000,"")))</f>
        <v/>
      </c>
      <c r="C1963" s="406" t="inlineStr">
        <is>
          <t>U1960</t>
        </is>
      </c>
      <c r="D1963" s="406">
        <f>INDEX([1]USA!$J:$J,MATCH(C1963,[1]USA!$B:$B,0))</f>
        <v/>
      </c>
      <c r="E1963" s="406">
        <f>IFERROR(INDEX([1]Input!$J:$J,MATCH(C1963,[1]Input!$A:$A,0)),"")</f>
        <v/>
      </c>
      <c r="F1963" s="406">
        <f>IFERROR(INDEX([1]Input!$D:$D,MATCH(C1963,[1]Input!$A:$A,0)),"")</f>
        <v/>
      </c>
      <c r="G1963" s="409">
        <f>IFERROR(INDEX([1]Input!$N:$N,MATCH(C1963,[1]Input!$A:$A,0)),"")</f>
        <v/>
      </c>
    </row>
    <row r="1964">
      <c r="A1964" s="406">
        <f>IFERROR(RANK(B1964,$B$4:$B$6000,1),"")</f>
        <v/>
      </c>
      <c r="B1964" s="406">
        <f>(IF(F1964="","",IFERROR(SEARCH(Search!$C$2,D1964)+ROW()/100000,"")))</f>
        <v/>
      </c>
      <c r="C1964" s="406" t="inlineStr">
        <is>
          <t>U1961</t>
        </is>
      </c>
      <c r="D1964" s="406">
        <f>INDEX([1]USA!$J:$J,MATCH(C1964,[1]USA!$B:$B,0))</f>
        <v/>
      </c>
      <c r="E1964" s="406">
        <f>IFERROR(INDEX([1]Input!$J:$J,MATCH(C1964,[1]Input!$A:$A,0)),"")</f>
        <v/>
      </c>
      <c r="F1964" s="406">
        <f>IFERROR(INDEX([1]Input!$D:$D,MATCH(C1964,[1]Input!$A:$A,0)),"")</f>
        <v/>
      </c>
      <c r="G1964" s="409">
        <f>IFERROR(INDEX([1]Input!$N:$N,MATCH(C1964,[1]Input!$A:$A,0)),"")</f>
        <v/>
      </c>
    </row>
    <row r="1965">
      <c r="A1965" s="406">
        <f>IFERROR(RANK(B1965,$B$4:$B$6000,1),"")</f>
        <v/>
      </c>
      <c r="B1965" s="406">
        <f>(IF(F1965="","",IFERROR(SEARCH(Search!$C$2,D1965)+ROW()/100000,"")))</f>
        <v/>
      </c>
      <c r="C1965" s="406" t="inlineStr">
        <is>
          <t>U1962</t>
        </is>
      </c>
      <c r="D1965" s="406">
        <f>INDEX([1]USA!$J:$J,MATCH(C1965,[1]USA!$B:$B,0))</f>
        <v/>
      </c>
      <c r="E1965" s="406">
        <f>IFERROR(INDEX([1]Input!$J:$J,MATCH(C1965,[1]Input!$A:$A,0)),"")</f>
        <v/>
      </c>
      <c r="F1965" s="406">
        <f>IFERROR(INDEX([1]Input!$D:$D,MATCH(C1965,[1]Input!$A:$A,0)),"")</f>
        <v/>
      </c>
      <c r="G1965" s="409">
        <f>IFERROR(INDEX([1]Input!$N:$N,MATCH(C1965,[1]Input!$A:$A,0)),"")</f>
        <v/>
      </c>
    </row>
    <row r="1966">
      <c r="A1966" s="406">
        <f>IFERROR(RANK(B1966,$B$4:$B$6000,1),"")</f>
        <v/>
      </c>
      <c r="B1966" s="406">
        <f>(IF(F1966="","",IFERROR(SEARCH(Search!$C$2,D1966)+ROW()/100000,"")))</f>
        <v/>
      </c>
      <c r="C1966" s="406" t="inlineStr">
        <is>
          <t>U1963</t>
        </is>
      </c>
      <c r="D1966" s="406">
        <f>INDEX([1]USA!$J:$J,MATCH(C1966,[1]USA!$B:$B,0))</f>
        <v/>
      </c>
      <c r="E1966" s="406">
        <f>IFERROR(INDEX([1]Input!$J:$J,MATCH(C1966,[1]Input!$A:$A,0)),"")</f>
        <v/>
      </c>
      <c r="F1966" s="406">
        <f>IFERROR(INDEX([1]Input!$D:$D,MATCH(C1966,[1]Input!$A:$A,0)),"")</f>
        <v/>
      </c>
      <c r="G1966" s="409">
        <f>IFERROR(INDEX([1]Input!$N:$N,MATCH(C1966,[1]Input!$A:$A,0)),"")</f>
        <v/>
      </c>
    </row>
    <row r="1967">
      <c r="A1967" s="406">
        <f>IFERROR(RANK(B1967,$B$4:$B$6000,1),"")</f>
        <v/>
      </c>
      <c r="B1967" s="406">
        <f>(IF(F1967="","",IFERROR(SEARCH(Search!$C$2,D1967)+ROW()/100000,"")))</f>
        <v/>
      </c>
      <c r="C1967" s="406" t="inlineStr">
        <is>
          <t>U1964</t>
        </is>
      </c>
      <c r="D1967" s="406">
        <f>INDEX([1]USA!$J:$J,MATCH(C1967,[1]USA!$B:$B,0))</f>
        <v/>
      </c>
      <c r="E1967" s="406">
        <f>IFERROR(INDEX([1]Input!$J:$J,MATCH(C1967,[1]Input!$A:$A,0)),"")</f>
        <v/>
      </c>
      <c r="F1967" s="406">
        <f>IFERROR(INDEX([1]Input!$D:$D,MATCH(C1967,[1]Input!$A:$A,0)),"")</f>
        <v/>
      </c>
      <c r="G1967" s="409">
        <f>IFERROR(INDEX([1]Input!$N:$N,MATCH(C1967,[1]Input!$A:$A,0)),"")</f>
        <v/>
      </c>
    </row>
    <row r="1968">
      <c r="A1968" s="406">
        <f>IFERROR(RANK(B1968,$B$4:$B$6000,1),"")</f>
        <v/>
      </c>
      <c r="B1968" s="406">
        <f>(IF(F1968="","",IFERROR(SEARCH(Search!$C$2,D1968)+ROW()/100000,"")))</f>
        <v/>
      </c>
      <c r="C1968" s="406" t="inlineStr">
        <is>
          <t>U1965</t>
        </is>
      </c>
      <c r="D1968" s="406">
        <f>INDEX([1]USA!$J:$J,MATCH(C1968,[1]USA!$B:$B,0))</f>
        <v/>
      </c>
      <c r="E1968" s="406">
        <f>IFERROR(INDEX([1]Input!$J:$J,MATCH(C1968,[1]Input!$A:$A,0)),"")</f>
        <v/>
      </c>
      <c r="F1968" s="406">
        <f>IFERROR(INDEX([1]Input!$D:$D,MATCH(C1968,[1]Input!$A:$A,0)),"")</f>
        <v/>
      </c>
      <c r="G1968" s="409">
        <f>IFERROR(INDEX([1]Input!$N:$N,MATCH(C1968,[1]Input!$A:$A,0)),"")</f>
        <v/>
      </c>
    </row>
    <row r="1969">
      <c r="A1969" s="406">
        <f>IFERROR(RANK(B1969,$B$4:$B$6000,1),"")</f>
        <v/>
      </c>
      <c r="B1969" s="406">
        <f>(IF(F1969="","",IFERROR(SEARCH(Search!$C$2,D1969)+ROW()/100000,"")))</f>
        <v/>
      </c>
      <c r="C1969" s="406" t="inlineStr">
        <is>
          <t>U1966</t>
        </is>
      </c>
      <c r="D1969" s="406">
        <f>INDEX([1]USA!$J:$J,MATCH(C1969,[1]USA!$B:$B,0))</f>
        <v/>
      </c>
      <c r="E1969" s="406">
        <f>IFERROR(INDEX([1]Input!$J:$J,MATCH(C1969,[1]Input!$A:$A,0)),"")</f>
        <v/>
      </c>
      <c r="F1969" s="406">
        <f>IFERROR(INDEX([1]Input!$D:$D,MATCH(C1969,[1]Input!$A:$A,0)),"")</f>
        <v/>
      </c>
      <c r="G1969" s="409">
        <f>IFERROR(INDEX([1]Input!$N:$N,MATCH(C1969,[1]Input!$A:$A,0)),"")</f>
        <v/>
      </c>
    </row>
    <row r="1970">
      <c r="A1970" s="406">
        <f>IFERROR(RANK(B1970,$B$4:$B$6000,1),"")</f>
        <v/>
      </c>
      <c r="B1970" s="406">
        <f>(IF(F1970="","",IFERROR(SEARCH(Search!$C$2,D1970)+ROW()/100000,"")))</f>
        <v/>
      </c>
      <c r="C1970" s="406" t="inlineStr">
        <is>
          <t>U1967</t>
        </is>
      </c>
      <c r="D1970" s="406">
        <f>INDEX([1]USA!$J:$J,MATCH(C1970,[1]USA!$B:$B,0))</f>
        <v/>
      </c>
      <c r="E1970" s="406">
        <f>IFERROR(INDEX([1]Input!$J:$J,MATCH(C1970,[1]Input!$A:$A,0)),"")</f>
        <v/>
      </c>
      <c r="F1970" s="406">
        <f>IFERROR(INDEX([1]Input!$D:$D,MATCH(C1970,[1]Input!$A:$A,0)),"")</f>
        <v/>
      </c>
      <c r="G1970" s="409">
        <f>IFERROR(INDEX([1]Input!$N:$N,MATCH(C1970,[1]Input!$A:$A,0)),"")</f>
        <v/>
      </c>
    </row>
    <row r="1971">
      <c r="A1971" s="406">
        <f>IFERROR(RANK(B1971,$B$4:$B$6000,1),"")</f>
        <v/>
      </c>
      <c r="B1971" s="406">
        <f>(IF(F1971="","",IFERROR(SEARCH(Search!$C$2,D1971)+ROW()/100000,"")))</f>
        <v/>
      </c>
      <c r="C1971" s="406" t="inlineStr">
        <is>
          <t>U1968</t>
        </is>
      </c>
      <c r="D1971" s="406">
        <f>INDEX([1]USA!$J:$J,MATCH(C1971,[1]USA!$B:$B,0))</f>
        <v/>
      </c>
      <c r="E1971" s="406">
        <f>IFERROR(INDEX([1]Input!$J:$J,MATCH(C1971,[1]Input!$A:$A,0)),"")</f>
        <v/>
      </c>
      <c r="F1971" s="406">
        <f>IFERROR(INDEX([1]Input!$D:$D,MATCH(C1971,[1]Input!$A:$A,0)),"")</f>
        <v/>
      </c>
      <c r="G1971" s="409">
        <f>IFERROR(INDEX([1]Input!$N:$N,MATCH(C1971,[1]Input!$A:$A,0)),"")</f>
        <v/>
      </c>
    </row>
    <row r="1972">
      <c r="A1972" s="406">
        <f>IFERROR(RANK(B1972,$B$4:$B$6000,1),"")</f>
        <v/>
      </c>
      <c r="B1972" s="406">
        <f>(IF(F1972="","",IFERROR(SEARCH(Search!$C$2,D1972)+ROW()/100000,"")))</f>
        <v/>
      </c>
      <c r="C1972" s="406" t="inlineStr">
        <is>
          <t>U1969</t>
        </is>
      </c>
      <c r="D1972" s="406">
        <f>INDEX([1]USA!$J:$J,MATCH(C1972,[1]USA!$B:$B,0))</f>
        <v/>
      </c>
      <c r="E1972" s="406">
        <f>IFERROR(INDEX([1]Input!$J:$J,MATCH(C1972,[1]Input!$A:$A,0)),"")</f>
        <v/>
      </c>
      <c r="F1972" s="406">
        <f>IFERROR(INDEX([1]Input!$D:$D,MATCH(C1972,[1]Input!$A:$A,0)),"")</f>
        <v/>
      </c>
      <c r="G1972" s="409">
        <f>IFERROR(INDEX([1]Input!$N:$N,MATCH(C1972,[1]Input!$A:$A,0)),"")</f>
        <v/>
      </c>
    </row>
    <row r="1973">
      <c r="A1973" s="406">
        <f>IFERROR(RANK(B1973,$B$4:$B$6000,1),"")</f>
        <v/>
      </c>
      <c r="B1973" s="406">
        <f>(IF(F1973="","",IFERROR(SEARCH(Search!$C$2,D1973)+ROW()/100000,"")))</f>
        <v/>
      </c>
      <c r="C1973" s="406" t="inlineStr">
        <is>
          <t>U1970</t>
        </is>
      </c>
      <c r="D1973" s="406">
        <f>INDEX([1]USA!$J:$J,MATCH(C1973,[1]USA!$B:$B,0))</f>
        <v/>
      </c>
      <c r="E1973" s="406">
        <f>IFERROR(INDEX([1]Input!$J:$J,MATCH(C1973,[1]Input!$A:$A,0)),"")</f>
        <v/>
      </c>
      <c r="F1973" s="406">
        <f>IFERROR(INDEX([1]Input!$D:$D,MATCH(C1973,[1]Input!$A:$A,0)),"")</f>
        <v/>
      </c>
      <c r="G1973" s="409">
        <f>IFERROR(INDEX([1]Input!$N:$N,MATCH(C1973,[1]Input!$A:$A,0)),"")</f>
        <v/>
      </c>
    </row>
    <row r="1974">
      <c r="A1974" s="406">
        <f>IFERROR(RANK(B1974,$B$4:$B$6000,1),"")</f>
        <v/>
      </c>
      <c r="B1974" s="406">
        <f>(IF(F1974="","",IFERROR(SEARCH(Search!$C$2,D1974)+ROW()/100000,"")))</f>
        <v/>
      </c>
      <c r="C1974" s="406" t="inlineStr">
        <is>
          <t>U1971</t>
        </is>
      </c>
      <c r="D1974" s="406">
        <f>INDEX([1]USA!$J:$J,MATCH(C1974,[1]USA!$B:$B,0))</f>
        <v/>
      </c>
      <c r="E1974" s="406">
        <f>IFERROR(INDEX([1]Input!$J:$J,MATCH(C1974,[1]Input!$A:$A,0)),"")</f>
        <v/>
      </c>
      <c r="F1974" s="406">
        <f>IFERROR(INDEX([1]Input!$D:$D,MATCH(C1974,[1]Input!$A:$A,0)),"")</f>
        <v/>
      </c>
      <c r="G1974" s="409">
        <f>IFERROR(INDEX([1]Input!$N:$N,MATCH(C1974,[1]Input!$A:$A,0)),"")</f>
        <v/>
      </c>
    </row>
    <row r="1975">
      <c r="A1975" s="406">
        <f>IFERROR(RANK(B1975,$B$4:$B$6000,1),"")</f>
        <v/>
      </c>
      <c r="B1975" s="406">
        <f>(IF(F1975="","",IFERROR(SEARCH(Search!$C$2,D1975)+ROW()/100000,"")))</f>
        <v/>
      </c>
      <c r="C1975" s="406" t="inlineStr">
        <is>
          <t>U1972</t>
        </is>
      </c>
      <c r="D1975" s="406">
        <f>INDEX([1]USA!$J:$J,MATCH(C1975,[1]USA!$B:$B,0))</f>
        <v/>
      </c>
      <c r="E1975" s="406">
        <f>IFERROR(INDEX([1]Input!$J:$J,MATCH(C1975,[1]Input!$A:$A,0)),"")</f>
        <v/>
      </c>
      <c r="F1975" s="406">
        <f>IFERROR(INDEX([1]Input!$D:$D,MATCH(C1975,[1]Input!$A:$A,0)),"")</f>
        <v/>
      </c>
      <c r="G1975" s="409">
        <f>IFERROR(INDEX([1]Input!$N:$N,MATCH(C1975,[1]Input!$A:$A,0)),"")</f>
        <v/>
      </c>
    </row>
    <row r="1976">
      <c r="A1976" s="406">
        <f>IFERROR(RANK(B1976,$B$4:$B$6000,1),"")</f>
        <v/>
      </c>
      <c r="B1976" s="406">
        <f>(IF(F1976="","",IFERROR(SEARCH(Search!$C$2,D1976)+ROW()/100000,"")))</f>
        <v/>
      </c>
      <c r="C1976" s="406" t="inlineStr">
        <is>
          <t>U1973</t>
        </is>
      </c>
      <c r="D1976" s="406">
        <f>INDEX([1]USA!$J:$J,MATCH(C1976,[1]USA!$B:$B,0))</f>
        <v/>
      </c>
      <c r="E1976" s="406">
        <f>IFERROR(INDEX([1]Input!$J:$J,MATCH(C1976,[1]Input!$A:$A,0)),"")</f>
        <v/>
      </c>
      <c r="F1976" s="406">
        <f>IFERROR(INDEX([1]Input!$D:$D,MATCH(C1976,[1]Input!$A:$A,0)),"")</f>
        <v/>
      </c>
      <c r="G1976" s="409">
        <f>IFERROR(INDEX([1]Input!$N:$N,MATCH(C1976,[1]Input!$A:$A,0)),"")</f>
        <v/>
      </c>
    </row>
    <row r="1977">
      <c r="A1977" s="406">
        <f>IFERROR(RANK(B1977,$B$4:$B$6000,1),"")</f>
        <v/>
      </c>
      <c r="B1977" s="406">
        <f>(IF(F1977="","",IFERROR(SEARCH(Search!$C$2,D1977)+ROW()/100000,"")))</f>
        <v/>
      </c>
      <c r="C1977" s="406" t="inlineStr">
        <is>
          <t>U1974</t>
        </is>
      </c>
      <c r="D1977" s="406">
        <f>INDEX([1]USA!$J:$J,MATCH(C1977,[1]USA!$B:$B,0))</f>
        <v/>
      </c>
      <c r="E1977" s="406">
        <f>IFERROR(INDEX([1]Input!$J:$J,MATCH(C1977,[1]Input!$A:$A,0)),"")</f>
        <v/>
      </c>
      <c r="F1977" s="406">
        <f>IFERROR(INDEX([1]Input!$D:$D,MATCH(C1977,[1]Input!$A:$A,0)),"")</f>
        <v/>
      </c>
      <c r="G1977" s="409">
        <f>IFERROR(INDEX([1]Input!$N:$N,MATCH(C1977,[1]Input!$A:$A,0)),"")</f>
        <v/>
      </c>
    </row>
    <row r="1978">
      <c r="A1978" s="406">
        <f>IFERROR(RANK(B1978,$B$4:$B$6000,1),"")</f>
        <v/>
      </c>
      <c r="B1978" s="406">
        <f>(IF(F1978="","",IFERROR(SEARCH(Search!$C$2,D1978)+ROW()/100000,"")))</f>
        <v/>
      </c>
      <c r="C1978" s="406" t="inlineStr">
        <is>
          <t>U1975</t>
        </is>
      </c>
      <c r="D1978" s="406">
        <f>INDEX([1]USA!$J:$J,MATCH(C1978,[1]USA!$B:$B,0))</f>
        <v/>
      </c>
      <c r="E1978" s="406">
        <f>IFERROR(INDEX([1]Input!$J:$J,MATCH(C1978,[1]Input!$A:$A,0)),"")</f>
        <v/>
      </c>
      <c r="F1978" s="406">
        <f>IFERROR(INDEX([1]Input!$D:$D,MATCH(C1978,[1]Input!$A:$A,0)),"")</f>
        <v/>
      </c>
      <c r="G1978" s="409">
        <f>IFERROR(INDEX([1]Input!$N:$N,MATCH(C1978,[1]Input!$A:$A,0)),"")</f>
        <v/>
      </c>
    </row>
    <row r="1979">
      <c r="A1979" s="406">
        <f>IFERROR(RANK(B1979,$B$4:$B$6000,1),"")</f>
        <v/>
      </c>
      <c r="B1979" s="406">
        <f>(IF(F1979="","",IFERROR(SEARCH(Search!$C$2,D1979)+ROW()/100000,"")))</f>
        <v/>
      </c>
      <c r="C1979" s="406" t="inlineStr">
        <is>
          <t>U1976</t>
        </is>
      </c>
      <c r="D1979" s="406">
        <f>INDEX([1]USA!$J:$J,MATCH(C1979,[1]USA!$B:$B,0))</f>
        <v/>
      </c>
      <c r="E1979" s="406">
        <f>IFERROR(INDEX([1]Input!$J:$J,MATCH(C1979,[1]Input!$A:$A,0)),"")</f>
        <v/>
      </c>
      <c r="F1979" s="406">
        <f>IFERROR(INDEX([1]Input!$D:$D,MATCH(C1979,[1]Input!$A:$A,0)),"")</f>
        <v/>
      </c>
      <c r="G1979" s="409">
        <f>IFERROR(INDEX([1]Input!$N:$N,MATCH(C1979,[1]Input!$A:$A,0)),"")</f>
        <v/>
      </c>
    </row>
    <row r="1980">
      <c r="A1980" s="406">
        <f>IFERROR(RANK(B1980,$B$4:$B$6000,1),"")</f>
        <v/>
      </c>
      <c r="B1980" s="406">
        <f>(IF(F1980="","",IFERROR(SEARCH(Search!$C$2,D1980)+ROW()/100000,"")))</f>
        <v/>
      </c>
      <c r="C1980" s="406" t="inlineStr">
        <is>
          <t>U1977</t>
        </is>
      </c>
      <c r="D1980" s="406">
        <f>INDEX([1]USA!$J:$J,MATCH(C1980,[1]USA!$B:$B,0))</f>
        <v/>
      </c>
      <c r="E1980" s="406">
        <f>IFERROR(INDEX([1]Input!$J:$J,MATCH(C1980,[1]Input!$A:$A,0)),"")</f>
        <v/>
      </c>
      <c r="F1980" s="406">
        <f>IFERROR(INDEX([1]Input!$D:$D,MATCH(C1980,[1]Input!$A:$A,0)),"")</f>
        <v/>
      </c>
      <c r="G1980" s="409">
        <f>IFERROR(INDEX([1]Input!$N:$N,MATCH(C1980,[1]Input!$A:$A,0)),"")</f>
        <v/>
      </c>
    </row>
    <row r="1981">
      <c r="A1981" s="406">
        <f>IFERROR(RANK(B1981,$B$4:$B$6000,1),"")</f>
        <v/>
      </c>
      <c r="B1981" s="406">
        <f>(IF(F1981="","",IFERROR(SEARCH(Search!$C$2,D1981)+ROW()/100000,"")))</f>
        <v/>
      </c>
      <c r="C1981" s="406" t="inlineStr">
        <is>
          <t>U1978</t>
        </is>
      </c>
      <c r="D1981" s="406">
        <f>INDEX([1]USA!$J:$J,MATCH(C1981,[1]USA!$B:$B,0))</f>
        <v/>
      </c>
      <c r="E1981" s="406">
        <f>IFERROR(INDEX([1]Input!$J:$J,MATCH(C1981,[1]Input!$A:$A,0)),"")</f>
        <v/>
      </c>
      <c r="F1981" s="406">
        <f>IFERROR(INDEX([1]Input!$D:$D,MATCH(C1981,[1]Input!$A:$A,0)),"")</f>
        <v/>
      </c>
      <c r="G1981" s="409">
        <f>IFERROR(INDEX([1]Input!$N:$N,MATCH(C1981,[1]Input!$A:$A,0)),"")</f>
        <v/>
      </c>
    </row>
    <row r="1982">
      <c r="A1982" s="406">
        <f>IFERROR(RANK(B1982,$B$4:$B$6000,1),"")</f>
        <v/>
      </c>
      <c r="B1982" s="406">
        <f>(IF(F1982="","",IFERROR(SEARCH(Search!$C$2,D1982)+ROW()/100000,"")))</f>
        <v/>
      </c>
      <c r="C1982" s="406" t="inlineStr">
        <is>
          <t>U1979</t>
        </is>
      </c>
      <c r="D1982" s="406">
        <f>INDEX([1]USA!$J:$J,MATCH(C1982,[1]USA!$B:$B,0))</f>
        <v/>
      </c>
      <c r="E1982" s="406">
        <f>IFERROR(INDEX([1]Input!$J:$J,MATCH(C1982,[1]Input!$A:$A,0)),"")</f>
        <v/>
      </c>
      <c r="F1982" s="406">
        <f>IFERROR(INDEX([1]Input!$D:$D,MATCH(C1982,[1]Input!$A:$A,0)),"")</f>
        <v/>
      </c>
      <c r="G1982" s="409">
        <f>IFERROR(INDEX([1]Input!$N:$N,MATCH(C1982,[1]Input!$A:$A,0)),"")</f>
        <v/>
      </c>
    </row>
    <row r="1983">
      <c r="A1983" s="406">
        <f>IFERROR(RANK(B1983,$B$4:$B$6000,1),"")</f>
        <v/>
      </c>
      <c r="B1983" s="406">
        <f>(IF(F1983="","",IFERROR(SEARCH(Search!$C$2,D1983)+ROW()/100000,"")))</f>
        <v/>
      </c>
      <c r="C1983" s="406" t="inlineStr">
        <is>
          <t>U1980</t>
        </is>
      </c>
      <c r="D1983" s="406">
        <f>INDEX([1]USA!$J:$J,MATCH(C1983,[1]USA!$B:$B,0))</f>
        <v/>
      </c>
      <c r="E1983" s="406">
        <f>IFERROR(INDEX([1]Input!$J:$J,MATCH(C1983,[1]Input!$A:$A,0)),"")</f>
        <v/>
      </c>
      <c r="F1983" s="406">
        <f>IFERROR(INDEX([1]Input!$D:$D,MATCH(C1983,[1]Input!$A:$A,0)),"")</f>
        <v/>
      </c>
      <c r="G1983" s="409">
        <f>IFERROR(INDEX([1]Input!$N:$N,MATCH(C1983,[1]Input!$A:$A,0)),"")</f>
        <v/>
      </c>
    </row>
    <row r="1984">
      <c r="A1984" s="406">
        <f>IFERROR(RANK(B1984,$B$4:$B$6000,1),"")</f>
        <v/>
      </c>
      <c r="B1984" s="406">
        <f>(IF(F1984="","",IFERROR(SEARCH(Search!$C$2,D1984)+ROW()/100000,"")))</f>
        <v/>
      </c>
      <c r="C1984" s="406" t="inlineStr">
        <is>
          <t>U1981</t>
        </is>
      </c>
      <c r="D1984" s="406">
        <f>INDEX([1]USA!$J:$J,MATCH(C1984,[1]USA!$B:$B,0))</f>
        <v/>
      </c>
      <c r="E1984" s="406">
        <f>IFERROR(INDEX([1]Input!$J:$J,MATCH(C1984,[1]Input!$A:$A,0)),"")</f>
        <v/>
      </c>
      <c r="F1984" s="406">
        <f>IFERROR(INDEX([1]Input!$D:$D,MATCH(C1984,[1]Input!$A:$A,0)),"")</f>
        <v/>
      </c>
      <c r="G1984" s="409">
        <f>IFERROR(INDEX([1]Input!$N:$N,MATCH(C1984,[1]Input!$A:$A,0)),"")</f>
        <v/>
      </c>
    </row>
    <row r="1985">
      <c r="A1985" s="406">
        <f>IFERROR(RANK(B1985,$B$4:$B$6000,1),"")</f>
        <v/>
      </c>
      <c r="B1985" s="406">
        <f>(IF(F1985="","",IFERROR(SEARCH(Search!$C$2,D1985)+ROW()/100000,"")))</f>
        <v/>
      </c>
      <c r="C1985" s="406" t="inlineStr">
        <is>
          <t>U1982</t>
        </is>
      </c>
      <c r="D1985" s="406">
        <f>INDEX([1]USA!$J:$J,MATCH(C1985,[1]USA!$B:$B,0))</f>
        <v/>
      </c>
      <c r="E1985" s="406">
        <f>IFERROR(INDEX([1]Input!$J:$J,MATCH(C1985,[1]Input!$A:$A,0)),"")</f>
        <v/>
      </c>
      <c r="F1985" s="406">
        <f>IFERROR(INDEX([1]Input!$D:$D,MATCH(C1985,[1]Input!$A:$A,0)),"")</f>
        <v/>
      </c>
      <c r="G1985" s="409">
        <f>IFERROR(INDEX([1]Input!$N:$N,MATCH(C1985,[1]Input!$A:$A,0)),"")</f>
        <v/>
      </c>
    </row>
    <row r="1986">
      <c r="A1986" s="406">
        <f>IFERROR(RANK(B1986,$B$4:$B$6000,1),"")</f>
        <v/>
      </c>
      <c r="B1986" s="406">
        <f>(IF(F1986="","",IFERROR(SEARCH(Search!$C$2,D1986)+ROW()/100000,"")))</f>
        <v/>
      </c>
      <c r="C1986" s="406" t="inlineStr">
        <is>
          <t>U1983</t>
        </is>
      </c>
      <c r="D1986" s="406">
        <f>INDEX([1]USA!$J:$J,MATCH(C1986,[1]USA!$B:$B,0))</f>
        <v/>
      </c>
      <c r="E1986" s="406">
        <f>IFERROR(INDEX([1]Input!$J:$J,MATCH(C1986,[1]Input!$A:$A,0)),"")</f>
        <v/>
      </c>
      <c r="F1986" s="406">
        <f>IFERROR(INDEX([1]Input!$D:$D,MATCH(C1986,[1]Input!$A:$A,0)),"")</f>
        <v/>
      </c>
      <c r="G1986" s="409">
        <f>IFERROR(INDEX([1]Input!$N:$N,MATCH(C1986,[1]Input!$A:$A,0)),"")</f>
        <v/>
      </c>
    </row>
    <row r="1987">
      <c r="A1987" s="406">
        <f>IFERROR(RANK(B1987,$B$4:$B$6000,1),"")</f>
        <v/>
      </c>
      <c r="B1987" s="406">
        <f>(IF(F1987="","",IFERROR(SEARCH(Search!$C$2,D1987)+ROW()/100000,"")))</f>
        <v/>
      </c>
      <c r="C1987" s="406" t="inlineStr">
        <is>
          <t>U1984</t>
        </is>
      </c>
      <c r="D1987" s="406">
        <f>INDEX([1]USA!$J:$J,MATCH(C1987,[1]USA!$B:$B,0))</f>
        <v/>
      </c>
      <c r="E1987" s="406">
        <f>IFERROR(INDEX([1]Input!$J:$J,MATCH(C1987,[1]Input!$A:$A,0)),"")</f>
        <v/>
      </c>
      <c r="F1987" s="406">
        <f>IFERROR(INDEX([1]Input!$D:$D,MATCH(C1987,[1]Input!$A:$A,0)),"")</f>
        <v/>
      </c>
      <c r="G1987" s="409">
        <f>IFERROR(INDEX([1]Input!$N:$N,MATCH(C1987,[1]Input!$A:$A,0)),"")</f>
        <v/>
      </c>
    </row>
    <row r="1988">
      <c r="A1988" s="406">
        <f>IFERROR(RANK(B1988,$B$4:$B$6000,1),"")</f>
        <v/>
      </c>
      <c r="B1988" s="406">
        <f>(IF(F1988="","",IFERROR(SEARCH(Search!$C$2,D1988)+ROW()/100000,"")))</f>
        <v/>
      </c>
      <c r="C1988" s="406" t="inlineStr">
        <is>
          <t>U1985</t>
        </is>
      </c>
      <c r="D1988" s="406">
        <f>INDEX([1]USA!$J:$J,MATCH(C1988,[1]USA!$B:$B,0))</f>
        <v/>
      </c>
      <c r="E1988" s="406">
        <f>IFERROR(INDEX([1]Input!$J:$J,MATCH(C1988,[1]Input!$A:$A,0)),"")</f>
        <v/>
      </c>
      <c r="F1988" s="406">
        <f>IFERROR(INDEX([1]Input!$D:$D,MATCH(C1988,[1]Input!$A:$A,0)),"")</f>
        <v/>
      </c>
      <c r="G1988" s="409">
        <f>IFERROR(INDEX([1]Input!$N:$N,MATCH(C1988,[1]Input!$A:$A,0)),"")</f>
        <v/>
      </c>
    </row>
    <row r="1989">
      <c r="A1989" s="406">
        <f>IFERROR(RANK(B1989,$B$4:$B$6000,1),"")</f>
        <v/>
      </c>
      <c r="B1989" s="406">
        <f>(IF(F1989="","",IFERROR(SEARCH(Search!$C$2,D1989)+ROW()/100000,"")))</f>
        <v/>
      </c>
      <c r="C1989" s="406" t="inlineStr">
        <is>
          <t>U1986</t>
        </is>
      </c>
      <c r="D1989" s="406">
        <f>INDEX([1]USA!$J:$J,MATCH(C1989,[1]USA!$B:$B,0))</f>
        <v/>
      </c>
      <c r="E1989" s="406">
        <f>IFERROR(INDEX([1]Input!$J:$J,MATCH(C1989,[1]Input!$A:$A,0)),"")</f>
        <v/>
      </c>
      <c r="F1989" s="406">
        <f>IFERROR(INDEX([1]Input!$D:$D,MATCH(C1989,[1]Input!$A:$A,0)),"")</f>
        <v/>
      </c>
      <c r="G1989" s="409">
        <f>IFERROR(INDEX([1]Input!$N:$N,MATCH(C1989,[1]Input!$A:$A,0)),"")</f>
        <v/>
      </c>
    </row>
    <row r="1990">
      <c r="A1990" s="406">
        <f>IFERROR(RANK(B1990,$B$4:$B$6000,1),"")</f>
        <v/>
      </c>
      <c r="B1990" s="406">
        <f>(IF(F1990="","",IFERROR(SEARCH(Search!$C$2,D1990)+ROW()/100000,"")))</f>
        <v/>
      </c>
      <c r="C1990" s="406" t="inlineStr">
        <is>
          <t>U1987</t>
        </is>
      </c>
      <c r="D1990" s="406">
        <f>INDEX([1]USA!$J:$J,MATCH(C1990,[1]USA!$B:$B,0))</f>
        <v/>
      </c>
      <c r="E1990" s="406">
        <f>IFERROR(INDEX([1]Input!$J:$J,MATCH(C1990,[1]Input!$A:$A,0)),"")</f>
        <v/>
      </c>
      <c r="F1990" s="406">
        <f>IFERROR(INDEX([1]Input!$D:$D,MATCH(C1990,[1]Input!$A:$A,0)),"")</f>
        <v/>
      </c>
      <c r="G1990" s="409">
        <f>IFERROR(INDEX([1]Input!$N:$N,MATCH(C1990,[1]Input!$A:$A,0)),"")</f>
        <v/>
      </c>
    </row>
    <row r="1991">
      <c r="A1991" s="406">
        <f>IFERROR(RANK(B1991,$B$4:$B$6000,1),"")</f>
        <v/>
      </c>
      <c r="B1991" s="406">
        <f>(IF(F1991="","",IFERROR(SEARCH(Search!$C$2,D1991)+ROW()/100000,"")))</f>
        <v/>
      </c>
      <c r="C1991" s="406" t="inlineStr">
        <is>
          <t>U1988</t>
        </is>
      </c>
      <c r="D1991" s="406">
        <f>INDEX([1]USA!$J:$J,MATCH(C1991,[1]USA!$B:$B,0))</f>
        <v/>
      </c>
      <c r="E1991" s="406">
        <f>IFERROR(INDEX([1]Input!$J:$J,MATCH(C1991,[1]Input!$A:$A,0)),"")</f>
        <v/>
      </c>
      <c r="F1991" s="406">
        <f>IFERROR(INDEX([1]Input!$D:$D,MATCH(C1991,[1]Input!$A:$A,0)),"")</f>
        <v/>
      </c>
      <c r="G1991" s="409">
        <f>IFERROR(INDEX([1]Input!$N:$N,MATCH(C1991,[1]Input!$A:$A,0)),"")</f>
        <v/>
      </c>
    </row>
    <row r="1992">
      <c r="A1992" s="406">
        <f>IFERROR(RANK(B1992,$B$4:$B$6000,1),"")</f>
        <v/>
      </c>
      <c r="B1992" s="406">
        <f>(IF(F1992="","",IFERROR(SEARCH(Search!$C$2,D1992)+ROW()/100000,"")))</f>
        <v/>
      </c>
      <c r="C1992" s="406" t="inlineStr">
        <is>
          <t>U1989</t>
        </is>
      </c>
      <c r="D1992" s="406">
        <f>INDEX([1]USA!$J:$J,MATCH(C1992,[1]USA!$B:$B,0))</f>
        <v/>
      </c>
      <c r="E1992" s="406">
        <f>IFERROR(INDEX([1]Input!$J:$J,MATCH(C1992,[1]Input!$A:$A,0)),"")</f>
        <v/>
      </c>
      <c r="F1992" s="406">
        <f>IFERROR(INDEX([1]Input!$D:$D,MATCH(C1992,[1]Input!$A:$A,0)),"")</f>
        <v/>
      </c>
      <c r="G1992" s="409">
        <f>IFERROR(INDEX([1]Input!$N:$N,MATCH(C1992,[1]Input!$A:$A,0)),"")</f>
        <v/>
      </c>
    </row>
    <row r="1993">
      <c r="A1993" s="406">
        <f>IFERROR(RANK(B1993,$B$4:$B$6000,1),"")</f>
        <v/>
      </c>
      <c r="B1993" s="406">
        <f>(IF(F1993="","",IFERROR(SEARCH(Search!$C$2,D1993)+ROW()/100000,"")))</f>
        <v/>
      </c>
      <c r="C1993" s="406" t="inlineStr">
        <is>
          <t>U1990</t>
        </is>
      </c>
      <c r="D1993" s="406">
        <f>INDEX([1]USA!$J:$J,MATCH(C1993,[1]USA!$B:$B,0))</f>
        <v/>
      </c>
      <c r="E1993" s="406">
        <f>IFERROR(INDEX([1]Input!$J:$J,MATCH(C1993,[1]Input!$A:$A,0)),"")</f>
        <v/>
      </c>
      <c r="F1993" s="406">
        <f>IFERROR(INDEX([1]Input!$D:$D,MATCH(C1993,[1]Input!$A:$A,0)),"")</f>
        <v/>
      </c>
      <c r="G1993" s="409">
        <f>IFERROR(INDEX([1]Input!$N:$N,MATCH(C1993,[1]Input!$A:$A,0)),"")</f>
        <v/>
      </c>
    </row>
    <row r="1994">
      <c r="A1994" s="406">
        <f>IFERROR(RANK(B1994,$B$4:$B$6000,1),"")</f>
        <v/>
      </c>
      <c r="B1994" s="406">
        <f>(IF(F1994="","",IFERROR(SEARCH(Search!$C$2,D1994)+ROW()/100000,"")))</f>
        <v/>
      </c>
      <c r="C1994" s="406" t="inlineStr">
        <is>
          <t>U1991</t>
        </is>
      </c>
      <c r="D1994" s="406">
        <f>INDEX([1]USA!$J:$J,MATCH(C1994,[1]USA!$B:$B,0))</f>
        <v/>
      </c>
      <c r="E1994" s="406">
        <f>IFERROR(INDEX([1]Input!$J:$J,MATCH(C1994,[1]Input!$A:$A,0)),"")</f>
        <v/>
      </c>
      <c r="F1994" s="406">
        <f>IFERROR(INDEX([1]Input!$D:$D,MATCH(C1994,[1]Input!$A:$A,0)),"")</f>
        <v/>
      </c>
      <c r="G1994" s="409">
        <f>IFERROR(INDEX([1]Input!$N:$N,MATCH(C1994,[1]Input!$A:$A,0)),"")</f>
        <v/>
      </c>
    </row>
    <row r="1995">
      <c r="A1995" s="406">
        <f>IFERROR(RANK(B1995,$B$4:$B$6000,1),"")</f>
        <v/>
      </c>
      <c r="B1995" s="406">
        <f>(IF(F1995="","",IFERROR(SEARCH(Search!$C$2,D1995)+ROW()/100000,"")))</f>
        <v/>
      </c>
      <c r="C1995" s="406" t="inlineStr">
        <is>
          <t>U1992</t>
        </is>
      </c>
      <c r="D1995" s="406">
        <f>INDEX([1]USA!$J:$J,MATCH(C1995,[1]USA!$B:$B,0))</f>
        <v/>
      </c>
      <c r="E1995" s="406">
        <f>IFERROR(INDEX([1]Input!$J:$J,MATCH(C1995,[1]Input!$A:$A,0)),"")</f>
        <v/>
      </c>
      <c r="F1995" s="406">
        <f>IFERROR(INDEX([1]Input!$D:$D,MATCH(C1995,[1]Input!$A:$A,0)),"")</f>
        <v/>
      </c>
      <c r="G1995" s="409">
        <f>IFERROR(INDEX([1]Input!$N:$N,MATCH(C1995,[1]Input!$A:$A,0)),"")</f>
        <v/>
      </c>
    </row>
    <row r="1996">
      <c r="A1996" s="406">
        <f>IFERROR(RANK(B1996,$B$4:$B$6000,1),"")</f>
        <v/>
      </c>
      <c r="B1996" s="406">
        <f>(IF(F1996="","",IFERROR(SEARCH(Search!$C$2,D1996)+ROW()/100000,"")))</f>
        <v/>
      </c>
      <c r="C1996" s="406" t="inlineStr">
        <is>
          <t>U1993</t>
        </is>
      </c>
      <c r="D1996" s="406">
        <f>INDEX([1]USA!$J:$J,MATCH(C1996,[1]USA!$B:$B,0))</f>
        <v/>
      </c>
      <c r="E1996" s="406">
        <f>IFERROR(INDEX([1]Input!$J:$J,MATCH(C1996,[1]Input!$A:$A,0)),"")</f>
        <v/>
      </c>
      <c r="F1996" s="406">
        <f>IFERROR(INDEX([1]Input!$D:$D,MATCH(C1996,[1]Input!$A:$A,0)),"")</f>
        <v/>
      </c>
      <c r="G1996" s="409">
        <f>IFERROR(INDEX([1]Input!$N:$N,MATCH(C1996,[1]Input!$A:$A,0)),"")</f>
        <v/>
      </c>
    </row>
    <row r="1997">
      <c r="A1997" s="406">
        <f>IFERROR(RANK(B1997,$B$4:$B$6000,1),"")</f>
        <v/>
      </c>
      <c r="B1997" s="406">
        <f>(IF(F1997="","",IFERROR(SEARCH(Search!$C$2,D1997)+ROW()/100000,"")))</f>
        <v/>
      </c>
      <c r="C1997" s="406" t="inlineStr">
        <is>
          <t>U1994</t>
        </is>
      </c>
      <c r="D1997" s="406">
        <f>INDEX([1]USA!$J:$J,MATCH(C1997,[1]USA!$B:$B,0))</f>
        <v/>
      </c>
      <c r="E1997" s="406">
        <f>IFERROR(INDEX([1]Input!$J:$J,MATCH(C1997,[1]Input!$A:$A,0)),"")</f>
        <v/>
      </c>
      <c r="F1997" s="406">
        <f>IFERROR(INDEX([1]Input!$D:$D,MATCH(C1997,[1]Input!$A:$A,0)),"")</f>
        <v/>
      </c>
      <c r="G1997" s="409">
        <f>IFERROR(INDEX([1]Input!$N:$N,MATCH(C1997,[1]Input!$A:$A,0)),"")</f>
        <v/>
      </c>
    </row>
    <row r="1998">
      <c r="A1998" s="406">
        <f>IFERROR(RANK(B1998,$B$4:$B$6000,1),"")</f>
        <v/>
      </c>
      <c r="B1998" s="406">
        <f>(IF(F1998="","",IFERROR(SEARCH(Search!$C$2,D1998)+ROW()/100000,"")))</f>
        <v/>
      </c>
      <c r="C1998" s="406" t="inlineStr">
        <is>
          <t>U1995</t>
        </is>
      </c>
      <c r="D1998" s="406">
        <f>INDEX([1]USA!$J:$J,MATCH(C1998,[1]USA!$B:$B,0))</f>
        <v/>
      </c>
      <c r="E1998" s="406">
        <f>IFERROR(INDEX([1]Input!$J:$J,MATCH(C1998,[1]Input!$A:$A,0)),"")</f>
        <v/>
      </c>
      <c r="F1998" s="406">
        <f>IFERROR(INDEX([1]Input!$D:$D,MATCH(C1998,[1]Input!$A:$A,0)),"")</f>
        <v/>
      </c>
      <c r="G1998" s="409">
        <f>IFERROR(INDEX([1]Input!$N:$N,MATCH(C1998,[1]Input!$A:$A,0)),"")</f>
        <v/>
      </c>
    </row>
    <row r="1999">
      <c r="A1999" s="406">
        <f>IFERROR(RANK(B1999,$B$4:$B$6000,1),"")</f>
        <v/>
      </c>
      <c r="B1999" s="406">
        <f>(IF(F1999="","",IFERROR(SEARCH(Search!$C$2,D1999)+ROW()/100000,"")))</f>
        <v/>
      </c>
      <c r="C1999" s="406" t="inlineStr">
        <is>
          <t>U1996</t>
        </is>
      </c>
      <c r="D1999" s="406">
        <f>INDEX([1]USA!$J:$J,MATCH(C1999,[1]USA!$B:$B,0))</f>
        <v/>
      </c>
      <c r="E1999" s="406">
        <f>IFERROR(INDEX([1]Input!$J:$J,MATCH(C1999,[1]Input!$A:$A,0)),"")</f>
        <v/>
      </c>
      <c r="F1999" s="406">
        <f>IFERROR(INDEX([1]Input!$D:$D,MATCH(C1999,[1]Input!$A:$A,0)),"")</f>
        <v/>
      </c>
      <c r="G1999" s="409">
        <f>IFERROR(INDEX([1]Input!$N:$N,MATCH(C1999,[1]Input!$A:$A,0)),"")</f>
        <v/>
      </c>
    </row>
    <row r="2000">
      <c r="A2000" s="406">
        <f>IFERROR(RANK(B2000,$B$4:$B$6000,1),"")</f>
        <v/>
      </c>
      <c r="B2000" s="406">
        <f>(IF(F2000="","",IFERROR(SEARCH(Search!$C$2,D2000)+ROW()/100000,"")))</f>
        <v/>
      </c>
      <c r="C2000" s="406" t="inlineStr">
        <is>
          <t>U1997</t>
        </is>
      </c>
      <c r="D2000" s="406">
        <f>INDEX([1]USA!$J:$J,MATCH(C2000,[1]USA!$B:$B,0))</f>
        <v/>
      </c>
      <c r="E2000" s="406">
        <f>IFERROR(INDEX([1]Input!$J:$J,MATCH(C2000,[1]Input!$A:$A,0)),"")</f>
        <v/>
      </c>
      <c r="F2000" s="406">
        <f>IFERROR(INDEX([1]Input!$D:$D,MATCH(C2000,[1]Input!$A:$A,0)),"")</f>
        <v/>
      </c>
      <c r="G2000" s="409">
        <f>IFERROR(INDEX([1]Input!$N:$N,MATCH(C2000,[1]Input!$A:$A,0)),"")</f>
        <v/>
      </c>
    </row>
    <row r="2001">
      <c r="A2001" s="406">
        <f>IFERROR(RANK(B2001,$B$4:$B$6000,1),"")</f>
        <v/>
      </c>
      <c r="B2001" s="406">
        <f>(IF(F2001="","",IFERROR(SEARCH(Search!$C$2,D2001)+ROW()/100000,"")))</f>
        <v/>
      </c>
      <c r="C2001" s="406" t="inlineStr">
        <is>
          <t>U1998</t>
        </is>
      </c>
      <c r="D2001" s="406">
        <f>INDEX([1]USA!$J:$J,MATCH(C2001,[1]USA!$B:$B,0))</f>
        <v/>
      </c>
      <c r="E2001" s="406">
        <f>IFERROR(INDEX([1]Input!$J:$J,MATCH(C2001,[1]Input!$A:$A,0)),"")</f>
        <v/>
      </c>
      <c r="F2001" s="406">
        <f>IFERROR(INDEX([1]Input!$D:$D,MATCH(C2001,[1]Input!$A:$A,0)),"")</f>
        <v/>
      </c>
      <c r="G2001" s="409">
        <f>IFERROR(INDEX([1]Input!$N:$N,MATCH(C2001,[1]Input!$A:$A,0)),"")</f>
        <v/>
      </c>
    </row>
    <row r="2002">
      <c r="A2002" s="406">
        <f>IFERROR(RANK(B2002,$B$4:$B$6000,1),"")</f>
        <v/>
      </c>
      <c r="B2002" s="406">
        <f>(IF(F2002="","",IFERROR(SEARCH(Search!$C$2,D2002)+ROW()/100000,"")))</f>
        <v/>
      </c>
      <c r="C2002" s="406" t="inlineStr">
        <is>
          <t>U1999</t>
        </is>
      </c>
      <c r="D2002" s="406">
        <f>INDEX([1]USA!$J:$J,MATCH(C2002,[1]USA!$B:$B,0))</f>
        <v/>
      </c>
      <c r="E2002" s="406">
        <f>IFERROR(INDEX([1]Input!$J:$J,MATCH(C2002,[1]Input!$A:$A,0)),"")</f>
        <v/>
      </c>
      <c r="F2002" s="406">
        <f>IFERROR(INDEX([1]Input!$D:$D,MATCH(C2002,[1]Input!$A:$A,0)),"")</f>
        <v/>
      </c>
      <c r="G2002" s="409">
        <f>IFERROR(INDEX([1]Input!$N:$N,MATCH(C2002,[1]Input!$A:$A,0)),"")</f>
        <v/>
      </c>
    </row>
    <row r="2003">
      <c r="A2003" s="406">
        <f>IFERROR(RANK(B2003,$B$4:$B$6000,1),"")</f>
        <v/>
      </c>
      <c r="B2003" s="406">
        <f>(IF(F2003="","",IFERROR(SEARCH(Search!$C$2,D2003)+ROW()/100000,"")))</f>
        <v/>
      </c>
      <c r="C2003" s="406" t="inlineStr">
        <is>
          <t>U2000</t>
        </is>
      </c>
      <c r="D2003" s="406">
        <f>INDEX([1]USA!$J:$J,MATCH(C2003,[1]USA!$B:$B,0))</f>
        <v/>
      </c>
      <c r="E2003" s="406">
        <f>IFERROR(INDEX([1]Input!$J:$J,MATCH(C2003,[1]Input!$A:$A,0)),"")</f>
        <v/>
      </c>
      <c r="F2003" s="406">
        <f>IFERROR(INDEX([1]Input!$D:$D,MATCH(C2003,[1]Input!$A:$A,0)),"")</f>
        <v/>
      </c>
      <c r="G2003" s="409">
        <f>IFERROR(INDEX([1]Input!$N:$N,MATCH(C2003,[1]Input!$A:$A,0)),"")</f>
        <v/>
      </c>
    </row>
    <row r="2004">
      <c r="A2004" s="406">
        <f>IFERROR(RANK(B2004,$B$4:$B$6000,1),"")</f>
        <v/>
      </c>
      <c r="B2004" s="406">
        <f>(IF(F2004="","",IFERROR(SEARCH(Search!$C$2,D2004)+ROW()/100000,"")))</f>
        <v/>
      </c>
      <c r="C2004" s="406" t="inlineStr">
        <is>
          <t>U2001</t>
        </is>
      </c>
      <c r="D2004" s="406">
        <f>INDEX([1]USA!$J:$J,MATCH(C2004,[1]USA!$B:$B,0))</f>
        <v/>
      </c>
      <c r="E2004" s="406">
        <f>IFERROR(INDEX([1]Input!$J:$J,MATCH(C2004,[1]Input!$A:$A,0)),"")</f>
        <v/>
      </c>
      <c r="F2004" s="406">
        <f>IFERROR(INDEX([1]Input!$D:$D,MATCH(C2004,[1]Input!$A:$A,0)),"")</f>
        <v/>
      </c>
      <c r="G2004" s="409">
        <f>IFERROR(INDEX([1]Input!$N:$N,MATCH(C2004,[1]Input!$A:$A,0)),"")</f>
        <v/>
      </c>
    </row>
    <row r="2005">
      <c r="A2005" s="406">
        <f>IFERROR(RANK(B2005,$B$4:$B$6000,1),"")</f>
        <v/>
      </c>
      <c r="B2005" s="406">
        <f>(IF(F2005="","",IFERROR(SEARCH(Search!$C$2,D2005)+ROW()/100000,"")))</f>
        <v/>
      </c>
      <c r="C2005" s="406" t="inlineStr">
        <is>
          <t>U2002</t>
        </is>
      </c>
      <c r="D2005" s="406">
        <f>INDEX([1]USA!$J:$J,MATCH(C2005,[1]USA!$B:$B,0))</f>
        <v/>
      </c>
      <c r="E2005" s="406">
        <f>IFERROR(INDEX([1]Input!$J:$J,MATCH(C2005,[1]Input!$A:$A,0)),"")</f>
        <v/>
      </c>
      <c r="F2005" s="406">
        <f>IFERROR(INDEX([1]Input!$D:$D,MATCH(C2005,[1]Input!$A:$A,0)),"")</f>
        <v/>
      </c>
      <c r="G2005" s="409">
        <f>IFERROR(INDEX([1]Input!$N:$N,MATCH(C2005,[1]Input!$A:$A,0)),"")</f>
        <v/>
      </c>
    </row>
    <row r="2006">
      <c r="A2006" s="406">
        <f>IFERROR(RANK(B2006,$B$4:$B$6000,1),"")</f>
        <v/>
      </c>
      <c r="B2006" s="406">
        <f>(IF(F2006="","",IFERROR(SEARCH(Search!$C$2,D2006)+ROW()/100000,"")))</f>
        <v/>
      </c>
      <c r="C2006" s="406" t="inlineStr">
        <is>
          <t>U2003</t>
        </is>
      </c>
      <c r="D2006" s="406">
        <f>INDEX([1]USA!$J:$J,MATCH(C2006,[1]USA!$B:$B,0))</f>
        <v/>
      </c>
      <c r="E2006" s="406">
        <f>IFERROR(INDEX([1]Input!$J:$J,MATCH(C2006,[1]Input!$A:$A,0)),"")</f>
        <v/>
      </c>
      <c r="F2006" s="406">
        <f>IFERROR(INDEX([1]Input!$D:$D,MATCH(C2006,[1]Input!$A:$A,0)),"")</f>
        <v/>
      </c>
      <c r="G2006" s="409">
        <f>IFERROR(INDEX([1]Input!$N:$N,MATCH(C2006,[1]Input!$A:$A,0)),"")</f>
        <v/>
      </c>
    </row>
    <row r="2007">
      <c r="A2007" s="406">
        <f>IFERROR(RANK(B2007,$B$4:$B$6000,1),"")</f>
        <v/>
      </c>
      <c r="B2007" s="406">
        <f>(IF(F2007="","",IFERROR(SEARCH(Search!$C$2,D2007)+ROW()/100000,"")))</f>
        <v/>
      </c>
      <c r="C2007" s="406" t="inlineStr">
        <is>
          <t>U2004</t>
        </is>
      </c>
      <c r="D2007" s="406">
        <f>INDEX([1]USA!$J:$J,MATCH(C2007,[1]USA!$B:$B,0))</f>
        <v/>
      </c>
      <c r="E2007" s="406">
        <f>IFERROR(INDEX([1]Input!$J:$J,MATCH(C2007,[1]Input!$A:$A,0)),"")</f>
        <v/>
      </c>
      <c r="F2007" s="406">
        <f>IFERROR(INDEX([1]Input!$D:$D,MATCH(C2007,[1]Input!$A:$A,0)),"")</f>
        <v/>
      </c>
      <c r="G2007" s="409">
        <f>IFERROR(INDEX([1]Input!$N:$N,MATCH(C2007,[1]Input!$A:$A,0)),"")</f>
        <v/>
      </c>
    </row>
    <row r="2008">
      <c r="A2008" s="406">
        <f>IFERROR(RANK(B2008,$B$4:$B$6000,1),"")</f>
        <v/>
      </c>
      <c r="B2008" s="406">
        <f>(IF(F2008="","",IFERROR(SEARCH(Search!$C$2,D2008)+ROW()/100000,"")))</f>
        <v/>
      </c>
      <c r="C2008" s="406" t="inlineStr">
        <is>
          <t>U2005</t>
        </is>
      </c>
      <c r="D2008" s="406">
        <f>INDEX([1]USA!$J:$J,MATCH(C2008,[1]USA!$B:$B,0))</f>
        <v/>
      </c>
      <c r="E2008" s="406">
        <f>IFERROR(INDEX([1]Input!$J:$J,MATCH(C2008,[1]Input!$A:$A,0)),"")</f>
        <v/>
      </c>
      <c r="F2008" s="406">
        <f>IFERROR(INDEX([1]Input!$D:$D,MATCH(C2008,[1]Input!$A:$A,0)),"")</f>
        <v/>
      </c>
      <c r="G2008" s="409">
        <f>IFERROR(INDEX([1]Input!$N:$N,MATCH(C2008,[1]Input!$A:$A,0)),"")</f>
        <v/>
      </c>
    </row>
    <row r="2009">
      <c r="A2009" s="406">
        <f>IFERROR(RANK(B2009,$B$4:$B$6000,1),"")</f>
        <v/>
      </c>
      <c r="B2009" s="406">
        <f>(IF(F2009="","",IFERROR(SEARCH(Search!$C$2,D2009)+ROW()/100000,"")))</f>
        <v/>
      </c>
      <c r="C2009" s="406" t="inlineStr">
        <is>
          <t>U2006</t>
        </is>
      </c>
      <c r="D2009" s="406">
        <f>INDEX([1]USA!$J:$J,MATCH(C2009,[1]USA!$B:$B,0))</f>
        <v/>
      </c>
      <c r="E2009" s="406">
        <f>IFERROR(INDEX([1]Input!$J:$J,MATCH(C2009,[1]Input!$A:$A,0)),"")</f>
        <v/>
      </c>
      <c r="F2009" s="406">
        <f>IFERROR(INDEX([1]Input!$D:$D,MATCH(C2009,[1]Input!$A:$A,0)),"")</f>
        <v/>
      </c>
      <c r="G2009" s="409">
        <f>IFERROR(INDEX([1]Input!$N:$N,MATCH(C2009,[1]Input!$A:$A,0)),"")</f>
        <v/>
      </c>
    </row>
    <row r="2010">
      <c r="A2010" s="406">
        <f>IFERROR(RANK(B2010,$B$4:$B$6000,1),"")</f>
        <v/>
      </c>
      <c r="B2010" s="406">
        <f>(IF(F2010="","",IFERROR(SEARCH(Search!$C$2,D2010)+ROW()/100000,"")))</f>
        <v/>
      </c>
      <c r="C2010" s="406" t="inlineStr">
        <is>
          <t>U2007</t>
        </is>
      </c>
      <c r="D2010" s="406">
        <f>INDEX([1]USA!$J:$J,MATCH(C2010,[1]USA!$B:$B,0))</f>
        <v/>
      </c>
      <c r="E2010" s="406">
        <f>IFERROR(INDEX([1]Input!$J:$J,MATCH(C2010,[1]Input!$A:$A,0)),"")</f>
        <v/>
      </c>
      <c r="F2010" s="406">
        <f>IFERROR(INDEX([1]Input!$D:$D,MATCH(C2010,[1]Input!$A:$A,0)),"")</f>
        <v/>
      </c>
      <c r="G2010" s="409">
        <f>IFERROR(INDEX([1]Input!$N:$N,MATCH(C2010,[1]Input!$A:$A,0)),"")</f>
        <v/>
      </c>
    </row>
    <row r="2011">
      <c r="A2011" s="406">
        <f>IFERROR(RANK(B2011,$B$4:$B$6000,1),"")</f>
        <v/>
      </c>
      <c r="B2011" s="406">
        <f>(IF(F2011="","",IFERROR(SEARCH(Search!$C$2,D2011)+ROW()/100000,"")))</f>
        <v/>
      </c>
      <c r="C2011" s="406" t="inlineStr">
        <is>
          <t>U2008</t>
        </is>
      </c>
      <c r="D2011" s="406">
        <f>INDEX([1]USA!$J:$J,MATCH(C2011,[1]USA!$B:$B,0))</f>
        <v/>
      </c>
      <c r="E2011" s="406">
        <f>IFERROR(INDEX([1]Input!$J:$J,MATCH(C2011,[1]Input!$A:$A,0)),"")</f>
        <v/>
      </c>
      <c r="F2011" s="406">
        <f>IFERROR(INDEX([1]Input!$D:$D,MATCH(C2011,[1]Input!$A:$A,0)),"")</f>
        <v/>
      </c>
      <c r="G2011" s="409">
        <f>IFERROR(INDEX([1]Input!$N:$N,MATCH(C2011,[1]Input!$A:$A,0)),"")</f>
        <v/>
      </c>
    </row>
    <row r="2012">
      <c r="A2012" s="406">
        <f>IFERROR(RANK(B2012,$B$4:$B$6000,1),"")</f>
        <v/>
      </c>
      <c r="B2012" s="406">
        <f>(IF(F2012="","",IFERROR(SEARCH(Search!$C$2,D2012)+ROW()/100000,"")))</f>
        <v/>
      </c>
      <c r="C2012" s="406" t="inlineStr">
        <is>
          <t>U2009</t>
        </is>
      </c>
      <c r="D2012" s="406">
        <f>INDEX([1]USA!$J:$J,MATCH(C2012,[1]USA!$B:$B,0))</f>
        <v/>
      </c>
      <c r="E2012" s="406">
        <f>IFERROR(INDEX([1]Input!$J:$J,MATCH(C2012,[1]Input!$A:$A,0)),"")</f>
        <v/>
      </c>
      <c r="F2012" s="406">
        <f>IFERROR(INDEX([1]Input!$D:$D,MATCH(C2012,[1]Input!$A:$A,0)),"")</f>
        <v/>
      </c>
      <c r="G2012" s="409">
        <f>IFERROR(INDEX([1]Input!$N:$N,MATCH(C2012,[1]Input!$A:$A,0)),"")</f>
        <v/>
      </c>
    </row>
    <row r="2013">
      <c r="A2013" s="406">
        <f>IFERROR(RANK(B2013,$B$4:$B$6000,1),"")</f>
        <v/>
      </c>
      <c r="B2013" s="406">
        <f>(IF(F2013="","",IFERROR(SEARCH(Search!$C$2,D2013)+ROW()/100000,"")))</f>
        <v/>
      </c>
      <c r="C2013" s="406" t="inlineStr">
        <is>
          <t>U2010</t>
        </is>
      </c>
      <c r="D2013" s="406">
        <f>INDEX([1]USA!$J:$J,MATCH(C2013,[1]USA!$B:$B,0))</f>
        <v/>
      </c>
      <c r="E2013" s="406">
        <f>IFERROR(INDEX([1]Input!$J:$J,MATCH(C2013,[1]Input!$A:$A,0)),"")</f>
        <v/>
      </c>
      <c r="F2013" s="406">
        <f>IFERROR(INDEX([1]Input!$D:$D,MATCH(C2013,[1]Input!$A:$A,0)),"")</f>
        <v/>
      </c>
      <c r="G2013" s="409">
        <f>IFERROR(INDEX([1]Input!$N:$N,MATCH(C2013,[1]Input!$A:$A,0)),"")</f>
        <v/>
      </c>
    </row>
    <row r="2014">
      <c r="A2014" s="406">
        <f>IFERROR(RANK(B2014,$B$4:$B$6000,1),"")</f>
        <v/>
      </c>
      <c r="B2014" s="406">
        <f>(IF(F2014="","",IFERROR(SEARCH(Search!$C$2,D2014)+ROW()/100000,"")))</f>
        <v/>
      </c>
      <c r="C2014" s="406" t="inlineStr">
        <is>
          <t>U2011</t>
        </is>
      </c>
      <c r="D2014" s="406">
        <f>INDEX([1]USA!$J:$J,MATCH(C2014,[1]USA!$B:$B,0))</f>
        <v/>
      </c>
      <c r="E2014" s="406">
        <f>IFERROR(INDEX([1]Input!$J:$J,MATCH(C2014,[1]Input!$A:$A,0)),"")</f>
        <v/>
      </c>
      <c r="F2014" s="406">
        <f>IFERROR(INDEX([1]Input!$D:$D,MATCH(C2014,[1]Input!$A:$A,0)),"")</f>
        <v/>
      </c>
      <c r="G2014" s="409">
        <f>IFERROR(INDEX([1]Input!$N:$N,MATCH(C2014,[1]Input!$A:$A,0)),"")</f>
        <v/>
      </c>
    </row>
    <row r="2015">
      <c r="A2015" s="406">
        <f>IFERROR(RANK(B2015,$B$4:$B$6000,1),"")</f>
        <v/>
      </c>
      <c r="B2015" s="406">
        <f>(IF(F2015="","",IFERROR(SEARCH(Search!$C$2,D2015)+ROW()/100000,"")))</f>
        <v/>
      </c>
      <c r="C2015" s="406" t="inlineStr">
        <is>
          <t>U2012</t>
        </is>
      </c>
      <c r="D2015" s="406">
        <f>INDEX([1]USA!$J:$J,MATCH(C2015,[1]USA!$B:$B,0))</f>
        <v/>
      </c>
      <c r="E2015" s="406">
        <f>IFERROR(INDEX([1]Input!$J:$J,MATCH(C2015,[1]Input!$A:$A,0)),"")</f>
        <v/>
      </c>
      <c r="F2015" s="406">
        <f>IFERROR(INDEX([1]Input!$D:$D,MATCH(C2015,[1]Input!$A:$A,0)),"")</f>
        <v/>
      </c>
      <c r="G2015" s="409">
        <f>IFERROR(INDEX([1]Input!$N:$N,MATCH(C2015,[1]Input!$A:$A,0)),"")</f>
        <v/>
      </c>
    </row>
    <row r="2016">
      <c r="A2016" s="406">
        <f>IFERROR(RANK(B2016,$B$4:$B$6000,1),"")</f>
        <v/>
      </c>
      <c r="B2016" s="406">
        <f>(IF(F2016="","",IFERROR(SEARCH(Search!$C$2,D2016)+ROW()/100000,"")))</f>
        <v/>
      </c>
      <c r="C2016" s="406" t="inlineStr">
        <is>
          <t>U2013</t>
        </is>
      </c>
      <c r="D2016" s="406">
        <f>INDEX([1]USA!$J:$J,MATCH(C2016,[1]USA!$B:$B,0))</f>
        <v/>
      </c>
      <c r="E2016" s="406">
        <f>IFERROR(INDEX([1]Input!$J:$J,MATCH(C2016,[1]Input!$A:$A,0)),"")</f>
        <v/>
      </c>
      <c r="F2016" s="406">
        <f>IFERROR(INDEX([1]Input!$D:$D,MATCH(C2016,[1]Input!$A:$A,0)),"")</f>
        <v/>
      </c>
      <c r="G2016" s="409">
        <f>IFERROR(INDEX([1]Input!$N:$N,MATCH(C2016,[1]Input!$A:$A,0)),"")</f>
        <v/>
      </c>
    </row>
    <row r="2017">
      <c r="A2017" s="406">
        <f>IFERROR(RANK(B2017,$B$4:$B$6000,1),"")</f>
        <v/>
      </c>
      <c r="B2017" s="406">
        <f>(IF(F2017="","",IFERROR(SEARCH(Search!$C$2,D2017)+ROW()/100000,"")))</f>
        <v/>
      </c>
      <c r="C2017" s="406" t="inlineStr">
        <is>
          <t>U2014</t>
        </is>
      </c>
      <c r="D2017" s="406">
        <f>INDEX([1]USA!$J:$J,MATCH(C2017,[1]USA!$B:$B,0))</f>
        <v/>
      </c>
      <c r="E2017" s="406">
        <f>IFERROR(INDEX([1]Input!$J:$J,MATCH(C2017,[1]Input!$A:$A,0)),"")</f>
        <v/>
      </c>
      <c r="F2017" s="406">
        <f>IFERROR(INDEX([1]Input!$D:$D,MATCH(C2017,[1]Input!$A:$A,0)),"")</f>
        <v/>
      </c>
      <c r="G2017" s="409">
        <f>IFERROR(INDEX([1]Input!$N:$N,MATCH(C2017,[1]Input!$A:$A,0)),"")</f>
        <v/>
      </c>
    </row>
    <row r="2018">
      <c r="A2018" s="406">
        <f>IFERROR(RANK(B2018,$B$4:$B$6000,1),"")</f>
        <v/>
      </c>
      <c r="B2018" s="406">
        <f>(IF(F2018="","",IFERROR(SEARCH(Search!$C$2,D2018)+ROW()/100000,"")))</f>
        <v/>
      </c>
      <c r="C2018" s="406" t="inlineStr">
        <is>
          <t>U2015</t>
        </is>
      </c>
      <c r="D2018" s="406">
        <f>INDEX([1]USA!$J:$J,MATCH(C2018,[1]USA!$B:$B,0))</f>
        <v/>
      </c>
      <c r="E2018" s="406">
        <f>IFERROR(INDEX([1]Input!$J:$J,MATCH(C2018,[1]Input!$A:$A,0)),"")</f>
        <v/>
      </c>
      <c r="F2018" s="406">
        <f>IFERROR(INDEX([1]Input!$D:$D,MATCH(C2018,[1]Input!$A:$A,0)),"")</f>
        <v/>
      </c>
      <c r="G2018" s="409">
        <f>IFERROR(INDEX([1]Input!$N:$N,MATCH(C2018,[1]Input!$A:$A,0)),"")</f>
        <v/>
      </c>
    </row>
    <row r="2019">
      <c r="A2019" s="406">
        <f>IFERROR(RANK(B2019,$B$4:$B$6000,1),"")</f>
        <v/>
      </c>
      <c r="B2019" s="406">
        <f>(IF(F2019="","",IFERROR(SEARCH(Search!$C$2,D2019)+ROW()/100000,"")))</f>
        <v/>
      </c>
      <c r="C2019" s="406" t="inlineStr">
        <is>
          <t>U2016</t>
        </is>
      </c>
      <c r="D2019" s="406">
        <f>INDEX([1]USA!$J:$J,MATCH(C2019,[1]USA!$B:$B,0))</f>
        <v/>
      </c>
      <c r="E2019" s="406">
        <f>IFERROR(INDEX([1]Input!$J:$J,MATCH(C2019,[1]Input!$A:$A,0)),"")</f>
        <v/>
      </c>
      <c r="F2019" s="406">
        <f>IFERROR(INDEX([1]Input!$D:$D,MATCH(C2019,[1]Input!$A:$A,0)),"")</f>
        <v/>
      </c>
      <c r="G2019" s="409">
        <f>IFERROR(INDEX([1]Input!$N:$N,MATCH(C2019,[1]Input!$A:$A,0)),"")</f>
        <v/>
      </c>
    </row>
    <row r="2020">
      <c r="A2020" s="406">
        <f>IFERROR(RANK(B2020,$B$4:$B$6000,1),"")</f>
        <v/>
      </c>
      <c r="B2020" s="406">
        <f>(IF(F2020="","",IFERROR(SEARCH(Search!$C$2,D2020)+ROW()/100000,"")))</f>
        <v/>
      </c>
      <c r="C2020" s="406" t="inlineStr">
        <is>
          <t>U2017</t>
        </is>
      </c>
      <c r="D2020" s="406">
        <f>INDEX([1]USA!$J:$J,MATCH(C2020,[1]USA!$B:$B,0))</f>
        <v/>
      </c>
      <c r="E2020" s="406">
        <f>IFERROR(INDEX([1]Input!$J:$J,MATCH(C2020,[1]Input!$A:$A,0)),"")</f>
        <v/>
      </c>
      <c r="F2020" s="406">
        <f>IFERROR(INDEX([1]Input!$D:$D,MATCH(C2020,[1]Input!$A:$A,0)),"")</f>
        <v/>
      </c>
      <c r="G2020" s="409">
        <f>IFERROR(INDEX([1]Input!$N:$N,MATCH(C2020,[1]Input!$A:$A,0)),"")</f>
        <v/>
      </c>
    </row>
    <row r="2021">
      <c r="A2021" s="406">
        <f>IFERROR(RANK(B2021,$B$4:$B$6000,1),"")</f>
        <v/>
      </c>
      <c r="B2021" s="406">
        <f>(IF(F2021="","",IFERROR(SEARCH(Search!$C$2,D2021)+ROW()/100000,"")))</f>
        <v/>
      </c>
      <c r="C2021" s="406" t="inlineStr">
        <is>
          <t>U2018</t>
        </is>
      </c>
      <c r="D2021" s="406">
        <f>INDEX([1]USA!$J:$J,MATCH(C2021,[1]USA!$B:$B,0))</f>
        <v/>
      </c>
      <c r="E2021" s="406">
        <f>IFERROR(INDEX([1]Input!$J:$J,MATCH(C2021,[1]Input!$A:$A,0)),"")</f>
        <v/>
      </c>
      <c r="F2021" s="406">
        <f>IFERROR(INDEX([1]Input!$D:$D,MATCH(C2021,[1]Input!$A:$A,0)),"")</f>
        <v/>
      </c>
      <c r="G2021" s="409">
        <f>IFERROR(INDEX([1]Input!$N:$N,MATCH(C2021,[1]Input!$A:$A,0)),"")</f>
        <v/>
      </c>
    </row>
    <row r="2022">
      <c r="A2022" s="406">
        <f>IFERROR(RANK(B2022,$B$4:$B$6000,1),"")</f>
        <v/>
      </c>
      <c r="B2022" s="406">
        <f>(IF(F2022="","",IFERROR(SEARCH(Search!$C$2,D2022)+ROW()/100000,"")))</f>
        <v/>
      </c>
      <c r="C2022" s="406" t="inlineStr">
        <is>
          <t>U2019</t>
        </is>
      </c>
      <c r="D2022" s="406">
        <f>INDEX([1]USA!$J:$J,MATCH(C2022,[1]USA!$B:$B,0))</f>
        <v/>
      </c>
      <c r="E2022" s="406">
        <f>IFERROR(INDEX([1]Input!$J:$J,MATCH(C2022,[1]Input!$A:$A,0)),"")</f>
        <v/>
      </c>
      <c r="F2022" s="406">
        <f>IFERROR(INDEX([1]Input!$D:$D,MATCH(C2022,[1]Input!$A:$A,0)),"")</f>
        <v/>
      </c>
      <c r="G2022" s="409">
        <f>IFERROR(INDEX([1]Input!$N:$N,MATCH(C2022,[1]Input!$A:$A,0)),"")</f>
        <v/>
      </c>
    </row>
    <row r="2023">
      <c r="A2023" s="406">
        <f>IFERROR(RANK(B2023,$B$4:$B$6000,1),"")</f>
        <v/>
      </c>
      <c r="B2023" s="406">
        <f>(IF(F2023="","",IFERROR(SEARCH(Search!$C$2,D2023)+ROW()/100000,"")))</f>
        <v/>
      </c>
      <c r="C2023" s="406" t="inlineStr">
        <is>
          <t>U2020</t>
        </is>
      </c>
      <c r="D2023" s="406">
        <f>INDEX([1]USA!$J:$J,MATCH(C2023,[1]USA!$B:$B,0))</f>
        <v/>
      </c>
      <c r="E2023" s="406">
        <f>IFERROR(INDEX([1]Input!$J:$J,MATCH(C2023,[1]Input!$A:$A,0)),"")</f>
        <v/>
      </c>
      <c r="F2023" s="406">
        <f>IFERROR(INDEX([1]Input!$D:$D,MATCH(C2023,[1]Input!$A:$A,0)),"")</f>
        <v/>
      </c>
      <c r="G2023" s="409">
        <f>IFERROR(INDEX([1]Input!$N:$N,MATCH(C2023,[1]Input!$A:$A,0)),"")</f>
        <v/>
      </c>
    </row>
    <row r="2024">
      <c r="A2024" s="406">
        <f>IFERROR(RANK(B2024,$B$4:$B$6000,1),"")</f>
        <v/>
      </c>
      <c r="B2024" s="406">
        <f>(IF(F2024="","",IFERROR(SEARCH(Search!$C$2,D2024)+ROW()/100000,"")))</f>
        <v/>
      </c>
      <c r="C2024" s="406" t="inlineStr">
        <is>
          <t>U2021</t>
        </is>
      </c>
      <c r="D2024" s="406">
        <f>INDEX([1]USA!$J:$J,MATCH(C2024,[1]USA!$B:$B,0))</f>
        <v/>
      </c>
      <c r="E2024" s="406">
        <f>IFERROR(INDEX([1]Input!$J:$J,MATCH(C2024,[1]Input!$A:$A,0)),"")</f>
        <v/>
      </c>
      <c r="F2024" s="406">
        <f>IFERROR(INDEX([1]Input!$D:$D,MATCH(C2024,[1]Input!$A:$A,0)),"")</f>
        <v/>
      </c>
      <c r="G2024" s="409">
        <f>IFERROR(INDEX([1]Input!$N:$N,MATCH(C2024,[1]Input!$A:$A,0)),"")</f>
        <v/>
      </c>
    </row>
    <row r="2025">
      <c r="A2025" s="406">
        <f>IFERROR(RANK(B2025,$B$4:$B$6000,1),"")</f>
        <v/>
      </c>
      <c r="B2025" s="406">
        <f>(IF(F2025="","",IFERROR(SEARCH(Search!$C$2,D2025)+ROW()/100000,"")))</f>
        <v/>
      </c>
      <c r="C2025" s="406" t="inlineStr">
        <is>
          <t>U2022</t>
        </is>
      </c>
      <c r="D2025" s="406">
        <f>INDEX([1]USA!$J:$J,MATCH(C2025,[1]USA!$B:$B,0))</f>
        <v/>
      </c>
      <c r="E2025" s="406">
        <f>IFERROR(INDEX([1]Input!$J:$J,MATCH(C2025,[1]Input!$A:$A,0)),"")</f>
        <v/>
      </c>
      <c r="F2025" s="406">
        <f>IFERROR(INDEX([1]Input!$D:$D,MATCH(C2025,[1]Input!$A:$A,0)),"")</f>
        <v/>
      </c>
      <c r="G2025" s="409">
        <f>IFERROR(INDEX([1]Input!$N:$N,MATCH(C2025,[1]Input!$A:$A,0)),"")</f>
        <v/>
      </c>
    </row>
    <row r="2026">
      <c r="A2026" s="406">
        <f>IFERROR(RANK(B2026,$B$4:$B$6000,1),"")</f>
        <v/>
      </c>
      <c r="B2026" s="406">
        <f>(IF(F2026="","",IFERROR(SEARCH(Search!$C$2,D2026)+ROW()/100000,"")))</f>
        <v/>
      </c>
      <c r="C2026" s="406" t="inlineStr">
        <is>
          <t>U2023</t>
        </is>
      </c>
      <c r="D2026" s="406">
        <f>INDEX([1]USA!$J:$J,MATCH(C2026,[1]USA!$B:$B,0))</f>
        <v/>
      </c>
      <c r="E2026" s="406">
        <f>IFERROR(INDEX([1]Input!$J:$J,MATCH(C2026,[1]Input!$A:$A,0)),"")</f>
        <v/>
      </c>
      <c r="F2026" s="406">
        <f>IFERROR(INDEX([1]Input!$D:$D,MATCH(C2026,[1]Input!$A:$A,0)),"")</f>
        <v/>
      </c>
      <c r="G2026" s="409">
        <f>IFERROR(INDEX([1]Input!$N:$N,MATCH(C2026,[1]Input!$A:$A,0)),"")</f>
        <v/>
      </c>
    </row>
    <row r="2027">
      <c r="A2027" s="406">
        <f>IFERROR(RANK(B2027,$B$4:$B$6000,1),"")</f>
        <v/>
      </c>
      <c r="B2027" s="406">
        <f>(IF(F2027="","",IFERROR(SEARCH(Search!$C$2,D2027)+ROW()/100000,"")))</f>
        <v/>
      </c>
      <c r="C2027" s="406" t="inlineStr">
        <is>
          <t>U2024</t>
        </is>
      </c>
      <c r="D2027" s="406">
        <f>INDEX([1]USA!$J:$J,MATCH(C2027,[1]USA!$B:$B,0))</f>
        <v/>
      </c>
      <c r="E2027" s="406">
        <f>IFERROR(INDEX([1]Input!$J:$J,MATCH(C2027,[1]Input!$A:$A,0)),"")</f>
        <v/>
      </c>
      <c r="F2027" s="406">
        <f>IFERROR(INDEX([1]Input!$D:$D,MATCH(C2027,[1]Input!$A:$A,0)),"")</f>
        <v/>
      </c>
      <c r="G2027" s="409">
        <f>IFERROR(INDEX([1]Input!$N:$N,MATCH(C2027,[1]Input!$A:$A,0)),"")</f>
        <v/>
      </c>
    </row>
    <row r="2028">
      <c r="A2028" s="406">
        <f>IFERROR(RANK(B2028,$B$4:$B$6000,1),"")</f>
        <v/>
      </c>
      <c r="B2028" s="406">
        <f>(IF(F2028="","",IFERROR(SEARCH(Search!$C$2,D2028)+ROW()/100000,"")))</f>
        <v/>
      </c>
      <c r="C2028" s="406" t="inlineStr">
        <is>
          <t>U2025</t>
        </is>
      </c>
      <c r="D2028" s="406">
        <f>INDEX([1]USA!$J:$J,MATCH(C2028,[1]USA!$B:$B,0))</f>
        <v/>
      </c>
      <c r="E2028" s="406">
        <f>IFERROR(INDEX([1]Input!$J:$J,MATCH(C2028,[1]Input!$A:$A,0)),"")</f>
        <v/>
      </c>
      <c r="F2028" s="406">
        <f>IFERROR(INDEX([1]Input!$D:$D,MATCH(C2028,[1]Input!$A:$A,0)),"")</f>
        <v/>
      </c>
      <c r="G2028" s="409">
        <f>IFERROR(INDEX([1]Input!$N:$N,MATCH(C2028,[1]Input!$A:$A,0)),"")</f>
        <v/>
      </c>
    </row>
    <row r="2029">
      <c r="A2029" s="406">
        <f>IFERROR(RANK(B2029,$B$4:$B$6000,1),"")</f>
        <v/>
      </c>
      <c r="B2029" s="406">
        <f>(IF(F2029="","",IFERROR(SEARCH(Search!$C$2,D2029)+ROW()/100000,"")))</f>
        <v/>
      </c>
      <c r="C2029" s="406" t="inlineStr">
        <is>
          <t>U2026</t>
        </is>
      </c>
      <c r="D2029" s="406">
        <f>INDEX([1]USA!$J:$J,MATCH(C2029,[1]USA!$B:$B,0))</f>
        <v/>
      </c>
      <c r="E2029" s="406">
        <f>IFERROR(INDEX([1]Input!$J:$J,MATCH(C2029,[1]Input!$A:$A,0)),"")</f>
        <v/>
      </c>
      <c r="F2029" s="406">
        <f>IFERROR(INDEX([1]Input!$D:$D,MATCH(C2029,[1]Input!$A:$A,0)),"")</f>
        <v/>
      </c>
      <c r="G2029" s="409">
        <f>IFERROR(INDEX([1]Input!$N:$N,MATCH(C2029,[1]Input!$A:$A,0)),"")</f>
        <v/>
      </c>
    </row>
    <row r="2030">
      <c r="A2030" s="406">
        <f>IFERROR(RANK(B2030,$B$4:$B$6000,1),"")</f>
        <v/>
      </c>
      <c r="B2030" s="406">
        <f>(IF(F2030="","",IFERROR(SEARCH(Search!$C$2,D2030)+ROW()/100000,"")))</f>
        <v/>
      </c>
      <c r="C2030" s="406" t="inlineStr">
        <is>
          <t>U2027</t>
        </is>
      </c>
      <c r="D2030" s="406">
        <f>INDEX([1]USA!$J:$J,MATCH(C2030,[1]USA!$B:$B,0))</f>
        <v/>
      </c>
      <c r="E2030" s="406">
        <f>IFERROR(INDEX([1]Input!$J:$J,MATCH(C2030,[1]Input!$A:$A,0)),"")</f>
        <v/>
      </c>
      <c r="F2030" s="406">
        <f>IFERROR(INDEX([1]Input!$D:$D,MATCH(C2030,[1]Input!$A:$A,0)),"")</f>
        <v/>
      </c>
      <c r="G2030" s="409">
        <f>IFERROR(INDEX([1]Input!$N:$N,MATCH(C2030,[1]Input!$A:$A,0)),"")</f>
        <v/>
      </c>
    </row>
    <row r="2031">
      <c r="A2031" s="406">
        <f>IFERROR(RANK(B2031,$B$4:$B$6000,1),"")</f>
        <v/>
      </c>
      <c r="B2031" s="406">
        <f>(IF(F2031="","",IFERROR(SEARCH(Search!$C$2,D2031)+ROW()/100000,"")))</f>
        <v/>
      </c>
      <c r="C2031" s="406" t="inlineStr">
        <is>
          <t>U2028</t>
        </is>
      </c>
      <c r="D2031" s="406">
        <f>INDEX([1]USA!$J:$J,MATCH(C2031,[1]USA!$B:$B,0))</f>
        <v/>
      </c>
      <c r="E2031" s="406">
        <f>IFERROR(INDEX([1]Input!$J:$J,MATCH(C2031,[1]Input!$A:$A,0)),"")</f>
        <v/>
      </c>
      <c r="F2031" s="406">
        <f>IFERROR(INDEX([1]Input!$D:$D,MATCH(C2031,[1]Input!$A:$A,0)),"")</f>
        <v/>
      </c>
      <c r="G2031" s="409">
        <f>IFERROR(INDEX([1]Input!$N:$N,MATCH(C2031,[1]Input!$A:$A,0)),"")</f>
        <v/>
      </c>
    </row>
    <row r="2032">
      <c r="A2032" s="406">
        <f>IFERROR(RANK(B2032,$B$4:$B$6000,1),"")</f>
        <v/>
      </c>
      <c r="B2032" s="406">
        <f>(IF(F2032="","",IFERROR(SEARCH(Search!$C$2,D2032)+ROW()/100000,"")))</f>
        <v/>
      </c>
      <c r="C2032" s="406" t="inlineStr">
        <is>
          <t>U2029</t>
        </is>
      </c>
      <c r="D2032" s="406">
        <f>INDEX([1]USA!$J:$J,MATCH(C2032,[1]USA!$B:$B,0))</f>
        <v/>
      </c>
      <c r="E2032" s="406">
        <f>IFERROR(INDEX([1]Input!$J:$J,MATCH(C2032,[1]Input!$A:$A,0)),"")</f>
        <v/>
      </c>
      <c r="F2032" s="406">
        <f>IFERROR(INDEX([1]Input!$D:$D,MATCH(C2032,[1]Input!$A:$A,0)),"")</f>
        <v/>
      </c>
      <c r="G2032" s="409">
        <f>IFERROR(INDEX([1]Input!$N:$N,MATCH(C2032,[1]Input!$A:$A,0)),"")</f>
        <v/>
      </c>
    </row>
    <row r="2033">
      <c r="A2033" s="406">
        <f>IFERROR(RANK(B2033,$B$4:$B$6000,1),"")</f>
        <v/>
      </c>
      <c r="B2033" s="406">
        <f>(IF(F2033="","",IFERROR(SEARCH(Search!$C$2,D2033)+ROW()/100000,"")))</f>
        <v/>
      </c>
      <c r="C2033" s="406" t="inlineStr">
        <is>
          <t>U2030</t>
        </is>
      </c>
      <c r="D2033" s="406">
        <f>INDEX([1]USA!$J:$J,MATCH(C2033,[1]USA!$B:$B,0))</f>
        <v/>
      </c>
      <c r="E2033" s="406">
        <f>IFERROR(INDEX([1]Input!$J:$J,MATCH(C2033,[1]Input!$A:$A,0)),"")</f>
        <v/>
      </c>
      <c r="F2033" s="406">
        <f>IFERROR(INDEX([1]Input!$D:$D,MATCH(C2033,[1]Input!$A:$A,0)),"")</f>
        <v/>
      </c>
      <c r="G2033" s="409">
        <f>IFERROR(INDEX([1]Input!$N:$N,MATCH(C2033,[1]Input!$A:$A,0)),"")</f>
        <v/>
      </c>
    </row>
    <row r="2034">
      <c r="A2034" s="406">
        <f>IFERROR(RANK(B2034,$B$4:$B$6000,1),"")</f>
        <v/>
      </c>
      <c r="B2034" s="406">
        <f>(IF(F2034="","",IFERROR(SEARCH(Search!$C$2,D2034)+ROW()/100000,"")))</f>
        <v/>
      </c>
      <c r="C2034" s="406" t="inlineStr">
        <is>
          <t>U2031</t>
        </is>
      </c>
      <c r="D2034" s="406">
        <f>INDEX([1]USA!$J:$J,MATCH(C2034,[1]USA!$B:$B,0))</f>
        <v/>
      </c>
      <c r="E2034" s="406">
        <f>IFERROR(INDEX([1]Input!$J:$J,MATCH(C2034,[1]Input!$A:$A,0)),"")</f>
        <v/>
      </c>
      <c r="F2034" s="406">
        <f>IFERROR(INDEX([1]Input!$D:$D,MATCH(C2034,[1]Input!$A:$A,0)),"")</f>
        <v/>
      </c>
      <c r="G2034" s="409">
        <f>IFERROR(INDEX([1]Input!$N:$N,MATCH(C2034,[1]Input!$A:$A,0)),"")</f>
        <v/>
      </c>
    </row>
    <row r="2035">
      <c r="A2035" s="406">
        <f>IFERROR(RANK(B2035,$B$4:$B$6000,1),"")</f>
        <v/>
      </c>
      <c r="B2035" s="406">
        <f>(IF(F2035="","",IFERROR(SEARCH(Search!$C$2,D2035)+ROW()/100000,"")))</f>
        <v/>
      </c>
      <c r="C2035" s="406" t="inlineStr">
        <is>
          <t>U2032</t>
        </is>
      </c>
      <c r="D2035" s="406">
        <f>INDEX([1]USA!$J:$J,MATCH(C2035,[1]USA!$B:$B,0))</f>
        <v/>
      </c>
      <c r="E2035" s="406">
        <f>IFERROR(INDEX([1]Input!$J:$J,MATCH(C2035,[1]Input!$A:$A,0)),"")</f>
        <v/>
      </c>
      <c r="F2035" s="406">
        <f>IFERROR(INDEX([1]Input!$D:$D,MATCH(C2035,[1]Input!$A:$A,0)),"")</f>
        <v/>
      </c>
      <c r="G2035" s="409">
        <f>IFERROR(INDEX([1]Input!$N:$N,MATCH(C2035,[1]Input!$A:$A,0)),"")</f>
        <v/>
      </c>
    </row>
    <row r="2036">
      <c r="A2036" s="406">
        <f>IFERROR(RANK(B2036,$B$4:$B$6000,1),"")</f>
        <v/>
      </c>
      <c r="B2036" s="406">
        <f>(IF(F2036="","",IFERROR(SEARCH(Search!$C$2,D2036)+ROW()/100000,"")))</f>
        <v/>
      </c>
      <c r="C2036" s="406" t="inlineStr">
        <is>
          <t>U2033</t>
        </is>
      </c>
      <c r="D2036" s="406">
        <f>INDEX([1]USA!$J:$J,MATCH(C2036,[1]USA!$B:$B,0))</f>
        <v/>
      </c>
      <c r="E2036" s="406">
        <f>IFERROR(INDEX([1]Input!$J:$J,MATCH(C2036,[1]Input!$A:$A,0)),"")</f>
        <v/>
      </c>
      <c r="F2036" s="406">
        <f>IFERROR(INDEX([1]Input!$D:$D,MATCH(C2036,[1]Input!$A:$A,0)),"")</f>
        <v/>
      </c>
      <c r="G2036" s="409">
        <f>IFERROR(INDEX([1]Input!$N:$N,MATCH(C2036,[1]Input!$A:$A,0)),"")</f>
        <v/>
      </c>
    </row>
    <row r="2037">
      <c r="A2037" s="406">
        <f>IFERROR(RANK(B2037,$B$4:$B$6000,1),"")</f>
        <v/>
      </c>
      <c r="B2037" s="406">
        <f>(IF(F2037="","",IFERROR(SEARCH(Search!$C$2,D2037)+ROW()/100000,"")))</f>
        <v/>
      </c>
      <c r="C2037" s="406" t="inlineStr">
        <is>
          <t>U2034</t>
        </is>
      </c>
      <c r="D2037" s="406">
        <f>INDEX([1]USA!$J:$J,MATCH(C2037,[1]USA!$B:$B,0))</f>
        <v/>
      </c>
      <c r="E2037" s="406">
        <f>IFERROR(INDEX([1]Input!$J:$J,MATCH(C2037,[1]Input!$A:$A,0)),"")</f>
        <v/>
      </c>
      <c r="F2037" s="406">
        <f>IFERROR(INDEX([1]Input!$D:$D,MATCH(C2037,[1]Input!$A:$A,0)),"")</f>
        <v/>
      </c>
      <c r="G2037" s="409">
        <f>IFERROR(INDEX([1]Input!$N:$N,MATCH(C2037,[1]Input!$A:$A,0)),"")</f>
        <v/>
      </c>
    </row>
    <row r="2038">
      <c r="A2038" s="406">
        <f>IFERROR(RANK(B2038,$B$4:$B$6000,1),"")</f>
        <v/>
      </c>
      <c r="B2038" s="406">
        <f>(IF(F2038="","",IFERROR(SEARCH(Search!$C$2,D2038)+ROW()/100000,"")))</f>
        <v/>
      </c>
      <c r="C2038" s="406" t="inlineStr">
        <is>
          <t>U2035</t>
        </is>
      </c>
      <c r="D2038" s="406">
        <f>INDEX([1]USA!$J:$J,MATCH(C2038,[1]USA!$B:$B,0))</f>
        <v/>
      </c>
      <c r="E2038" s="406">
        <f>IFERROR(INDEX([1]Input!$J:$J,MATCH(C2038,[1]Input!$A:$A,0)),"")</f>
        <v/>
      </c>
      <c r="F2038" s="406">
        <f>IFERROR(INDEX([1]Input!$D:$D,MATCH(C2038,[1]Input!$A:$A,0)),"")</f>
        <v/>
      </c>
      <c r="G2038" s="409">
        <f>IFERROR(INDEX([1]Input!$N:$N,MATCH(C2038,[1]Input!$A:$A,0)),"")</f>
        <v/>
      </c>
    </row>
    <row r="2039">
      <c r="A2039" s="406">
        <f>IFERROR(RANK(B2039,$B$4:$B$6000,1),"")</f>
        <v/>
      </c>
      <c r="B2039" s="406">
        <f>(IF(F2039="","",IFERROR(SEARCH(Search!$C$2,D2039)+ROW()/100000,"")))</f>
        <v/>
      </c>
      <c r="C2039" s="406" t="inlineStr">
        <is>
          <t>U2036</t>
        </is>
      </c>
      <c r="D2039" s="406">
        <f>INDEX([1]USA!$J:$J,MATCH(C2039,[1]USA!$B:$B,0))</f>
        <v/>
      </c>
      <c r="E2039" s="406">
        <f>IFERROR(INDEX([1]Input!$J:$J,MATCH(C2039,[1]Input!$A:$A,0)),"")</f>
        <v/>
      </c>
      <c r="F2039" s="406">
        <f>IFERROR(INDEX([1]Input!$D:$D,MATCH(C2039,[1]Input!$A:$A,0)),"")</f>
        <v/>
      </c>
      <c r="G2039" s="409">
        <f>IFERROR(INDEX([1]Input!$N:$N,MATCH(C2039,[1]Input!$A:$A,0)),"")</f>
        <v/>
      </c>
    </row>
    <row r="2040">
      <c r="A2040" s="406">
        <f>IFERROR(RANK(B2040,$B$4:$B$6000,1),"")</f>
        <v/>
      </c>
      <c r="B2040" s="406">
        <f>(IF(F2040="","",IFERROR(SEARCH(Search!$C$2,D2040)+ROW()/100000,"")))</f>
        <v/>
      </c>
      <c r="C2040" s="406" t="inlineStr">
        <is>
          <t>U2037</t>
        </is>
      </c>
      <c r="D2040" s="406">
        <f>INDEX([1]USA!$J:$J,MATCH(C2040,[1]USA!$B:$B,0))</f>
        <v/>
      </c>
      <c r="E2040" s="406">
        <f>IFERROR(INDEX([1]Input!$J:$J,MATCH(C2040,[1]Input!$A:$A,0)),"")</f>
        <v/>
      </c>
      <c r="F2040" s="406">
        <f>IFERROR(INDEX([1]Input!$D:$D,MATCH(C2040,[1]Input!$A:$A,0)),"")</f>
        <v/>
      </c>
      <c r="G2040" s="409">
        <f>IFERROR(INDEX([1]Input!$N:$N,MATCH(C2040,[1]Input!$A:$A,0)),"")</f>
        <v/>
      </c>
    </row>
    <row r="2041">
      <c r="A2041" s="406">
        <f>IFERROR(RANK(B2041,$B$4:$B$6000,1),"")</f>
        <v/>
      </c>
      <c r="B2041" s="406">
        <f>(IF(F2041="","",IFERROR(SEARCH(Search!$C$2,D2041)+ROW()/100000,"")))</f>
        <v/>
      </c>
      <c r="C2041" s="406" t="inlineStr">
        <is>
          <t>U2038</t>
        </is>
      </c>
      <c r="D2041" s="406">
        <f>INDEX([1]USA!$J:$J,MATCH(C2041,[1]USA!$B:$B,0))</f>
        <v/>
      </c>
      <c r="E2041" s="406">
        <f>IFERROR(INDEX([1]Input!$J:$J,MATCH(C2041,[1]Input!$A:$A,0)),"")</f>
        <v/>
      </c>
      <c r="F2041" s="406">
        <f>IFERROR(INDEX([1]Input!$D:$D,MATCH(C2041,[1]Input!$A:$A,0)),"")</f>
        <v/>
      </c>
      <c r="G2041" s="409">
        <f>IFERROR(INDEX([1]Input!$N:$N,MATCH(C2041,[1]Input!$A:$A,0)),"")</f>
        <v/>
      </c>
    </row>
    <row r="2042">
      <c r="A2042" s="406">
        <f>IFERROR(RANK(B2042,$B$4:$B$6000,1),"")</f>
        <v/>
      </c>
      <c r="B2042" s="406">
        <f>(IF(F2042="","",IFERROR(SEARCH(Search!$C$2,D2042)+ROW()/100000,"")))</f>
        <v/>
      </c>
      <c r="C2042" s="406" t="inlineStr">
        <is>
          <t>U2039</t>
        </is>
      </c>
      <c r="D2042" s="406">
        <f>INDEX([1]USA!$J:$J,MATCH(C2042,[1]USA!$B:$B,0))</f>
        <v/>
      </c>
      <c r="E2042" s="406">
        <f>IFERROR(INDEX([1]Input!$J:$J,MATCH(C2042,[1]Input!$A:$A,0)),"")</f>
        <v/>
      </c>
      <c r="F2042" s="406">
        <f>IFERROR(INDEX([1]Input!$D:$D,MATCH(C2042,[1]Input!$A:$A,0)),"")</f>
        <v/>
      </c>
      <c r="G2042" s="409">
        <f>IFERROR(INDEX([1]Input!$N:$N,MATCH(C2042,[1]Input!$A:$A,0)),"")</f>
        <v/>
      </c>
    </row>
    <row r="2043">
      <c r="A2043" s="406">
        <f>IFERROR(RANK(B2043,$B$4:$B$6000,1),"")</f>
        <v/>
      </c>
      <c r="B2043" s="406">
        <f>(IF(F2043="","",IFERROR(SEARCH(Search!$C$2,D2043)+ROW()/100000,"")))</f>
        <v/>
      </c>
      <c r="C2043" s="406" t="inlineStr">
        <is>
          <t>U2040</t>
        </is>
      </c>
      <c r="D2043" s="406">
        <f>INDEX([1]USA!$J:$J,MATCH(C2043,[1]USA!$B:$B,0))</f>
        <v/>
      </c>
      <c r="E2043" s="406">
        <f>IFERROR(INDEX([1]Input!$J:$J,MATCH(C2043,[1]Input!$A:$A,0)),"")</f>
        <v/>
      </c>
      <c r="F2043" s="406">
        <f>IFERROR(INDEX([1]Input!$D:$D,MATCH(C2043,[1]Input!$A:$A,0)),"")</f>
        <v/>
      </c>
      <c r="G2043" s="409">
        <f>IFERROR(INDEX([1]Input!$N:$N,MATCH(C2043,[1]Input!$A:$A,0)),"")</f>
        <v/>
      </c>
    </row>
    <row r="2044">
      <c r="A2044" s="406">
        <f>IFERROR(RANK(B2044,$B$4:$B$6000,1),"")</f>
        <v/>
      </c>
      <c r="B2044" s="406">
        <f>(IF(F2044="","",IFERROR(SEARCH(Search!$C$2,D2044)+ROW()/100000,"")))</f>
        <v/>
      </c>
      <c r="C2044" s="406" t="inlineStr">
        <is>
          <t>U2041</t>
        </is>
      </c>
      <c r="D2044" s="406">
        <f>INDEX([1]USA!$J:$J,MATCH(C2044,[1]USA!$B:$B,0))</f>
        <v/>
      </c>
      <c r="E2044" s="406">
        <f>IFERROR(INDEX([1]Input!$J:$J,MATCH(C2044,[1]Input!$A:$A,0)),"")</f>
        <v/>
      </c>
      <c r="F2044" s="406">
        <f>IFERROR(INDEX([1]Input!$D:$D,MATCH(C2044,[1]Input!$A:$A,0)),"")</f>
        <v/>
      </c>
      <c r="G2044" s="409">
        <f>IFERROR(INDEX([1]Input!$N:$N,MATCH(C2044,[1]Input!$A:$A,0)),"")</f>
        <v/>
      </c>
    </row>
    <row r="2045">
      <c r="A2045" s="406">
        <f>IFERROR(RANK(B2045,$B$4:$B$6000,1),"")</f>
        <v/>
      </c>
      <c r="B2045" s="406">
        <f>(IF(F2045="","",IFERROR(SEARCH(Search!$C$2,D2045)+ROW()/100000,"")))</f>
        <v/>
      </c>
      <c r="C2045" s="406" t="inlineStr">
        <is>
          <t>U2042</t>
        </is>
      </c>
      <c r="D2045" s="406">
        <f>INDEX([1]USA!$J:$J,MATCH(C2045,[1]USA!$B:$B,0))</f>
        <v/>
      </c>
      <c r="E2045" s="406">
        <f>IFERROR(INDEX([1]Input!$J:$J,MATCH(C2045,[1]Input!$A:$A,0)),"")</f>
        <v/>
      </c>
      <c r="F2045" s="406">
        <f>IFERROR(INDEX([1]Input!$D:$D,MATCH(C2045,[1]Input!$A:$A,0)),"")</f>
        <v/>
      </c>
      <c r="G2045" s="409">
        <f>IFERROR(INDEX([1]Input!$N:$N,MATCH(C2045,[1]Input!$A:$A,0)),"")</f>
        <v/>
      </c>
    </row>
    <row r="2046">
      <c r="A2046" s="406">
        <f>IFERROR(RANK(B2046,$B$4:$B$6000,1),"")</f>
        <v/>
      </c>
      <c r="B2046" s="406">
        <f>(IF(F2046="","",IFERROR(SEARCH(Search!$C$2,D2046)+ROW()/100000,"")))</f>
        <v/>
      </c>
      <c r="C2046" s="406" t="inlineStr">
        <is>
          <t>U2043</t>
        </is>
      </c>
      <c r="D2046" s="406">
        <f>INDEX([1]USA!$J:$J,MATCH(C2046,[1]USA!$B:$B,0))</f>
        <v/>
      </c>
      <c r="E2046" s="406">
        <f>IFERROR(INDEX([1]Input!$J:$J,MATCH(C2046,[1]Input!$A:$A,0)),"")</f>
        <v/>
      </c>
      <c r="F2046" s="406">
        <f>IFERROR(INDEX([1]Input!$D:$D,MATCH(C2046,[1]Input!$A:$A,0)),"")</f>
        <v/>
      </c>
      <c r="G2046" s="409">
        <f>IFERROR(INDEX([1]Input!$N:$N,MATCH(C2046,[1]Input!$A:$A,0)),"")</f>
        <v/>
      </c>
    </row>
    <row r="2047">
      <c r="A2047" s="406">
        <f>IFERROR(RANK(B2047,$B$4:$B$6000,1),"")</f>
        <v/>
      </c>
      <c r="B2047" s="406">
        <f>(IF(F2047="","",IFERROR(SEARCH(Search!$C$2,D2047)+ROW()/100000,"")))</f>
        <v/>
      </c>
      <c r="C2047" s="406" t="inlineStr">
        <is>
          <t>U2044</t>
        </is>
      </c>
      <c r="D2047" s="406">
        <f>INDEX([1]USA!$J:$J,MATCH(C2047,[1]USA!$B:$B,0))</f>
        <v/>
      </c>
      <c r="E2047" s="406">
        <f>IFERROR(INDEX([1]Input!$J:$J,MATCH(C2047,[1]Input!$A:$A,0)),"")</f>
        <v/>
      </c>
      <c r="F2047" s="406">
        <f>IFERROR(INDEX([1]Input!$D:$D,MATCH(C2047,[1]Input!$A:$A,0)),"")</f>
        <v/>
      </c>
      <c r="G2047" s="409">
        <f>IFERROR(INDEX([1]Input!$N:$N,MATCH(C2047,[1]Input!$A:$A,0)),"")</f>
        <v/>
      </c>
    </row>
    <row r="2048">
      <c r="A2048" s="406">
        <f>IFERROR(RANK(B2048,$B$4:$B$6000,1),"")</f>
        <v/>
      </c>
      <c r="B2048" s="406">
        <f>(IF(F2048="","",IFERROR(SEARCH(Search!$C$2,D2048)+ROW()/100000,"")))</f>
        <v/>
      </c>
      <c r="C2048" s="406" t="inlineStr">
        <is>
          <t>U2045</t>
        </is>
      </c>
      <c r="D2048" s="406">
        <f>INDEX([1]USA!$J:$J,MATCH(C2048,[1]USA!$B:$B,0))</f>
        <v/>
      </c>
      <c r="E2048" s="406">
        <f>IFERROR(INDEX([1]Input!$J:$J,MATCH(C2048,[1]Input!$A:$A,0)),"")</f>
        <v/>
      </c>
      <c r="F2048" s="406">
        <f>IFERROR(INDEX([1]Input!$D:$D,MATCH(C2048,[1]Input!$A:$A,0)),"")</f>
        <v/>
      </c>
      <c r="G2048" s="409">
        <f>IFERROR(INDEX([1]Input!$N:$N,MATCH(C2048,[1]Input!$A:$A,0)),"")</f>
        <v/>
      </c>
    </row>
    <row r="2049">
      <c r="A2049" s="406">
        <f>IFERROR(RANK(B2049,$B$4:$B$6000,1),"")</f>
        <v/>
      </c>
      <c r="B2049" s="406">
        <f>(IF(F2049="","",IFERROR(SEARCH(Search!$C$2,D2049)+ROW()/100000,"")))</f>
        <v/>
      </c>
      <c r="C2049" s="406" t="inlineStr">
        <is>
          <t>U2046</t>
        </is>
      </c>
      <c r="D2049" s="406">
        <f>INDEX([1]USA!$J:$J,MATCH(C2049,[1]USA!$B:$B,0))</f>
        <v/>
      </c>
      <c r="E2049" s="406">
        <f>IFERROR(INDEX([1]Input!$J:$J,MATCH(C2049,[1]Input!$A:$A,0)),"")</f>
        <v/>
      </c>
      <c r="F2049" s="406">
        <f>IFERROR(INDEX([1]Input!$D:$D,MATCH(C2049,[1]Input!$A:$A,0)),"")</f>
        <v/>
      </c>
      <c r="G2049" s="409">
        <f>IFERROR(INDEX([1]Input!$N:$N,MATCH(C2049,[1]Input!$A:$A,0)),"")</f>
        <v/>
      </c>
    </row>
    <row r="2050">
      <c r="A2050" s="406">
        <f>IFERROR(RANK(B2050,$B$4:$B$6000,1),"")</f>
        <v/>
      </c>
      <c r="B2050" s="406">
        <f>(IF(F2050="","",IFERROR(SEARCH(Search!$C$2,D2050)+ROW()/100000,"")))</f>
        <v/>
      </c>
      <c r="C2050" s="406" t="inlineStr">
        <is>
          <t>U2047</t>
        </is>
      </c>
      <c r="D2050" s="406">
        <f>INDEX([1]USA!$J:$J,MATCH(C2050,[1]USA!$B:$B,0))</f>
        <v/>
      </c>
      <c r="E2050" s="406">
        <f>IFERROR(INDEX([1]Input!$J:$J,MATCH(C2050,[1]Input!$A:$A,0)),"")</f>
        <v/>
      </c>
      <c r="F2050" s="406">
        <f>IFERROR(INDEX([1]Input!$D:$D,MATCH(C2050,[1]Input!$A:$A,0)),"")</f>
        <v/>
      </c>
      <c r="G2050" s="409">
        <f>IFERROR(INDEX([1]Input!$N:$N,MATCH(C2050,[1]Input!$A:$A,0)),"")</f>
        <v/>
      </c>
    </row>
    <row r="2051">
      <c r="A2051" s="406">
        <f>IFERROR(RANK(B2051,$B$4:$B$6000,1),"")</f>
        <v/>
      </c>
      <c r="B2051" s="406">
        <f>(IF(F2051="","",IFERROR(SEARCH(Search!$C$2,D2051)+ROW()/100000,"")))</f>
        <v/>
      </c>
      <c r="C2051" s="406" t="inlineStr">
        <is>
          <t>U2048</t>
        </is>
      </c>
      <c r="D2051" s="406">
        <f>INDEX([1]USA!$J:$J,MATCH(C2051,[1]USA!$B:$B,0))</f>
        <v/>
      </c>
      <c r="E2051" s="406">
        <f>IFERROR(INDEX([1]Input!$J:$J,MATCH(C2051,[1]Input!$A:$A,0)),"")</f>
        <v/>
      </c>
      <c r="F2051" s="406">
        <f>IFERROR(INDEX([1]Input!$D:$D,MATCH(C2051,[1]Input!$A:$A,0)),"")</f>
        <v/>
      </c>
      <c r="G2051" s="409">
        <f>IFERROR(INDEX([1]Input!$N:$N,MATCH(C2051,[1]Input!$A:$A,0)),"")</f>
        <v/>
      </c>
    </row>
    <row r="2052">
      <c r="A2052" s="406">
        <f>IFERROR(RANK(B2052,$B$4:$B$6000,1),"")</f>
        <v/>
      </c>
      <c r="B2052" s="406">
        <f>(IF(F2052="","",IFERROR(SEARCH(Search!$C$2,D2052)+ROW()/100000,"")))</f>
        <v/>
      </c>
      <c r="C2052" s="406" t="inlineStr">
        <is>
          <t>U2049</t>
        </is>
      </c>
      <c r="D2052" s="406">
        <f>INDEX([1]USA!$J:$J,MATCH(C2052,[1]USA!$B:$B,0))</f>
        <v/>
      </c>
      <c r="E2052" s="406">
        <f>IFERROR(INDEX([1]Input!$J:$J,MATCH(C2052,[1]Input!$A:$A,0)),"")</f>
        <v/>
      </c>
      <c r="F2052" s="406">
        <f>IFERROR(INDEX([1]Input!$D:$D,MATCH(C2052,[1]Input!$A:$A,0)),"")</f>
        <v/>
      </c>
      <c r="G2052" s="409">
        <f>IFERROR(INDEX([1]Input!$N:$N,MATCH(C2052,[1]Input!$A:$A,0)),"")</f>
        <v/>
      </c>
    </row>
    <row r="2053">
      <c r="A2053" s="406">
        <f>IFERROR(RANK(B2053,$B$4:$B$6000,1),"")</f>
        <v/>
      </c>
      <c r="B2053" s="406">
        <f>(IF(F2053="","",IFERROR(SEARCH(Search!$C$2,D2053)+ROW()/100000,"")))</f>
        <v/>
      </c>
      <c r="C2053" s="406" t="inlineStr">
        <is>
          <t>U2050</t>
        </is>
      </c>
      <c r="D2053" s="406">
        <f>INDEX([1]USA!$J:$J,MATCH(C2053,[1]USA!$B:$B,0))</f>
        <v/>
      </c>
      <c r="E2053" s="406">
        <f>IFERROR(INDEX([1]Input!$J:$J,MATCH(C2053,[1]Input!$A:$A,0)),"")</f>
        <v/>
      </c>
      <c r="F2053" s="406">
        <f>IFERROR(INDEX([1]Input!$D:$D,MATCH(C2053,[1]Input!$A:$A,0)),"")</f>
        <v/>
      </c>
      <c r="G2053" s="409">
        <f>IFERROR(INDEX([1]Input!$N:$N,MATCH(C2053,[1]Input!$A:$A,0)),"")</f>
        <v/>
      </c>
    </row>
    <row r="2054">
      <c r="A2054" s="406">
        <f>IFERROR(RANK(B2054,$B$4:$B$6000,1),"")</f>
        <v/>
      </c>
      <c r="B2054" s="406">
        <f>(IF(F2054="","",IFERROR(SEARCH(Search!$C$2,D2054)+ROW()/100000,"")))</f>
        <v/>
      </c>
      <c r="C2054" s="406" t="inlineStr">
        <is>
          <t>U2051</t>
        </is>
      </c>
      <c r="D2054" s="406">
        <f>INDEX([1]USA!$J:$J,MATCH(C2054,[1]USA!$B:$B,0))</f>
        <v/>
      </c>
      <c r="E2054" s="406">
        <f>IFERROR(INDEX([1]Input!$J:$J,MATCH(C2054,[1]Input!$A:$A,0)),"")</f>
        <v/>
      </c>
      <c r="F2054" s="406">
        <f>IFERROR(INDEX([1]Input!$D:$D,MATCH(C2054,[1]Input!$A:$A,0)),"")</f>
        <v/>
      </c>
      <c r="G2054" s="409">
        <f>IFERROR(INDEX([1]Input!$N:$N,MATCH(C2054,[1]Input!$A:$A,0)),"")</f>
        <v/>
      </c>
    </row>
    <row r="2055">
      <c r="A2055" s="406">
        <f>IFERROR(RANK(B2055,$B$4:$B$6000,1),"")</f>
        <v/>
      </c>
      <c r="B2055" s="406">
        <f>(IF(F2055="","",IFERROR(SEARCH(Search!$C$2,D2055)+ROW()/100000,"")))</f>
        <v/>
      </c>
      <c r="C2055" s="406" t="inlineStr">
        <is>
          <t>U2052</t>
        </is>
      </c>
      <c r="D2055" s="406">
        <f>INDEX([1]USA!$J:$J,MATCH(C2055,[1]USA!$B:$B,0))</f>
        <v/>
      </c>
      <c r="E2055" s="406">
        <f>IFERROR(INDEX([1]Input!$J:$J,MATCH(C2055,[1]Input!$A:$A,0)),"")</f>
        <v/>
      </c>
      <c r="F2055" s="406">
        <f>IFERROR(INDEX([1]Input!$D:$D,MATCH(C2055,[1]Input!$A:$A,0)),"")</f>
        <v/>
      </c>
      <c r="G2055" s="409">
        <f>IFERROR(INDEX([1]Input!$N:$N,MATCH(C2055,[1]Input!$A:$A,0)),"")</f>
        <v/>
      </c>
    </row>
    <row r="2056">
      <c r="A2056" s="406">
        <f>IFERROR(RANK(B2056,$B$4:$B$6000,1),"")</f>
        <v/>
      </c>
      <c r="B2056" s="406">
        <f>(IF(F2056="","",IFERROR(SEARCH(Search!$C$2,D2056)+ROW()/100000,"")))</f>
        <v/>
      </c>
      <c r="C2056" s="406" t="inlineStr">
        <is>
          <t>U2053</t>
        </is>
      </c>
      <c r="D2056" s="406">
        <f>INDEX([1]USA!$J:$J,MATCH(C2056,[1]USA!$B:$B,0))</f>
        <v/>
      </c>
      <c r="E2056" s="406">
        <f>IFERROR(INDEX([1]Input!$J:$J,MATCH(C2056,[1]Input!$A:$A,0)),"")</f>
        <v/>
      </c>
      <c r="F2056" s="406">
        <f>IFERROR(INDEX([1]Input!$D:$D,MATCH(C2056,[1]Input!$A:$A,0)),"")</f>
        <v/>
      </c>
      <c r="G2056" s="409">
        <f>IFERROR(INDEX([1]Input!$N:$N,MATCH(C2056,[1]Input!$A:$A,0)),"")</f>
        <v/>
      </c>
    </row>
    <row r="2057">
      <c r="A2057" s="406">
        <f>IFERROR(RANK(B2057,$B$4:$B$6000,1),"")</f>
        <v/>
      </c>
      <c r="B2057" s="406">
        <f>(IF(F2057="","",IFERROR(SEARCH(Search!$C$2,D2057)+ROW()/100000,"")))</f>
        <v/>
      </c>
      <c r="C2057" s="406" t="inlineStr">
        <is>
          <t>U2054</t>
        </is>
      </c>
      <c r="D2057" s="406">
        <f>INDEX([1]USA!$J:$J,MATCH(C2057,[1]USA!$B:$B,0))</f>
        <v/>
      </c>
      <c r="E2057" s="406">
        <f>IFERROR(INDEX([1]Input!$J:$J,MATCH(C2057,[1]Input!$A:$A,0)),"")</f>
        <v/>
      </c>
      <c r="F2057" s="406">
        <f>IFERROR(INDEX([1]Input!$D:$D,MATCH(C2057,[1]Input!$A:$A,0)),"")</f>
        <v/>
      </c>
      <c r="G2057" s="409">
        <f>IFERROR(INDEX([1]Input!$N:$N,MATCH(C2057,[1]Input!$A:$A,0)),"")</f>
        <v/>
      </c>
    </row>
    <row r="2058">
      <c r="A2058" s="406">
        <f>IFERROR(RANK(B2058,$B$4:$B$6000,1),"")</f>
        <v/>
      </c>
      <c r="B2058" s="406">
        <f>(IF(F2058="","",IFERROR(SEARCH(Search!$C$2,D2058)+ROW()/100000,"")))</f>
        <v/>
      </c>
      <c r="C2058" s="406" t="inlineStr">
        <is>
          <t>U2055</t>
        </is>
      </c>
      <c r="D2058" s="406">
        <f>INDEX([1]USA!$J:$J,MATCH(C2058,[1]USA!$B:$B,0))</f>
        <v/>
      </c>
      <c r="E2058" s="406">
        <f>IFERROR(INDEX([1]Input!$J:$J,MATCH(C2058,[1]Input!$A:$A,0)),"")</f>
        <v/>
      </c>
      <c r="F2058" s="406">
        <f>IFERROR(INDEX([1]Input!$D:$D,MATCH(C2058,[1]Input!$A:$A,0)),"")</f>
        <v/>
      </c>
      <c r="G2058" s="409">
        <f>IFERROR(INDEX([1]Input!$N:$N,MATCH(C2058,[1]Input!$A:$A,0)),"")</f>
        <v/>
      </c>
    </row>
    <row r="2059">
      <c r="A2059" s="406">
        <f>IFERROR(RANK(B2059,$B$4:$B$6000,1),"")</f>
        <v/>
      </c>
      <c r="B2059" s="406">
        <f>(IF(F2059="","",IFERROR(SEARCH(Search!$C$2,D2059)+ROW()/100000,"")))</f>
        <v/>
      </c>
      <c r="C2059" s="406" t="inlineStr">
        <is>
          <t>U2056</t>
        </is>
      </c>
      <c r="D2059" s="406">
        <f>INDEX([1]USA!$J:$J,MATCH(C2059,[1]USA!$B:$B,0))</f>
        <v/>
      </c>
      <c r="E2059" s="406">
        <f>IFERROR(INDEX([1]Input!$J:$J,MATCH(C2059,[1]Input!$A:$A,0)),"")</f>
        <v/>
      </c>
      <c r="F2059" s="406">
        <f>IFERROR(INDEX([1]Input!$D:$D,MATCH(C2059,[1]Input!$A:$A,0)),"")</f>
        <v/>
      </c>
      <c r="G2059" s="409">
        <f>IFERROR(INDEX([1]Input!$N:$N,MATCH(C2059,[1]Input!$A:$A,0)),"")</f>
        <v/>
      </c>
    </row>
    <row r="2060">
      <c r="A2060" s="406">
        <f>IFERROR(RANK(B2060,$B$4:$B$6000,1),"")</f>
        <v/>
      </c>
      <c r="B2060" s="406">
        <f>(IF(F2060="","",IFERROR(SEARCH(Search!$C$2,D2060)+ROW()/100000,"")))</f>
        <v/>
      </c>
      <c r="C2060" s="406" t="inlineStr">
        <is>
          <t>U2057</t>
        </is>
      </c>
      <c r="D2060" s="406">
        <f>INDEX([1]USA!$J:$J,MATCH(C2060,[1]USA!$B:$B,0))</f>
        <v/>
      </c>
      <c r="E2060" s="406">
        <f>IFERROR(INDEX([1]Input!$J:$J,MATCH(C2060,[1]Input!$A:$A,0)),"")</f>
        <v/>
      </c>
      <c r="F2060" s="406">
        <f>IFERROR(INDEX([1]Input!$D:$D,MATCH(C2060,[1]Input!$A:$A,0)),"")</f>
        <v/>
      </c>
      <c r="G2060" s="409">
        <f>IFERROR(INDEX([1]Input!$N:$N,MATCH(C2060,[1]Input!$A:$A,0)),"")</f>
        <v/>
      </c>
    </row>
    <row r="2061">
      <c r="A2061" s="406">
        <f>IFERROR(RANK(B2061,$B$4:$B$6000,1),"")</f>
        <v/>
      </c>
      <c r="B2061" s="406">
        <f>(IF(F2061="","",IFERROR(SEARCH(Search!$C$2,D2061)+ROW()/100000,"")))</f>
        <v/>
      </c>
      <c r="C2061" s="406" t="inlineStr">
        <is>
          <t>U2058</t>
        </is>
      </c>
      <c r="D2061" s="406">
        <f>INDEX([1]USA!$J:$J,MATCH(C2061,[1]USA!$B:$B,0))</f>
        <v/>
      </c>
      <c r="E2061" s="406">
        <f>IFERROR(INDEX([1]Input!$J:$J,MATCH(C2061,[1]Input!$A:$A,0)),"")</f>
        <v/>
      </c>
      <c r="F2061" s="406">
        <f>IFERROR(INDEX([1]Input!$D:$D,MATCH(C2061,[1]Input!$A:$A,0)),"")</f>
        <v/>
      </c>
      <c r="G2061" s="409">
        <f>IFERROR(INDEX([1]Input!$N:$N,MATCH(C2061,[1]Input!$A:$A,0)),"")</f>
        <v/>
      </c>
    </row>
    <row r="2062">
      <c r="A2062" s="406">
        <f>IFERROR(RANK(B2062,$B$4:$B$6000,1),"")</f>
        <v/>
      </c>
      <c r="B2062" s="406">
        <f>(IF(F2062="","",IFERROR(SEARCH(Search!$C$2,D2062)+ROW()/100000,"")))</f>
        <v/>
      </c>
      <c r="C2062" s="406" t="inlineStr">
        <is>
          <t>U2059</t>
        </is>
      </c>
      <c r="D2062" s="406">
        <f>INDEX([1]USA!$J:$J,MATCH(C2062,[1]USA!$B:$B,0))</f>
        <v/>
      </c>
      <c r="E2062" s="406">
        <f>IFERROR(INDEX([1]Input!$J:$J,MATCH(C2062,[1]Input!$A:$A,0)),"")</f>
        <v/>
      </c>
      <c r="F2062" s="406">
        <f>IFERROR(INDEX([1]Input!$D:$D,MATCH(C2062,[1]Input!$A:$A,0)),"")</f>
        <v/>
      </c>
      <c r="G2062" s="409">
        <f>IFERROR(INDEX([1]Input!$N:$N,MATCH(C2062,[1]Input!$A:$A,0)),"")</f>
        <v/>
      </c>
    </row>
    <row r="2063">
      <c r="A2063" s="406">
        <f>IFERROR(RANK(B2063,$B$4:$B$6000,1),"")</f>
        <v/>
      </c>
      <c r="B2063" s="406">
        <f>(IF(F2063="","",IFERROR(SEARCH(Search!$C$2,D2063)+ROW()/100000,"")))</f>
        <v/>
      </c>
      <c r="C2063" s="406" t="inlineStr">
        <is>
          <t>U2060</t>
        </is>
      </c>
      <c r="D2063" s="406">
        <f>INDEX([1]USA!$J:$J,MATCH(C2063,[1]USA!$B:$B,0))</f>
        <v/>
      </c>
      <c r="E2063" s="406">
        <f>IFERROR(INDEX([1]Input!$J:$J,MATCH(C2063,[1]Input!$A:$A,0)),"")</f>
        <v/>
      </c>
      <c r="F2063" s="406">
        <f>IFERROR(INDEX([1]Input!$D:$D,MATCH(C2063,[1]Input!$A:$A,0)),"")</f>
        <v/>
      </c>
      <c r="G2063" s="409">
        <f>IFERROR(INDEX([1]Input!$N:$N,MATCH(C2063,[1]Input!$A:$A,0)),"")</f>
        <v/>
      </c>
    </row>
    <row r="2064">
      <c r="A2064" s="406">
        <f>IFERROR(RANK(B2064,$B$4:$B$6000,1),"")</f>
        <v/>
      </c>
      <c r="B2064" s="406">
        <f>(IF(F2064="","",IFERROR(SEARCH(Search!$C$2,D2064)+ROW()/100000,"")))</f>
        <v/>
      </c>
      <c r="C2064" s="406" t="inlineStr">
        <is>
          <t>U2061</t>
        </is>
      </c>
      <c r="D2064" s="406">
        <f>INDEX([1]USA!$J:$J,MATCH(C2064,[1]USA!$B:$B,0))</f>
        <v/>
      </c>
      <c r="E2064" s="406">
        <f>IFERROR(INDEX([1]Input!$J:$J,MATCH(C2064,[1]Input!$A:$A,0)),"")</f>
        <v/>
      </c>
      <c r="F2064" s="406">
        <f>IFERROR(INDEX([1]Input!$D:$D,MATCH(C2064,[1]Input!$A:$A,0)),"")</f>
        <v/>
      </c>
      <c r="G2064" s="409">
        <f>IFERROR(INDEX([1]Input!$N:$N,MATCH(C2064,[1]Input!$A:$A,0)),"")</f>
        <v/>
      </c>
    </row>
    <row r="2065">
      <c r="A2065" s="406">
        <f>IFERROR(RANK(B2065,$B$4:$B$6000,1),"")</f>
        <v/>
      </c>
      <c r="B2065" s="406">
        <f>(IF(F2065="","",IFERROR(SEARCH(Search!$C$2,D2065)+ROW()/100000,"")))</f>
        <v/>
      </c>
      <c r="C2065" s="406" t="inlineStr">
        <is>
          <t>U2062</t>
        </is>
      </c>
      <c r="D2065" s="406">
        <f>INDEX([1]USA!$J:$J,MATCH(C2065,[1]USA!$B:$B,0))</f>
        <v/>
      </c>
      <c r="E2065" s="406">
        <f>IFERROR(INDEX([1]Input!$J:$J,MATCH(C2065,[1]Input!$A:$A,0)),"")</f>
        <v/>
      </c>
      <c r="F2065" s="406">
        <f>IFERROR(INDEX([1]Input!$D:$D,MATCH(C2065,[1]Input!$A:$A,0)),"")</f>
        <v/>
      </c>
      <c r="G2065" s="409">
        <f>IFERROR(INDEX([1]Input!$N:$N,MATCH(C2065,[1]Input!$A:$A,0)),"")</f>
        <v/>
      </c>
    </row>
    <row r="2066">
      <c r="A2066" s="406">
        <f>IFERROR(RANK(B2066,$B$4:$B$6000,1),"")</f>
        <v/>
      </c>
      <c r="B2066" s="406">
        <f>(IF(F2066="","",IFERROR(SEARCH(Search!$C$2,D2066)+ROW()/100000,"")))</f>
        <v/>
      </c>
      <c r="C2066" s="406" t="inlineStr">
        <is>
          <t>U2063</t>
        </is>
      </c>
      <c r="D2066" s="406">
        <f>INDEX([1]USA!$J:$J,MATCH(C2066,[1]USA!$B:$B,0))</f>
        <v/>
      </c>
      <c r="E2066" s="406">
        <f>IFERROR(INDEX([1]Input!$J:$J,MATCH(C2066,[1]Input!$A:$A,0)),"")</f>
        <v/>
      </c>
      <c r="F2066" s="406">
        <f>IFERROR(INDEX([1]Input!$D:$D,MATCH(C2066,[1]Input!$A:$A,0)),"")</f>
        <v/>
      </c>
      <c r="G2066" s="409">
        <f>IFERROR(INDEX([1]Input!$N:$N,MATCH(C2066,[1]Input!$A:$A,0)),"")</f>
        <v/>
      </c>
    </row>
    <row r="2067">
      <c r="A2067" s="406">
        <f>IFERROR(RANK(B2067,$B$4:$B$6000,1),"")</f>
        <v/>
      </c>
      <c r="B2067" s="406">
        <f>(IF(F2067="","",IFERROR(SEARCH(Search!$C$2,D2067)+ROW()/100000,"")))</f>
        <v/>
      </c>
      <c r="C2067" s="406" t="inlineStr">
        <is>
          <t>U2064</t>
        </is>
      </c>
      <c r="D2067" s="406">
        <f>INDEX([1]USA!$J:$J,MATCH(C2067,[1]USA!$B:$B,0))</f>
        <v/>
      </c>
      <c r="E2067" s="406">
        <f>IFERROR(INDEX([1]Input!$J:$J,MATCH(C2067,[1]Input!$A:$A,0)),"")</f>
        <v/>
      </c>
      <c r="F2067" s="406">
        <f>IFERROR(INDEX([1]Input!$D:$D,MATCH(C2067,[1]Input!$A:$A,0)),"")</f>
        <v/>
      </c>
      <c r="G2067" s="409">
        <f>IFERROR(INDEX([1]Input!$N:$N,MATCH(C2067,[1]Input!$A:$A,0)),"")</f>
        <v/>
      </c>
    </row>
    <row r="2068">
      <c r="A2068" s="406">
        <f>IFERROR(RANK(B2068,$B$4:$B$6000,1),"")</f>
        <v/>
      </c>
      <c r="B2068" s="406">
        <f>(IF(F2068="","",IFERROR(SEARCH(Search!$C$2,D2068)+ROW()/100000,"")))</f>
        <v/>
      </c>
      <c r="C2068" s="406" t="inlineStr">
        <is>
          <t>U2065</t>
        </is>
      </c>
      <c r="D2068" s="406">
        <f>INDEX([1]USA!$J:$J,MATCH(C2068,[1]USA!$B:$B,0))</f>
        <v/>
      </c>
      <c r="E2068" s="406">
        <f>IFERROR(INDEX([1]Input!$J:$J,MATCH(C2068,[1]Input!$A:$A,0)),"")</f>
        <v/>
      </c>
      <c r="F2068" s="406">
        <f>IFERROR(INDEX([1]Input!$D:$D,MATCH(C2068,[1]Input!$A:$A,0)),"")</f>
        <v/>
      </c>
      <c r="G2068" s="409">
        <f>IFERROR(INDEX([1]Input!$N:$N,MATCH(C2068,[1]Input!$A:$A,0)),"")</f>
        <v/>
      </c>
    </row>
    <row r="2069">
      <c r="A2069" s="406">
        <f>IFERROR(RANK(B2069,$B$4:$B$6000,1),"")</f>
        <v/>
      </c>
      <c r="B2069" s="406">
        <f>(IF(F2069="","",IFERROR(SEARCH(Search!$C$2,D2069)+ROW()/100000,"")))</f>
        <v/>
      </c>
      <c r="C2069" s="406" t="inlineStr">
        <is>
          <t>U2066</t>
        </is>
      </c>
      <c r="D2069" s="406">
        <f>INDEX([1]USA!$J:$J,MATCH(C2069,[1]USA!$B:$B,0))</f>
        <v/>
      </c>
      <c r="E2069" s="406">
        <f>IFERROR(INDEX([1]Input!$J:$J,MATCH(C2069,[1]Input!$A:$A,0)),"")</f>
        <v/>
      </c>
      <c r="F2069" s="406">
        <f>IFERROR(INDEX([1]Input!$D:$D,MATCH(C2069,[1]Input!$A:$A,0)),"")</f>
        <v/>
      </c>
      <c r="G2069" s="409">
        <f>IFERROR(INDEX([1]Input!$N:$N,MATCH(C2069,[1]Input!$A:$A,0)),"")</f>
        <v/>
      </c>
    </row>
    <row r="2070">
      <c r="A2070" s="406">
        <f>IFERROR(RANK(B2070,$B$4:$B$6000,1),"")</f>
        <v/>
      </c>
      <c r="B2070" s="406">
        <f>(IF(F2070="","",IFERROR(SEARCH(Search!$C$2,D2070)+ROW()/100000,"")))</f>
        <v/>
      </c>
      <c r="C2070" s="406" t="inlineStr">
        <is>
          <t>U2067</t>
        </is>
      </c>
      <c r="D2070" s="406">
        <f>INDEX([1]USA!$J:$J,MATCH(C2070,[1]USA!$B:$B,0))</f>
        <v/>
      </c>
      <c r="E2070" s="406">
        <f>IFERROR(INDEX([1]Input!$J:$J,MATCH(C2070,[1]Input!$A:$A,0)),"")</f>
        <v/>
      </c>
      <c r="F2070" s="406">
        <f>IFERROR(INDEX([1]Input!$D:$D,MATCH(C2070,[1]Input!$A:$A,0)),"")</f>
        <v/>
      </c>
      <c r="G2070" s="409">
        <f>IFERROR(INDEX([1]Input!$N:$N,MATCH(C2070,[1]Input!$A:$A,0)),"")</f>
        <v/>
      </c>
    </row>
    <row r="2071">
      <c r="A2071" s="406">
        <f>IFERROR(RANK(B2071,$B$4:$B$6000,1),"")</f>
        <v/>
      </c>
      <c r="B2071" s="406">
        <f>(IF(F2071="","",IFERROR(SEARCH(Search!$C$2,D2071)+ROW()/100000,"")))</f>
        <v/>
      </c>
      <c r="C2071" s="406" t="inlineStr">
        <is>
          <t>U2068</t>
        </is>
      </c>
      <c r="D2071" s="406">
        <f>INDEX([1]USA!$J:$J,MATCH(C2071,[1]USA!$B:$B,0))</f>
        <v/>
      </c>
      <c r="E2071" s="406">
        <f>IFERROR(INDEX([1]Input!$J:$J,MATCH(C2071,[1]Input!$A:$A,0)),"")</f>
        <v/>
      </c>
      <c r="F2071" s="406">
        <f>IFERROR(INDEX([1]Input!$D:$D,MATCH(C2071,[1]Input!$A:$A,0)),"")</f>
        <v/>
      </c>
      <c r="G2071" s="409">
        <f>IFERROR(INDEX([1]Input!$N:$N,MATCH(C2071,[1]Input!$A:$A,0)),"")</f>
        <v/>
      </c>
    </row>
    <row r="2072">
      <c r="A2072" s="406">
        <f>IFERROR(RANK(B2072,$B$4:$B$6000,1),"")</f>
        <v/>
      </c>
      <c r="B2072" s="406">
        <f>(IF(F2072="","",IFERROR(SEARCH(Search!$C$2,D2072)+ROW()/100000,"")))</f>
        <v/>
      </c>
      <c r="C2072" s="406" t="inlineStr">
        <is>
          <t>U2069</t>
        </is>
      </c>
      <c r="D2072" s="406">
        <f>INDEX([1]USA!$J:$J,MATCH(C2072,[1]USA!$B:$B,0))</f>
        <v/>
      </c>
      <c r="E2072" s="406">
        <f>IFERROR(INDEX([1]Input!$J:$J,MATCH(C2072,[1]Input!$A:$A,0)),"")</f>
        <v/>
      </c>
      <c r="F2072" s="406">
        <f>IFERROR(INDEX([1]Input!$D:$D,MATCH(C2072,[1]Input!$A:$A,0)),"")</f>
        <v/>
      </c>
      <c r="G2072" s="409">
        <f>IFERROR(INDEX([1]Input!$N:$N,MATCH(C2072,[1]Input!$A:$A,0)),"")</f>
        <v/>
      </c>
    </row>
    <row r="2073">
      <c r="A2073" s="406">
        <f>IFERROR(RANK(B2073,$B$4:$B$6000,1),"")</f>
        <v/>
      </c>
      <c r="B2073" s="406">
        <f>(IF(F2073="","",IFERROR(SEARCH(Search!$C$2,D2073)+ROW()/100000,"")))</f>
        <v/>
      </c>
      <c r="C2073" s="406" t="inlineStr">
        <is>
          <t>U2070</t>
        </is>
      </c>
      <c r="D2073" s="406">
        <f>INDEX([1]USA!$J:$J,MATCH(C2073,[1]USA!$B:$B,0))</f>
        <v/>
      </c>
      <c r="E2073" s="406">
        <f>IFERROR(INDEX([1]Input!$J:$J,MATCH(C2073,[1]Input!$A:$A,0)),"")</f>
        <v/>
      </c>
      <c r="F2073" s="406">
        <f>IFERROR(INDEX([1]Input!$D:$D,MATCH(C2073,[1]Input!$A:$A,0)),"")</f>
        <v/>
      </c>
      <c r="G2073" s="409">
        <f>IFERROR(INDEX([1]Input!$N:$N,MATCH(C2073,[1]Input!$A:$A,0)),"")</f>
        <v/>
      </c>
    </row>
    <row r="2074">
      <c r="A2074" s="406">
        <f>IFERROR(RANK(B2074,$B$4:$B$6000,1),"")</f>
        <v/>
      </c>
      <c r="B2074" s="406">
        <f>(IF(F2074="","",IFERROR(SEARCH(Search!$C$2,D2074)+ROW()/100000,"")))</f>
        <v/>
      </c>
      <c r="C2074" s="406" t="inlineStr">
        <is>
          <t>U2071</t>
        </is>
      </c>
      <c r="D2074" s="406">
        <f>INDEX([1]USA!$J:$J,MATCH(C2074,[1]USA!$B:$B,0))</f>
        <v/>
      </c>
      <c r="E2074" s="406">
        <f>IFERROR(INDEX([1]Input!$J:$J,MATCH(C2074,[1]Input!$A:$A,0)),"")</f>
        <v/>
      </c>
      <c r="F2074" s="406">
        <f>IFERROR(INDEX([1]Input!$D:$D,MATCH(C2074,[1]Input!$A:$A,0)),"")</f>
        <v/>
      </c>
      <c r="G2074" s="409">
        <f>IFERROR(INDEX([1]Input!$N:$N,MATCH(C2074,[1]Input!$A:$A,0)),"")</f>
        <v/>
      </c>
    </row>
    <row r="2075">
      <c r="A2075" s="406">
        <f>IFERROR(RANK(B2075,$B$4:$B$6000,1),"")</f>
        <v/>
      </c>
      <c r="B2075" s="406">
        <f>(IF(F2075="","",IFERROR(SEARCH(Search!$C$2,D2075)+ROW()/100000,"")))</f>
        <v/>
      </c>
      <c r="C2075" s="406" t="inlineStr">
        <is>
          <t>U2072</t>
        </is>
      </c>
      <c r="D2075" s="406">
        <f>INDEX([1]USA!$J:$J,MATCH(C2075,[1]USA!$B:$B,0))</f>
        <v/>
      </c>
      <c r="E2075" s="406">
        <f>IFERROR(INDEX([1]Input!$J:$J,MATCH(C2075,[1]Input!$A:$A,0)),"")</f>
        <v/>
      </c>
      <c r="F2075" s="406">
        <f>IFERROR(INDEX([1]Input!$D:$D,MATCH(C2075,[1]Input!$A:$A,0)),"")</f>
        <v/>
      </c>
      <c r="G2075" s="409">
        <f>IFERROR(INDEX([1]Input!$N:$N,MATCH(C2075,[1]Input!$A:$A,0)),"")</f>
        <v/>
      </c>
    </row>
    <row r="2076">
      <c r="A2076" s="406">
        <f>IFERROR(RANK(B2076,$B$4:$B$6000,1),"")</f>
        <v/>
      </c>
      <c r="B2076" s="406">
        <f>(IF(F2076="","",IFERROR(SEARCH(Search!$C$2,D2076)+ROW()/100000,"")))</f>
        <v/>
      </c>
      <c r="C2076" s="406" t="inlineStr">
        <is>
          <t>U2073</t>
        </is>
      </c>
      <c r="D2076" s="406">
        <f>INDEX([1]USA!$J:$J,MATCH(C2076,[1]USA!$B:$B,0))</f>
        <v/>
      </c>
      <c r="E2076" s="406">
        <f>IFERROR(INDEX([1]Input!$J:$J,MATCH(C2076,[1]Input!$A:$A,0)),"")</f>
        <v/>
      </c>
      <c r="F2076" s="406">
        <f>IFERROR(INDEX([1]Input!$D:$D,MATCH(C2076,[1]Input!$A:$A,0)),"")</f>
        <v/>
      </c>
      <c r="G2076" s="409">
        <f>IFERROR(INDEX([1]Input!$N:$N,MATCH(C2076,[1]Input!$A:$A,0)),"")</f>
        <v/>
      </c>
    </row>
    <row r="2077">
      <c r="A2077" s="406">
        <f>IFERROR(RANK(B2077,$B$4:$B$6000,1),"")</f>
        <v/>
      </c>
      <c r="B2077" s="406">
        <f>(IF(F2077="","",IFERROR(SEARCH(Search!$C$2,D2077)+ROW()/100000,"")))</f>
        <v/>
      </c>
      <c r="C2077" s="406" t="inlineStr">
        <is>
          <t>U2074</t>
        </is>
      </c>
      <c r="D2077" s="406">
        <f>INDEX([1]USA!$J:$J,MATCH(C2077,[1]USA!$B:$B,0))</f>
        <v/>
      </c>
      <c r="E2077" s="406">
        <f>IFERROR(INDEX([1]Input!$J:$J,MATCH(C2077,[1]Input!$A:$A,0)),"")</f>
        <v/>
      </c>
      <c r="F2077" s="406">
        <f>IFERROR(INDEX([1]Input!$D:$D,MATCH(C2077,[1]Input!$A:$A,0)),"")</f>
        <v/>
      </c>
      <c r="G2077" s="409">
        <f>IFERROR(INDEX([1]Input!$N:$N,MATCH(C2077,[1]Input!$A:$A,0)),"")</f>
        <v/>
      </c>
    </row>
    <row r="2078">
      <c r="A2078" s="406">
        <f>IFERROR(RANK(B2078,$B$4:$B$6000,1),"")</f>
        <v/>
      </c>
      <c r="B2078" s="406">
        <f>(IF(F2078="","",IFERROR(SEARCH(Search!$C$2,D2078)+ROW()/100000,"")))</f>
        <v/>
      </c>
      <c r="C2078" s="406" t="inlineStr">
        <is>
          <t>U2075</t>
        </is>
      </c>
      <c r="D2078" s="406">
        <f>INDEX([1]USA!$J:$J,MATCH(C2078,[1]USA!$B:$B,0))</f>
        <v/>
      </c>
      <c r="E2078" s="406">
        <f>IFERROR(INDEX([1]Input!$J:$J,MATCH(C2078,[1]Input!$A:$A,0)),"")</f>
        <v/>
      </c>
      <c r="F2078" s="406">
        <f>IFERROR(INDEX([1]Input!$D:$D,MATCH(C2078,[1]Input!$A:$A,0)),"")</f>
        <v/>
      </c>
      <c r="G2078" s="409">
        <f>IFERROR(INDEX([1]Input!$N:$N,MATCH(C2078,[1]Input!$A:$A,0)),"")</f>
        <v/>
      </c>
    </row>
    <row r="2079">
      <c r="A2079" s="406">
        <f>IFERROR(RANK(B2079,$B$4:$B$6000,1),"")</f>
        <v/>
      </c>
      <c r="B2079" s="406">
        <f>(IF(F2079="","",IFERROR(SEARCH(Search!$C$2,D2079)+ROW()/100000,"")))</f>
        <v/>
      </c>
      <c r="C2079" s="406" t="inlineStr">
        <is>
          <t>U2076</t>
        </is>
      </c>
      <c r="D2079" s="406">
        <f>INDEX([1]USA!$J:$J,MATCH(C2079,[1]USA!$B:$B,0))</f>
        <v/>
      </c>
      <c r="E2079" s="406">
        <f>IFERROR(INDEX([1]Input!$J:$J,MATCH(C2079,[1]Input!$A:$A,0)),"")</f>
        <v/>
      </c>
      <c r="F2079" s="406">
        <f>IFERROR(INDEX([1]Input!$D:$D,MATCH(C2079,[1]Input!$A:$A,0)),"")</f>
        <v/>
      </c>
      <c r="G2079" s="409">
        <f>IFERROR(INDEX([1]Input!$N:$N,MATCH(C2079,[1]Input!$A:$A,0)),"")</f>
        <v/>
      </c>
    </row>
    <row r="2080">
      <c r="A2080" s="406">
        <f>IFERROR(RANK(B2080,$B$4:$B$6000,1),"")</f>
        <v/>
      </c>
      <c r="B2080" s="406">
        <f>(IF(F2080="","",IFERROR(SEARCH(Search!$C$2,D2080)+ROW()/100000,"")))</f>
        <v/>
      </c>
      <c r="C2080" s="406" t="inlineStr">
        <is>
          <t>U2077</t>
        </is>
      </c>
      <c r="D2080" s="406">
        <f>INDEX([1]USA!$J:$J,MATCH(C2080,[1]USA!$B:$B,0))</f>
        <v/>
      </c>
      <c r="E2080" s="406">
        <f>IFERROR(INDEX([1]Input!$J:$J,MATCH(C2080,[1]Input!$A:$A,0)),"")</f>
        <v/>
      </c>
      <c r="F2080" s="406">
        <f>IFERROR(INDEX([1]Input!$D:$D,MATCH(C2080,[1]Input!$A:$A,0)),"")</f>
        <v/>
      </c>
      <c r="G2080" s="409">
        <f>IFERROR(INDEX([1]Input!$N:$N,MATCH(C2080,[1]Input!$A:$A,0)),"")</f>
        <v/>
      </c>
    </row>
    <row r="2081">
      <c r="A2081" s="406">
        <f>IFERROR(RANK(B2081,$B$4:$B$6000,1),"")</f>
        <v/>
      </c>
      <c r="B2081" s="406">
        <f>(IF(F2081="","",IFERROR(SEARCH(Search!$C$2,D2081)+ROW()/100000,"")))</f>
        <v/>
      </c>
      <c r="C2081" s="406" t="inlineStr">
        <is>
          <t>U2078</t>
        </is>
      </c>
      <c r="D2081" s="406">
        <f>INDEX([1]USA!$J:$J,MATCH(C2081,[1]USA!$B:$B,0))</f>
        <v/>
      </c>
      <c r="E2081" s="406">
        <f>IFERROR(INDEX([1]Input!$J:$J,MATCH(C2081,[1]Input!$A:$A,0)),"")</f>
        <v/>
      </c>
      <c r="F2081" s="406">
        <f>IFERROR(INDEX([1]Input!$D:$D,MATCH(C2081,[1]Input!$A:$A,0)),"")</f>
        <v/>
      </c>
      <c r="G2081" s="409">
        <f>IFERROR(INDEX([1]Input!$N:$N,MATCH(C2081,[1]Input!$A:$A,0)),"")</f>
        <v/>
      </c>
    </row>
    <row r="2082">
      <c r="A2082" s="406">
        <f>IFERROR(RANK(B2082,$B$4:$B$6000,1),"")</f>
        <v/>
      </c>
      <c r="B2082" s="406">
        <f>(IF(F2082="","",IFERROR(SEARCH(Search!$C$2,D2082)+ROW()/100000,"")))</f>
        <v/>
      </c>
      <c r="C2082" s="406" t="inlineStr">
        <is>
          <t>U2079</t>
        </is>
      </c>
      <c r="D2082" s="406">
        <f>INDEX([1]USA!$J:$J,MATCH(C2082,[1]USA!$B:$B,0))</f>
        <v/>
      </c>
      <c r="E2082" s="406">
        <f>IFERROR(INDEX([1]Input!$J:$J,MATCH(C2082,[1]Input!$A:$A,0)),"")</f>
        <v/>
      </c>
      <c r="F2082" s="406">
        <f>IFERROR(INDEX([1]Input!$D:$D,MATCH(C2082,[1]Input!$A:$A,0)),"")</f>
        <v/>
      </c>
      <c r="G2082" s="409">
        <f>IFERROR(INDEX([1]Input!$N:$N,MATCH(C2082,[1]Input!$A:$A,0)),"")</f>
        <v/>
      </c>
    </row>
    <row r="2083">
      <c r="A2083" s="406">
        <f>IFERROR(RANK(B2083,$B$4:$B$6000,1),"")</f>
        <v/>
      </c>
      <c r="B2083" s="406">
        <f>(IF(F2083="","",IFERROR(SEARCH(Search!$C$2,D2083)+ROW()/100000,"")))</f>
        <v/>
      </c>
      <c r="C2083" s="406" t="inlineStr">
        <is>
          <t>U2080</t>
        </is>
      </c>
      <c r="D2083" s="406">
        <f>INDEX([1]USA!$J:$J,MATCH(C2083,[1]USA!$B:$B,0))</f>
        <v/>
      </c>
      <c r="E2083" s="406">
        <f>IFERROR(INDEX([1]Input!$J:$J,MATCH(C2083,[1]Input!$A:$A,0)),"")</f>
        <v/>
      </c>
      <c r="F2083" s="406">
        <f>IFERROR(INDEX([1]Input!$D:$D,MATCH(C2083,[1]Input!$A:$A,0)),"")</f>
        <v/>
      </c>
      <c r="G2083" s="409">
        <f>IFERROR(INDEX([1]Input!$N:$N,MATCH(C2083,[1]Input!$A:$A,0)),"")</f>
        <v/>
      </c>
    </row>
    <row r="2084">
      <c r="A2084" s="406">
        <f>IFERROR(RANK(B2084,$B$4:$B$6000,1),"")</f>
        <v/>
      </c>
      <c r="B2084" s="406">
        <f>(IF(F2084="","",IFERROR(SEARCH(Search!$C$2,D2084)+ROW()/100000,"")))</f>
        <v/>
      </c>
      <c r="C2084" s="406" t="inlineStr">
        <is>
          <t>U2081</t>
        </is>
      </c>
      <c r="D2084" s="406">
        <f>INDEX([1]USA!$J:$J,MATCH(C2084,[1]USA!$B:$B,0))</f>
        <v/>
      </c>
      <c r="E2084" s="406">
        <f>IFERROR(INDEX([1]Input!$J:$J,MATCH(C2084,[1]Input!$A:$A,0)),"")</f>
        <v/>
      </c>
      <c r="F2084" s="406">
        <f>IFERROR(INDEX([1]Input!$D:$D,MATCH(C2084,[1]Input!$A:$A,0)),"")</f>
        <v/>
      </c>
      <c r="G2084" s="409">
        <f>IFERROR(INDEX([1]Input!$N:$N,MATCH(C2084,[1]Input!$A:$A,0)),"")</f>
        <v/>
      </c>
    </row>
    <row r="2085">
      <c r="A2085" s="406">
        <f>IFERROR(RANK(B2085,$B$4:$B$6000,1),"")</f>
        <v/>
      </c>
      <c r="B2085" s="406">
        <f>(IF(F2085="","",IFERROR(SEARCH(Search!$C$2,D2085)+ROW()/100000,"")))</f>
        <v/>
      </c>
      <c r="C2085" s="406" t="inlineStr">
        <is>
          <t>U2082</t>
        </is>
      </c>
      <c r="D2085" s="406">
        <f>INDEX([1]USA!$J:$J,MATCH(C2085,[1]USA!$B:$B,0))</f>
        <v/>
      </c>
      <c r="E2085" s="406">
        <f>IFERROR(INDEX([1]Input!$J:$J,MATCH(C2085,[1]Input!$A:$A,0)),"")</f>
        <v/>
      </c>
      <c r="F2085" s="406">
        <f>IFERROR(INDEX([1]Input!$D:$D,MATCH(C2085,[1]Input!$A:$A,0)),"")</f>
        <v/>
      </c>
      <c r="G2085" s="409">
        <f>IFERROR(INDEX([1]Input!$N:$N,MATCH(C2085,[1]Input!$A:$A,0)),"")</f>
        <v/>
      </c>
    </row>
    <row r="2086">
      <c r="A2086" s="406">
        <f>IFERROR(RANK(B2086,$B$4:$B$6000,1),"")</f>
        <v/>
      </c>
      <c r="B2086" s="406">
        <f>(IF(F2086="","",IFERROR(SEARCH(Search!$C$2,D2086)+ROW()/100000,"")))</f>
        <v/>
      </c>
      <c r="C2086" s="406" t="inlineStr">
        <is>
          <t>U2083</t>
        </is>
      </c>
      <c r="D2086" s="406">
        <f>INDEX([1]USA!$J:$J,MATCH(C2086,[1]USA!$B:$B,0))</f>
        <v/>
      </c>
      <c r="E2086" s="406">
        <f>IFERROR(INDEX([1]Input!$J:$J,MATCH(C2086,[1]Input!$A:$A,0)),"")</f>
        <v/>
      </c>
      <c r="F2086" s="406">
        <f>IFERROR(INDEX([1]Input!$D:$D,MATCH(C2086,[1]Input!$A:$A,0)),"")</f>
        <v/>
      </c>
      <c r="G2086" s="409">
        <f>IFERROR(INDEX([1]Input!$N:$N,MATCH(C2086,[1]Input!$A:$A,0)),"")</f>
        <v/>
      </c>
    </row>
    <row r="2087">
      <c r="A2087" s="406">
        <f>IFERROR(RANK(B2087,$B$4:$B$6000,1),"")</f>
        <v/>
      </c>
      <c r="B2087" s="406">
        <f>(IF(F2087="","",IFERROR(SEARCH(Search!$C$2,D2087)+ROW()/100000,"")))</f>
        <v/>
      </c>
      <c r="C2087" s="406" t="inlineStr">
        <is>
          <t>U2084</t>
        </is>
      </c>
      <c r="D2087" s="406">
        <f>INDEX([1]USA!$J:$J,MATCH(C2087,[1]USA!$B:$B,0))</f>
        <v/>
      </c>
      <c r="E2087" s="406">
        <f>IFERROR(INDEX([1]Input!$J:$J,MATCH(C2087,[1]Input!$A:$A,0)),"")</f>
        <v/>
      </c>
      <c r="F2087" s="406">
        <f>IFERROR(INDEX([1]Input!$D:$D,MATCH(C2087,[1]Input!$A:$A,0)),"")</f>
        <v/>
      </c>
      <c r="G2087" s="409">
        <f>IFERROR(INDEX([1]Input!$N:$N,MATCH(C2087,[1]Input!$A:$A,0)),"")</f>
        <v/>
      </c>
    </row>
    <row r="2088">
      <c r="A2088" s="406">
        <f>IFERROR(RANK(B2088,$B$4:$B$6000,1),"")</f>
        <v/>
      </c>
      <c r="B2088" s="406">
        <f>(IF(F2088="","",IFERROR(SEARCH(Search!$C$2,D2088)+ROW()/100000,"")))</f>
        <v/>
      </c>
      <c r="C2088" s="406" t="inlineStr">
        <is>
          <t>U2085</t>
        </is>
      </c>
      <c r="D2088" s="406">
        <f>INDEX([1]USA!$J:$J,MATCH(C2088,[1]USA!$B:$B,0))</f>
        <v/>
      </c>
      <c r="E2088" s="406">
        <f>IFERROR(INDEX([1]Input!$J:$J,MATCH(C2088,[1]Input!$A:$A,0)),"")</f>
        <v/>
      </c>
      <c r="F2088" s="406">
        <f>IFERROR(INDEX([1]Input!$D:$D,MATCH(C2088,[1]Input!$A:$A,0)),"")</f>
        <v/>
      </c>
      <c r="G2088" s="409">
        <f>IFERROR(INDEX([1]Input!$N:$N,MATCH(C2088,[1]Input!$A:$A,0)),"")</f>
        <v/>
      </c>
    </row>
    <row r="2089">
      <c r="A2089" s="406">
        <f>IFERROR(RANK(B2089,$B$4:$B$6000,1),"")</f>
        <v/>
      </c>
      <c r="B2089" s="406">
        <f>(IF(F2089="","",IFERROR(SEARCH(Search!$C$2,D2089)+ROW()/100000,"")))</f>
        <v/>
      </c>
      <c r="C2089" s="406" t="inlineStr">
        <is>
          <t>U2086</t>
        </is>
      </c>
      <c r="D2089" s="406">
        <f>INDEX([1]USA!$J:$J,MATCH(C2089,[1]USA!$B:$B,0))</f>
        <v/>
      </c>
      <c r="E2089" s="406">
        <f>IFERROR(INDEX([1]Input!$J:$J,MATCH(C2089,[1]Input!$A:$A,0)),"")</f>
        <v/>
      </c>
      <c r="F2089" s="406">
        <f>IFERROR(INDEX([1]Input!$D:$D,MATCH(C2089,[1]Input!$A:$A,0)),"")</f>
        <v/>
      </c>
      <c r="G2089" s="409">
        <f>IFERROR(INDEX([1]Input!$N:$N,MATCH(C2089,[1]Input!$A:$A,0)),"")</f>
        <v/>
      </c>
    </row>
    <row r="2090">
      <c r="A2090" s="406">
        <f>IFERROR(RANK(B2090,$B$4:$B$6000,1),"")</f>
        <v/>
      </c>
      <c r="B2090" s="406">
        <f>(IF(F2090="","",IFERROR(SEARCH(Search!$C$2,D2090)+ROW()/100000,"")))</f>
        <v/>
      </c>
      <c r="C2090" s="406" t="inlineStr">
        <is>
          <t>U2087</t>
        </is>
      </c>
      <c r="D2090" s="406">
        <f>INDEX([1]USA!$J:$J,MATCH(C2090,[1]USA!$B:$B,0))</f>
        <v/>
      </c>
      <c r="E2090" s="406">
        <f>IFERROR(INDEX([1]Input!$J:$J,MATCH(C2090,[1]Input!$A:$A,0)),"")</f>
        <v/>
      </c>
      <c r="F2090" s="406">
        <f>IFERROR(INDEX([1]Input!$D:$D,MATCH(C2090,[1]Input!$A:$A,0)),"")</f>
        <v/>
      </c>
      <c r="G2090" s="409">
        <f>IFERROR(INDEX([1]Input!$N:$N,MATCH(C2090,[1]Input!$A:$A,0)),"")</f>
        <v/>
      </c>
    </row>
    <row r="2091">
      <c r="A2091" s="406">
        <f>IFERROR(RANK(B2091,$B$4:$B$6000,1),"")</f>
        <v/>
      </c>
      <c r="B2091" s="406">
        <f>(IF(F2091="","",IFERROR(SEARCH(Search!$C$2,D2091)+ROW()/100000,"")))</f>
        <v/>
      </c>
      <c r="C2091" s="406" t="inlineStr">
        <is>
          <t>U2088</t>
        </is>
      </c>
      <c r="D2091" s="406">
        <f>INDEX([1]USA!$J:$J,MATCH(C2091,[1]USA!$B:$B,0))</f>
        <v/>
      </c>
      <c r="E2091" s="406">
        <f>IFERROR(INDEX([1]Input!$J:$J,MATCH(C2091,[1]Input!$A:$A,0)),"")</f>
        <v/>
      </c>
      <c r="F2091" s="406">
        <f>IFERROR(INDEX([1]Input!$D:$D,MATCH(C2091,[1]Input!$A:$A,0)),"")</f>
        <v/>
      </c>
      <c r="G2091" s="409">
        <f>IFERROR(INDEX([1]Input!$N:$N,MATCH(C2091,[1]Input!$A:$A,0)),"")</f>
        <v/>
      </c>
    </row>
    <row r="2092">
      <c r="A2092" s="406">
        <f>IFERROR(RANK(B2092,$B$4:$B$6000,1),"")</f>
        <v/>
      </c>
      <c r="B2092" s="406">
        <f>(IF(F2092="","",IFERROR(SEARCH(Search!$C$2,D2092)+ROW()/100000,"")))</f>
        <v/>
      </c>
      <c r="C2092" s="406" t="inlineStr">
        <is>
          <t>U2089</t>
        </is>
      </c>
      <c r="D2092" s="406">
        <f>INDEX([1]USA!$J:$J,MATCH(C2092,[1]USA!$B:$B,0))</f>
        <v/>
      </c>
      <c r="E2092" s="406">
        <f>IFERROR(INDEX([1]Input!$J:$J,MATCH(C2092,[1]Input!$A:$A,0)),"")</f>
        <v/>
      </c>
      <c r="F2092" s="406">
        <f>IFERROR(INDEX([1]Input!$D:$D,MATCH(C2092,[1]Input!$A:$A,0)),"")</f>
        <v/>
      </c>
      <c r="G2092" s="409">
        <f>IFERROR(INDEX([1]Input!$N:$N,MATCH(C2092,[1]Input!$A:$A,0)),"")</f>
        <v/>
      </c>
    </row>
    <row r="2093">
      <c r="A2093" s="406">
        <f>IFERROR(RANK(B2093,$B$4:$B$6000,1),"")</f>
        <v/>
      </c>
      <c r="B2093" s="406">
        <f>(IF(F2093="","",IFERROR(SEARCH(Search!$C$2,D2093)+ROW()/100000,"")))</f>
        <v/>
      </c>
      <c r="C2093" s="406" t="inlineStr">
        <is>
          <t>U2090</t>
        </is>
      </c>
      <c r="D2093" s="406">
        <f>INDEX([1]USA!$J:$J,MATCH(C2093,[1]USA!$B:$B,0))</f>
        <v/>
      </c>
      <c r="E2093" s="406">
        <f>IFERROR(INDEX([1]Input!$J:$J,MATCH(C2093,[1]Input!$A:$A,0)),"")</f>
        <v/>
      </c>
      <c r="F2093" s="406">
        <f>IFERROR(INDEX([1]Input!$D:$D,MATCH(C2093,[1]Input!$A:$A,0)),"")</f>
        <v/>
      </c>
      <c r="G2093" s="409">
        <f>IFERROR(INDEX([1]Input!$N:$N,MATCH(C2093,[1]Input!$A:$A,0)),"")</f>
        <v/>
      </c>
    </row>
    <row r="2094">
      <c r="A2094" s="406">
        <f>IFERROR(RANK(B2094,$B$4:$B$6000,1),"")</f>
        <v/>
      </c>
      <c r="B2094" s="406">
        <f>(IF(F2094="","",IFERROR(SEARCH(Search!$C$2,D2094)+ROW()/100000,"")))</f>
        <v/>
      </c>
      <c r="C2094" s="406" t="inlineStr">
        <is>
          <t>U2091</t>
        </is>
      </c>
      <c r="D2094" s="406">
        <f>INDEX([1]USA!$J:$J,MATCH(C2094,[1]USA!$B:$B,0))</f>
        <v/>
      </c>
      <c r="E2094" s="406">
        <f>IFERROR(INDEX([1]Input!$J:$J,MATCH(C2094,[1]Input!$A:$A,0)),"")</f>
        <v/>
      </c>
      <c r="F2094" s="406">
        <f>IFERROR(INDEX([1]Input!$D:$D,MATCH(C2094,[1]Input!$A:$A,0)),"")</f>
        <v/>
      </c>
      <c r="G2094" s="409">
        <f>IFERROR(INDEX([1]Input!$N:$N,MATCH(C2094,[1]Input!$A:$A,0)),"")</f>
        <v/>
      </c>
    </row>
    <row r="2095">
      <c r="A2095" s="406">
        <f>IFERROR(RANK(B2095,$B$4:$B$6000,1),"")</f>
        <v/>
      </c>
      <c r="B2095" s="406">
        <f>(IF(F2095="","",IFERROR(SEARCH(Search!$C$2,D2095)+ROW()/100000,"")))</f>
        <v/>
      </c>
      <c r="C2095" s="406" t="inlineStr">
        <is>
          <t>U2092</t>
        </is>
      </c>
      <c r="D2095" s="406">
        <f>INDEX([1]USA!$J:$J,MATCH(C2095,[1]USA!$B:$B,0))</f>
        <v/>
      </c>
      <c r="E2095" s="406">
        <f>IFERROR(INDEX([1]Input!$J:$J,MATCH(C2095,[1]Input!$A:$A,0)),"")</f>
        <v/>
      </c>
      <c r="F2095" s="406">
        <f>IFERROR(INDEX([1]Input!$D:$D,MATCH(C2095,[1]Input!$A:$A,0)),"")</f>
        <v/>
      </c>
      <c r="G2095" s="409">
        <f>IFERROR(INDEX([1]Input!$N:$N,MATCH(C2095,[1]Input!$A:$A,0)),"")</f>
        <v/>
      </c>
    </row>
    <row r="2096">
      <c r="A2096" s="406">
        <f>IFERROR(RANK(B2096,$B$4:$B$6000,1),"")</f>
        <v/>
      </c>
      <c r="B2096" s="406">
        <f>(IF(F2096="","",IFERROR(SEARCH(Search!$C$2,D2096)+ROW()/100000,"")))</f>
        <v/>
      </c>
      <c r="C2096" s="406" t="inlineStr">
        <is>
          <t>U2093</t>
        </is>
      </c>
      <c r="D2096" s="406">
        <f>INDEX([1]USA!$J:$J,MATCH(C2096,[1]USA!$B:$B,0))</f>
        <v/>
      </c>
      <c r="E2096" s="406">
        <f>IFERROR(INDEX([1]Input!$J:$J,MATCH(C2096,[1]Input!$A:$A,0)),"")</f>
        <v/>
      </c>
      <c r="F2096" s="406">
        <f>IFERROR(INDEX([1]Input!$D:$D,MATCH(C2096,[1]Input!$A:$A,0)),"")</f>
        <v/>
      </c>
      <c r="G2096" s="409">
        <f>IFERROR(INDEX([1]Input!$N:$N,MATCH(C2096,[1]Input!$A:$A,0)),"")</f>
        <v/>
      </c>
    </row>
    <row r="2097">
      <c r="A2097" s="406">
        <f>IFERROR(RANK(B2097,$B$4:$B$6000,1),"")</f>
        <v/>
      </c>
      <c r="B2097" s="406">
        <f>(IF(F2097="","",IFERROR(SEARCH(Search!$C$2,D2097)+ROW()/100000,"")))</f>
        <v/>
      </c>
      <c r="C2097" s="406" t="inlineStr">
        <is>
          <t>U2094</t>
        </is>
      </c>
      <c r="D2097" s="406">
        <f>INDEX([1]USA!$J:$J,MATCH(C2097,[1]USA!$B:$B,0))</f>
        <v/>
      </c>
      <c r="E2097" s="406">
        <f>IFERROR(INDEX([1]Input!$J:$J,MATCH(C2097,[1]Input!$A:$A,0)),"")</f>
        <v/>
      </c>
      <c r="F2097" s="406">
        <f>IFERROR(INDEX([1]Input!$D:$D,MATCH(C2097,[1]Input!$A:$A,0)),"")</f>
        <v/>
      </c>
      <c r="G2097" s="409">
        <f>IFERROR(INDEX([1]Input!$N:$N,MATCH(C2097,[1]Input!$A:$A,0)),"")</f>
        <v/>
      </c>
    </row>
    <row r="2098">
      <c r="A2098" s="406">
        <f>IFERROR(RANK(B2098,$B$4:$B$6000,1),"")</f>
        <v/>
      </c>
      <c r="B2098" s="406">
        <f>(IF(F2098="","",IFERROR(SEARCH(Search!$C$2,D2098)+ROW()/100000,"")))</f>
        <v/>
      </c>
      <c r="C2098" s="406" t="inlineStr">
        <is>
          <t>U2095</t>
        </is>
      </c>
      <c r="D2098" s="406">
        <f>INDEX([1]USA!$J:$J,MATCH(C2098,[1]USA!$B:$B,0))</f>
        <v/>
      </c>
      <c r="E2098" s="406">
        <f>IFERROR(INDEX([1]Input!$J:$J,MATCH(C2098,[1]Input!$A:$A,0)),"")</f>
        <v/>
      </c>
      <c r="F2098" s="406">
        <f>IFERROR(INDEX([1]Input!$D:$D,MATCH(C2098,[1]Input!$A:$A,0)),"")</f>
        <v/>
      </c>
      <c r="G2098" s="409">
        <f>IFERROR(INDEX([1]Input!$N:$N,MATCH(C2098,[1]Input!$A:$A,0)),"")</f>
        <v/>
      </c>
    </row>
    <row r="2099">
      <c r="A2099" s="406">
        <f>IFERROR(RANK(B2099,$B$4:$B$6000,1),"")</f>
        <v/>
      </c>
      <c r="B2099" s="406">
        <f>(IF(F2099="","",IFERROR(SEARCH(Search!$C$2,D2099)+ROW()/100000,"")))</f>
        <v/>
      </c>
      <c r="C2099" s="406" t="inlineStr">
        <is>
          <t>U2096</t>
        </is>
      </c>
      <c r="D2099" s="406">
        <f>INDEX([1]USA!$J:$J,MATCH(C2099,[1]USA!$B:$B,0))</f>
        <v/>
      </c>
      <c r="E2099" s="406">
        <f>IFERROR(INDEX([1]Input!$J:$J,MATCH(C2099,[1]Input!$A:$A,0)),"")</f>
        <v/>
      </c>
      <c r="F2099" s="406">
        <f>IFERROR(INDEX([1]Input!$D:$D,MATCH(C2099,[1]Input!$A:$A,0)),"")</f>
        <v/>
      </c>
      <c r="G2099" s="409">
        <f>IFERROR(INDEX([1]Input!$N:$N,MATCH(C2099,[1]Input!$A:$A,0)),"")</f>
        <v/>
      </c>
    </row>
    <row r="2100">
      <c r="A2100" s="406">
        <f>IFERROR(RANK(B2100,$B$4:$B$6000,1),"")</f>
        <v/>
      </c>
      <c r="B2100" s="406">
        <f>(IF(F2100="","",IFERROR(SEARCH(Search!$C$2,D2100)+ROW()/100000,"")))</f>
        <v/>
      </c>
      <c r="C2100" s="406" t="inlineStr">
        <is>
          <t>U2097</t>
        </is>
      </c>
      <c r="D2100" s="406">
        <f>INDEX([1]USA!$J:$J,MATCH(C2100,[1]USA!$B:$B,0))</f>
        <v/>
      </c>
      <c r="E2100" s="406">
        <f>IFERROR(INDEX([1]Input!$J:$J,MATCH(C2100,[1]Input!$A:$A,0)),"")</f>
        <v/>
      </c>
      <c r="F2100" s="406">
        <f>IFERROR(INDEX([1]Input!$D:$D,MATCH(C2100,[1]Input!$A:$A,0)),"")</f>
        <v/>
      </c>
      <c r="G2100" s="409">
        <f>IFERROR(INDEX([1]Input!$N:$N,MATCH(C2100,[1]Input!$A:$A,0)),"")</f>
        <v/>
      </c>
    </row>
    <row r="2101">
      <c r="A2101" s="406">
        <f>IFERROR(RANK(B2101,$B$4:$B$6000,1),"")</f>
        <v/>
      </c>
      <c r="B2101" s="406">
        <f>(IF(F2101="","",IFERROR(SEARCH(Search!$C$2,D2101)+ROW()/100000,"")))</f>
        <v/>
      </c>
      <c r="C2101" s="406" t="inlineStr">
        <is>
          <t>U2098</t>
        </is>
      </c>
      <c r="D2101" s="406">
        <f>INDEX([1]USA!$J:$J,MATCH(C2101,[1]USA!$B:$B,0))</f>
        <v/>
      </c>
      <c r="E2101" s="406">
        <f>IFERROR(INDEX([1]Input!$J:$J,MATCH(C2101,[1]Input!$A:$A,0)),"")</f>
        <v/>
      </c>
      <c r="F2101" s="406">
        <f>IFERROR(INDEX([1]Input!$D:$D,MATCH(C2101,[1]Input!$A:$A,0)),"")</f>
        <v/>
      </c>
      <c r="G2101" s="409">
        <f>IFERROR(INDEX([1]Input!$N:$N,MATCH(C2101,[1]Input!$A:$A,0)),"")</f>
        <v/>
      </c>
    </row>
    <row r="2102">
      <c r="A2102" s="406">
        <f>IFERROR(RANK(B2102,$B$4:$B$6000,1),"")</f>
        <v/>
      </c>
      <c r="B2102" s="406">
        <f>(IF(F2102="","",IFERROR(SEARCH(Search!$C$2,D2102)+ROW()/100000,"")))</f>
        <v/>
      </c>
      <c r="C2102" s="406" t="inlineStr">
        <is>
          <t>U2099</t>
        </is>
      </c>
      <c r="D2102" s="406">
        <f>INDEX([1]USA!$J:$J,MATCH(C2102,[1]USA!$B:$B,0))</f>
        <v/>
      </c>
      <c r="E2102" s="406">
        <f>IFERROR(INDEX([1]Input!$J:$J,MATCH(C2102,[1]Input!$A:$A,0)),"")</f>
        <v/>
      </c>
      <c r="F2102" s="406">
        <f>IFERROR(INDEX([1]Input!$D:$D,MATCH(C2102,[1]Input!$A:$A,0)),"")</f>
        <v/>
      </c>
      <c r="G2102" s="409">
        <f>IFERROR(INDEX([1]Input!$N:$N,MATCH(C2102,[1]Input!$A:$A,0)),"")</f>
        <v/>
      </c>
    </row>
    <row r="2103">
      <c r="A2103" s="406">
        <f>IFERROR(RANK(B2103,$B$4:$B$6000,1),"")</f>
        <v/>
      </c>
      <c r="B2103" s="406">
        <f>(IF(F2103="","",IFERROR(SEARCH(Search!$C$2,D2103)+ROW()/100000,"")))</f>
        <v/>
      </c>
      <c r="C2103" s="406" t="inlineStr">
        <is>
          <t>U2100</t>
        </is>
      </c>
      <c r="D2103" s="406">
        <f>INDEX([1]USA!$J:$J,MATCH(C2103,[1]USA!$B:$B,0))</f>
        <v/>
      </c>
      <c r="E2103" s="406">
        <f>IFERROR(INDEX([1]Input!$J:$J,MATCH(C2103,[1]Input!$A:$A,0)),"")</f>
        <v/>
      </c>
      <c r="F2103" s="406">
        <f>IFERROR(INDEX([1]Input!$D:$D,MATCH(C2103,[1]Input!$A:$A,0)),"")</f>
        <v/>
      </c>
      <c r="G2103" s="409">
        <f>IFERROR(INDEX([1]Input!$N:$N,MATCH(C2103,[1]Input!$A:$A,0)),"")</f>
        <v/>
      </c>
    </row>
    <row r="2104">
      <c r="A2104" s="406">
        <f>IFERROR(RANK(B2104,$B$4:$B$6000,1),"")</f>
        <v/>
      </c>
      <c r="B2104" s="406">
        <f>(IF(F2104="","",IFERROR(SEARCH(Search!$C$2,D2104)+ROW()/100000,"")))</f>
        <v/>
      </c>
      <c r="C2104" s="406" t="inlineStr">
        <is>
          <t>U2101</t>
        </is>
      </c>
      <c r="D2104" s="406">
        <f>INDEX([1]USA!$J:$J,MATCH(C2104,[1]USA!$B:$B,0))</f>
        <v/>
      </c>
      <c r="E2104" s="406">
        <f>IFERROR(INDEX([1]Input!$J:$J,MATCH(C2104,[1]Input!$A:$A,0)),"")</f>
        <v/>
      </c>
      <c r="F2104" s="406">
        <f>IFERROR(INDEX([1]Input!$D:$D,MATCH(C2104,[1]Input!$A:$A,0)),"")</f>
        <v/>
      </c>
      <c r="G2104" s="409">
        <f>IFERROR(INDEX([1]Input!$N:$N,MATCH(C2104,[1]Input!$A:$A,0)),"")</f>
        <v/>
      </c>
    </row>
    <row r="2105">
      <c r="A2105" s="406">
        <f>IFERROR(RANK(B2105,$B$4:$B$6000,1),"")</f>
        <v/>
      </c>
      <c r="B2105" s="406">
        <f>(IF(F2105="","",IFERROR(SEARCH(Search!$C$2,D2105)+ROW()/100000,"")))</f>
        <v/>
      </c>
      <c r="C2105" s="406" t="inlineStr">
        <is>
          <t>U2102</t>
        </is>
      </c>
      <c r="D2105" s="406">
        <f>INDEX([1]USA!$J:$J,MATCH(C2105,[1]USA!$B:$B,0))</f>
        <v/>
      </c>
      <c r="E2105" s="406">
        <f>IFERROR(INDEX([1]Input!$J:$J,MATCH(C2105,[1]Input!$A:$A,0)),"")</f>
        <v/>
      </c>
      <c r="F2105" s="406">
        <f>IFERROR(INDEX([1]Input!$D:$D,MATCH(C2105,[1]Input!$A:$A,0)),"")</f>
        <v/>
      </c>
      <c r="G2105" s="409">
        <f>IFERROR(INDEX([1]Input!$N:$N,MATCH(C2105,[1]Input!$A:$A,0)),"")</f>
        <v/>
      </c>
    </row>
    <row r="2106">
      <c r="A2106" s="406">
        <f>IFERROR(RANK(B2106,$B$4:$B$6000,1),"")</f>
        <v/>
      </c>
      <c r="B2106" s="406">
        <f>(IF(F2106="","",IFERROR(SEARCH(Search!$C$2,D2106)+ROW()/100000,"")))</f>
        <v/>
      </c>
      <c r="C2106" s="406" t="inlineStr">
        <is>
          <t>U2103</t>
        </is>
      </c>
      <c r="D2106" s="406">
        <f>INDEX([1]USA!$J:$J,MATCH(C2106,[1]USA!$B:$B,0))</f>
        <v/>
      </c>
      <c r="E2106" s="406">
        <f>IFERROR(INDEX([1]Input!$J:$J,MATCH(C2106,[1]Input!$A:$A,0)),"")</f>
        <v/>
      </c>
      <c r="F2106" s="406">
        <f>IFERROR(INDEX([1]Input!$D:$D,MATCH(C2106,[1]Input!$A:$A,0)),"")</f>
        <v/>
      </c>
      <c r="G2106" s="409">
        <f>IFERROR(INDEX([1]Input!$N:$N,MATCH(C2106,[1]Input!$A:$A,0)),"")</f>
        <v/>
      </c>
    </row>
    <row r="2107">
      <c r="A2107" s="406">
        <f>IFERROR(RANK(B2107,$B$4:$B$6000,1),"")</f>
        <v/>
      </c>
      <c r="B2107" s="406">
        <f>(IF(F2107="","",IFERROR(SEARCH(Search!$C$2,D2107)+ROW()/100000,"")))</f>
        <v/>
      </c>
      <c r="C2107" s="406" t="inlineStr">
        <is>
          <t>U2104</t>
        </is>
      </c>
      <c r="D2107" s="406">
        <f>INDEX([1]USA!$J:$J,MATCH(C2107,[1]USA!$B:$B,0))</f>
        <v/>
      </c>
      <c r="E2107" s="406">
        <f>IFERROR(INDEX([1]Input!$J:$J,MATCH(C2107,[1]Input!$A:$A,0)),"")</f>
        <v/>
      </c>
      <c r="F2107" s="406">
        <f>IFERROR(INDEX([1]Input!$D:$D,MATCH(C2107,[1]Input!$A:$A,0)),"")</f>
        <v/>
      </c>
      <c r="G2107" s="409">
        <f>IFERROR(INDEX([1]Input!$N:$N,MATCH(C2107,[1]Input!$A:$A,0)),"")</f>
        <v/>
      </c>
    </row>
    <row r="2108">
      <c r="A2108" s="406">
        <f>IFERROR(RANK(B2108,$B$4:$B$6000,1),"")</f>
        <v/>
      </c>
      <c r="B2108" s="406">
        <f>(IF(F2108="","",IFERROR(SEARCH(Search!$C$2,D2108)+ROW()/100000,"")))</f>
        <v/>
      </c>
      <c r="C2108" s="406" t="inlineStr">
        <is>
          <t>U2105</t>
        </is>
      </c>
      <c r="D2108" s="406">
        <f>INDEX([1]USA!$J:$J,MATCH(C2108,[1]USA!$B:$B,0))</f>
        <v/>
      </c>
      <c r="E2108" s="406">
        <f>IFERROR(INDEX([1]Input!$J:$J,MATCH(C2108,[1]Input!$A:$A,0)),"")</f>
        <v/>
      </c>
      <c r="F2108" s="406">
        <f>IFERROR(INDEX([1]Input!$D:$D,MATCH(C2108,[1]Input!$A:$A,0)),"")</f>
        <v/>
      </c>
      <c r="G2108" s="409">
        <f>IFERROR(INDEX([1]Input!$N:$N,MATCH(C2108,[1]Input!$A:$A,0)),"")</f>
        <v/>
      </c>
    </row>
    <row r="2109">
      <c r="A2109" s="406">
        <f>IFERROR(RANK(B2109,$B$4:$B$6000,1),"")</f>
        <v/>
      </c>
      <c r="B2109" s="406">
        <f>(IF(F2109="","",IFERROR(SEARCH(Search!$C$2,D2109)+ROW()/100000,"")))</f>
        <v/>
      </c>
      <c r="C2109" s="406" t="inlineStr">
        <is>
          <t>U2106</t>
        </is>
      </c>
      <c r="D2109" s="406">
        <f>INDEX([1]USA!$J:$J,MATCH(C2109,[1]USA!$B:$B,0))</f>
        <v/>
      </c>
      <c r="E2109" s="406">
        <f>IFERROR(INDEX([1]Input!$J:$J,MATCH(C2109,[1]Input!$A:$A,0)),"")</f>
        <v/>
      </c>
      <c r="F2109" s="406">
        <f>IFERROR(INDEX([1]Input!$D:$D,MATCH(C2109,[1]Input!$A:$A,0)),"")</f>
        <v/>
      </c>
      <c r="G2109" s="409">
        <f>IFERROR(INDEX([1]Input!$N:$N,MATCH(C2109,[1]Input!$A:$A,0)),"")</f>
        <v/>
      </c>
    </row>
    <row r="2110">
      <c r="A2110" s="406">
        <f>IFERROR(RANK(B2110,$B$4:$B$6000,1),"")</f>
        <v/>
      </c>
      <c r="B2110" s="406">
        <f>(IF(F2110="","",IFERROR(SEARCH(Search!$C$2,D2110)+ROW()/100000,"")))</f>
        <v/>
      </c>
      <c r="C2110" s="406" t="inlineStr">
        <is>
          <t>U2107</t>
        </is>
      </c>
      <c r="D2110" s="406">
        <f>INDEX([1]USA!$J:$J,MATCH(C2110,[1]USA!$B:$B,0))</f>
        <v/>
      </c>
      <c r="E2110" s="406">
        <f>IFERROR(INDEX([1]Input!$J:$J,MATCH(C2110,[1]Input!$A:$A,0)),"")</f>
        <v/>
      </c>
      <c r="F2110" s="406">
        <f>IFERROR(INDEX([1]Input!$D:$D,MATCH(C2110,[1]Input!$A:$A,0)),"")</f>
        <v/>
      </c>
      <c r="G2110" s="409">
        <f>IFERROR(INDEX([1]Input!$N:$N,MATCH(C2110,[1]Input!$A:$A,0)),"")</f>
        <v/>
      </c>
    </row>
    <row r="2111">
      <c r="A2111" s="406">
        <f>IFERROR(RANK(B2111,$B$4:$B$6000,1),"")</f>
        <v/>
      </c>
      <c r="B2111" s="406">
        <f>(IF(F2111="","",IFERROR(SEARCH(Search!$C$2,D2111)+ROW()/100000,"")))</f>
        <v/>
      </c>
      <c r="C2111" s="406" t="inlineStr">
        <is>
          <t>U2108</t>
        </is>
      </c>
      <c r="D2111" s="406">
        <f>INDEX([1]USA!$J:$J,MATCH(C2111,[1]USA!$B:$B,0))</f>
        <v/>
      </c>
      <c r="E2111" s="406">
        <f>IFERROR(INDEX([1]Input!$J:$J,MATCH(C2111,[1]Input!$A:$A,0)),"")</f>
        <v/>
      </c>
      <c r="F2111" s="406">
        <f>IFERROR(INDEX([1]Input!$D:$D,MATCH(C2111,[1]Input!$A:$A,0)),"")</f>
        <v/>
      </c>
      <c r="G2111" s="409">
        <f>IFERROR(INDEX([1]Input!$N:$N,MATCH(C2111,[1]Input!$A:$A,0)),"")</f>
        <v/>
      </c>
    </row>
    <row r="2112">
      <c r="A2112" s="406">
        <f>IFERROR(RANK(B2112,$B$4:$B$6000,1),"")</f>
        <v/>
      </c>
      <c r="B2112" s="406">
        <f>(IF(F2112="","",IFERROR(SEARCH(Search!$C$2,D2112)+ROW()/100000,"")))</f>
        <v/>
      </c>
      <c r="C2112" s="406" t="inlineStr">
        <is>
          <t>U2109</t>
        </is>
      </c>
      <c r="D2112" s="406">
        <f>INDEX([1]USA!$J:$J,MATCH(C2112,[1]USA!$B:$B,0))</f>
        <v/>
      </c>
      <c r="E2112" s="406">
        <f>IFERROR(INDEX([1]Input!$J:$J,MATCH(C2112,[1]Input!$A:$A,0)),"")</f>
        <v/>
      </c>
      <c r="F2112" s="406">
        <f>IFERROR(INDEX([1]Input!$D:$D,MATCH(C2112,[1]Input!$A:$A,0)),"")</f>
        <v/>
      </c>
      <c r="G2112" s="409">
        <f>IFERROR(INDEX([1]Input!$N:$N,MATCH(C2112,[1]Input!$A:$A,0)),"")</f>
        <v/>
      </c>
    </row>
    <row r="2113">
      <c r="A2113" s="406">
        <f>IFERROR(RANK(B2113,$B$4:$B$6000,1),"")</f>
        <v/>
      </c>
      <c r="B2113" s="406">
        <f>(IF(F2113="","",IFERROR(SEARCH(Search!$C$2,D2113)+ROW()/100000,"")))</f>
        <v/>
      </c>
      <c r="C2113" s="406" t="inlineStr">
        <is>
          <t>U2110</t>
        </is>
      </c>
      <c r="D2113" s="406">
        <f>INDEX([1]USA!$J:$J,MATCH(C2113,[1]USA!$B:$B,0))</f>
        <v/>
      </c>
      <c r="E2113" s="406">
        <f>IFERROR(INDEX([1]Input!$J:$J,MATCH(C2113,[1]Input!$A:$A,0)),"")</f>
        <v/>
      </c>
      <c r="F2113" s="406">
        <f>IFERROR(INDEX([1]Input!$D:$D,MATCH(C2113,[1]Input!$A:$A,0)),"")</f>
        <v/>
      </c>
      <c r="G2113" s="409">
        <f>IFERROR(INDEX([1]Input!$N:$N,MATCH(C2113,[1]Input!$A:$A,0)),"")</f>
        <v/>
      </c>
    </row>
    <row r="2114">
      <c r="A2114" s="406">
        <f>IFERROR(RANK(B2114,$B$4:$B$6000,1),"")</f>
        <v/>
      </c>
      <c r="B2114" s="406">
        <f>(IF(F2114="","",IFERROR(SEARCH(Search!$C$2,D2114)+ROW()/100000,"")))</f>
        <v/>
      </c>
      <c r="C2114" s="406" t="inlineStr">
        <is>
          <t>U2111</t>
        </is>
      </c>
      <c r="D2114" s="406">
        <f>INDEX([1]USA!$J:$J,MATCH(C2114,[1]USA!$B:$B,0))</f>
        <v/>
      </c>
      <c r="E2114" s="406">
        <f>IFERROR(INDEX([1]Input!$J:$J,MATCH(C2114,[1]Input!$A:$A,0)),"")</f>
        <v/>
      </c>
      <c r="F2114" s="406">
        <f>IFERROR(INDEX([1]Input!$D:$D,MATCH(C2114,[1]Input!$A:$A,0)),"")</f>
        <v/>
      </c>
      <c r="G2114" s="409">
        <f>IFERROR(INDEX([1]Input!$N:$N,MATCH(C2114,[1]Input!$A:$A,0)),"")</f>
        <v/>
      </c>
    </row>
    <row r="2115">
      <c r="A2115" s="406">
        <f>IFERROR(RANK(B2115,$B$4:$B$6000,1),"")</f>
        <v/>
      </c>
      <c r="B2115" s="406">
        <f>(IF(F2115="","",IFERROR(SEARCH(Search!$C$2,D2115)+ROW()/100000,"")))</f>
        <v/>
      </c>
      <c r="C2115" s="406" t="inlineStr">
        <is>
          <t>U2112</t>
        </is>
      </c>
      <c r="D2115" s="406">
        <f>INDEX([1]USA!$J:$J,MATCH(C2115,[1]USA!$B:$B,0))</f>
        <v/>
      </c>
      <c r="E2115" s="406">
        <f>IFERROR(INDEX([1]Input!$J:$J,MATCH(C2115,[1]Input!$A:$A,0)),"")</f>
        <v/>
      </c>
      <c r="F2115" s="406">
        <f>IFERROR(INDEX([1]Input!$D:$D,MATCH(C2115,[1]Input!$A:$A,0)),"")</f>
        <v/>
      </c>
      <c r="G2115" s="409">
        <f>IFERROR(INDEX([1]Input!$N:$N,MATCH(C2115,[1]Input!$A:$A,0)),"")</f>
        <v/>
      </c>
    </row>
    <row r="2116">
      <c r="A2116" s="406">
        <f>IFERROR(RANK(B2116,$B$4:$B$6000,1),"")</f>
        <v/>
      </c>
      <c r="B2116" s="406">
        <f>(IF(F2116="","",IFERROR(SEARCH(Search!$C$2,D2116)+ROW()/100000,"")))</f>
        <v/>
      </c>
      <c r="C2116" s="406" t="inlineStr">
        <is>
          <t>U2113</t>
        </is>
      </c>
      <c r="D2116" s="406">
        <f>INDEX([1]USA!$J:$J,MATCH(C2116,[1]USA!$B:$B,0))</f>
        <v/>
      </c>
      <c r="E2116" s="406">
        <f>IFERROR(INDEX([1]Input!$J:$J,MATCH(C2116,[1]Input!$A:$A,0)),"")</f>
        <v/>
      </c>
      <c r="F2116" s="406">
        <f>IFERROR(INDEX([1]Input!$D:$D,MATCH(C2116,[1]Input!$A:$A,0)),"")</f>
        <v/>
      </c>
      <c r="G2116" s="409">
        <f>IFERROR(INDEX([1]Input!$N:$N,MATCH(C2116,[1]Input!$A:$A,0)),"")</f>
        <v/>
      </c>
    </row>
    <row r="2117">
      <c r="A2117" s="406">
        <f>IFERROR(RANK(B2117,$B$4:$B$6000,1),"")</f>
        <v/>
      </c>
      <c r="B2117" s="406">
        <f>(IF(F2117="","",IFERROR(SEARCH(Search!$C$2,D2117)+ROW()/100000,"")))</f>
        <v/>
      </c>
      <c r="C2117" s="406" t="inlineStr">
        <is>
          <t>U2114</t>
        </is>
      </c>
      <c r="D2117" s="406">
        <f>INDEX([1]USA!$J:$J,MATCH(C2117,[1]USA!$B:$B,0))</f>
        <v/>
      </c>
      <c r="E2117" s="406">
        <f>IFERROR(INDEX([1]Input!$J:$J,MATCH(C2117,[1]Input!$A:$A,0)),"")</f>
        <v/>
      </c>
      <c r="F2117" s="406">
        <f>IFERROR(INDEX([1]Input!$D:$D,MATCH(C2117,[1]Input!$A:$A,0)),"")</f>
        <v/>
      </c>
      <c r="G2117" s="409">
        <f>IFERROR(INDEX([1]Input!$N:$N,MATCH(C2117,[1]Input!$A:$A,0)),"")</f>
        <v/>
      </c>
    </row>
    <row r="2118">
      <c r="A2118" s="406">
        <f>IFERROR(RANK(B2118,$B$4:$B$6000,1),"")</f>
        <v/>
      </c>
      <c r="B2118" s="406">
        <f>(IF(F2118="","",IFERROR(SEARCH(Search!$C$2,D2118)+ROW()/100000,"")))</f>
        <v/>
      </c>
      <c r="C2118" s="406" t="inlineStr">
        <is>
          <t>U2115</t>
        </is>
      </c>
      <c r="D2118" s="406">
        <f>INDEX([1]USA!$J:$J,MATCH(C2118,[1]USA!$B:$B,0))</f>
        <v/>
      </c>
      <c r="E2118" s="406">
        <f>IFERROR(INDEX([1]Input!$J:$J,MATCH(C2118,[1]Input!$A:$A,0)),"")</f>
        <v/>
      </c>
      <c r="F2118" s="406">
        <f>IFERROR(INDEX([1]Input!$D:$D,MATCH(C2118,[1]Input!$A:$A,0)),"")</f>
        <v/>
      </c>
      <c r="G2118" s="409">
        <f>IFERROR(INDEX([1]Input!$N:$N,MATCH(C2118,[1]Input!$A:$A,0)),"")</f>
        <v/>
      </c>
    </row>
    <row r="2119">
      <c r="A2119" s="406">
        <f>IFERROR(RANK(B2119,$B$4:$B$6000,1),"")</f>
        <v/>
      </c>
      <c r="B2119" s="406">
        <f>(IF(F2119="","",IFERROR(SEARCH(Search!$C$2,D2119)+ROW()/100000,"")))</f>
        <v/>
      </c>
      <c r="C2119" s="406" t="inlineStr">
        <is>
          <t>U2116</t>
        </is>
      </c>
      <c r="D2119" s="406">
        <f>INDEX([1]USA!$J:$J,MATCH(C2119,[1]USA!$B:$B,0))</f>
        <v/>
      </c>
      <c r="E2119" s="406">
        <f>IFERROR(INDEX([1]Input!$J:$J,MATCH(C2119,[1]Input!$A:$A,0)),"")</f>
        <v/>
      </c>
      <c r="F2119" s="406">
        <f>IFERROR(INDEX([1]Input!$D:$D,MATCH(C2119,[1]Input!$A:$A,0)),"")</f>
        <v/>
      </c>
      <c r="G2119" s="409">
        <f>IFERROR(INDEX([1]Input!$N:$N,MATCH(C2119,[1]Input!$A:$A,0)),"")</f>
        <v/>
      </c>
    </row>
    <row r="2120">
      <c r="A2120" s="406">
        <f>IFERROR(RANK(B2120,$B$4:$B$6000,1),"")</f>
        <v/>
      </c>
      <c r="B2120" s="406">
        <f>(IF(F2120="","",IFERROR(SEARCH(Search!$C$2,D2120)+ROW()/100000,"")))</f>
        <v/>
      </c>
      <c r="C2120" s="406" t="inlineStr">
        <is>
          <t>U2117</t>
        </is>
      </c>
      <c r="D2120" s="406">
        <f>INDEX([1]USA!$J:$J,MATCH(C2120,[1]USA!$B:$B,0))</f>
        <v/>
      </c>
      <c r="E2120" s="406">
        <f>IFERROR(INDEX([1]Input!$J:$J,MATCH(C2120,[1]Input!$A:$A,0)),"")</f>
        <v/>
      </c>
      <c r="F2120" s="406">
        <f>IFERROR(INDEX([1]Input!$D:$D,MATCH(C2120,[1]Input!$A:$A,0)),"")</f>
        <v/>
      </c>
      <c r="G2120" s="409">
        <f>IFERROR(INDEX([1]Input!$N:$N,MATCH(C2120,[1]Input!$A:$A,0)),"")</f>
        <v/>
      </c>
    </row>
    <row r="2121">
      <c r="A2121" s="406">
        <f>IFERROR(RANK(B2121,$B$4:$B$6000,1),"")</f>
        <v/>
      </c>
      <c r="B2121" s="406">
        <f>(IF(F2121="","",IFERROR(SEARCH(Search!$C$2,D2121)+ROW()/100000,"")))</f>
        <v/>
      </c>
      <c r="C2121" s="406" t="inlineStr">
        <is>
          <t>U2118</t>
        </is>
      </c>
      <c r="D2121" s="406">
        <f>INDEX([1]USA!$J:$J,MATCH(C2121,[1]USA!$B:$B,0))</f>
        <v/>
      </c>
      <c r="E2121" s="406">
        <f>IFERROR(INDEX([1]Input!$J:$J,MATCH(C2121,[1]Input!$A:$A,0)),"")</f>
        <v/>
      </c>
      <c r="F2121" s="406">
        <f>IFERROR(INDEX([1]Input!$D:$D,MATCH(C2121,[1]Input!$A:$A,0)),"")</f>
        <v/>
      </c>
      <c r="G2121" s="409">
        <f>IFERROR(INDEX([1]Input!$N:$N,MATCH(C2121,[1]Input!$A:$A,0)),"")</f>
        <v/>
      </c>
    </row>
    <row r="2122">
      <c r="A2122" s="406">
        <f>IFERROR(RANK(B2122,$B$4:$B$6000,1),"")</f>
        <v/>
      </c>
      <c r="B2122" s="406">
        <f>(IF(F2122="","",IFERROR(SEARCH(Search!$C$2,D2122)+ROW()/100000,"")))</f>
        <v/>
      </c>
      <c r="C2122" s="406" t="inlineStr">
        <is>
          <t>U2119</t>
        </is>
      </c>
      <c r="D2122" s="406">
        <f>INDEX([1]USA!$J:$J,MATCH(C2122,[1]USA!$B:$B,0))</f>
        <v/>
      </c>
      <c r="E2122" s="406">
        <f>IFERROR(INDEX([1]Input!$J:$J,MATCH(C2122,[1]Input!$A:$A,0)),"")</f>
        <v/>
      </c>
      <c r="F2122" s="406">
        <f>IFERROR(INDEX([1]Input!$D:$D,MATCH(C2122,[1]Input!$A:$A,0)),"")</f>
        <v/>
      </c>
      <c r="G2122" s="409">
        <f>IFERROR(INDEX([1]Input!$N:$N,MATCH(C2122,[1]Input!$A:$A,0)),"")</f>
        <v/>
      </c>
    </row>
    <row r="2123">
      <c r="A2123" s="406">
        <f>IFERROR(RANK(B2123,$B$4:$B$6000,1),"")</f>
        <v/>
      </c>
      <c r="B2123" s="406">
        <f>(IF(F2123="","",IFERROR(SEARCH(Search!$C$2,D2123)+ROW()/100000,"")))</f>
        <v/>
      </c>
      <c r="C2123" s="406" t="inlineStr">
        <is>
          <t>U2120</t>
        </is>
      </c>
      <c r="D2123" s="406">
        <f>INDEX([1]USA!$J:$J,MATCH(C2123,[1]USA!$B:$B,0))</f>
        <v/>
      </c>
      <c r="E2123" s="406">
        <f>IFERROR(INDEX([1]Input!$J:$J,MATCH(C2123,[1]Input!$A:$A,0)),"")</f>
        <v/>
      </c>
      <c r="F2123" s="406">
        <f>IFERROR(INDEX([1]Input!$D:$D,MATCH(C2123,[1]Input!$A:$A,0)),"")</f>
        <v/>
      </c>
      <c r="G2123" s="409">
        <f>IFERROR(INDEX([1]Input!$N:$N,MATCH(C2123,[1]Input!$A:$A,0)),"")</f>
        <v/>
      </c>
    </row>
    <row r="2124">
      <c r="A2124" s="406">
        <f>IFERROR(RANK(B2124,$B$4:$B$6000,1),"")</f>
        <v/>
      </c>
      <c r="B2124" s="406">
        <f>(IF(F2124="","",IFERROR(SEARCH(Search!$C$2,D2124)+ROW()/100000,"")))</f>
        <v/>
      </c>
      <c r="C2124" s="406" t="inlineStr">
        <is>
          <t>U2121</t>
        </is>
      </c>
      <c r="D2124" s="406">
        <f>INDEX([1]USA!$J:$J,MATCH(C2124,[1]USA!$B:$B,0))</f>
        <v/>
      </c>
      <c r="E2124" s="406">
        <f>IFERROR(INDEX([1]Input!$J:$J,MATCH(C2124,[1]Input!$A:$A,0)),"")</f>
        <v/>
      </c>
      <c r="F2124" s="406">
        <f>IFERROR(INDEX([1]Input!$D:$D,MATCH(C2124,[1]Input!$A:$A,0)),"")</f>
        <v/>
      </c>
      <c r="G2124" s="409">
        <f>IFERROR(INDEX([1]Input!$N:$N,MATCH(C2124,[1]Input!$A:$A,0)),"")</f>
        <v/>
      </c>
    </row>
    <row r="2125">
      <c r="A2125" s="406">
        <f>IFERROR(RANK(B2125,$B$4:$B$6000,1),"")</f>
        <v/>
      </c>
      <c r="B2125" s="406">
        <f>(IF(F2125="","",IFERROR(SEARCH(Search!$C$2,D2125)+ROW()/100000,"")))</f>
        <v/>
      </c>
      <c r="C2125" s="406" t="inlineStr">
        <is>
          <t>U2122</t>
        </is>
      </c>
      <c r="D2125" s="406">
        <f>INDEX([1]USA!$J:$J,MATCH(C2125,[1]USA!$B:$B,0))</f>
        <v/>
      </c>
      <c r="E2125" s="406">
        <f>IFERROR(INDEX([1]Input!$J:$J,MATCH(C2125,[1]Input!$A:$A,0)),"")</f>
        <v/>
      </c>
      <c r="F2125" s="406">
        <f>IFERROR(INDEX([1]Input!$D:$D,MATCH(C2125,[1]Input!$A:$A,0)),"")</f>
        <v/>
      </c>
      <c r="G2125" s="409">
        <f>IFERROR(INDEX([1]Input!$N:$N,MATCH(C2125,[1]Input!$A:$A,0)),"")</f>
        <v/>
      </c>
    </row>
    <row r="2126">
      <c r="A2126" s="406">
        <f>IFERROR(RANK(B2126,$B$4:$B$6000,1),"")</f>
        <v/>
      </c>
      <c r="B2126" s="406">
        <f>(IF(F2126="","",IFERROR(SEARCH(Search!$C$2,D2126)+ROW()/100000,"")))</f>
        <v/>
      </c>
      <c r="C2126" s="406" t="inlineStr">
        <is>
          <t>U2123</t>
        </is>
      </c>
      <c r="D2126" s="406">
        <f>INDEX([1]USA!$J:$J,MATCH(C2126,[1]USA!$B:$B,0))</f>
        <v/>
      </c>
      <c r="E2126" s="406">
        <f>IFERROR(INDEX([1]Input!$J:$J,MATCH(C2126,[1]Input!$A:$A,0)),"")</f>
        <v/>
      </c>
      <c r="F2126" s="406">
        <f>IFERROR(INDEX([1]Input!$D:$D,MATCH(C2126,[1]Input!$A:$A,0)),"")</f>
        <v/>
      </c>
      <c r="G2126" s="409">
        <f>IFERROR(INDEX([1]Input!$N:$N,MATCH(C2126,[1]Input!$A:$A,0)),"")</f>
        <v/>
      </c>
    </row>
    <row r="2127">
      <c r="A2127" s="406">
        <f>IFERROR(RANK(B2127,$B$4:$B$6000,1),"")</f>
        <v/>
      </c>
      <c r="B2127" s="406">
        <f>(IF(F2127="","",IFERROR(SEARCH(Search!$C$2,D2127)+ROW()/100000,"")))</f>
        <v/>
      </c>
      <c r="C2127" s="406" t="inlineStr">
        <is>
          <t>U2124</t>
        </is>
      </c>
      <c r="D2127" s="406">
        <f>INDEX([1]USA!$J:$J,MATCH(C2127,[1]USA!$B:$B,0))</f>
        <v/>
      </c>
      <c r="E2127" s="406">
        <f>IFERROR(INDEX([1]Input!$J:$J,MATCH(C2127,[1]Input!$A:$A,0)),"")</f>
        <v/>
      </c>
      <c r="F2127" s="406">
        <f>IFERROR(INDEX([1]Input!$D:$D,MATCH(C2127,[1]Input!$A:$A,0)),"")</f>
        <v/>
      </c>
      <c r="G2127" s="409">
        <f>IFERROR(INDEX([1]Input!$N:$N,MATCH(C2127,[1]Input!$A:$A,0)),"")</f>
        <v/>
      </c>
    </row>
    <row r="2128">
      <c r="A2128" s="406">
        <f>IFERROR(RANK(B2128,$B$4:$B$6000,1),"")</f>
        <v/>
      </c>
      <c r="B2128" s="406">
        <f>(IF(F2128="","",IFERROR(SEARCH(Search!$C$2,D2128)+ROW()/100000,"")))</f>
        <v/>
      </c>
      <c r="C2128" s="406" t="inlineStr">
        <is>
          <t>U2125</t>
        </is>
      </c>
      <c r="D2128" s="406">
        <f>INDEX([1]USA!$J:$J,MATCH(C2128,[1]USA!$B:$B,0))</f>
        <v/>
      </c>
      <c r="E2128" s="406">
        <f>IFERROR(INDEX([1]Input!$J:$J,MATCH(C2128,[1]Input!$A:$A,0)),"")</f>
        <v/>
      </c>
      <c r="F2128" s="406">
        <f>IFERROR(INDEX([1]Input!$D:$D,MATCH(C2128,[1]Input!$A:$A,0)),"")</f>
        <v/>
      </c>
      <c r="G2128" s="409">
        <f>IFERROR(INDEX([1]Input!$N:$N,MATCH(C2128,[1]Input!$A:$A,0)),"")</f>
        <v/>
      </c>
    </row>
    <row r="2129">
      <c r="A2129" s="406">
        <f>IFERROR(RANK(B2129,$B$4:$B$6000,1),"")</f>
        <v/>
      </c>
      <c r="B2129" s="406">
        <f>(IF(F2129="","",IFERROR(SEARCH(Search!$C$2,D2129)+ROW()/100000,"")))</f>
        <v/>
      </c>
      <c r="C2129" s="406" t="inlineStr">
        <is>
          <t>U2126</t>
        </is>
      </c>
      <c r="D2129" s="406">
        <f>INDEX([1]USA!$J:$J,MATCH(C2129,[1]USA!$B:$B,0))</f>
        <v/>
      </c>
      <c r="E2129" s="406">
        <f>IFERROR(INDEX([1]Input!$J:$J,MATCH(C2129,[1]Input!$A:$A,0)),"")</f>
        <v/>
      </c>
      <c r="F2129" s="406">
        <f>IFERROR(INDEX([1]Input!$D:$D,MATCH(C2129,[1]Input!$A:$A,0)),"")</f>
        <v/>
      </c>
      <c r="G2129" s="409">
        <f>IFERROR(INDEX([1]Input!$N:$N,MATCH(C2129,[1]Input!$A:$A,0)),"")</f>
        <v/>
      </c>
    </row>
    <row r="2130">
      <c r="A2130" s="406">
        <f>IFERROR(RANK(B2130,$B$4:$B$6000,1),"")</f>
        <v/>
      </c>
      <c r="B2130" s="406">
        <f>(IF(F2130="","",IFERROR(SEARCH(Search!$C$2,D2130)+ROW()/100000,"")))</f>
        <v/>
      </c>
      <c r="C2130" s="406" t="inlineStr">
        <is>
          <t>U2127</t>
        </is>
      </c>
      <c r="D2130" s="406">
        <f>INDEX([1]USA!$J:$J,MATCH(C2130,[1]USA!$B:$B,0))</f>
        <v/>
      </c>
      <c r="E2130" s="406">
        <f>IFERROR(INDEX([1]Input!$J:$J,MATCH(C2130,[1]Input!$A:$A,0)),"")</f>
        <v/>
      </c>
      <c r="F2130" s="406">
        <f>IFERROR(INDEX([1]Input!$D:$D,MATCH(C2130,[1]Input!$A:$A,0)),"")</f>
        <v/>
      </c>
      <c r="G2130" s="409">
        <f>IFERROR(INDEX([1]Input!$N:$N,MATCH(C2130,[1]Input!$A:$A,0)),"")</f>
        <v/>
      </c>
    </row>
    <row r="2131">
      <c r="A2131" s="406">
        <f>IFERROR(RANK(B2131,$B$4:$B$6000,1),"")</f>
        <v/>
      </c>
      <c r="B2131" s="406">
        <f>(IF(F2131="","",IFERROR(SEARCH(Search!$C$2,D2131)+ROW()/100000,"")))</f>
        <v/>
      </c>
      <c r="C2131" s="406" t="inlineStr">
        <is>
          <t>U2128</t>
        </is>
      </c>
      <c r="D2131" s="406">
        <f>INDEX([1]USA!$J:$J,MATCH(C2131,[1]USA!$B:$B,0))</f>
        <v/>
      </c>
      <c r="E2131" s="406">
        <f>IFERROR(INDEX([1]Input!$J:$J,MATCH(C2131,[1]Input!$A:$A,0)),"")</f>
        <v/>
      </c>
      <c r="F2131" s="406">
        <f>IFERROR(INDEX([1]Input!$D:$D,MATCH(C2131,[1]Input!$A:$A,0)),"")</f>
        <v/>
      </c>
      <c r="G2131" s="409">
        <f>IFERROR(INDEX([1]Input!$N:$N,MATCH(C2131,[1]Input!$A:$A,0)),"")</f>
        <v/>
      </c>
    </row>
    <row r="2132">
      <c r="A2132" s="406">
        <f>IFERROR(RANK(B2132,$B$4:$B$6000,1),"")</f>
        <v/>
      </c>
      <c r="B2132" s="406">
        <f>(IF(F2132="","",IFERROR(SEARCH(Search!$C$2,D2132)+ROW()/100000,"")))</f>
        <v/>
      </c>
      <c r="C2132" s="406" t="inlineStr">
        <is>
          <t>U2129</t>
        </is>
      </c>
      <c r="D2132" s="406">
        <f>INDEX([1]USA!$J:$J,MATCH(C2132,[1]USA!$B:$B,0))</f>
        <v/>
      </c>
      <c r="E2132" s="406">
        <f>IFERROR(INDEX([1]Input!$J:$J,MATCH(C2132,[1]Input!$A:$A,0)),"")</f>
        <v/>
      </c>
      <c r="F2132" s="406">
        <f>IFERROR(INDEX([1]Input!$D:$D,MATCH(C2132,[1]Input!$A:$A,0)),"")</f>
        <v/>
      </c>
      <c r="G2132" s="409">
        <f>IFERROR(INDEX([1]Input!$N:$N,MATCH(C2132,[1]Input!$A:$A,0)),"")</f>
        <v/>
      </c>
    </row>
    <row r="2133">
      <c r="A2133" s="406">
        <f>IFERROR(RANK(B2133,$B$4:$B$6000,1),"")</f>
        <v/>
      </c>
      <c r="B2133" s="406">
        <f>(IF(F2133="","",IFERROR(SEARCH(Search!$C$2,D2133)+ROW()/100000,"")))</f>
        <v/>
      </c>
      <c r="C2133" s="406" t="inlineStr">
        <is>
          <t>U2130</t>
        </is>
      </c>
      <c r="D2133" s="406">
        <f>INDEX([1]USA!$J:$J,MATCH(C2133,[1]USA!$B:$B,0))</f>
        <v/>
      </c>
      <c r="E2133" s="406">
        <f>IFERROR(INDEX([1]Input!$J:$J,MATCH(C2133,[1]Input!$A:$A,0)),"")</f>
        <v/>
      </c>
      <c r="F2133" s="406">
        <f>IFERROR(INDEX([1]Input!$D:$D,MATCH(C2133,[1]Input!$A:$A,0)),"")</f>
        <v/>
      </c>
      <c r="G2133" s="409">
        <f>IFERROR(INDEX([1]Input!$N:$N,MATCH(C2133,[1]Input!$A:$A,0)),"")</f>
        <v/>
      </c>
    </row>
    <row r="2134">
      <c r="A2134" s="406">
        <f>IFERROR(RANK(B2134,$B$4:$B$6000,1),"")</f>
        <v/>
      </c>
      <c r="B2134" s="406">
        <f>(IF(F2134="","",IFERROR(SEARCH(Search!$C$2,D2134)+ROW()/100000,"")))</f>
        <v/>
      </c>
      <c r="C2134" s="406" t="inlineStr">
        <is>
          <t>U2131</t>
        </is>
      </c>
      <c r="D2134" s="406">
        <f>INDEX([1]USA!$J:$J,MATCH(C2134,[1]USA!$B:$B,0))</f>
        <v/>
      </c>
      <c r="E2134" s="406">
        <f>IFERROR(INDEX([1]Input!$J:$J,MATCH(C2134,[1]Input!$A:$A,0)),"")</f>
        <v/>
      </c>
      <c r="F2134" s="406">
        <f>IFERROR(INDEX([1]Input!$D:$D,MATCH(C2134,[1]Input!$A:$A,0)),"")</f>
        <v/>
      </c>
      <c r="G2134" s="409">
        <f>IFERROR(INDEX([1]Input!$N:$N,MATCH(C2134,[1]Input!$A:$A,0)),"")</f>
        <v/>
      </c>
    </row>
    <row r="2135">
      <c r="A2135" s="406">
        <f>IFERROR(RANK(B2135,$B$4:$B$6000,1),"")</f>
        <v/>
      </c>
      <c r="B2135" s="406">
        <f>(IF(F2135="","",IFERROR(SEARCH(Search!$C$2,D2135)+ROW()/100000,"")))</f>
        <v/>
      </c>
      <c r="C2135" s="406" t="inlineStr">
        <is>
          <t>U2132</t>
        </is>
      </c>
      <c r="D2135" s="406">
        <f>INDEX([1]USA!$J:$J,MATCH(C2135,[1]USA!$B:$B,0))</f>
        <v/>
      </c>
      <c r="E2135" s="406">
        <f>IFERROR(INDEX([1]Input!$J:$J,MATCH(C2135,[1]Input!$A:$A,0)),"")</f>
        <v/>
      </c>
      <c r="F2135" s="406">
        <f>IFERROR(INDEX([1]Input!$D:$D,MATCH(C2135,[1]Input!$A:$A,0)),"")</f>
        <v/>
      </c>
      <c r="G2135" s="409">
        <f>IFERROR(INDEX([1]Input!$N:$N,MATCH(C2135,[1]Input!$A:$A,0)),"")</f>
        <v/>
      </c>
    </row>
    <row r="2136">
      <c r="A2136" s="406">
        <f>IFERROR(RANK(B2136,$B$4:$B$6000,1),"")</f>
        <v/>
      </c>
      <c r="B2136" s="406">
        <f>(IF(F2136="","",IFERROR(SEARCH(Search!$C$2,D2136)+ROW()/100000,"")))</f>
        <v/>
      </c>
      <c r="C2136" s="406" t="inlineStr">
        <is>
          <t>U2133</t>
        </is>
      </c>
      <c r="D2136" s="406">
        <f>INDEX([1]USA!$J:$J,MATCH(C2136,[1]USA!$B:$B,0))</f>
        <v/>
      </c>
      <c r="E2136" s="406">
        <f>IFERROR(INDEX([1]Input!$J:$J,MATCH(C2136,[1]Input!$A:$A,0)),"")</f>
        <v/>
      </c>
      <c r="F2136" s="406">
        <f>IFERROR(INDEX([1]Input!$D:$D,MATCH(C2136,[1]Input!$A:$A,0)),"")</f>
        <v/>
      </c>
      <c r="G2136" s="409">
        <f>IFERROR(INDEX([1]Input!$N:$N,MATCH(C2136,[1]Input!$A:$A,0)),"")</f>
        <v/>
      </c>
    </row>
    <row r="2137">
      <c r="A2137" s="406">
        <f>IFERROR(RANK(B2137,$B$4:$B$6000,1),"")</f>
        <v/>
      </c>
      <c r="B2137" s="406">
        <f>(IF(F2137="","",IFERROR(SEARCH(Search!$C$2,D2137)+ROW()/100000,"")))</f>
        <v/>
      </c>
      <c r="C2137" s="406" t="inlineStr">
        <is>
          <t>U2134</t>
        </is>
      </c>
      <c r="D2137" s="406">
        <f>INDEX([1]USA!$J:$J,MATCH(C2137,[1]USA!$B:$B,0))</f>
        <v/>
      </c>
      <c r="E2137" s="406">
        <f>IFERROR(INDEX([1]Input!$J:$J,MATCH(C2137,[1]Input!$A:$A,0)),"")</f>
        <v/>
      </c>
      <c r="F2137" s="406">
        <f>IFERROR(INDEX([1]Input!$D:$D,MATCH(C2137,[1]Input!$A:$A,0)),"")</f>
        <v/>
      </c>
      <c r="G2137" s="409">
        <f>IFERROR(INDEX([1]Input!$N:$N,MATCH(C2137,[1]Input!$A:$A,0)),"")</f>
        <v/>
      </c>
    </row>
    <row r="2138">
      <c r="A2138" s="406">
        <f>IFERROR(RANK(B2138,$B$4:$B$6000,1),"")</f>
        <v/>
      </c>
      <c r="B2138" s="406">
        <f>(IF(F2138="","",IFERROR(SEARCH(Search!$C$2,D2138)+ROW()/100000,"")))</f>
        <v/>
      </c>
      <c r="C2138" s="406" t="inlineStr">
        <is>
          <t>U2135</t>
        </is>
      </c>
      <c r="D2138" s="406">
        <f>INDEX([1]USA!$J:$J,MATCH(C2138,[1]USA!$B:$B,0))</f>
        <v/>
      </c>
      <c r="E2138" s="406">
        <f>IFERROR(INDEX([1]Input!$J:$J,MATCH(C2138,[1]Input!$A:$A,0)),"")</f>
        <v/>
      </c>
      <c r="F2138" s="406">
        <f>IFERROR(INDEX([1]Input!$D:$D,MATCH(C2138,[1]Input!$A:$A,0)),"")</f>
        <v/>
      </c>
      <c r="G2138" s="409">
        <f>IFERROR(INDEX([1]Input!$N:$N,MATCH(C2138,[1]Input!$A:$A,0)),"")</f>
        <v/>
      </c>
    </row>
    <row r="2139">
      <c r="A2139" s="406">
        <f>IFERROR(RANK(B2139,$B$4:$B$6000,1),"")</f>
        <v/>
      </c>
      <c r="B2139" s="406">
        <f>(IF(F2139="","",IFERROR(SEARCH(Search!$C$2,D2139)+ROW()/100000,"")))</f>
        <v/>
      </c>
      <c r="C2139" s="406" t="inlineStr">
        <is>
          <t>U2136</t>
        </is>
      </c>
      <c r="D2139" s="406">
        <f>INDEX([1]USA!$J:$J,MATCH(C2139,[1]USA!$B:$B,0))</f>
        <v/>
      </c>
      <c r="E2139" s="406">
        <f>IFERROR(INDEX([1]Input!$J:$J,MATCH(C2139,[1]Input!$A:$A,0)),"")</f>
        <v/>
      </c>
      <c r="F2139" s="406">
        <f>IFERROR(INDEX([1]Input!$D:$D,MATCH(C2139,[1]Input!$A:$A,0)),"")</f>
        <v/>
      </c>
      <c r="G2139" s="409">
        <f>IFERROR(INDEX([1]Input!$N:$N,MATCH(C2139,[1]Input!$A:$A,0)),"")</f>
        <v/>
      </c>
    </row>
    <row r="2140">
      <c r="A2140" s="406">
        <f>IFERROR(RANK(B2140,$B$4:$B$6000,1),"")</f>
        <v/>
      </c>
      <c r="B2140" s="406">
        <f>(IF(F2140="","",IFERROR(SEARCH(Search!$C$2,D2140)+ROW()/100000,"")))</f>
        <v/>
      </c>
      <c r="C2140" s="406" t="inlineStr">
        <is>
          <t>U2137</t>
        </is>
      </c>
      <c r="D2140" s="406">
        <f>INDEX([1]USA!$J:$J,MATCH(C2140,[1]USA!$B:$B,0))</f>
        <v/>
      </c>
      <c r="E2140" s="406">
        <f>IFERROR(INDEX([1]Input!$J:$J,MATCH(C2140,[1]Input!$A:$A,0)),"")</f>
        <v/>
      </c>
      <c r="F2140" s="406">
        <f>IFERROR(INDEX([1]Input!$D:$D,MATCH(C2140,[1]Input!$A:$A,0)),"")</f>
        <v/>
      </c>
      <c r="G2140" s="409">
        <f>IFERROR(INDEX([1]Input!$N:$N,MATCH(C2140,[1]Input!$A:$A,0)),"")</f>
        <v/>
      </c>
    </row>
    <row r="2141">
      <c r="A2141" s="406">
        <f>IFERROR(RANK(B2141,$B$4:$B$6000,1),"")</f>
        <v/>
      </c>
      <c r="B2141" s="406">
        <f>(IF(F2141="","",IFERROR(SEARCH(Search!$C$2,D2141)+ROW()/100000,"")))</f>
        <v/>
      </c>
      <c r="C2141" s="406" t="inlineStr">
        <is>
          <t>U2138</t>
        </is>
      </c>
      <c r="D2141" s="406">
        <f>INDEX([1]USA!$J:$J,MATCH(C2141,[1]USA!$B:$B,0))</f>
        <v/>
      </c>
      <c r="E2141" s="406">
        <f>IFERROR(INDEX([1]Input!$J:$J,MATCH(C2141,[1]Input!$A:$A,0)),"")</f>
        <v/>
      </c>
      <c r="F2141" s="406">
        <f>IFERROR(INDEX([1]Input!$D:$D,MATCH(C2141,[1]Input!$A:$A,0)),"")</f>
        <v/>
      </c>
      <c r="G2141" s="409">
        <f>IFERROR(INDEX([1]Input!$N:$N,MATCH(C2141,[1]Input!$A:$A,0)),"")</f>
        <v/>
      </c>
    </row>
    <row r="2142">
      <c r="A2142" s="406">
        <f>IFERROR(RANK(B2142,$B$4:$B$6000,1),"")</f>
        <v/>
      </c>
      <c r="B2142" s="406">
        <f>(IF(F2142="","",IFERROR(SEARCH(Search!$C$2,D2142)+ROW()/100000,"")))</f>
        <v/>
      </c>
      <c r="C2142" s="406" t="inlineStr">
        <is>
          <t>U2139</t>
        </is>
      </c>
      <c r="D2142" s="406">
        <f>INDEX([1]USA!$J:$J,MATCH(C2142,[1]USA!$B:$B,0))</f>
        <v/>
      </c>
      <c r="E2142" s="406">
        <f>IFERROR(INDEX([1]Input!$J:$J,MATCH(C2142,[1]Input!$A:$A,0)),"")</f>
        <v/>
      </c>
      <c r="F2142" s="406">
        <f>IFERROR(INDEX([1]Input!$D:$D,MATCH(C2142,[1]Input!$A:$A,0)),"")</f>
        <v/>
      </c>
      <c r="G2142" s="409">
        <f>IFERROR(INDEX([1]Input!$N:$N,MATCH(C2142,[1]Input!$A:$A,0)),"")</f>
        <v/>
      </c>
    </row>
    <row r="2143">
      <c r="A2143" s="406">
        <f>IFERROR(RANK(B2143,$B$4:$B$6000,1),"")</f>
        <v/>
      </c>
      <c r="B2143" s="406">
        <f>(IF(F2143="","",IFERROR(SEARCH(Search!$C$2,D2143)+ROW()/100000,"")))</f>
        <v/>
      </c>
      <c r="C2143" s="406" t="inlineStr">
        <is>
          <t>U2140</t>
        </is>
      </c>
      <c r="D2143" s="406">
        <f>INDEX([1]USA!$J:$J,MATCH(C2143,[1]USA!$B:$B,0))</f>
        <v/>
      </c>
      <c r="E2143" s="406">
        <f>IFERROR(INDEX([1]Input!$J:$J,MATCH(C2143,[1]Input!$A:$A,0)),"")</f>
        <v/>
      </c>
      <c r="F2143" s="406">
        <f>IFERROR(INDEX([1]Input!$D:$D,MATCH(C2143,[1]Input!$A:$A,0)),"")</f>
        <v/>
      </c>
      <c r="G2143" s="409">
        <f>IFERROR(INDEX([1]Input!$N:$N,MATCH(C2143,[1]Input!$A:$A,0)),"")</f>
        <v/>
      </c>
    </row>
    <row r="2144">
      <c r="A2144" s="406">
        <f>IFERROR(RANK(B2144,$B$4:$B$6000,1),"")</f>
        <v/>
      </c>
      <c r="B2144" s="406">
        <f>(IF(F2144="","",IFERROR(SEARCH(Search!$C$2,D2144)+ROW()/100000,"")))</f>
        <v/>
      </c>
      <c r="C2144" s="406" t="inlineStr">
        <is>
          <t>U2141</t>
        </is>
      </c>
      <c r="D2144" s="406">
        <f>INDEX([1]USA!$J:$J,MATCH(C2144,[1]USA!$B:$B,0))</f>
        <v/>
      </c>
      <c r="E2144" s="406">
        <f>IFERROR(INDEX([1]Input!$J:$J,MATCH(C2144,[1]Input!$A:$A,0)),"")</f>
        <v/>
      </c>
      <c r="F2144" s="406">
        <f>IFERROR(INDEX([1]Input!$D:$D,MATCH(C2144,[1]Input!$A:$A,0)),"")</f>
        <v/>
      </c>
      <c r="G2144" s="409">
        <f>IFERROR(INDEX([1]Input!$N:$N,MATCH(C2144,[1]Input!$A:$A,0)),"")</f>
        <v/>
      </c>
    </row>
    <row r="2145">
      <c r="A2145" s="406">
        <f>IFERROR(RANK(B2145,$B$4:$B$6000,1),"")</f>
        <v/>
      </c>
      <c r="B2145" s="406">
        <f>(IF(F2145="","",IFERROR(SEARCH(Search!$C$2,D2145)+ROW()/100000,"")))</f>
        <v/>
      </c>
      <c r="C2145" s="406" t="inlineStr">
        <is>
          <t>U2142</t>
        </is>
      </c>
      <c r="D2145" s="406">
        <f>INDEX([1]USA!$J:$J,MATCH(C2145,[1]USA!$B:$B,0))</f>
        <v/>
      </c>
      <c r="E2145" s="406">
        <f>IFERROR(INDEX([1]Input!$J:$J,MATCH(C2145,[1]Input!$A:$A,0)),"")</f>
        <v/>
      </c>
      <c r="F2145" s="406">
        <f>IFERROR(INDEX([1]Input!$D:$D,MATCH(C2145,[1]Input!$A:$A,0)),"")</f>
        <v/>
      </c>
      <c r="G2145" s="409">
        <f>IFERROR(INDEX([1]Input!$N:$N,MATCH(C2145,[1]Input!$A:$A,0)),"")</f>
        <v/>
      </c>
    </row>
    <row r="2146">
      <c r="A2146" s="406">
        <f>IFERROR(RANK(B2146,$B$4:$B$6000,1),"")</f>
        <v/>
      </c>
      <c r="B2146" s="406">
        <f>(IF(F2146="","",IFERROR(SEARCH(Search!$C$2,D2146)+ROW()/100000,"")))</f>
        <v/>
      </c>
      <c r="C2146" s="406" t="inlineStr">
        <is>
          <t>U2143</t>
        </is>
      </c>
      <c r="D2146" s="406">
        <f>INDEX([1]USA!$J:$J,MATCH(C2146,[1]USA!$B:$B,0))</f>
        <v/>
      </c>
      <c r="E2146" s="406">
        <f>IFERROR(INDEX([1]Input!$J:$J,MATCH(C2146,[1]Input!$A:$A,0)),"")</f>
        <v/>
      </c>
      <c r="F2146" s="406">
        <f>IFERROR(INDEX([1]Input!$D:$D,MATCH(C2146,[1]Input!$A:$A,0)),"")</f>
        <v/>
      </c>
      <c r="G2146" s="409">
        <f>IFERROR(INDEX([1]Input!$N:$N,MATCH(C2146,[1]Input!$A:$A,0)),"")</f>
        <v/>
      </c>
    </row>
    <row r="2147">
      <c r="A2147" s="406">
        <f>IFERROR(RANK(B2147,$B$4:$B$6000,1),"")</f>
        <v/>
      </c>
      <c r="B2147" s="406">
        <f>(IF(F2147="","",IFERROR(SEARCH(Search!$C$2,D2147)+ROW()/100000,"")))</f>
        <v/>
      </c>
      <c r="C2147" s="406" t="inlineStr">
        <is>
          <t>U2144</t>
        </is>
      </c>
      <c r="D2147" s="406">
        <f>INDEX([1]USA!$J:$J,MATCH(C2147,[1]USA!$B:$B,0))</f>
        <v/>
      </c>
      <c r="E2147" s="406">
        <f>IFERROR(INDEX([1]Input!$J:$J,MATCH(C2147,[1]Input!$A:$A,0)),"")</f>
        <v/>
      </c>
      <c r="F2147" s="406">
        <f>IFERROR(INDEX([1]Input!$D:$D,MATCH(C2147,[1]Input!$A:$A,0)),"")</f>
        <v/>
      </c>
      <c r="G2147" s="409">
        <f>IFERROR(INDEX([1]Input!$N:$N,MATCH(C2147,[1]Input!$A:$A,0)),"")</f>
        <v/>
      </c>
    </row>
    <row r="2148">
      <c r="A2148" s="406">
        <f>IFERROR(RANK(B2148,$B$4:$B$6000,1),"")</f>
        <v/>
      </c>
      <c r="B2148" s="406">
        <f>(IF(F2148="","",IFERROR(SEARCH(Search!$C$2,D2148)+ROW()/100000,"")))</f>
        <v/>
      </c>
      <c r="C2148" s="406" t="inlineStr">
        <is>
          <t>U2145</t>
        </is>
      </c>
      <c r="D2148" s="406">
        <f>INDEX([1]USA!$J:$J,MATCH(C2148,[1]USA!$B:$B,0))</f>
        <v/>
      </c>
      <c r="E2148" s="406">
        <f>IFERROR(INDEX([1]Input!$J:$J,MATCH(C2148,[1]Input!$A:$A,0)),"")</f>
        <v/>
      </c>
      <c r="F2148" s="406">
        <f>IFERROR(INDEX([1]Input!$D:$D,MATCH(C2148,[1]Input!$A:$A,0)),"")</f>
        <v/>
      </c>
      <c r="G2148" s="409">
        <f>IFERROR(INDEX([1]Input!$N:$N,MATCH(C2148,[1]Input!$A:$A,0)),"")</f>
        <v/>
      </c>
    </row>
    <row r="2149">
      <c r="A2149" s="406">
        <f>IFERROR(RANK(B2149,$B$4:$B$6000,1),"")</f>
        <v/>
      </c>
      <c r="B2149" s="406">
        <f>(IF(F2149="","",IFERROR(SEARCH(Search!$C$2,D2149)+ROW()/100000,"")))</f>
        <v/>
      </c>
      <c r="C2149" s="406" t="inlineStr">
        <is>
          <t>U2146</t>
        </is>
      </c>
      <c r="D2149" s="406">
        <f>INDEX([1]USA!$J:$J,MATCH(C2149,[1]USA!$B:$B,0))</f>
        <v/>
      </c>
      <c r="E2149" s="406">
        <f>IFERROR(INDEX([1]Input!$J:$J,MATCH(C2149,[1]Input!$A:$A,0)),"")</f>
        <v/>
      </c>
      <c r="F2149" s="406">
        <f>IFERROR(INDEX([1]Input!$D:$D,MATCH(C2149,[1]Input!$A:$A,0)),"")</f>
        <v/>
      </c>
      <c r="G2149" s="409">
        <f>IFERROR(INDEX([1]Input!$N:$N,MATCH(C2149,[1]Input!$A:$A,0)),"")</f>
        <v/>
      </c>
    </row>
    <row r="2150">
      <c r="A2150" s="406">
        <f>IFERROR(RANK(B2150,$B$4:$B$6000,1),"")</f>
        <v/>
      </c>
      <c r="B2150" s="406">
        <f>(IF(F2150="","",IFERROR(SEARCH(Search!$C$2,D2150)+ROW()/100000,"")))</f>
        <v/>
      </c>
      <c r="C2150" s="406" t="inlineStr">
        <is>
          <t>U2147</t>
        </is>
      </c>
      <c r="D2150" s="406">
        <f>INDEX([1]USA!$J:$J,MATCH(C2150,[1]USA!$B:$B,0))</f>
        <v/>
      </c>
      <c r="E2150" s="406">
        <f>IFERROR(INDEX([1]Input!$J:$J,MATCH(C2150,[1]Input!$A:$A,0)),"")</f>
        <v/>
      </c>
      <c r="F2150" s="406">
        <f>IFERROR(INDEX([1]Input!$D:$D,MATCH(C2150,[1]Input!$A:$A,0)),"")</f>
        <v/>
      </c>
      <c r="G2150" s="409">
        <f>IFERROR(INDEX([1]Input!$N:$N,MATCH(C2150,[1]Input!$A:$A,0)),"")</f>
        <v/>
      </c>
    </row>
    <row r="2151">
      <c r="A2151" s="406">
        <f>IFERROR(RANK(B2151,$B$4:$B$6000,1),"")</f>
        <v/>
      </c>
      <c r="B2151" s="406">
        <f>(IF(F2151="","",IFERROR(SEARCH(Search!$C$2,D2151)+ROW()/100000,"")))</f>
        <v/>
      </c>
      <c r="C2151" s="406" t="inlineStr">
        <is>
          <t>U2148</t>
        </is>
      </c>
      <c r="D2151" s="406">
        <f>INDEX([1]USA!$J:$J,MATCH(C2151,[1]USA!$B:$B,0))</f>
        <v/>
      </c>
      <c r="E2151" s="406">
        <f>IFERROR(INDEX([1]Input!$J:$J,MATCH(C2151,[1]Input!$A:$A,0)),"")</f>
        <v/>
      </c>
      <c r="F2151" s="406">
        <f>IFERROR(INDEX([1]Input!$D:$D,MATCH(C2151,[1]Input!$A:$A,0)),"")</f>
        <v/>
      </c>
      <c r="G2151" s="409">
        <f>IFERROR(INDEX([1]Input!$N:$N,MATCH(C2151,[1]Input!$A:$A,0)),"")</f>
        <v/>
      </c>
    </row>
    <row r="2152">
      <c r="A2152" s="406">
        <f>IFERROR(RANK(B2152,$B$4:$B$6000,1),"")</f>
        <v/>
      </c>
      <c r="B2152" s="406">
        <f>(IF(F2152="","",IFERROR(SEARCH(Search!$C$2,D2152)+ROW()/100000,"")))</f>
        <v/>
      </c>
      <c r="C2152" s="406" t="inlineStr">
        <is>
          <t>U2149</t>
        </is>
      </c>
      <c r="D2152" s="406">
        <f>INDEX([1]USA!$J:$J,MATCH(C2152,[1]USA!$B:$B,0))</f>
        <v/>
      </c>
      <c r="E2152" s="406">
        <f>IFERROR(INDEX([1]Input!$J:$J,MATCH(C2152,[1]Input!$A:$A,0)),"")</f>
        <v/>
      </c>
      <c r="F2152" s="406">
        <f>IFERROR(INDEX([1]Input!$D:$D,MATCH(C2152,[1]Input!$A:$A,0)),"")</f>
        <v/>
      </c>
      <c r="G2152" s="409">
        <f>IFERROR(INDEX([1]Input!$N:$N,MATCH(C2152,[1]Input!$A:$A,0)),"")</f>
        <v/>
      </c>
    </row>
    <row r="2153">
      <c r="A2153" s="406">
        <f>IFERROR(RANK(B2153,$B$4:$B$6000,1),"")</f>
        <v/>
      </c>
      <c r="B2153" s="406">
        <f>(IF(F2153="","",IFERROR(SEARCH(Search!$C$2,D2153)+ROW()/100000,"")))</f>
        <v/>
      </c>
      <c r="C2153" s="406" t="inlineStr">
        <is>
          <t>U2150</t>
        </is>
      </c>
      <c r="D2153" s="406">
        <f>INDEX([1]USA!$J:$J,MATCH(C2153,[1]USA!$B:$B,0))</f>
        <v/>
      </c>
      <c r="E2153" s="406">
        <f>IFERROR(INDEX([1]Input!$J:$J,MATCH(C2153,[1]Input!$A:$A,0)),"")</f>
        <v/>
      </c>
      <c r="F2153" s="406">
        <f>IFERROR(INDEX([1]Input!$D:$D,MATCH(C2153,[1]Input!$A:$A,0)),"")</f>
        <v/>
      </c>
      <c r="G2153" s="409">
        <f>IFERROR(INDEX([1]Input!$N:$N,MATCH(C2153,[1]Input!$A:$A,0)),"")</f>
        <v/>
      </c>
    </row>
    <row r="2154">
      <c r="A2154" s="406">
        <f>IFERROR(RANK(B2154,$B$4:$B$6000,1),"")</f>
        <v/>
      </c>
      <c r="B2154" s="406">
        <f>(IF(F2154="","",IFERROR(SEARCH(Search!$C$2,D2154)+ROW()/100000,"")))</f>
        <v/>
      </c>
      <c r="C2154" s="406" t="inlineStr">
        <is>
          <t>U2151</t>
        </is>
      </c>
      <c r="D2154" s="406">
        <f>INDEX([1]USA!$J:$J,MATCH(C2154,[1]USA!$B:$B,0))</f>
        <v/>
      </c>
      <c r="E2154" s="406">
        <f>IFERROR(INDEX([1]Input!$J:$J,MATCH(C2154,[1]Input!$A:$A,0)),"")</f>
        <v/>
      </c>
      <c r="F2154" s="406">
        <f>IFERROR(INDEX([1]Input!$D:$D,MATCH(C2154,[1]Input!$A:$A,0)),"")</f>
        <v/>
      </c>
      <c r="G2154" s="409">
        <f>IFERROR(INDEX([1]Input!$N:$N,MATCH(C2154,[1]Input!$A:$A,0)),"")</f>
        <v/>
      </c>
    </row>
    <row r="2155">
      <c r="A2155" s="406">
        <f>IFERROR(RANK(B2155,$B$4:$B$6000,1),"")</f>
        <v/>
      </c>
      <c r="B2155" s="406">
        <f>(IF(F2155="","",IFERROR(SEARCH(Search!$C$2,D2155)+ROW()/100000,"")))</f>
        <v/>
      </c>
      <c r="C2155" s="406" t="inlineStr">
        <is>
          <t>U2152</t>
        </is>
      </c>
      <c r="D2155" s="406">
        <f>INDEX([1]USA!$J:$J,MATCH(C2155,[1]USA!$B:$B,0))</f>
        <v/>
      </c>
      <c r="E2155" s="406">
        <f>IFERROR(INDEX([1]Input!$J:$J,MATCH(C2155,[1]Input!$A:$A,0)),"")</f>
        <v/>
      </c>
      <c r="F2155" s="406">
        <f>IFERROR(INDEX([1]Input!$D:$D,MATCH(C2155,[1]Input!$A:$A,0)),"")</f>
        <v/>
      </c>
      <c r="G2155" s="409">
        <f>IFERROR(INDEX([1]Input!$N:$N,MATCH(C2155,[1]Input!$A:$A,0)),"")</f>
        <v/>
      </c>
    </row>
    <row r="2156">
      <c r="A2156" s="406">
        <f>IFERROR(RANK(B2156,$B$4:$B$6000,1),"")</f>
        <v/>
      </c>
      <c r="B2156" s="406">
        <f>(IF(F2156="","",IFERROR(SEARCH(Search!$C$2,D2156)+ROW()/100000,"")))</f>
        <v/>
      </c>
      <c r="C2156" s="406" t="inlineStr">
        <is>
          <t>U2153</t>
        </is>
      </c>
      <c r="D2156" s="406">
        <f>INDEX([1]USA!$J:$J,MATCH(C2156,[1]USA!$B:$B,0))</f>
        <v/>
      </c>
      <c r="E2156" s="406">
        <f>IFERROR(INDEX([1]Input!$J:$J,MATCH(C2156,[1]Input!$A:$A,0)),"")</f>
        <v/>
      </c>
      <c r="F2156" s="406">
        <f>IFERROR(INDEX([1]Input!$D:$D,MATCH(C2156,[1]Input!$A:$A,0)),"")</f>
        <v/>
      </c>
      <c r="G2156" s="409">
        <f>IFERROR(INDEX([1]Input!$N:$N,MATCH(C2156,[1]Input!$A:$A,0)),"")</f>
        <v/>
      </c>
    </row>
    <row r="2157">
      <c r="A2157" s="406">
        <f>IFERROR(RANK(B2157,$B$4:$B$6000,1),"")</f>
        <v/>
      </c>
      <c r="B2157" s="406">
        <f>(IF(F2157="","",IFERROR(SEARCH(Search!$C$2,D2157)+ROW()/100000,"")))</f>
        <v/>
      </c>
      <c r="C2157" s="406" t="inlineStr">
        <is>
          <t>U2154</t>
        </is>
      </c>
      <c r="D2157" s="406">
        <f>INDEX([1]USA!$J:$J,MATCH(C2157,[1]USA!$B:$B,0))</f>
        <v/>
      </c>
      <c r="E2157" s="406">
        <f>IFERROR(INDEX([1]Input!$J:$J,MATCH(C2157,[1]Input!$A:$A,0)),"")</f>
        <v/>
      </c>
      <c r="F2157" s="406">
        <f>IFERROR(INDEX([1]Input!$D:$D,MATCH(C2157,[1]Input!$A:$A,0)),"")</f>
        <v/>
      </c>
      <c r="G2157" s="409">
        <f>IFERROR(INDEX([1]Input!$N:$N,MATCH(C2157,[1]Input!$A:$A,0)),"")</f>
        <v/>
      </c>
    </row>
    <row r="2158">
      <c r="A2158" s="406">
        <f>IFERROR(RANK(B2158,$B$4:$B$6000,1),"")</f>
        <v/>
      </c>
      <c r="B2158" s="406">
        <f>(IF(F2158="","",IFERROR(SEARCH(Search!$C$2,D2158)+ROW()/100000,"")))</f>
        <v/>
      </c>
      <c r="C2158" s="406" t="inlineStr">
        <is>
          <t>U2155</t>
        </is>
      </c>
      <c r="D2158" s="406">
        <f>INDEX([1]USA!$J:$J,MATCH(C2158,[1]USA!$B:$B,0))</f>
        <v/>
      </c>
      <c r="E2158" s="406">
        <f>IFERROR(INDEX([1]Input!$J:$J,MATCH(C2158,[1]Input!$A:$A,0)),"")</f>
        <v/>
      </c>
      <c r="F2158" s="406">
        <f>IFERROR(INDEX([1]Input!$D:$D,MATCH(C2158,[1]Input!$A:$A,0)),"")</f>
        <v/>
      </c>
      <c r="G2158" s="409">
        <f>IFERROR(INDEX([1]Input!$N:$N,MATCH(C2158,[1]Input!$A:$A,0)),"")</f>
        <v/>
      </c>
    </row>
    <row r="2159">
      <c r="A2159" s="406">
        <f>IFERROR(RANK(B2159,$B$4:$B$6000,1),"")</f>
        <v/>
      </c>
      <c r="B2159" s="406">
        <f>(IF(F2159="","",IFERROR(SEARCH(Search!$C$2,D2159)+ROW()/100000,"")))</f>
        <v/>
      </c>
      <c r="C2159" s="406" t="inlineStr">
        <is>
          <t>U2156</t>
        </is>
      </c>
      <c r="D2159" s="406">
        <f>INDEX([1]USA!$J:$J,MATCH(C2159,[1]USA!$B:$B,0))</f>
        <v/>
      </c>
      <c r="E2159" s="406">
        <f>IFERROR(INDEX([1]Input!$J:$J,MATCH(C2159,[1]Input!$A:$A,0)),"")</f>
        <v/>
      </c>
      <c r="F2159" s="406">
        <f>IFERROR(INDEX([1]Input!$D:$D,MATCH(C2159,[1]Input!$A:$A,0)),"")</f>
        <v/>
      </c>
      <c r="G2159" s="409">
        <f>IFERROR(INDEX([1]Input!$N:$N,MATCH(C2159,[1]Input!$A:$A,0)),"")</f>
        <v/>
      </c>
    </row>
    <row r="2160">
      <c r="A2160" s="406">
        <f>IFERROR(RANK(B2160,$B$4:$B$6000,1),"")</f>
        <v/>
      </c>
      <c r="B2160" s="406">
        <f>(IF(F2160="","",IFERROR(SEARCH(Search!$C$2,D2160)+ROW()/100000,"")))</f>
        <v/>
      </c>
      <c r="C2160" s="406" t="inlineStr">
        <is>
          <t>U2157</t>
        </is>
      </c>
      <c r="D2160" s="406">
        <f>INDEX([1]USA!$J:$J,MATCH(C2160,[1]USA!$B:$B,0))</f>
        <v/>
      </c>
      <c r="E2160" s="406">
        <f>IFERROR(INDEX([1]Input!$J:$J,MATCH(C2160,[1]Input!$A:$A,0)),"")</f>
        <v/>
      </c>
      <c r="F2160" s="406">
        <f>IFERROR(INDEX([1]Input!$D:$D,MATCH(C2160,[1]Input!$A:$A,0)),"")</f>
        <v/>
      </c>
      <c r="G2160" s="409">
        <f>IFERROR(INDEX([1]Input!$N:$N,MATCH(C2160,[1]Input!$A:$A,0)),"")</f>
        <v/>
      </c>
    </row>
    <row r="2161">
      <c r="A2161" s="406">
        <f>IFERROR(RANK(B2161,$B$4:$B$6000,1),"")</f>
        <v/>
      </c>
      <c r="B2161" s="406">
        <f>(IF(F2161="","",IFERROR(SEARCH(Search!$C$2,D2161)+ROW()/100000,"")))</f>
        <v/>
      </c>
      <c r="C2161" s="406" t="inlineStr">
        <is>
          <t>U2158</t>
        </is>
      </c>
      <c r="D2161" s="406">
        <f>INDEX([1]USA!$J:$J,MATCH(C2161,[1]USA!$B:$B,0))</f>
        <v/>
      </c>
      <c r="E2161" s="406">
        <f>IFERROR(INDEX([1]Input!$J:$J,MATCH(C2161,[1]Input!$A:$A,0)),"")</f>
        <v/>
      </c>
      <c r="F2161" s="406">
        <f>IFERROR(INDEX([1]Input!$D:$D,MATCH(C2161,[1]Input!$A:$A,0)),"")</f>
        <v/>
      </c>
      <c r="G2161" s="409">
        <f>IFERROR(INDEX([1]Input!$N:$N,MATCH(C2161,[1]Input!$A:$A,0)),"")</f>
        <v/>
      </c>
    </row>
    <row r="2162">
      <c r="A2162" s="406">
        <f>IFERROR(RANK(B2162,$B$4:$B$6000,1),"")</f>
        <v/>
      </c>
      <c r="B2162" s="406">
        <f>(IF(F2162="","",IFERROR(SEARCH(Search!$C$2,D2162)+ROW()/100000,"")))</f>
        <v/>
      </c>
      <c r="C2162" s="406" t="inlineStr">
        <is>
          <t>U2159</t>
        </is>
      </c>
      <c r="D2162" s="406">
        <f>INDEX([1]USA!$J:$J,MATCH(C2162,[1]USA!$B:$B,0))</f>
        <v/>
      </c>
      <c r="E2162" s="406">
        <f>IFERROR(INDEX([1]Input!$J:$J,MATCH(C2162,[1]Input!$A:$A,0)),"")</f>
        <v/>
      </c>
      <c r="F2162" s="406">
        <f>IFERROR(INDEX([1]Input!$D:$D,MATCH(C2162,[1]Input!$A:$A,0)),"")</f>
        <v/>
      </c>
      <c r="G2162" s="409">
        <f>IFERROR(INDEX([1]Input!$N:$N,MATCH(C2162,[1]Input!$A:$A,0)),"")</f>
        <v/>
      </c>
    </row>
    <row r="2163">
      <c r="A2163" s="406">
        <f>IFERROR(RANK(B2163,$B$4:$B$6000,1),"")</f>
        <v/>
      </c>
      <c r="B2163" s="406">
        <f>(IF(F2163="","",IFERROR(SEARCH(Search!$C$2,D2163)+ROW()/100000,"")))</f>
        <v/>
      </c>
      <c r="C2163" s="406" t="inlineStr">
        <is>
          <t>U2160</t>
        </is>
      </c>
      <c r="D2163" s="406">
        <f>INDEX([1]USA!$J:$J,MATCH(C2163,[1]USA!$B:$B,0))</f>
        <v/>
      </c>
      <c r="E2163" s="406">
        <f>IFERROR(INDEX([1]Input!$J:$J,MATCH(C2163,[1]Input!$A:$A,0)),"")</f>
        <v/>
      </c>
      <c r="F2163" s="406">
        <f>IFERROR(INDEX([1]Input!$D:$D,MATCH(C2163,[1]Input!$A:$A,0)),"")</f>
        <v/>
      </c>
      <c r="G2163" s="409">
        <f>IFERROR(INDEX([1]Input!$N:$N,MATCH(C2163,[1]Input!$A:$A,0)),"")</f>
        <v/>
      </c>
    </row>
    <row r="2164">
      <c r="A2164" s="406">
        <f>IFERROR(RANK(B2164,$B$4:$B$6000,1),"")</f>
        <v/>
      </c>
      <c r="B2164" s="406">
        <f>(IF(F2164="","",IFERROR(SEARCH(Search!$C$2,D2164)+ROW()/100000,"")))</f>
        <v/>
      </c>
      <c r="C2164" s="406" t="inlineStr">
        <is>
          <t>U2161</t>
        </is>
      </c>
      <c r="D2164" s="406">
        <f>INDEX([1]USA!$J:$J,MATCH(C2164,[1]USA!$B:$B,0))</f>
        <v/>
      </c>
      <c r="E2164" s="406">
        <f>IFERROR(INDEX([1]Input!$J:$J,MATCH(C2164,[1]Input!$A:$A,0)),"")</f>
        <v/>
      </c>
      <c r="F2164" s="406">
        <f>IFERROR(INDEX([1]Input!$D:$D,MATCH(C2164,[1]Input!$A:$A,0)),"")</f>
        <v/>
      </c>
      <c r="G2164" s="409">
        <f>IFERROR(INDEX([1]Input!$N:$N,MATCH(C2164,[1]Input!$A:$A,0)),"")</f>
        <v/>
      </c>
    </row>
    <row r="2165">
      <c r="A2165" s="406">
        <f>IFERROR(RANK(B2165,$B$4:$B$6000,1),"")</f>
        <v/>
      </c>
      <c r="B2165" s="406">
        <f>(IF(F2165="","",IFERROR(SEARCH(Search!$C$2,D2165)+ROW()/100000,"")))</f>
        <v/>
      </c>
      <c r="C2165" s="406" t="inlineStr">
        <is>
          <t>U2162</t>
        </is>
      </c>
      <c r="D2165" s="406">
        <f>INDEX([1]USA!$J:$J,MATCH(C2165,[1]USA!$B:$B,0))</f>
        <v/>
      </c>
      <c r="E2165" s="406">
        <f>IFERROR(INDEX([1]Input!$J:$J,MATCH(C2165,[1]Input!$A:$A,0)),"")</f>
        <v/>
      </c>
      <c r="F2165" s="406">
        <f>IFERROR(INDEX([1]Input!$D:$D,MATCH(C2165,[1]Input!$A:$A,0)),"")</f>
        <v/>
      </c>
      <c r="G2165" s="409">
        <f>IFERROR(INDEX([1]Input!$N:$N,MATCH(C2165,[1]Input!$A:$A,0)),"")</f>
        <v/>
      </c>
    </row>
    <row r="2166">
      <c r="A2166" s="406">
        <f>IFERROR(RANK(B2166,$B$4:$B$6000,1),"")</f>
        <v/>
      </c>
      <c r="B2166" s="406">
        <f>(IF(F2166="","",IFERROR(SEARCH(Search!$C$2,D2166)+ROW()/100000,"")))</f>
        <v/>
      </c>
      <c r="C2166" s="406" t="inlineStr">
        <is>
          <t>U2163</t>
        </is>
      </c>
      <c r="D2166" s="406">
        <f>INDEX([1]USA!$J:$J,MATCH(C2166,[1]USA!$B:$B,0))</f>
        <v/>
      </c>
      <c r="E2166" s="406">
        <f>IFERROR(INDEX([1]Input!$J:$J,MATCH(C2166,[1]Input!$A:$A,0)),"")</f>
        <v/>
      </c>
      <c r="F2166" s="406">
        <f>IFERROR(INDEX([1]Input!$D:$D,MATCH(C2166,[1]Input!$A:$A,0)),"")</f>
        <v/>
      </c>
      <c r="G2166" s="409">
        <f>IFERROR(INDEX([1]Input!$N:$N,MATCH(C2166,[1]Input!$A:$A,0)),"")</f>
        <v/>
      </c>
    </row>
    <row r="2167">
      <c r="A2167" s="406">
        <f>IFERROR(RANK(B2167,$B$4:$B$6000,1),"")</f>
        <v/>
      </c>
      <c r="B2167" s="406">
        <f>(IF(F2167="","",IFERROR(SEARCH(Search!$C$2,D2167)+ROW()/100000,"")))</f>
        <v/>
      </c>
      <c r="C2167" s="406" t="inlineStr">
        <is>
          <t>U2164</t>
        </is>
      </c>
      <c r="D2167" s="406">
        <f>INDEX([1]USA!$J:$J,MATCH(C2167,[1]USA!$B:$B,0))</f>
        <v/>
      </c>
      <c r="E2167" s="406">
        <f>IFERROR(INDEX([1]Input!$J:$J,MATCH(C2167,[1]Input!$A:$A,0)),"")</f>
        <v/>
      </c>
      <c r="F2167" s="406">
        <f>IFERROR(INDEX([1]Input!$D:$D,MATCH(C2167,[1]Input!$A:$A,0)),"")</f>
        <v/>
      </c>
      <c r="G2167" s="409">
        <f>IFERROR(INDEX([1]Input!$N:$N,MATCH(C2167,[1]Input!$A:$A,0)),"")</f>
        <v/>
      </c>
    </row>
    <row r="2168">
      <c r="A2168" s="406">
        <f>IFERROR(RANK(B2168,$B$4:$B$6000,1),"")</f>
        <v/>
      </c>
      <c r="B2168" s="406">
        <f>(IF(F2168="","",IFERROR(SEARCH(Search!$C$2,D2168)+ROW()/100000,"")))</f>
        <v/>
      </c>
      <c r="C2168" s="406" t="inlineStr">
        <is>
          <t>U2165</t>
        </is>
      </c>
      <c r="D2168" s="406">
        <f>INDEX([1]USA!$J:$J,MATCH(C2168,[1]USA!$B:$B,0))</f>
        <v/>
      </c>
      <c r="E2168" s="406">
        <f>IFERROR(INDEX([1]Input!$J:$J,MATCH(C2168,[1]Input!$A:$A,0)),"")</f>
        <v/>
      </c>
      <c r="F2168" s="406">
        <f>IFERROR(INDEX([1]Input!$D:$D,MATCH(C2168,[1]Input!$A:$A,0)),"")</f>
        <v/>
      </c>
      <c r="G2168" s="409">
        <f>IFERROR(INDEX([1]Input!$N:$N,MATCH(C2168,[1]Input!$A:$A,0)),"")</f>
        <v/>
      </c>
    </row>
    <row r="2169">
      <c r="A2169" s="406">
        <f>IFERROR(RANK(B2169,$B$4:$B$6000,1),"")</f>
        <v/>
      </c>
      <c r="B2169" s="406">
        <f>(IF(F2169="","",IFERROR(SEARCH(Search!$C$2,D2169)+ROW()/100000,"")))</f>
        <v/>
      </c>
      <c r="C2169" s="406" t="inlineStr">
        <is>
          <t>U2166</t>
        </is>
      </c>
      <c r="D2169" s="406">
        <f>INDEX([1]USA!$J:$J,MATCH(C2169,[1]USA!$B:$B,0))</f>
        <v/>
      </c>
      <c r="E2169" s="406">
        <f>IFERROR(INDEX([1]Input!$J:$J,MATCH(C2169,[1]Input!$A:$A,0)),"")</f>
        <v/>
      </c>
      <c r="F2169" s="406">
        <f>IFERROR(INDEX([1]Input!$D:$D,MATCH(C2169,[1]Input!$A:$A,0)),"")</f>
        <v/>
      </c>
      <c r="G2169" s="409">
        <f>IFERROR(INDEX([1]Input!$N:$N,MATCH(C2169,[1]Input!$A:$A,0)),"")</f>
        <v/>
      </c>
    </row>
    <row r="2170">
      <c r="A2170" s="406">
        <f>IFERROR(RANK(B2170,$B$4:$B$6000,1),"")</f>
        <v/>
      </c>
      <c r="B2170" s="406">
        <f>(IF(F2170="","",IFERROR(SEARCH(Search!$C$2,D2170)+ROW()/100000,"")))</f>
        <v/>
      </c>
      <c r="C2170" s="406" t="inlineStr">
        <is>
          <t>U2167</t>
        </is>
      </c>
      <c r="D2170" s="406">
        <f>INDEX([1]USA!$J:$J,MATCH(C2170,[1]USA!$B:$B,0))</f>
        <v/>
      </c>
      <c r="E2170" s="406">
        <f>IFERROR(INDEX([1]Input!$J:$J,MATCH(C2170,[1]Input!$A:$A,0)),"")</f>
        <v/>
      </c>
      <c r="F2170" s="406">
        <f>IFERROR(INDEX([1]Input!$D:$D,MATCH(C2170,[1]Input!$A:$A,0)),"")</f>
        <v/>
      </c>
      <c r="G2170" s="409">
        <f>IFERROR(INDEX([1]Input!$N:$N,MATCH(C2170,[1]Input!$A:$A,0)),"")</f>
        <v/>
      </c>
    </row>
    <row r="2171">
      <c r="A2171" s="406">
        <f>IFERROR(RANK(B2171,$B$4:$B$6000,1),"")</f>
        <v/>
      </c>
      <c r="B2171" s="406">
        <f>(IF(F2171="","",IFERROR(SEARCH(Search!$C$2,D2171)+ROW()/100000,"")))</f>
        <v/>
      </c>
      <c r="C2171" s="406" t="inlineStr">
        <is>
          <t>U2168</t>
        </is>
      </c>
      <c r="D2171" s="406">
        <f>INDEX([1]USA!$J:$J,MATCH(C2171,[1]USA!$B:$B,0))</f>
        <v/>
      </c>
      <c r="E2171" s="406">
        <f>IFERROR(INDEX([1]Input!$J:$J,MATCH(C2171,[1]Input!$A:$A,0)),"")</f>
        <v/>
      </c>
      <c r="F2171" s="406">
        <f>IFERROR(INDEX([1]Input!$D:$D,MATCH(C2171,[1]Input!$A:$A,0)),"")</f>
        <v/>
      </c>
      <c r="G2171" s="409">
        <f>IFERROR(INDEX([1]Input!$N:$N,MATCH(C2171,[1]Input!$A:$A,0)),"")</f>
        <v/>
      </c>
    </row>
    <row r="2172">
      <c r="A2172" s="406">
        <f>IFERROR(RANK(B2172,$B$4:$B$6000,1),"")</f>
        <v/>
      </c>
      <c r="B2172" s="406">
        <f>(IF(F2172="","",IFERROR(SEARCH(Search!$C$2,D2172)+ROW()/100000,"")))</f>
        <v/>
      </c>
      <c r="C2172" s="406" t="inlineStr">
        <is>
          <t>U2169</t>
        </is>
      </c>
      <c r="D2172" s="406">
        <f>INDEX([1]USA!$J:$J,MATCH(C2172,[1]USA!$B:$B,0))</f>
        <v/>
      </c>
      <c r="E2172" s="406">
        <f>IFERROR(INDEX([1]Input!$J:$J,MATCH(C2172,[1]Input!$A:$A,0)),"")</f>
        <v/>
      </c>
      <c r="F2172" s="406">
        <f>IFERROR(INDEX([1]Input!$D:$D,MATCH(C2172,[1]Input!$A:$A,0)),"")</f>
        <v/>
      </c>
      <c r="G2172" s="409">
        <f>IFERROR(INDEX([1]Input!$N:$N,MATCH(C2172,[1]Input!$A:$A,0)),"")</f>
        <v/>
      </c>
    </row>
    <row r="2173">
      <c r="A2173" s="406">
        <f>IFERROR(RANK(B2173,$B$4:$B$6000,1),"")</f>
        <v/>
      </c>
      <c r="B2173" s="406">
        <f>(IF(F2173="","",IFERROR(SEARCH(Search!$C$2,D2173)+ROW()/100000,"")))</f>
        <v/>
      </c>
      <c r="C2173" s="406" t="inlineStr">
        <is>
          <t>U2170</t>
        </is>
      </c>
      <c r="D2173" s="406">
        <f>INDEX([1]USA!$J:$J,MATCH(C2173,[1]USA!$B:$B,0))</f>
        <v/>
      </c>
      <c r="E2173" s="406">
        <f>IFERROR(INDEX([1]Input!$J:$J,MATCH(C2173,[1]Input!$A:$A,0)),"")</f>
        <v/>
      </c>
      <c r="F2173" s="406">
        <f>IFERROR(INDEX([1]Input!$D:$D,MATCH(C2173,[1]Input!$A:$A,0)),"")</f>
        <v/>
      </c>
      <c r="G2173" s="409">
        <f>IFERROR(INDEX([1]Input!$N:$N,MATCH(C2173,[1]Input!$A:$A,0)),"")</f>
        <v/>
      </c>
    </row>
    <row r="2174">
      <c r="A2174" s="406">
        <f>IFERROR(RANK(B2174,$B$4:$B$6000,1),"")</f>
        <v/>
      </c>
      <c r="B2174" s="406">
        <f>(IF(F2174="","",IFERROR(SEARCH(Search!$C$2,D2174)+ROW()/100000,"")))</f>
        <v/>
      </c>
      <c r="C2174" s="406" t="inlineStr">
        <is>
          <t>U2171</t>
        </is>
      </c>
      <c r="D2174" s="406">
        <f>INDEX([1]USA!$J:$J,MATCH(C2174,[1]USA!$B:$B,0))</f>
        <v/>
      </c>
      <c r="E2174" s="406">
        <f>IFERROR(INDEX([1]Input!$J:$J,MATCH(C2174,[1]Input!$A:$A,0)),"")</f>
        <v/>
      </c>
      <c r="F2174" s="406">
        <f>IFERROR(INDEX([1]Input!$D:$D,MATCH(C2174,[1]Input!$A:$A,0)),"")</f>
        <v/>
      </c>
      <c r="G2174" s="409">
        <f>IFERROR(INDEX([1]Input!$N:$N,MATCH(C2174,[1]Input!$A:$A,0)),"")</f>
        <v/>
      </c>
    </row>
    <row r="2175">
      <c r="A2175" s="406">
        <f>IFERROR(RANK(B2175,$B$4:$B$6000,1),"")</f>
        <v/>
      </c>
      <c r="B2175" s="406">
        <f>(IF(F2175="","",IFERROR(SEARCH(Search!$C$2,D2175)+ROW()/100000,"")))</f>
        <v/>
      </c>
      <c r="C2175" s="406" t="inlineStr">
        <is>
          <t>U2172</t>
        </is>
      </c>
      <c r="D2175" s="406">
        <f>INDEX([1]USA!$J:$J,MATCH(C2175,[1]USA!$B:$B,0))</f>
        <v/>
      </c>
      <c r="E2175" s="406">
        <f>IFERROR(INDEX([1]Input!$J:$J,MATCH(C2175,[1]Input!$A:$A,0)),"")</f>
        <v/>
      </c>
      <c r="F2175" s="406">
        <f>IFERROR(INDEX([1]Input!$D:$D,MATCH(C2175,[1]Input!$A:$A,0)),"")</f>
        <v/>
      </c>
      <c r="G2175" s="409">
        <f>IFERROR(INDEX([1]Input!$N:$N,MATCH(C2175,[1]Input!$A:$A,0)),"")</f>
        <v/>
      </c>
    </row>
    <row r="2176">
      <c r="A2176" s="406">
        <f>IFERROR(RANK(B2176,$B$4:$B$6000,1),"")</f>
        <v/>
      </c>
      <c r="B2176" s="406">
        <f>(IF(F2176="","",IFERROR(SEARCH(Search!$C$2,D2176)+ROW()/100000,"")))</f>
        <v/>
      </c>
      <c r="C2176" s="406" t="inlineStr">
        <is>
          <t>U2173</t>
        </is>
      </c>
      <c r="D2176" s="406">
        <f>INDEX([1]USA!$J:$J,MATCH(C2176,[1]USA!$B:$B,0))</f>
        <v/>
      </c>
      <c r="E2176" s="406">
        <f>IFERROR(INDEX([1]Input!$J:$J,MATCH(C2176,[1]Input!$A:$A,0)),"")</f>
        <v/>
      </c>
      <c r="F2176" s="406">
        <f>IFERROR(INDEX([1]Input!$D:$D,MATCH(C2176,[1]Input!$A:$A,0)),"")</f>
        <v/>
      </c>
      <c r="G2176" s="409">
        <f>IFERROR(INDEX([1]Input!$N:$N,MATCH(C2176,[1]Input!$A:$A,0)),"")</f>
        <v/>
      </c>
    </row>
    <row r="2177">
      <c r="A2177" s="406">
        <f>IFERROR(RANK(B2177,$B$4:$B$6000,1),"")</f>
        <v/>
      </c>
      <c r="B2177" s="406">
        <f>(IF(F2177="","",IFERROR(SEARCH(Search!$C$2,D2177)+ROW()/100000,"")))</f>
        <v/>
      </c>
      <c r="C2177" s="406" t="inlineStr">
        <is>
          <t>U2174</t>
        </is>
      </c>
      <c r="D2177" s="406">
        <f>INDEX([1]USA!$J:$J,MATCH(C2177,[1]USA!$B:$B,0))</f>
        <v/>
      </c>
      <c r="E2177" s="406">
        <f>IFERROR(INDEX([1]Input!$J:$J,MATCH(C2177,[1]Input!$A:$A,0)),"")</f>
        <v/>
      </c>
      <c r="F2177" s="406">
        <f>IFERROR(INDEX([1]Input!$D:$D,MATCH(C2177,[1]Input!$A:$A,0)),"")</f>
        <v/>
      </c>
      <c r="G2177" s="409">
        <f>IFERROR(INDEX([1]Input!$N:$N,MATCH(C2177,[1]Input!$A:$A,0)),"")</f>
        <v/>
      </c>
    </row>
    <row r="2178">
      <c r="A2178" s="406">
        <f>IFERROR(RANK(B2178,$B$4:$B$6000,1),"")</f>
        <v/>
      </c>
      <c r="B2178" s="406">
        <f>(IF(F2178="","",IFERROR(SEARCH(Search!$C$2,D2178)+ROW()/100000,"")))</f>
        <v/>
      </c>
      <c r="C2178" s="406" t="inlineStr">
        <is>
          <t>U2175</t>
        </is>
      </c>
      <c r="D2178" s="406">
        <f>INDEX([1]USA!$J:$J,MATCH(C2178,[1]USA!$B:$B,0))</f>
        <v/>
      </c>
      <c r="E2178" s="406">
        <f>IFERROR(INDEX([1]Input!$J:$J,MATCH(C2178,[1]Input!$A:$A,0)),"")</f>
        <v/>
      </c>
      <c r="F2178" s="406">
        <f>IFERROR(INDEX([1]Input!$D:$D,MATCH(C2178,[1]Input!$A:$A,0)),"")</f>
        <v/>
      </c>
      <c r="G2178" s="409">
        <f>IFERROR(INDEX([1]Input!$N:$N,MATCH(C2178,[1]Input!$A:$A,0)),"")</f>
        <v/>
      </c>
    </row>
    <row r="2179">
      <c r="A2179" s="406">
        <f>IFERROR(RANK(B2179,$B$4:$B$6000,1),"")</f>
        <v/>
      </c>
      <c r="B2179" s="406">
        <f>(IF(F2179="","",IFERROR(SEARCH(Search!$C$2,D2179)+ROW()/100000,"")))</f>
        <v/>
      </c>
      <c r="C2179" s="406" t="inlineStr">
        <is>
          <t>U2176</t>
        </is>
      </c>
      <c r="D2179" s="406">
        <f>INDEX([1]USA!$J:$J,MATCH(C2179,[1]USA!$B:$B,0))</f>
        <v/>
      </c>
      <c r="E2179" s="406">
        <f>IFERROR(INDEX([1]Input!$J:$J,MATCH(C2179,[1]Input!$A:$A,0)),"")</f>
        <v/>
      </c>
      <c r="F2179" s="406">
        <f>IFERROR(INDEX([1]Input!$D:$D,MATCH(C2179,[1]Input!$A:$A,0)),"")</f>
        <v/>
      </c>
      <c r="G2179" s="409">
        <f>IFERROR(INDEX([1]Input!$N:$N,MATCH(C2179,[1]Input!$A:$A,0)),"")</f>
        <v/>
      </c>
    </row>
    <row r="2180">
      <c r="A2180" s="406">
        <f>IFERROR(RANK(B2180,$B$4:$B$6000,1),"")</f>
        <v/>
      </c>
      <c r="B2180" s="406">
        <f>(IF(F2180="","",IFERROR(SEARCH(Search!$C$2,D2180)+ROW()/100000,"")))</f>
        <v/>
      </c>
      <c r="C2180" s="406" t="inlineStr">
        <is>
          <t>U2177</t>
        </is>
      </c>
      <c r="D2180" s="406">
        <f>INDEX([1]USA!$J:$J,MATCH(C2180,[1]USA!$B:$B,0))</f>
        <v/>
      </c>
      <c r="E2180" s="406">
        <f>IFERROR(INDEX([1]Input!$J:$J,MATCH(C2180,[1]Input!$A:$A,0)),"")</f>
        <v/>
      </c>
      <c r="F2180" s="406">
        <f>IFERROR(INDEX([1]Input!$D:$D,MATCH(C2180,[1]Input!$A:$A,0)),"")</f>
        <v/>
      </c>
      <c r="G2180" s="409">
        <f>IFERROR(INDEX([1]Input!$N:$N,MATCH(C2180,[1]Input!$A:$A,0)),"")</f>
        <v/>
      </c>
    </row>
    <row r="2181">
      <c r="A2181" s="406">
        <f>IFERROR(RANK(B2181,$B$4:$B$6000,1),"")</f>
        <v/>
      </c>
      <c r="B2181" s="406">
        <f>(IF(F2181="","",IFERROR(SEARCH(Search!$C$2,D2181)+ROW()/100000,"")))</f>
        <v/>
      </c>
      <c r="C2181" s="406" t="inlineStr">
        <is>
          <t>U2178</t>
        </is>
      </c>
      <c r="D2181" s="406">
        <f>INDEX([1]USA!$J:$J,MATCH(C2181,[1]USA!$B:$B,0))</f>
        <v/>
      </c>
      <c r="E2181" s="406">
        <f>IFERROR(INDEX([1]Input!$J:$J,MATCH(C2181,[1]Input!$A:$A,0)),"")</f>
        <v/>
      </c>
      <c r="F2181" s="406">
        <f>IFERROR(INDEX([1]Input!$D:$D,MATCH(C2181,[1]Input!$A:$A,0)),"")</f>
        <v/>
      </c>
      <c r="G2181" s="409">
        <f>IFERROR(INDEX([1]Input!$N:$N,MATCH(C2181,[1]Input!$A:$A,0)),"")</f>
        <v/>
      </c>
    </row>
    <row r="2182">
      <c r="A2182" s="406">
        <f>IFERROR(RANK(B2182,$B$4:$B$6000,1),"")</f>
        <v/>
      </c>
      <c r="B2182" s="406">
        <f>(IF(F2182="","",IFERROR(SEARCH(Search!$C$2,D2182)+ROW()/100000,"")))</f>
        <v/>
      </c>
      <c r="C2182" s="406" t="inlineStr">
        <is>
          <t>U2179</t>
        </is>
      </c>
      <c r="D2182" s="406">
        <f>INDEX([1]USA!$J:$J,MATCH(C2182,[1]USA!$B:$B,0))</f>
        <v/>
      </c>
      <c r="E2182" s="406">
        <f>IFERROR(INDEX([1]Input!$J:$J,MATCH(C2182,[1]Input!$A:$A,0)),"")</f>
        <v/>
      </c>
      <c r="F2182" s="406">
        <f>IFERROR(INDEX([1]Input!$D:$D,MATCH(C2182,[1]Input!$A:$A,0)),"")</f>
        <v/>
      </c>
      <c r="G2182" s="409">
        <f>IFERROR(INDEX([1]Input!$N:$N,MATCH(C2182,[1]Input!$A:$A,0)),"")</f>
        <v/>
      </c>
    </row>
    <row r="2183">
      <c r="A2183" s="406">
        <f>IFERROR(RANK(B2183,$B$4:$B$6000,1),"")</f>
        <v/>
      </c>
      <c r="B2183" s="406">
        <f>(IF(F2183="","",IFERROR(SEARCH(Search!$C$2,D2183)+ROW()/100000,"")))</f>
        <v/>
      </c>
      <c r="C2183" s="406" t="inlineStr">
        <is>
          <t>U2180</t>
        </is>
      </c>
      <c r="D2183" s="406">
        <f>INDEX([1]USA!$J:$J,MATCH(C2183,[1]USA!$B:$B,0))</f>
        <v/>
      </c>
      <c r="E2183" s="406">
        <f>IFERROR(INDEX([1]Input!$J:$J,MATCH(C2183,[1]Input!$A:$A,0)),"")</f>
        <v/>
      </c>
      <c r="F2183" s="406">
        <f>IFERROR(INDEX([1]Input!$D:$D,MATCH(C2183,[1]Input!$A:$A,0)),"")</f>
        <v/>
      </c>
      <c r="G2183" s="409">
        <f>IFERROR(INDEX([1]Input!$N:$N,MATCH(C2183,[1]Input!$A:$A,0)),"")</f>
        <v/>
      </c>
    </row>
    <row r="2184">
      <c r="A2184" s="406">
        <f>IFERROR(RANK(B2184,$B$4:$B$6000,1),"")</f>
        <v/>
      </c>
      <c r="B2184" s="406">
        <f>(IF(F2184="","",IFERROR(SEARCH(Search!$C$2,D2184)+ROW()/100000,"")))</f>
        <v/>
      </c>
      <c r="C2184" s="406" t="inlineStr">
        <is>
          <t>U2181</t>
        </is>
      </c>
      <c r="D2184" s="406">
        <f>INDEX([1]USA!$J:$J,MATCH(C2184,[1]USA!$B:$B,0))</f>
        <v/>
      </c>
      <c r="E2184" s="406">
        <f>IFERROR(INDEX([1]Input!$J:$J,MATCH(C2184,[1]Input!$A:$A,0)),"")</f>
        <v/>
      </c>
      <c r="F2184" s="406">
        <f>IFERROR(INDEX([1]Input!$D:$D,MATCH(C2184,[1]Input!$A:$A,0)),"")</f>
        <v/>
      </c>
      <c r="G2184" s="409">
        <f>IFERROR(INDEX([1]Input!$N:$N,MATCH(C2184,[1]Input!$A:$A,0)),"")</f>
        <v/>
      </c>
    </row>
    <row r="2185">
      <c r="A2185" s="406">
        <f>IFERROR(RANK(B2185,$B$4:$B$6000,1),"")</f>
        <v/>
      </c>
      <c r="B2185" s="406">
        <f>(IF(F2185="","",IFERROR(SEARCH(Search!$C$2,D2185)+ROW()/100000,"")))</f>
        <v/>
      </c>
      <c r="C2185" s="406" t="inlineStr">
        <is>
          <t>U2182</t>
        </is>
      </c>
      <c r="D2185" s="406">
        <f>INDEX([1]USA!$J:$J,MATCH(C2185,[1]USA!$B:$B,0))</f>
        <v/>
      </c>
      <c r="E2185" s="406">
        <f>IFERROR(INDEX([1]Input!$J:$J,MATCH(C2185,[1]Input!$A:$A,0)),"")</f>
        <v/>
      </c>
      <c r="F2185" s="406">
        <f>IFERROR(INDEX([1]Input!$D:$D,MATCH(C2185,[1]Input!$A:$A,0)),"")</f>
        <v/>
      </c>
      <c r="G2185" s="409">
        <f>IFERROR(INDEX([1]Input!$N:$N,MATCH(C2185,[1]Input!$A:$A,0)),"")</f>
        <v/>
      </c>
    </row>
    <row r="2186">
      <c r="A2186" s="406">
        <f>IFERROR(RANK(B2186,$B$4:$B$6000,1),"")</f>
        <v/>
      </c>
      <c r="B2186" s="406">
        <f>(IF(F2186="","",IFERROR(SEARCH(Search!$C$2,D2186)+ROW()/100000,"")))</f>
        <v/>
      </c>
      <c r="C2186" s="406" t="inlineStr">
        <is>
          <t>U2183</t>
        </is>
      </c>
      <c r="D2186" s="406">
        <f>INDEX([1]USA!$J:$J,MATCH(C2186,[1]USA!$B:$B,0))</f>
        <v/>
      </c>
      <c r="E2186" s="406">
        <f>IFERROR(INDEX([1]Input!$J:$J,MATCH(C2186,[1]Input!$A:$A,0)),"")</f>
        <v/>
      </c>
      <c r="F2186" s="406">
        <f>IFERROR(INDEX([1]Input!$D:$D,MATCH(C2186,[1]Input!$A:$A,0)),"")</f>
        <v/>
      </c>
      <c r="G2186" s="409">
        <f>IFERROR(INDEX([1]Input!$N:$N,MATCH(C2186,[1]Input!$A:$A,0)),"")</f>
        <v/>
      </c>
    </row>
    <row r="2187">
      <c r="A2187" s="406">
        <f>IFERROR(RANK(B2187,$B$4:$B$6000,1),"")</f>
        <v/>
      </c>
      <c r="B2187" s="406">
        <f>(IF(F2187="","",IFERROR(SEARCH(Search!$C$2,D2187)+ROW()/100000,"")))</f>
        <v/>
      </c>
      <c r="C2187" s="406" t="inlineStr">
        <is>
          <t>U2184</t>
        </is>
      </c>
      <c r="D2187" s="406">
        <f>INDEX([1]USA!$J:$J,MATCH(C2187,[1]USA!$B:$B,0))</f>
        <v/>
      </c>
      <c r="E2187" s="406">
        <f>IFERROR(INDEX([1]Input!$J:$J,MATCH(C2187,[1]Input!$A:$A,0)),"")</f>
        <v/>
      </c>
      <c r="F2187" s="406">
        <f>IFERROR(INDEX([1]Input!$D:$D,MATCH(C2187,[1]Input!$A:$A,0)),"")</f>
        <v/>
      </c>
      <c r="G2187" s="409">
        <f>IFERROR(INDEX([1]Input!$N:$N,MATCH(C2187,[1]Input!$A:$A,0)),"")</f>
        <v/>
      </c>
    </row>
    <row r="2188">
      <c r="A2188" s="406">
        <f>IFERROR(RANK(B2188,$B$4:$B$6000,1),"")</f>
        <v/>
      </c>
      <c r="B2188" s="406">
        <f>(IF(F2188="","",IFERROR(SEARCH(Search!$C$2,D2188)+ROW()/100000,"")))</f>
        <v/>
      </c>
      <c r="C2188" s="406" t="inlineStr">
        <is>
          <t>U2185</t>
        </is>
      </c>
      <c r="D2188" s="406">
        <f>INDEX([1]USA!$J:$J,MATCH(C2188,[1]USA!$B:$B,0))</f>
        <v/>
      </c>
      <c r="E2188" s="406">
        <f>IFERROR(INDEX([1]Input!$J:$J,MATCH(C2188,[1]Input!$A:$A,0)),"")</f>
        <v/>
      </c>
      <c r="F2188" s="406">
        <f>IFERROR(INDEX([1]Input!$D:$D,MATCH(C2188,[1]Input!$A:$A,0)),"")</f>
        <v/>
      </c>
      <c r="G2188" s="409">
        <f>IFERROR(INDEX([1]Input!$N:$N,MATCH(C2188,[1]Input!$A:$A,0)),"")</f>
        <v/>
      </c>
    </row>
    <row r="2189">
      <c r="A2189" s="406">
        <f>IFERROR(RANK(B2189,$B$4:$B$6000,1),"")</f>
        <v/>
      </c>
      <c r="B2189" s="406">
        <f>(IF(F2189="","",IFERROR(SEARCH(Search!$C$2,D2189)+ROW()/100000,"")))</f>
        <v/>
      </c>
      <c r="C2189" s="406" t="inlineStr">
        <is>
          <t>U2186</t>
        </is>
      </c>
      <c r="D2189" s="406">
        <f>INDEX([1]USA!$J:$J,MATCH(C2189,[1]USA!$B:$B,0))</f>
        <v/>
      </c>
      <c r="E2189" s="406">
        <f>IFERROR(INDEX([1]Input!$J:$J,MATCH(C2189,[1]Input!$A:$A,0)),"")</f>
        <v/>
      </c>
      <c r="F2189" s="406">
        <f>IFERROR(INDEX([1]Input!$D:$D,MATCH(C2189,[1]Input!$A:$A,0)),"")</f>
        <v/>
      </c>
      <c r="G2189" s="409">
        <f>IFERROR(INDEX([1]Input!$N:$N,MATCH(C2189,[1]Input!$A:$A,0)),"")</f>
        <v/>
      </c>
    </row>
    <row r="2190">
      <c r="A2190" s="406">
        <f>IFERROR(RANK(B2190,$B$4:$B$6000,1),"")</f>
        <v/>
      </c>
      <c r="B2190" s="406">
        <f>(IF(F2190="","",IFERROR(SEARCH(Search!$C$2,D2190)+ROW()/100000,"")))</f>
        <v/>
      </c>
      <c r="C2190" s="406" t="inlineStr">
        <is>
          <t>U2187</t>
        </is>
      </c>
      <c r="D2190" s="406">
        <f>INDEX([1]USA!$J:$J,MATCH(C2190,[1]USA!$B:$B,0))</f>
        <v/>
      </c>
      <c r="E2190" s="406">
        <f>IFERROR(INDEX([1]Input!$J:$J,MATCH(C2190,[1]Input!$A:$A,0)),"")</f>
        <v/>
      </c>
      <c r="F2190" s="406">
        <f>IFERROR(INDEX([1]Input!$D:$D,MATCH(C2190,[1]Input!$A:$A,0)),"")</f>
        <v/>
      </c>
      <c r="G2190" s="409">
        <f>IFERROR(INDEX([1]Input!$N:$N,MATCH(C2190,[1]Input!$A:$A,0)),"")</f>
        <v/>
      </c>
    </row>
    <row r="2191">
      <c r="A2191" s="406">
        <f>IFERROR(RANK(B2191,$B$4:$B$6000,1),"")</f>
        <v/>
      </c>
      <c r="B2191" s="406">
        <f>(IF(F2191="","",IFERROR(SEARCH(Search!$C$2,D2191)+ROW()/100000,"")))</f>
        <v/>
      </c>
      <c r="C2191" s="406" t="inlineStr">
        <is>
          <t>U2188</t>
        </is>
      </c>
      <c r="D2191" s="406">
        <f>INDEX([1]USA!$J:$J,MATCH(C2191,[1]USA!$B:$B,0))</f>
        <v/>
      </c>
      <c r="E2191" s="406">
        <f>IFERROR(INDEX([1]Input!$J:$J,MATCH(C2191,[1]Input!$A:$A,0)),"")</f>
        <v/>
      </c>
      <c r="F2191" s="406">
        <f>IFERROR(INDEX([1]Input!$D:$D,MATCH(C2191,[1]Input!$A:$A,0)),"")</f>
        <v/>
      </c>
      <c r="G2191" s="409">
        <f>IFERROR(INDEX([1]Input!$N:$N,MATCH(C2191,[1]Input!$A:$A,0)),"")</f>
        <v/>
      </c>
    </row>
    <row r="2192">
      <c r="A2192" s="406">
        <f>IFERROR(RANK(B2192,$B$4:$B$6000,1),"")</f>
        <v/>
      </c>
      <c r="B2192" s="406">
        <f>(IF(F2192="","",IFERROR(SEARCH(Search!$C$2,D2192)+ROW()/100000,"")))</f>
        <v/>
      </c>
      <c r="C2192" s="406" t="inlineStr">
        <is>
          <t>U2189</t>
        </is>
      </c>
      <c r="D2192" s="406">
        <f>INDEX([1]USA!$J:$J,MATCH(C2192,[1]USA!$B:$B,0))</f>
        <v/>
      </c>
      <c r="E2192" s="406">
        <f>IFERROR(INDEX([1]Input!$J:$J,MATCH(C2192,[1]Input!$A:$A,0)),"")</f>
        <v/>
      </c>
      <c r="F2192" s="406">
        <f>IFERROR(INDEX([1]Input!$D:$D,MATCH(C2192,[1]Input!$A:$A,0)),"")</f>
        <v/>
      </c>
      <c r="G2192" s="409">
        <f>IFERROR(INDEX([1]Input!$N:$N,MATCH(C2192,[1]Input!$A:$A,0)),"")</f>
        <v/>
      </c>
    </row>
    <row r="2193">
      <c r="A2193" s="406">
        <f>IFERROR(RANK(B2193,$B$4:$B$6000,1),"")</f>
        <v/>
      </c>
      <c r="B2193" s="406">
        <f>(IF(F2193="","",IFERROR(SEARCH(Search!$C$2,D2193)+ROW()/100000,"")))</f>
        <v/>
      </c>
      <c r="C2193" s="406" t="inlineStr">
        <is>
          <t>U2190</t>
        </is>
      </c>
      <c r="D2193" s="406">
        <f>INDEX([1]USA!$J:$J,MATCH(C2193,[1]USA!$B:$B,0))</f>
        <v/>
      </c>
      <c r="E2193" s="406">
        <f>IFERROR(INDEX([1]Input!$J:$J,MATCH(C2193,[1]Input!$A:$A,0)),"")</f>
        <v/>
      </c>
      <c r="F2193" s="406">
        <f>IFERROR(INDEX([1]Input!$D:$D,MATCH(C2193,[1]Input!$A:$A,0)),"")</f>
        <v/>
      </c>
      <c r="G2193" s="409">
        <f>IFERROR(INDEX([1]Input!$N:$N,MATCH(C2193,[1]Input!$A:$A,0)),"")</f>
        <v/>
      </c>
    </row>
    <row r="2194">
      <c r="A2194" s="406">
        <f>IFERROR(RANK(B2194,$B$4:$B$6000,1),"")</f>
        <v/>
      </c>
      <c r="B2194" s="406">
        <f>(IF(F2194="","",IFERROR(SEARCH(Search!$C$2,D2194)+ROW()/100000,"")))</f>
        <v/>
      </c>
      <c r="C2194" s="406" t="inlineStr">
        <is>
          <t>U2191</t>
        </is>
      </c>
      <c r="D2194" s="406">
        <f>INDEX([1]USA!$J:$J,MATCH(C2194,[1]USA!$B:$B,0))</f>
        <v/>
      </c>
      <c r="E2194" s="406">
        <f>IFERROR(INDEX([1]Input!$J:$J,MATCH(C2194,[1]Input!$A:$A,0)),"")</f>
        <v/>
      </c>
      <c r="F2194" s="406">
        <f>IFERROR(INDEX([1]Input!$D:$D,MATCH(C2194,[1]Input!$A:$A,0)),"")</f>
        <v/>
      </c>
      <c r="G2194" s="409">
        <f>IFERROR(INDEX([1]Input!$N:$N,MATCH(C2194,[1]Input!$A:$A,0)),"")</f>
        <v/>
      </c>
    </row>
    <row r="2195">
      <c r="A2195" s="406">
        <f>IFERROR(RANK(B2195,$B$4:$B$6000,1),"")</f>
        <v/>
      </c>
      <c r="B2195" s="406">
        <f>(IF(F2195="","",IFERROR(SEARCH(Search!$C$2,D2195)+ROW()/100000,"")))</f>
        <v/>
      </c>
      <c r="C2195" s="406" t="inlineStr">
        <is>
          <t>U2192</t>
        </is>
      </c>
      <c r="D2195" s="406">
        <f>INDEX([1]USA!$J:$J,MATCH(C2195,[1]USA!$B:$B,0))</f>
        <v/>
      </c>
      <c r="E2195" s="406">
        <f>IFERROR(INDEX([1]Input!$J:$J,MATCH(C2195,[1]Input!$A:$A,0)),"")</f>
        <v/>
      </c>
      <c r="F2195" s="406">
        <f>IFERROR(INDEX([1]Input!$D:$D,MATCH(C2195,[1]Input!$A:$A,0)),"")</f>
        <v/>
      </c>
      <c r="G2195" s="409">
        <f>IFERROR(INDEX([1]Input!$N:$N,MATCH(C2195,[1]Input!$A:$A,0)),"")</f>
        <v/>
      </c>
    </row>
    <row r="2196">
      <c r="A2196" s="406">
        <f>IFERROR(RANK(B2196,$B$4:$B$6000,1),"")</f>
        <v/>
      </c>
      <c r="B2196" s="406">
        <f>(IF(F2196="","",IFERROR(SEARCH(Search!$C$2,D2196)+ROW()/100000,"")))</f>
        <v/>
      </c>
      <c r="C2196" s="406" t="inlineStr">
        <is>
          <t>U2193</t>
        </is>
      </c>
      <c r="D2196" s="406">
        <f>INDEX([1]USA!$J:$J,MATCH(C2196,[1]USA!$B:$B,0))</f>
        <v/>
      </c>
      <c r="E2196" s="406">
        <f>IFERROR(INDEX([1]Input!$J:$J,MATCH(C2196,[1]Input!$A:$A,0)),"")</f>
        <v/>
      </c>
      <c r="F2196" s="406">
        <f>IFERROR(INDEX([1]Input!$D:$D,MATCH(C2196,[1]Input!$A:$A,0)),"")</f>
        <v/>
      </c>
      <c r="G2196" s="409">
        <f>IFERROR(INDEX([1]Input!$N:$N,MATCH(C2196,[1]Input!$A:$A,0)),"")</f>
        <v/>
      </c>
    </row>
    <row r="2197">
      <c r="A2197" s="406">
        <f>IFERROR(RANK(B2197,$B$4:$B$6000,1),"")</f>
        <v/>
      </c>
      <c r="B2197" s="406">
        <f>(IF(F2197="","",IFERROR(SEARCH(Search!$C$2,D2197)+ROW()/100000,"")))</f>
        <v/>
      </c>
      <c r="C2197" s="406" t="inlineStr">
        <is>
          <t>U2194</t>
        </is>
      </c>
      <c r="D2197" s="406">
        <f>INDEX([1]USA!$J:$J,MATCH(C2197,[1]USA!$B:$B,0))</f>
        <v/>
      </c>
      <c r="E2197" s="406">
        <f>IFERROR(INDEX([1]Input!$J:$J,MATCH(C2197,[1]Input!$A:$A,0)),"")</f>
        <v/>
      </c>
      <c r="F2197" s="406">
        <f>IFERROR(INDEX([1]Input!$D:$D,MATCH(C2197,[1]Input!$A:$A,0)),"")</f>
        <v/>
      </c>
      <c r="G2197" s="409">
        <f>IFERROR(INDEX([1]Input!$N:$N,MATCH(C2197,[1]Input!$A:$A,0)),"")</f>
        <v/>
      </c>
    </row>
    <row r="2198">
      <c r="A2198" s="406">
        <f>IFERROR(RANK(B2198,$B$4:$B$6000,1),"")</f>
        <v/>
      </c>
      <c r="B2198" s="406">
        <f>(IF(F2198="","",IFERROR(SEARCH(Search!$C$2,D2198)+ROW()/100000,"")))</f>
        <v/>
      </c>
      <c r="C2198" s="406" t="inlineStr">
        <is>
          <t>U2195</t>
        </is>
      </c>
      <c r="D2198" s="406">
        <f>INDEX([1]USA!$J:$J,MATCH(C2198,[1]USA!$B:$B,0))</f>
        <v/>
      </c>
      <c r="E2198" s="406">
        <f>IFERROR(INDEX([1]Input!$J:$J,MATCH(C2198,[1]Input!$A:$A,0)),"")</f>
        <v/>
      </c>
      <c r="F2198" s="406">
        <f>IFERROR(INDEX([1]Input!$D:$D,MATCH(C2198,[1]Input!$A:$A,0)),"")</f>
        <v/>
      </c>
      <c r="G2198" s="409">
        <f>IFERROR(INDEX([1]Input!$N:$N,MATCH(C2198,[1]Input!$A:$A,0)),"")</f>
        <v/>
      </c>
    </row>
    <row r="2199">
      <c r="A2199" s="406">
        <f>IFERROR(RANK(B2199,$B$4:$B$6000,1),"")</f>
        <v/>
      </c>
      <c r="B2199" s="406">
        <f>(IF(F2199="","",IFERROR(SEARCH(Search!$C$2,D2199)+ROW()/100000,"")))</f>
        <v/>
      </c>
      <c r="C2199" s="406" t="inlineStr">
        <is>
          <t>U2196</t>
        </is>
      </c>
      <c r="D2199" s="406">
        <f>INDEX([1]USA!$J:$J,MATCH(C2199,[1]USA!$B:$B,0))</f>
        <v/>
      </c>
      <c r="E2199" s="406">
        <f>IFERROR(INDEX([1]Input!$J:$J,MATCH(C2199,[1]Input!$A:$A,0)),"")</f>
        <v/>
      </c>
      <c r="F2199" s="406">
        <f>IFERROR(INDEX([1]Input!$D:$D,MATCH(C2199,[1]Input!$A:$A,0)),"")</f>
        <v/>
      </c>
      <c r="G2199" s="409">
        <f>IFERROR(INDEX([1]Input!$N:$N,MATCH(C2199,[1]Input!$A:$A,0)),"")</f>
        <v/>
      </c>
    </row>
    <row r="2200">
      <c r="A2200" s="406">
        <f>IFERROR(RANK(B2200,$B$4:$B$6000,1),"")</f>
        <v/>
      </c>
      <c r="B2200" s="406">
        <f>(IF(F2200="","",IFERROR(SEARCH(Search!$C$2,D2200)+ROW()/100000,"")))</f>
        <v/>
      </c>
      <c r="C2200" s="406" t="inlineStr">
        <is>
          <t>U2197</t>
        </is>
      </c>
      <c r="D2200" s="406">
        <f>INDEX([1]USA!$J:$J,MATCH(C2200,[1]USA!$B:$B,0))</f>
        <v/>
      </c>
      <c r="E2200" s="406">
        <f>IFERROR(INDEX([1]Input!$J:$J,MATCH(C2200,[1]Input!$A:$A,0)),"")</f>
        <v/>
      </c>
      <c r="F2200" s="406">
        <f>IFERROR(INDEX([1]Input!$D:$D,MATCH(C2200,[1]Input!$A:$A,0)),"")</f>
        <v/>
      </c>
      <c r="G2200" s="409">
        <f>IFERROR(INDEX([1]Input!$N:$N,MATCH(C2200,[1]Input!$A:$A,0)),"")</f>
        <v/>
      </c>
    </row>
    <row r="2201">
      <c r="A2201" s="406">
        <f>IFERROR(RANK(B2201,$B$4:$B$6000,1),"")</f>
        <v/>
      </c>
      <c r="B2201" s="406">
        <f>(IF(F2201="","",IFERROR(SEARCH(Search!$C$2,D2201)+ROW()/100000,"")))</f>
        <v/>
      </c>
      <c r="C2201" s="406" t="inlineStr">
        <is>
          <t>U2198</t>
        </is>
      </c>
      <c r="D2201" s="406">
        <f>INDEX([1]USA!$J:$J,MATCH(C2201,[1]USA!$B:$B,0))</f>
        <v/>
      </c>
      <c r="E2201" s="406">
        <f>IFERROR(INDEX([1]Input!$J:$J,MATCH(C2201,[1]Input!$A:$A,0)),"")</f>
        <v/>
      </c>
      <c r="F2201" s="406">
        <f>IFERROR(INDEX([1]Input!$D:$D,MATCH(C2201,[1]Input!$A:$A,0)),"")</f>
        <v/>
      </c>
      <c r="G2201" s="409">
        <f>IFERROR(INDEX([1]Input!$N:$N,MATCH(C2201,[1]Input!$A:$A,0)),"")</f>
        <v/>
      </c>
    </row>
    <row r="2202">
      <c r="A2202" s="406">
        <f>IFERROR(RANK(B2202,$B$4:$B$6000,1),"")</f>
        <v/>
      </c>
      <c r="B2202" s="406">
        <f>(IF(F2202="","",IFERROR(SEARCH(Search!$C$2,D2202)+ROW()/100000,"")))</f>
        <v/>
      </c>
      <c r="C2202" s="406" t="inlineStr">
        <is>
          <t>U2199</t>
        </is>
      </c>
      <c r="D2202" s="406">
        <f>INDEX([1]USA!$J:$J,MATCH(C2202,[1]USA!$B:$B,0))</f>
        <v/>
      </c>
      <c r="E2202" s="406">
        <f>IFERROR(INDEX([1]Input!$J:$J,MATCH(C2202,[1]Input!$A:$A,0)),"")</f>
        <v/>
      </c>
      <c r="F2202" s="406">
        <f>IFERROR(INDEX([1]Input!$D:$D,MATCH(C2202,[1]Input!$A:$A,0)),"")</f>
        <v/>
      </c>
      <c r="G2202" s="409">
        <f>IFERROR(INDEX([1]Input!$N:$N,MATCH(C2202,[1]Input!$A:$A,0)),"")</f>
        <v/>
      </c>
    </row>
    <row r="2203">
      <c r="A2203" s="406">
        <f>IFERROR(RANK(B2203,$B$4:$B$6000,1),"")</f>
        <v/>
      </c>
      <c r="B2203" s="406">
        <f>(IF(F2203="","",IFERROR(SEARCH(Search!$C$2,D2203)+ROW()/100000,"")))</f>
        <v/>
      </c>
      <c r="C2203" s="406" t="inlineStr">
        <is>
          <t>U2200</t>
        </is>
      </c>
      <c r="D2203" s="406">
        <f>INDEX([1]USA!$J:$J,MATCH(C2203,[1]USA!$B:$B,0))</f>
        <v/>
      </c>
      <c r="E2203" s="406">
        <f>IFERROR(INDEX([1]Input!$J:$J,MATCH(C2203,[1]Input!$A:$A,0)),"")</f>
        <v/>
      </c>
      <c r="F2203" s="406">
        <f>IFERROR(INDEX([1]Input!$D:$D,MATCH(C2203,[1]Input!$A:$A,0)),"")</f>
        <v/>
      </c>
      <c r="G2203" s="409">
        <f>IFERROR(INDEX([1]Input!$N:$N,MATCH(C2203,[1]Input!$A:$A,0)),"")</f>
        <v/>
      </c>
    </row>
    <row r="2204">
      <c r="A2204" s="406">
        <f>IFERROR(RANK(B2204,$B$4:$B$6000,1),"")</f>
        <v/>
      </c>
      <c r="B2204" s="406">
        <f>(IF(F2204="","",IFERROR(SEARCH(Search!$C$2,D2204)+ROW()/100000,"")))</f>
        <v/>
      </c>
      <c r="C2204" s="406" t="inlineStr">
        <is>
          <t>U2201</t>
        </is>
      </c>
      <c r="D2204" s="406">
        <f>INDEX([1]USA!$J:$J,MATCH(C2204,[1]USA!$B:$B,0))</f>
        <v/>
      </c>
      <c r="E2204" s="406">
        <f>IFERROR(INDEX([1]Input!$J:$J,MATCH(C2204,[1]Input!$A:$A,0)),"")</f>
        <v/>
      </c>
      <c r="F2204" s="406">
        <f>IFERROR(INDEX([1]Input!$D:$D,MATCH(C2204,[1]Input!$A:$A,0)),"")</f>
        <v/>
      </c>
      <c r="G2204" s="409">
        <f>IFERROR(INDEX([1]Input!$N:$N,MATCH(C2204,[1]Input!$A:$A,0)),"")</f>
        <v/>
      </c>
    </row>
    <row r="2205">
      <c r="A2205" s="406">
        <f>IFERROR(RANK(B2205,$B$4:$B$6000,1),"")</f>
        <v/>
      </c>
      <c r="B2205" s="406">
        <f>(IF(F2205="","",IFERROR(SEARCH(Search!$C$2,D2205)+ROW()/100000,"")))</f>
        <v/>
      </c>
      <c r="C2205" s="406" t="inlineStr">
        <is>
          <t>U2202</t>
        </is>
      </c>
      <c r="D2205" s="406">
        <f>INDEX([1]USA!$J:$J,MATCH(C2205,[1]USA!$B:$B,0))</f>
        <v/>
      </c>
      <c r="E2205" s="406">
        <f>IFERROR(INDEX([1]Input!$J:$J,MATCH(C2205,[1]Input!$A:$A,0)),"")</f>
        <v/>
      </c>
      <c r="F2205" s="406">
        <f>IFERROR(INDEX([1]Input!$D:$D,MATCH(C2205,[1]Input!$A:$A,0)),"")</f>
        <v/>
      </c>
      <c r="G2205" s="409">
        <f>IFERROR(INDEX([1]Input!$N:$N,MATCH(C2205,[1]Input!$A:$A,0)),"")</f>
        <v/>
      </c>
    </row>
    <row r="2206">
      <c r="A2206" s="406">
        <f>IFERROR(RANK(B2206,$B$4:$B$6000,1),"")</f>
        <v/>
      </c>
      <c r="B2206" s="406">
        <f>(IF(F2206="","",IFERROR(SEARCH(Search!$C$2,D2206)+ROW()/100000,"")))</f>
        <v/>
      </c>
      <c r="C2206" s="406" t="inlineStr">
        <is>
          <t>U2203</t>
        </is>
      </c>
      <c r="D2206" s="406">
        <f>INDEX([1]USA!$J:$J,MATCH(C2206,[1]USA!$B:$B,0))</f>
        <v/>
      </c>
      <c r="E2206" s="406">
        <f>IFERROR(INDEX([1]Input!$J:$J,MATCH(C2206,[1]Input!$A:$A,0)),"")</f>
        <v/>
      </c>
      <c r="F2206" s="406">
        <f>IFERROR(INDEX([1]Input!$D:$D,MATCH(C2206,[1]Input!$A:$A,0)),"")</f>
        <v/>
      </c>
      <c r="G2206" s="409">
        <f>IFERROR(INDEX([1]Input!$N:$N,MATCH(C2206,[1]Input!$A:$A,0)),"")</f>
        <v/>
      </c>
    </row>
    <row r="2207">
      <c r="A2207" s="406">
        <f>IFERROR(RANK(B2207,$B$4:$B$6000,1),"")</f>
        <v/>
      </c>
      <c r="B2207" s="406">
        <f>(IF(F2207="","",IFERROR(SEARCH(Search!$C$2,D2207)+ROW()/100000,"")))</f>
        <v/>
      </c>
      <c r="C2207" s="406" t="inlineStr">
        <is>
          <t>U2204</t>
        </is>
      </c>
      <c r="D2207" s="406">
        <f>INDEX([1]USA!$J:$J,MATCH(C2207,[1]USA!$B:$B,0))</f>
        <v/>
      </c>
      <c r="E2207" s="406">
        <f>IFERROR(INDEX([1]Input!$J:$J,MATCH(C2207,[1]Input!$A:$A,0)),"")</f>
        <v/>
      </c>
      <c r="F2207" s="406">
        <f>IFERROR(INDEX([1]Input!$D:$D,MATCH(C2207,[1]Input!$A:$A,0)),"")</f>
        <v/>
      </c>
      <c r="G2207" s="409">
        <f>IFERROR(INDEX([1]Input!$N:$N,MATCH(C2207,[1]Input!$A:$A,0)),"")</f>
        <v/>
      </c>
    </row>
    <row r="2208">
      <c r="A2208" s="406">
        <f>IFERROR(RANK(B2208,$B$4:$B$6000,1),"")</f>
        <v/>
      </c>
      <c r="B2208" s="406">
        <f>(IF(F2208="","",IFERROR(SEARCH(Search!$C$2,D2208)+ROW()/100000,"")))</f>
        <v/>
      </c>
      <c r="C2208" s="406" t="inlineStr">
        <is>
          <t>U2205</t>
        </is>
      </c>
      <c r="D2208" s="406">
        <f>INDEX([1]USA!$J:$J,MATCH(C2208,[1]USA!$B:$B,0))</f>
        <v/>
      </c>
      <c r="E2208" s="406">
        <f>IFERROR(INDEX([1]Input!$J:$J,MATCH(C2208,[1]Input!$A:$A,0)),"")</f>
        <v/>
      </c>
      <c r="F2208" s="406">
        <f>IFERROR(INDEX([1]Input!$D:$D,MATCH(C2208,[1]Input!$A:$A,0)),"")</f>
        <v/>
      </c>
      <c r="G2208" s="409">
        <f>IFERROR(INDEX([1]Input!$N:$N,MATCH(C2208,[1]Input!$A:$A,0)),"")</f>
        <v/>
      </c>
    </row>
    <row r="2209">
      <c r="A2209" s="406">
        <f>IFERROR(RANK(B2209,$B$4:$B$6000,1),"")</f>
        <v/>
      </c>
      <c r="B2209" s="406">
        <f>(IF(F2209="","",IFERROR(SEARCH(Search!$C$2,D2209)+ROW()/100000,"")))</f>
        <v/>
      </c>
      <c r="C2209" s="406" t="inlineStr">
        <is>
          <t>U2206</t>
        </is>
      </c>
      <c r="D2209" s="406">
        <f>INDEX([1]USA!$J:$J,MATCH(C2209,[1]USA!$B:$B,0))</f>
        <v/>
      </c>
      <c r="E2209" s="406">
        <f>IFERROR(INDEX([1]Input!$J:$J,MATCH(C2209,[1]Input!$A:$A,0)),"")</f>
        <v/>
      </c>
      <c r="F2209" s="406">
        <f>IFERROR(INDEX([1]Input!$D:$D,MATCH(C2209,[1]Input!$A:$A,0)),"")</f>
        <v/>
      </c>
      <c r="G2209" s="409">
        <f>IFERROR(INDEX([1]Input!$N:$N,MATCH(C2209,[1]Input!$A:$A,0)),"")</f>
        <v/>
      </c>
    </row>
    <row r="2210">
      <c r="A2210" s="406">
        <f>IFERROR(RANK(B2210,$B$4:$B$6000,1),"")</f>
        <v/>
      </c>
      <c r="B2210" s="406">
        <f>(IF(F2210="","",IFERROR(SEARCH(Search!$C$2,D2210)+ROW()/100000,"")))</f>
        <v/>
      </c>
      <c r="C2210" s="406" t="inlineStr">
        <is>
          <t>U2207</t>
        </is>
      </c>
      <c r="D2210" s="406">
        <f>INDEX([1]USA!$J:$J,MATCH(C2210,[1]USA!$B:$B,0))</f>
        <v/>
      </c>
      <c r="E2210" s="406">
        <f>IFERROR(INDEX([1]Input!$J:$J,MATCH(C2210,[1]Input!$A:$A,0)),"")</f>
        <v/>
      </c>
      <c r="F2210" s="406">
        <f>IFERROR(INDEX([1]Input!$D:$D,MATCH(C2210,[1]Input!$A:$A,0)),"")</f>
        <v/>
      </c>
      <c r="G2210" s="409">
        <f>IFERROR(INDEX([1]Input!$N:$N,MATCH(C2210,[1]Input!$A:$A,0)),"")</f>
        <v/>
      </c>
    </row>
    <row r="2211">
      <c r="A2211" s="406">
        <f>IFERROR(RANK(B2211,$B$4:$B$6000,1),"")</f>
        <v/>
      </c>
      <c r="B2211" s="406">
        <f>(IF(F2211="","",IFERROR(SEARCH(Search!$C$2,D2211)+ROW()/100000,"")))</f>
        <v/>
      </c>
      <c r="C2211" s="406" t="inlineStr">
        <is>
          <t>U2208</t>
        </is>
      </c>
      <c r="D2211" s="406">
        <f>INDEX([1]USA!$J:$J,MATCH(C2211,[1]USA!$B:$B,0))</f>
        <v/>
      </c>
      <c r="E2211" s="406">
        <f>IFERROR(INDEX([1]Input!$J:$J,MATCH(C2211,[1]Input!$A:$A,0)),"")</f>
        <v/>
      </c>
      <c r="F2211" s="406">
        <f>IFERROR(INDEX([1]Input!$D:$D,MATCH(C2211,[1]Input!$A:$A,0)),"")</f>
        <v/>
      </c>
      <c r="G2211" s="409">
        <f>IFERROR(INDEX([1]Input!$N:$N,MATCH(C2211,[1]Input!$A:$A,0)),"")</f>
        <v/>
      </c>
    </row>
    <row r="2212">
      <c r="A2212" s="406">
        <f>IFERROR(RANK(B2212,$B$4:$B$6000,1),"")</f>
        <v/>
      </c>
      <c r="B2212" s="406">
        <f>(IF(F2212="","",IFERROR(SEARCH(Search!$C$2,D2212)+ROW()/100000,"")))</f>
        <v/>
      </c>
      <c r="C2212" s="406" t="inlineStr">
        <is>
          <t>U2209</t>
        </is>
      </c>
      <c r="D2212" s="406">
        <f>INDEX([1]USA!$J:$J,MATCH(C2212,[1]USA!$B:$B,0))</f>
        <v/>
      </c>
      <c r="E2212" s="406">
        <f>IFERROR(INDEX([1]Input!$J:$J,MATCH(C2212,[1]Input!$A:$A,0)),"")</f>
        <v/>
      </c>
      <c r="F2212" s="406">
        <f>IFERROR(INDEX([1]Input!$D:$D,MATCH(C2212,[1]Input!$A:$A,0)),"")</f>
        <v/>
      </c>
      <c r="G2212" s="409">
        <f>IFERROR(INDEX([1]Input!$N:$N,MATCH(C2212,[1]Input!$A:$A,0)),"")</f>
        <v/>
      </c>
    </row>
    <row r="2213">
      <c r="A2213" s="406">
        <f>IFERROR(RANK(B2213,$B$4:$B$6000,1),"")</f>
        <v/>
      </c>
      <c r="B2213" s="406">
        <f>(IF(F2213="","",IFERROR(SEARCH(Search!$C$2,D2213)+ROW()/100000,"")))</f>
        <v/>
      </c>
      <c r="C2213" s="406" t="inlineStr">
        <is>
          <t>U2210</t>
        </is>
      </c>
      <c r="D2213" s="406">
        <f>INDEX([1]USA!$J:$J,MATCH(C2213,[1]USA!$B:$B,0))</f>
        <v/>
      </c>
      <c r="E2213" s="406">
        <f>IFERROR(INDEX([1]Input!$J:$J,MATCH(C2213,[1]Input!$A:$A,0)),"")</f>
        <v/>
      </c>
      <c r="F2213" s="406">
        <f>IFERROR(INDEX([1]Input!$D:$D,MATCH(C2213,[1]Input!$A:$A,0)),"")</f>
        <v/>
      </c>
      <c r="G2213" s="409">
        <f>IFERROR(INDEX([1]Input!$N:$N,MATCH(C2213,[1]Input!$A:$A,0)),"")</f>
        <v/>
      </c>
    </row>
    <row r="2214">
      <c r="A2214" s="406">
        <f>IFERROR(RANK(B2214,$B$4:$B$6000,1),"")</f>
        <v/>
      </c>
      <c r="B2214" s="406">
        <f>(IF(F2214="","",IFERROR(SEARCH(Search!$C$2,D2214)+ROW()/100000,"")))</f>
        <v/>
      </c>
      <c r="C2214" s="406" t="inlineStr">
        <is>
          <t>U2211</t>
        </is>
      </c>
      <c r="D2214" s="406">
        <f>INDEX([1]USA!$J:$J,MATCH(C2214,[1]USA!$B:$B,0))</f>
        <v/>
      </c>
      <c r="E2214" s="406">
        <f>IFERROR(INDEX([1]Input!$J:$J,MATCH(C2214,[1]Input!$A:$A,0)),"")</f>
        <v/>
      </c>
      <c r="F2214" s="406">
        <f>IFERROR(INDEX([1]Input!$D:$D,MATCH(C2214,[1]Input!$A:$A,0)),"")</f>
        <v/>
      </c>
      <c r="G2214" s="409">
        <f>IFERROR(INDEX([1]Input!$N:$N,MATCH(C2214,[1]Input!$A:$A,0)),"")</f>
        <v/>
      </c>
    </row>
    <row r="2215">
      <c r="A2215" s="406">
        <f>IFERROR(RANK(B2215,$B$4:$B$6000,1),"")</f>
        <v/>
      </c>
      <c r="B2215" s="406">
        <f>(IF(F2215="","",IFERROR(SEARCH(Search!$C$2,D2215)+ROW()/100000,"")))</f>
        <v/>
      </c>
      <c r="C2215" s="406" t="inlineStr">
        <is>
          <t>U2212</t>
        </is>
      </c>
      <c r="D2215" s="406">
        <f>INDEX([1]USA!$J:$J,MATCH(C2215,[1]USA!$B:$B,0))</f>
        <v/>
      </c>
      <c r="E2215" s="406">
        <f>IFERROR(INDEX([1]Input!$J:$J,MATCH(C2215,[1]Input!$A:$A,0)),"")</f>
        <v/>
      </c>
      <c r="F2215" s="406">
        <f>IFERROR(INDEX([1]Input!$D:$D,MATCH(C2215,[1]Input!$A:$A,0)),"")</f>
        <v/>
      </c>
      <c r="G2215" s="409">
        <f>IFERROR(INDEX([1]Input!$N:$N,MATCH(C2215,[1]Input!$A:$A,0)),"")</f>
        <v/>
      </c>
    </row>
    <row r="2216">
      <c r="A2216" s="406">
        <f>IFERROR(RANK(B2216,$B$4:$B$6000,1),"")</f>
        <v/>
      </c>
      <c r="B2216" s="406">
        <f>(IF(F2216="","",IFERROR(SEARCH(Search!$C$2,D2216)+ROW()/100000,"")))</f>
        <v/>
      </c>
      <c r="C2216" s="406" t="inlineStr">
        <is>
          <t>U2213</t>
        </is>
      </c>
      <c r="D2216" s="406">
        <f>INDEX([1]USA!$J:$J,MATCH(C2216,[1]USA!$B:$B,0))</f>
        <v/>
      </c>
      <c r="E2216" s="406">
        <f>IFERROR(INDEX([1]Input!$J:$J,MATCH(C2216,[1]Input!$A:$A,0)),"")</f>
        <v/>
      </c>
      <c r="F2216" s="406">
        <f>IFERROR(INDEX([1]Input!$D:$D,MATCH(C2216,[1]Input!$A:$A,0)),"")</f>
        <v/>
      </c>
      <c r="G2216" s="409">
        <f>IFERROR(INDEX([1]Input!$N:$N,MATCH(C2216,[1]Input!$A:$A,0)),"")</f>
        <v/>
      </c>
    </row>
    <row r="2217">
      <c r="A2217" s="406">
        <f>IFERROR(RANK(B2217,$B$4:$B$6000,1),"")</f>
        <v/>
      </c>
      <c r="B2217" s="406">
        <f>(IF(F2217="","",IFERROR(SEARCH(Search!$C$2,D2217)+ROW()/100000,"")))</f>
        <v/>
      </c>
      <c r="C2217" s="406" t="inlineStr">
        <is>
          <t>U2214</t>
        </is>
      </c>
      <c r="D2217" s="406">
        <f>INDEX([1]USA!$J:$J,MATCH(C2217,[1]USA!$B:$B,0))</f>
        <v/>
      </c>
      <c r="E2217" s="406">
        <f>IFERROR(INDEX([1]Input!$J:$J,MATCH(C2217,[1]Input!$A:$A,0)),"")</f>
        <v/>
      </c>
      <c r="F2217" s="406">
        <f>IFERROR(INDEX([1]Input!$D:$D,MATCH(C2217,[1]Input!$A:$A,0)),"")</f>
        <v/>
      </c>
      <c r="G2217" s="409">
        <f>IFERROR(INDEX([1]Input!$N:$N,MATCH(C2217,[1]Input!$A:$A,0)),"")</f>
        <v/>
      </c>
    </row>
    <row r="2218">
      <c r="A2218" s="406">
        <f>IFERROR(RANK(B2218,$B$4:$B$6000,1),"")</f>
        <v/>
      </c>
      <c r="B2218" s="406">
        <f>(IF(F2218="","",IFERROR(SEARCH(Search!$C$2,D2218)+ROW()/100000,"")))</f>
        <v/>
      </c>
      <c r="C2218" s="406" t="inlineStr">
        <is>
          <t>U2215</t>
        </is>
      </c>
      <c r="D2218" s="406">
        <f>INDEX([1]USA!$J:$J,MATCH(C2218,[1]USA!$B:$B,0))</f>
        <v/>
      </c>
      <c r="E2218" s="406">
        <f>IFERROR(INDEX([1]Input!$J:$J,MATCH(C2218,[1]Input!$A:$A,0)),"")</f>
        <v/>
      </c>
      <c r="F2218" s="406">
        <f>IFERROR(INDEX([1]Input!$D:$D,MATCH(C2218,[1]Input!$A:$A,0)),"")</f>
        <v/>
      </c>
      <c r="G2218" s="409">
        <f>IFERROR(INDEX([1]Input!$N:$N,MATCH(C2218,[1]Input!$A:$A,0)),"")</f>
        <v/>
      </c>
    </row>
    <row r="2219">
      <c r="A2219" s="406">
        <f>IFERROR(RANK(B2219,$B$4:$B$6000,1),"")</f>
        <v/>
      </c>
      <c r="B2219" s="406">
        <f>(IF(F2219="","",IFERROR(SEARCH(Search!$C$2,D2219)+ROW()/100000,"")))</f>
        <v/>
      </c>
      <c r="C2219" s="406" t="inlineStr">
        <is>
          <t>U2216</t>
        </is>
      </c>
      <c r="D2219" s="406">
        <f>INDEX([1]USA!$J:$J,MATCH(C2219,[1]USA!$B:$B,0))</f>
        <v/>
      </c>
      <c r="E2219" s="406">
        <f>IFERROR(INDEX([1]Input!$J:$J,MATCH(C2219,[1]Input!$A:$A,0)),"")</f>
        <v/>
      </c>
      <c r="F2219" s="406">
        <f>IFERROR(INDEX([1]Input!$D:$D,MATCH(C2219,[1]Input!$A:$A,0)),"")</f>
        <v/>
      </c>
      <c r="G2219" s="409">
        <f>IFERROR(INDEX([1]Input!$N:$N,MATCH(C2219,[1]Input!$A:$A,0)),"")</f>
        <v/>
      </c>
    </row>
    <row r="2220">
      <c r="A2220" s="406">
        <f>IFERROR(RANK(B2220,$B$4:$B$6000,1),"")</f>
        <v/>
      </c>
      <c r="B2220" s="406">
        <f>(IF(F2220="","",IFERROR(SEARCH(Search!$C$2,D2220)+ROW()/100000,"")))</f>
        <v/>
      </c>
      <c r="C2220" s="406" t="inlineStr">
        <is>
          <t>U2217</t>
        </is>
      </c>
      <c r="D2220" s="406">
        <f>INDEX([1]USA!$J:$J,MATCH(C2220,[1]USA!$B:$B,0))</f>
        <v/>
      </c>
      <c r="E2220" s="406">
        <f>IFERROR(INDEX([1]Input!$J:$J,MATCH(C2220,[1]Input!$A:$A,0)),"")</f>
        <v/>
      </c>
      <c r="F2220" s="406">
        <f>IFERROR(INDEX([1]Input!$D:$D,MATCH(C2220,[1]Input!$A:$A,0)),"")</f>
        <v/>
      </c>
      <c r="G2220" s="409">
        <f>IFERROR(INDEX([1]Input!$N:$N,MATCH(C2220,[1]Input!$A:$A,0)),"")</f>
        <v/>
      </c>
    </row>
    <row r="2221">
      <c r="A2221" s="406">
        <f>IFERROR(RANK(B2221,$B$4:$B$6000,1),"")</f>
        <v/>
      </c>
      <c r="B2221" s="406">
        <f>(IF(F2221="","",IFERROR(SEARCH(Search!$C$2,D2221)+ROW()/100000,"")))</f>
        <v/>
      </c>
      <c r="C2221" s="406" t="inlineStr">
        <is>
          <t>U2218</t>
        </is>
      </c>
      <c r="D2221" s="406">
        <f>INDEX([1]USA!$J:$J,MATCH(C2221,[1]USA!$B:$B,0))</f>
        <v/>
      </c>
      <c r="E2221" s="406">
        <f>IFERROR(INDEX([1]Input!$J:$J,MATCH(C2221,[1]Input!$A:$A,0)),"")</f>
        <v/>
      </c>
      <c r="F2221" s="406">
        <f>IFERROR(INDEX([1]Input!$D:$D,MATCH(C2221,[1]Input!$A:$A,0)),"")</f>
        <v/>
      </c>
      <c r="G2221" s="409">
        <f>IFERROR(INDEX([1]Input!$N:$N,MATCH(C2221,[1]Input!$A:$A,0)),"")</f>
        <v/>
      </c>
    </row>
    <row r="2222">
      <c r="A2222" s="406">
        <f>IFERROR(RANK(B2222,$B$4:$B$6000,1),"")</f>
        <v/>
      </c>
      <c r="B2222" s="406">
        <f>(IF(F2222="","",IFERROR(SEARCH(Search!$C$2,D2222)+ROW()/100000,"")))</f>
        <v/>
      </c>
      <c r="C2222" s="406" t="inlineStr">
        <is>
          <t>U2219</t>
        </is>
      </c>
      <c r="D2222" s="406">
        <f>INDEX([1]USA!$J:$J,MATCH(C2222,[1]USA!$B:$B,0))</f>
        <v/>
      </c>
      <c r="E2222" s="406">
        <f>IFERROR(INDEX([1]Input!$J:$J,MATCH(C2222,[1]Input!$A:$A,0)),"")</f>
        <v/>
      </c>
      <c r="F2222" s="406">
        <f>IFERROR(INDEX([1]Input!$D:$D,MATCH(C2222,[1]Input!$A:$A,0)),"")</f>
        <v/>
      </c>
      <c r="G2222" s="409">
        <f>IFERROR(INDEX([1]Input!$N:$N,MATCH(C2222,[1]Input!$A:$A,0)),"")</f>
        <v/>
      </c>
    </row>
    <row r="2223">
      <c r="A2223" s="406">
        <f>IFERROR(RANK(B2223,$B$4:$B$6000,1),"")</f>
        <v/>
      </c>
      <c r="B2223" s="406">
        <f>(IF(F2223="","",IFERROR(SEARCH(Search!$C$2,D2223)+ROW()/100000,"")))</f>
        <v/>
      </c>
      <c r="C2223" s="406" t="inlineStr">
        <is>
          <t>U2220</t>
        </is>
      </c>
      <c r="D2223" s="406">
        <f>INDEX([1]USA!$J:$J,MATCH(C2223,[1]USA!$B:$B,0))</f>
        <v/>
      </c>
      <c r="E2223" s="406">
        <f>IFERROR(INDEX([1]Input!$J:$J,MATCH(C2223,[1]Input!$A:$A,0)),"")</f>
        <v/>
      </c>
      <c r="F2223" s="406">
        <f>IFERROR(INDEX([1]Input!$D:$D,MATCH(C2223,[1]Input!$A:$A,0)),"")</f>
        <v/>
      </c>
      <c r="G2223" s="409">
        <f>IFERROR(INDEX([1]Input!$N:$N,MATCH(C2223,[1]Input!$A:$A,0)),"")</f>
        <v/>
      </c>
    </row>
    <row r="2224">
      <c r="A2224" s="406">
        <f>IFERROR(RANK(B2224,$B$4:$B$6000,1),"")</f>
        <v/>
      </c>
      <c r="B2224" s="406">
        <f>(IF(F2224="","",IFERROR(SEARCH(Search!$C$2,D2224)+ROW()/100000,"")))</f>
        <v/>
      </c>
      <c r="C2224" s="406" t="inlineStr">
        <is>
          <t>U2221</t>
        </is>
      </c>
      <c r="D2224" s="406">
        <f>INDEX([1]USA!$J:$J,MATCH(C2224,[1]USA!$B:$B,0))</f>
        <v/>
      </c>
      <c r="E2224" s="406">
        <f>IFERROR(INDEX([1]Input!$J:$J,MATCH(C2224,[1]Input!$A:$A,0)),"")</f>
        <v/>
      </c>
      <c r="F2224" s="406">
        <f>IFERROR(INDEX([1]Input!$D:$D,MATCH(C2224,[1]Input!$A:$A,0)),"")</f>
        <v/>
      </c>
      <c r="G2224" s="409">
        <f>IFERROR(INDEX([1]Input!$N:$N,MATCH(C2224,[1]Input!$A:$A,0)),"")</f>
        <v/>
      </c>
    </row>
    <row r="2225">
      <c r="A2225" s="406">
        <f>IFERROR(RANK(B2225,$B$4:$B$6000,1),"")</f>
        <v/>
      </c>
      <c r="B2225" s="406">
        <f>(IF(F2225="","",IFERROR(SEARCH(Search!$C$2,D2225)+ROW()/100000,"")))</f>
        <v/>
      </c>
      <c r="C2225" s="406" t="inlineStr">
        <is>
          <t>U2222</t>
        </is>
      </c>
      <c r="D2225" s="406">
        <f>INDEX([1]USA!$J:$J,MATCH(C2225,[1]USA!$B:$B,0))</f>
        <v/>
      </c>
      <c r="E2225" s="406">
        <f>IFERROR(INDEX([1]Input!$J:$J,MATCH(C2225,[1]Input!$A:$A,0)),"")</f>
        <v/>
      </c>
      <c r="F2225" s="406">
        <f>IFERROR(INDEX([1]Input!$D:$D,MATCH(C2225,[1]Input!$A:$A,0)),"")</f>
        <v/>
      </c>
      <c r="G2225" s="409">
        <f>IFERROR(INDEX([1]Input!$N:$N,MATCH(C2225,[1]Input!$A:$A,0)),"")</f>
        <v/>
      </c>
    </row>
    <row r="2226">
      <c r="A2226" s="406">
        <f>IFERROR(RANK(B2226,$B$4:$B$6000,1),"")</f>
        <v/>
      </c>
      <c r="B2226" s="406">
        <f>(IF(F2226="","",IFERROR(SEARCH(Search!$C$2,D2226)+ROW()/100000,"")))</f>
        <v/>
      </c>
      <c r="C2226" s="406" t="inlineStr">
        <is>
          <t>U2223</t>
        </is>
      </c>
      <c r="D2226" s="406">
        <f>INDEX([1]USA!$J:$J,MATCH(C2226,[1]USA!$B:$B,0))</f>
        <v/>
      </c>
      <c r="E2226" s="406">
        <f>IFERROR(INDEX([1]Input!$J:$J,MATCH(C2226,[1]Input!$A:$A,0)),"")</f>
        <v/>
      </c>
      <c r="F2226" s="406">
        <f>IFERROR(INDEX([1]Input!$D:$D,MATCH(C2226,[1]Input!$A:$A,0)),"")</f>
        <v/>
      </c>
      <c r="G2226" s="409">
        <f>IFERROR(INDEX([1]Input!$N:$N,MATCH(C2226,[1]Input!$A:$A,0)),"")</f>
        <v/>
      </c>
    </row>
    <row r="2227">
      <c r="A2227" s="406">
        <f>IFERROR(RANK(B2227,$B$4:$B$6000,1),"")</f>
        <v/>
      </c>
      <c r="B2227" s="406">
        <f>(IF(F2227="","",IFERROR(SEARCH(Search!$C$2,D2227)+ROW()/100000,"")))</f>
        <v/>
      </c>
      <c r="C2227" s="406" t="inlineStr">
        <is>
          <t>U2224</t>
        </is>
      </c>
      <c r="D2227" s="406">
        <f>INDEX([1]USA!$J:$J,MATCH(C2227,[1]USA!$B:$B,0))</f>
        <v/>
      </c>
      <c r="E2227" s="406">
        <f>IFERROR(INDEX([1]Input!$J:$J,MATCH(C2227,[1]Input!$A:$A,0)),"")</f>
        <v/>
      </c>
      <c r="F2227" s="406">
        <f>IFERROR(INDEX([1]Input!$D:$D,MATCH(C2227,[1]Input!$A:$A,0)),"")</f>
        <v/>
      </c>
      <c r="G2227" s="409">
        <f>IFERROR(INDEX([1]Input!$N:$N,MATCH(C2227,[1]Input!$A:$A,0)),"")</f>
        <v/>
      </c>
    </row>
    <row r="2228">
      <c r="A2228" s="406">
        <f>IFERROR(RANK(B2228,$B$4:$B$6000,1),"")</f>
        <v/>
      </c>
      <c r="B2228" s="406">
        <f>(IF(F2228="","",IFERROR(SEARCH(Search!$C$2,D2228)+ROW()/100000,"")))</f>
        <v/>
      </c>
      <c r="C2228" s="406" t="inlineStr">
        <is>
          <t>U2225</t>
        </is>
      </c>
      <c r="D2228" s="406">
        <f>INDEX([1]USA!$J:$J,MATCH(C2228,[1]USA!$B:$B,0))</f>
        <v/>
      </c>
      <c r="E2228" s="406">
        <f>IFERROR(INDEX([1]Input!$J:$J,MATCH(C2228,[1]Input!$A:$A,0)),"")</f>
        <v/>
      </c>
      <c r="F2228" s="406">
        <f>IFERROR(INDEX([1]Input!$D:$D,MATCH(C2228,[1]Input!$A:$A,0)),"")</f>
        <v/>
      </c>
      <c r="G2228" s="409">
        <f>IFERROR(INDEX([1]Input!$N:$N,MATCH(C2228,[1]Input!$A:$A,0)),"")</f>
        <v/>
      </c>
    </row>
    <row r="2229">
      <c r="A2229" s="406">
        <f>IFERROR(RANK(B2229,$B$4:$B$6000,1),"")</f>
        <v/>
      </c>
      <c r="B2229" s="406">
        <f>(IF(F2229="","",IFERROR(SEARCH(Search!$C$2,D2229)+ROW()/100000,"")))</f>
        <v/>
      </c>
      <c r="C2229" s="406" t="inlineStr">
        <is>
          <t>U2226</t>
        </is>
      </c>
      <c r="D2229" s="406">
        <f>INDEX([1]USA!$J:$J,MATCH(C2229,[1]USA!$B:$B,0))</f>
        <v/>
      </c>
      <c r="E2229" s="406">
        <f>IFERROR(INDEX([1]Input!$J:$J,MATCH(C2229,[1]Input!$A:$A,0)),"")</f>
        <v/>
      </c>
      <c r="F2229" s="406">
        <f>IFERROR(INDEX([1]Input!$D:$D,MATCH(C2229,[1]Input!$A:$A,0)),"")</f>
        <v/>
      </c>
      <c r="G2229" s="409">
        <f>IFERROR(INDEX([1]Input!$N:$N,MATCH(C2229,[1]Input!$A:$A,0)),"")</f>
        <v/>
      </c>
    </row>
    <row r="2230">
      <c r="A2230" s="406">
        <f>IFERROR(RANK(B2230,$B$4:$B$6000,1),"")</f>
        <v/>
      </c>
      <c r="B2230" s="406">
        <f>(IF(F2230="","",IFERROR(SEARCH(Search!$C$2,D2230)+ROW()/100000,"")))</f>
        <v/>
      </c>
      <c r="C2230" s="406" t="inlineStr">
        <is>
          <t>U2227</t>
        </is>
      </c>
      <c r="D2230" s="406">
        <f>INDEX([1]USA!$J:$J,MATCH(C2230,[1]USA!$B:$B,0))</f>
        <v/>
      </c>
      <c r="E2230" s="406">
        <f>IFERROR(INDEX([1]Input!$J:$J,MATCH(C2230,[1]Input!$A:$A,0)),"")</f>
        <v/>
      </c>
      <c r="F2230" s="406">
        <f>IFERROR(INDEX([1]Input!$D:$D,MATCH(C2230,[1]Input!$A:$A,0)),"")</f>
        <v/>
      </c>
      <c r="G2230" s="409">
        <f>IFERROR(INDEX([1]Input!$N:$N,MATCH(C2230,[1]Input!$A:$A,0)),"")</f>
        <v/>
      </c>
    </row>
    <row r="2231">
      <c r="A2231" s="406">
        <f>IFERROR(RANK(B2231,$B$4:$B$6000,1),"")</f>
        <v/>
      </c>
      <c r="B2231" s="406">
        <f>(IF(F2231="","",IFERROR(SEARCH(Search!$C$2,D2231)+ROW()/100000,"")))</f>
        <v/>
      </c>
      <c r="C2231" s="406" t="inlineStr">
        <is>
          <t>U2228</t>
        </is>
      </c>
      <c r="D2231" s="406">
        <f>INDEX([1]USA!$J:$J,MATCH(C2231,[1]USA!$B:$B,0))</f>
        <v/>
      </c>
      <c r="E2231" s="406">
        <f>IFERROR(INDEX([1]Input!$J:$J,MATCH(C2231,[1]Input!$A:$A,0)),"")</f>
        <v/>
      </c>
      <c r="F2231" s="406">
        <f>IFERROR(INDEX([1]Input!$D:$D,MATCH(C2231,[1]Input!$A:$A,0)),"")</f>
        <v/>
      </c>
      <c r="G2231" s="409">
        <f>IFERROR(INDEX([1]Input!$N:$N,MATCH(C2231,[1]Input!$A:$A,0)),"")</f>
        <v/>
      </c>
    </row>
    <row r="2232">
      <c r="A2232" s="406">
        <f>IFERROR(RANK(B2232,$B$4:$B$6000,1),"")</f>
        <v/>
      </c>
      <c r="B2232" s="406">
        <f>(IF(F2232="","",IFERROR(SEARCH(Search!$C$2,D2232)+ROW()/100000,"")))</f>
        <v/>
      </c>
      <c r="C2232" s="406" t="inlineStr">
        <is>
          <t>U2229</t>
        </is>
      </c>
      <c r="D2232" s="406">
        <f>INDEX([1]USA!$J:$J,MATCH(C2232,[1]USA!$B:$B,0))</f>
        <v/>
      </c>
      <c r="E2232" s="406">
        <f>IFERROR(INDEX([1]Input!$J:$J,MATCH(C2232,[1]Input!$A:$A,0)),"")</f>
        <v/>
      </c>
      <c r="F2232" s="406">
        <f>IFERROR(INDEX([1]Input!$D:$D,MATCH(C2232,[1]Input!$A:$A,0)),"")</f>
        <v/>
      </c>
      <c r="G2232" s="409">
        <f>IFERROR(INDEX([1]Input!$N:$N,MATCH(C2232,[1]Input!$A:$A,0)),"")</f>
        <v/>
      </c>
    </row>
    <row r="2233">
      <c r="A2233" s="406">
        <f>IFERROR(RANK(B2233,$B$4:$B$6000,1),"")</f>
        <v/>
      </c>
      <c r="B2233" s="406">
        <f>(IF(F2233="","",IFERROR(SEARCH(Search!$C$2,D2233)+ROW()/100000,"")))</f>
        <v/>
      </c>
      <c r="C2233" s="406" t="inlineStr">
        <is>
          <t>U2230</t>
        </is>
      </c>
      <c r="D2233" s="406">
        <f>INDEX([1]USA!$J:$J,MATCH(C2233,[1]USA!$B:$B,0))</f>
        <v/>
      </c>
      <c r="E2233" s="406">
        <f>IFERROR(INDEX([1]Input!$J:$J,MATCH(C2233,[1]Input!$A:$A,0)),"")</f>
        <v/>
      </c>
      <c r="F2233" s="406">
        <f>IFERROR(INDEX([1]Input!$D:$D,MATCH(C2233,[1]Input!$A:$A,0)),"")</f>
        <v/>
      </c>
      <c r="G2233" s="409">
        <f>IFERROR(INDEX([1]Input!$N:$N,MATCH(C2233,[1]Input!$A:$A,0)),"")</f>
        <v/>
      </c>
    </row>
    <row r="2234">
      <c r="A2234" s="406">
        <f>IFERROR(RANK(B2234,$B$4:$B$6000,1),"")</f>
        <v/>
      </c>
      <c r="B2234" s="406">
        <f>(IF(F2234="","",IFERROR(SEARCH(Search!$C$2,D2234)+ROW()/100000,"")))</f>
        <v/>
      </c>
      <c r="C2234" s="406" t="inlineStr">
        <is>
          <t>U2231</t>
        </is>
      </c>
      <c r="D2234" s="406">
        <f>INDEX([1]USA!$J:$J,MATCH(C2234,[1]USA!$B:$B,0))</f>
        <v/>
      </c>
      <c r="E2234" s="406">
        <f>IFERROR(INDEX([1]Input!$J:$J,MATCH(C2234,[1]Input!$A:$A,0)),"")</f>
        <v/>
      </c>
      <c r="F2234" s="406">
        <f>IFERROR(INDEX([1]Input!$D:$D,MATCH(C2234,[1]Input!$A:$A,0)),"")</f>
        <v/>
      </c>
      <c r="G2234" s="409">
        <f>IFERROR(INDEX([1]Input!$N:$N,MATCH(C2234,[1]Input!$A:$A,0)),"")</f>
        <v/>
      </c>
    </row>
    <row r="2235">
      <c r="A2235" s="406">
        <f>IFERROR(RANK(B2235,$B$4:$B$6000,1),"")</f>
        <v/>
      </c>
      <c r="B2235" s="406">
        <f>(IF(F2235="","",IFERROR(SEARCH(Search!$C$2,D2235)+ROW()/100000,"")))</f>
        <v/>
      </c>
      <c r="C2235" s="406" t="inlineStr">
        <is>
          <t>U2232</t>
        </is>
      </c>
      <c r="D2235" s="406">
        <f>INDEX([1]USA!$J:$J,MATCH(C2235,[1]USA!$B:$B,0))</f>
        <v/>
      </c>
      <c r="E2235" s="406">
        <f>IFERROR(INDEX([1]Input!$J:$J,MATCH(C2235,[1]Input!$A:$A,0)),"")</f>
        <v/>
      </c>
      <c r="F2235" s="406">
        <f>IFERROR(INDEX([1]Input!$D:$D,MATCH(C2235,[1]Input!$A:$A,0)),"")</f>
        <v/>
      </c>
      <c r="G2235" s="409">
        <f>IFERROR(INDEX([1]Input!$N:$N,MATCH(C2235,[1]Input!$A:$A,0)),"")</f>
        <v/>
      </c>
    </row>
    <row r="2236">
      <c r="A2236" s="406">
        <f>IFERROR(RANK(B2236,$B$4:$B$6000,1),"")</f>
        <v/>
      </c>
      <c r="B2236" s="406">
        <f>(IF(F2236="","",IFERROR(SEARCH(Search!$C$2,D2236)+ROW()/100000,"")))</f>
        <v/>
      </c>
      <c r="C2236" s="406" t="inlineStr">
        <is>
          <t>U2233</t>
        </is>
      </c>
      <c r="D2236" s="406">
        <f>INDEX([1]USA!$J:$J,MATCH(C2236,[1]USA!$B:$B,0))</f>
        <v/>
      </c>
      <c r="E2236" s="406">
        <f>IFERROR(INDEX([1]Input!$J:$J,MATCH(C2236,[1]Input!$A:$A,0)),"")</f>
        <v/>
      </c>
      <c r="F2236" s="406">
        <f>IFERROR(INDEX([1]Input!$D:$D,MATCH(C2236,[1]Input!$A:$A,0)),"")</f>
        <v/>
      </c>
      <c r="G2236" s="409">
        <f>IFERROR(INDEX([1]Input!$N:$N,MATCH(C2236,[1]Input!$A:$A,0)),"")</f>
        <v/>
      </c>
    </row>
    <row r="2237">
      <c r="A2237" s="406">
        <f>IFERROR(RANK(B2237,$B$4:$B$6000,1),"")</f>
        <v/>
      </c>
      <c r="B2237" s="406">
        <f>(IF(F2237="","",IFERROR(SEARCH(Search!$C$2,D2237)+ROW()/100000,"")))</f>
        <v/>
      </c>
      <c r="C2237" s="406" t="inlineStr">
        <is>
          <t>U2234</t>
        </is>
      </c>
      <c r="D2237" s="406">
        <f>INDEX([1]USA!$J:$J,MATCH(C2237,[1]USA!$B:$B,0))</f>
        <v/>
      </c>
      <c r="E2237" s="406">
        <f>IFERROR(INDEX([1]Input!$J:$J,MATCH(C2237,[1]Input!$A:$A,0)),"")</f>
        <v/>
      </c>
      <c r="F2237" s="406">
        <f>IFERROR(INDEX([1]Input!$D:$D,MATCH(C2237,[1]Input!$A:$A,0)),"")</f>
        <v/>
      </c>
      <c r="G2237" s="409">
        <f>IFERROR(INDEX([1]Input!$N:$N,MATCH(C2237,[1]Input!$A:$A,0)),"")</f>
        <v/>
      </c>
    </row>
    <row r="2238">
      <c r="A2238" s="406">
        <f>IFERROR(RANK(B2238,$B$4:$B$6000,1),"")</f>
        <v/>
      </c>
      <c r="B2238" s="406">
        <f>(IF(F2238="","",IFERROR(SEARCH(Search!$C$2,D2238)+ROW()/100000,"")))</f>
        <v/>
      </c>
      <c r="C2238" s="406" t="inlineStr">
        <is>
          <t>U2235</t>
        </is>
      </c>
      <c r="D2238" s="406">
        <f>INDEX([1]USA!$J:$J,MATCH(C2238,[1]USA!$B:$B,0))</f>
        <v/>
      </c>
      <c r="E2238" s="406">
        <f>IFERROR(INDEX([1]Input!$J:$J,MATCH(C2238,[1]Input!$A:$A,0)),"")</f>
        <v/>
      </c>
      <c r="F2238" s="406">
        <f>IFERROR(INDEX([1]Input!$D:$D,MATCH(C2238,[1]Input!$A:$A,0)),"")</f>
        <v/>
      </c>
      <c r="G2238" s="409">
        <f>IFERROR(INDEX([1]Input!$N:$N,MATCH(C2238,[1]Input!$A:$A,0)),"")</f>
        <v/>
      </c>
    </row>
    <row r="2239">
      <c r="A2239" s="406">
        <f>IFERROR(RANK(B2239,$B$4:$B$6000,1),"")</f>
        <v/>
      </c>
      <c r="B2239" s="406">
        <f>(IF(F2239="","",IFERROR(SEARCH(Search!$C$2,D2239)+ROW()/100000,"")))</f>
        <v/>
      </c>
      <c r="C2239" s="406" t="inlineStr">
        <is>
          <t>U2236</t>
        </is>
      </c>
      <c r="D2239" s="406">
        <f>INDEX([1]USA!$J:$J,MATCH(C2239,[1]USA!$B:$B,0))</f>
        <v/>
      </c>
      <c r="E2239" s="406">
        <f>IFERROR(INDEX([1]Input!$J:$J,MATCH(C2239,[1]Input!$A:$A,0)),"")</f>
        <v/>
      </c>
      <c r="F2239" s="406">
        <f>IFERROR(INDEX([1]Input!$D:$D,MATCH(C2239,[1]Input!$A:$A,0)),"")</f>
        <v/>
      </c>
      <c r="G2239" s="409">
        <f>IFERROR(INDEX([1]Input!$N:$N,MATCH(C2239,[1]Input!$A:$A,0)),"")</f>
        <v/>
      </c>
    </row>
    <row r="2240">
      <c r="A2240" s="406">
        <f>IFERROR(RANK(B2240,$B$4:$B$6000,1),"")</f>
        <v/>
      </c>
      <c r="B2240" s="406">
        <f>(IF(F2240="","",IFERROR(SEARCH(Search!$C$2,D2240)+ROW()/100000,"")))</f>
        <v/>
      </c>
      <c r="C2240" s="406" t="inlineStr">
        <is>
          <t>U2237</t>
        </is>
      </c>
      <c r="D2240" s="406">
        <f>INDEX([1]USA!$J:$J,MATCH(C2240,[1]USA!$B:$B,0))</f>
        <v/>
      </c>
      <c r="E2240" s="406">
        <f>IFERROR(INDEX([1]Input!$J:$J,MATCH(C2240,[1]Input!$A:$A,0)),"")</f>
        <v/>
      </c>
      <c r="F2240" s="406">
        <f>IFERROR(INDEX([1]Input!$D:$D,MATCH(C2240,[1]Input!$A:$A,0)),"")</f>
        <v/>
      </c>
      <c r="G2240" s="409">
        <f>IFERROR(INDEX([1]Input!$N:$N,MATCH(C2240,[1]Input!$A:$A,0)),"")</f>
        <v/>
      </c>
    </row>
    <row r="2241">
      <c r="A2241" s="406">
        <f>IFERROR(RANK(B2241,$B$4:$B$6000,1),"")</f>
        <v/>
      </c>
      <c r="B2241" s="406">
        <f>(IF(F2241="","",IFERROR(SEARCH(Search!$C$2,D2241)+ROW()/100000,"")))</f>
        <v/>
      </c>
      <c r="C2241" s="406" t="inlineStr">
        <is>
          <t>U2238</t>
        </is>
      </c>
      <c r="D2241" s="406">
        <f>INDEX([1]USA!$J:$J,MATCH(C2241,[1]USA!$B:$B,0))</f>
        <v/>
      </c>
      <c r="E2241" s="406">
        <f>IFERROR(INDEX([1]Input!$J:$J,MATCH(C2241,[1]Input!$A:$A,0)),"")</f>
        <v/>
      </c>
      <c r="F2241" s="406">
        <f>IFERROR(INDEX([1]Input!$D:$D,MATCH(C2241,[1]Input!$A:$A,0)),"")</f>
        <v/>
      </c>
      <c r="G2241" s="409">
        <f>IFERROR(INDEX([1]Input!$N:$N,MATCH(C2241,[1]Input!$A:$A,0)),"")</f>
        <v/>
      </c>
    </row>
    <row r="2242">
      <c r="A2242" s="406">
        <f>IFERROR(RANK(B2242,$B$4:$B$6000,1),"")</f>
        <v/>
      </c>
      <c r="B2242" s="406">
        <f>(IF(F2242="","",IFERROR(SEARCH(Search!$C$2,D2242)+ROW()/100000,"")))</f>
        <v/>
      </c>
      <c r="C2242" s="406" t="inlineStr">
        <is>
          <t>U2239</t>
        </is>
      </c>
      <c r="D2242" s="406">
        <f>INDEX([1]USA!$J:$J,MATCH(C2242,[1]USA!$B:$B,0))</f>
        <v/>
      </c>
      <c r="E2242" s="406">
        <f>IFERROR(INDEX([1]Input!$J:$J,MATCH(C2242,[1]Input!$A:$A,0)),"")</f>
        <v/>
      </c>
      <c r="F2242" s="406">
        <f>IFERROR(INDEX([1]Input!$D:$D,MATCH(C2242,[1]Input!$A:$A,0)),"")</f>
        <v/>
      </c>
      <c r="G2242" s="409">
        <f>IFERROR(INDEX([1]Input!$N:$N,MATCH(C2242,[1]Input!$A:$A,0)),"")</f>
        <v/>
      </c>
    </row>
    <row r="2243">
      <c r="A2243" s="406">
        <f>IFERROR(RANK(B2243,$B$4:$B$6000,1),"")</f>
        <v/>
      </c>
      <c r="B2243" s="406">
        <f>(IF(F2243="","",IFERROR(SEARCH(Search!$C$2,D2243)+ROW()/100000,"")))</f>
        <v/>
      </c>
      <c r="C2243" s="406" t="inlineStr">
        <is>
          <t>U2240</t>
        </is>
      </c>
      <c r="D2243" s="406">
        <f>INDEX([1]USA!$J:$J,MATCH(C2243,[1]USA!$B:$B,0))</f>
        <v/>
      </c>
      <c r="E2243" s="406">
        <f>IFERROR(INDEX([1]Input!$J:$J,MATCH(C2243,[1]Input!$A:$A,0)),"")</f>
        <v/>
      </c>
      <c r="F2243" s="406">
        <f>IFERROR(INDEX([1]Input!$D:$D,MATCH(C2243,[1]Input!$A:$A,0)),"")</f>
        <v/>
      </c>
      <c r="G2243" s="409">
        <f>IFERROR(INDEX([1]Input!$N:$N,MATCH(C2243,[1]Input!$A:$A,0)),"")</f>
        <v/>
      </c>
    </row>
    <row r="2244">
      <c r="A2244" s="406">
        <f>IFERROR(RANK(B2244,$B$4:$B$6000,1),"")</f>
        <v/>
      </c>
      <c r="B2244" s="406">
        <f>(IF(F2244="","",IFERROR(SEARCH(Search!$C$2,D2244)+ROW()/100000,"")))</f>
        <v/>
      </c>
      <c r="C2244" s="406" t="inlineStr">
        <is>
          <t>U2241</t>
        </is>
      </c>
      <c r="D2244" s="406">
        <f>INDEX([1]USA!$J:$J,MATCH(C2244,[1]USA!$B:$B,0))</f>
        <v/>
      </c>
      <c r="E2244" s="406">
        <f>IFERROR(INDEX([1]Input!$J:$J,MATCH(C2244,[1]Input!$A:$A,0)),"")</f>
        <v/>
      </c>
      <c r="F2244" s="406">
        <f>IFERROR(INDEX([1]Input!$D:$D,MATCH(C2244,[1]Input!$A:$A,0)),"")</f>
        <v/>
      </c>
      <c r="G2244" s="409">
        <f>IFERROR(INDEX([1]Input!$N:$N,MATCH(C2244,[1]Input!$A:$A,0)),"")</f>
        <v/>
      </c>
    </row>
    <row r="2245">
      <c r="A2245" s="406">
        <f>IFERROR(RANK(B2245,$B$4:$B$6000,1),"")</f>
        <v/>
      </c>
      <c r="B2245" s="406">
        <f>(IF(F2245="","",IFERROR(SEARCH(Search!$C$2,D2245)+ROW()/100000,"")))</f>
        <v/>
      </c>
      <c r="C2245" s="406" t="inlineStr">
        <is>
          <t>U2242</t>
        </is>
      </c>
      <c r="D2245" s="406">
        <f>INDEX([1]USA!$J:$J,MATCH(C2245,[1]USA!$B:$B,0))</f>
        <v/>
      </c>
      <c r="E2245" s="406">
        <f>IFERROR(INDEX([1]Input!$J:$J,MATCH(C2245,[1]Input!$A:$A,0)),"")</f>
        <v/>
      </c>
      <c r="F2245" s="406">
        <f>IFERROR(INDEX([1]Input!$D:$D,MATCH(C2245,[1]Input!$A:$A,0)),"")</f>
        <v/>
      </c>
      <c r="G2245" s="409">
        <f>IFERROR(INDEX([1]Input!$N:$N,MATCH(C2245,[1]Input!$A:$A,0)),"")</f>
        <v/>
      </c>
    </row>
    <row r="2246">
      <c r="A2246" s="406">
        <f>IFERROR(RANK(B2246,$B$4:$B$6000,1),"")</f>
        <v/>
      </c>
      <c r="B2246" s="406">
        <f>(IF(F2246="","",IFERROR(SEARCH(Search!$C$2,D2246)+ROW()/100000,"")))</f>
        <v/>
      </c>
      <c r="C2246" s="406" t="inlineStr">
        <is>
          <t>U2243</t>
        </is>
      </c>
      <c r="D2246" s="406">
        <f>INDEX([1]USA!$J:$J,MATCH(C2246,[1]USA!$B:$B,0))</f>
        <v/>
      </c>
      <c r="E2246" s="406">
        <f>IFERROR(INDEX([1]Input!$J:$J,MATCH(C2246,[1]Input!$A:$A,0)),"")</f>
        <v/>
      </c>
      <c r="F2246" s="406">
        <f>IFERROR(INDEX([1]Input!$D:$D,MATCH(C2246,[1]Input!$A:$A,0)),"")</f>
        <v/>
      </c>
      <c r="G2246" s="409">
        <f>IFERROR(INDEX([1]Input!$N:$N,MATCH(C2246,[1]Input!$A:$A,0)),"")</f>
        <v/>
      </c>
    </row>
    <row r="2247">
      <c r="A2247" s="406">
        <f>IFERROR(RANK(B2247,$B$4:$B$6000,1),"")</f>
        <v/>
      </c>
      <c r="B2247" s="406">
        <f>(IF(F2247="","",IFERROR(SEARCH(Search!$C$2,D2247)+ROW()/100000,"")))</f>
        <v/>
      </c>
      <c r="C2247" s="406" t="inlineStr">
        <is>
          <t>U2244</t>
        </is>
      </c>
      <c r="D2247" s="406">
        <f>INDEX([1]USA!$J:$J,MATCH(C2247,[1]USA!$B:$B,0))</f>
        <v/>
      </c>
      <c r="E2247" s="406">
        <f>IFERROR(INDEX([1]Input!$J:$J,MATCH(C2247,[1]Input!$A:$A,0)),"")</f>
        <v/>
      </c>
      <c r="F2247" s="406">
        <f>IFERROR(INDEX([1]Input!$D:$D,MATCH(C2247,[1]Input!$A:$A,0)),"")</f>
        <v/>
      </c>
      <c r="G2247" s="409">
        <f>IFERROR(INDEX([1]Input!$N:$N,MATCH(C2247,[1]Input!$A:$A,0)),"")</f>
        <v/>
      </c>
    </row>
    <row r="2248">
      <c r="A2248" s="406">
        <f>IFERROR(RANK(B2248,$B$4:$B$6000,1),"")</f>
        <v/>
      </c>
      <c r="B2248" s="406">
        <f>(IF(F2248="","",IFERROR(SEARCH(Search!$C$2,D2248)+ROW()/100000,"")))</f>
        <v/>
      </c>
      <c r="C2248" s="406" t="inlineStr">
        <is>
          <t>U2245</t>
        </is>
      </c>
      <c r="D2248" s="406">
        <f>INDEX([1]USA!$J:$J,MATCH(C2248,[1]USA!$B:$B,0))</f>
        <v/>
      </c>
      <c r="E2248" s="406">
        <f>IFERROR(INDEX([1]Input!$J:$J,MATCH(C2248,[1]Input!$A:$A,0)),"")</f>
        <v/>
      </c>
      <c r="F2248" s="406">
        <f>IFERROR(INDEX([1]Input!$D:$D,MATCH(C2248,[1]Input!$A:$A,0)),"")</f>
        <v/>
      </c>
      <c r="G2248" s="409">
        <f>IFERROR(INDEX([1]Input!$N:$N,MATCH(C2248,[1]Input!$A:$A,0)),"")</f>
        <v/>
      </c>
    </row>
    <row r="2249">
      <c r="A2249" s="406">
        <f>IFERROR(RANK(B2249,$B$4:$B$6000,1),"")</f>
        <v/>
      </c>
      <c r="B2249" s="406">
        <f>(IF(F2249="","",IFERROR(SEARCH(Search!$C$2,D2249)+ROW()/100000,"")))</f>
        <v/>
      </c>
      <c r="C2249" s="406" t="inlineStr">
        <is>
          <t>U2246</t>
        </is>
      </c>
      <c r="D2249" s="406">
        <f>INDEX([1]USA!$J:$J,MATCH(C2249,[1]USA!$B:$B,0))</f>
        <v/>
      </c>
      <c r="E2249" s="406">
        <f>IFERROR(INDEX([1]Input!$J:$J,MATCH(C2249,[1]Input!$A:$A,0)),"")</f>
        <v/>
      </c>
      <c r="F2249" s="406">
        <f>IFERROR(INDEX([1]Input!$D:$D,MATCH(C2249,[1]Input!$A:$A,0)),"")</f>
        <v/>
      </c>
      <c r="G2249" s="409">
        <f>IFERROR(INDEX([1]Input!$N:$N,MATCH(C2249,[1]Input!$A:$A,0)),"")</f>
        <v/>
      </c>
    </row>
    <row r="2250">
      <c r="A2250" s="406">
        <f>IFERROR(RANK(B2250,$B$4:$B$6000,1),"")</f>
        <v/>
      </c>
      <c r="B2250" s="406">
        <f>(IF(F2250="","",IFERROR(SEARCH(Search!$C$2,D2250)+ROW()/100000,"")))</f>
        <v/>
      </c>
      <c r="C2250" s="406" t="inlineStr">
        <is>
          <t>U2247</t>
        </is>
      </c>
      <c r="D2250" s="406">
        <f>INDEX([1]USA!$J:$J,MATCH(C2250,[1]USA!$B:$B,0))</f>
        <v/>
      </c>
      <c r="E2250" s="406">
        <f>IFERROR(INDEX([1]Input!$J:$J,MATCH(C2250,[1]Input!$A:$A,0)),"")</f>
        <v/>
      </c>
      <c r="F2250" s="406">
        <f>IFERROR(INDEX([1]Input!$D:$D,MATCH(C2250,[1]Input!$A:$A,0)),"")</f>
        <v/>
      </c>
      <c r="G2250" s="409">
        <f>IFERROR(INDEX([1]Input!$N:$N,MATCH(C2250,[1]Input!$A:$A,0)),"")</f>
        <v/>
      </c>
    </row>
    <row r="2251">
      <c r="A2251" s="406">
        <f>IFERROR(RANK(B2251,$B$4:$B$6000,1),"")</f>
        <v/>
      </c>
      <c r="B2251" s="406">
        <f>(IF(F2251="","",IFERROR(SEARCH(Search!$C$2,D2251)+ROW()/100000,"")))</f>
        <v/>
      </c>
      <c r="C2251" s="406" t="inlineStr">
        <is>
          <t>U2248</t>
        </is>
      </c>
      <c r="D2251" s="406">
        <f>INDEX([1]USA!$J:$J,MATCH(C2251,[1]USA!$B:$B,0))</f>
        <v/>
      </c>
      <c r="E2251" s="406">
        <f>IFERROR(INDEX([1]Input!$J:$J,MATCH(C2251,[1]Input!$A:$A,0)),"")</f>
        <v/>
      </c>
      <c r="F2251" s="406">
        <f>IFERROR(INDEX([1]Input!$D:$D,MATCH(C2251,[1]Input!$A:$A,0)),"")</f>
        <v/>
      </c>
      <c r="G2251" s="409">
        <f>IFERROR(INDEX([1]Input!$N:$N,MATCH(C2251,[1]Input!$A:$A,0)),"")</f>
        <v/>
      </c>
    </row>
    <row r="2252">
      <c r="A2252" s="406">
        <f>IFERROR(RANK(B2252,$B$4:$B$6000,1),"")</f>
        <v/>
      </c>
      <c r="B2252" s="406">
        <f>(IF(F2252="","",IFERROR(SEARCH(Search!$C$2,D2252)+ROW()/100000,"")))</f>
        <v/>
      </c>
      <c r="C2252" s="406" t="inlineStr">
        <is>
          <t>U2249</t>
        </is>
      </c>
      <c r="D2252" s="406">
        <f>INDEX([1]USA!$J:$J,MATCH(C2252,[1]USA!$B:$B,0))</f>
        <v/>
      </c>
      <c r="E2252" s="406">
        <f>IFERROR(INDEX([1]Input!$J:$J,MATCH(C2252,[1]Input!$A:$A,0)),"")</f>
        <v/>
      </c>
      <c r="F2252" s="406">
        <f>IFERROR(INDEX([1]Input!$D:$D,MATCH(C2252,[1]Input!$A:$A,0)),"")</f>
        <v/>
      </c>
      <c r="G2252" s="409">
        <f>IFERROR(INDEX([1]Input!$N:$N,MATCH(C2252,[1]Input!$A:$A,0)),"")</f>
        <v/>
      </c>
    </row>
    <row r="2253">
      <c r="A2253" s="406">
        <f>IFERROR(RANK(B2253,$B$4:$B$6000,1),"")</f>
        <v/>
      </c>
      <c r="B2253" s="406">
        <f>(IF(F2253="","",IFERROR(SEARCH(Search!$C$2,D2253)+ROW()/100000,"")))</f>
        <v/>
      </c>
      <c r="C2253" s="406" t="inlineStr">
        <is>
          <t>U2250</t>
        </is>
      </c>
      <c r="D2253" s="406">
        <f>INDEX([1]USA!$J:$J,MATCH(C2253,[1]USA!$B:$B,0))</f>
        <v/>
      </c>
      <c r="E2253" s="406">
        <f>IFERROR(INDEX([1]Input!$J:$J,MATCH(C2253,[1]Input!$A:$A,0)),"")</f>
        <v/>
      </c>
      <c r="F2253" s="406">
        <f>IFERROR(INDEX([1]Input!$D:$D,MATCH(C2253,[1]Input!$A:$A,0)),"")</f>
        <v/>
      </c>
      <c r="G2253" s="409">
        <f>IFERROR(INDEX([1]Input!$N:$N,MATCH(C2253,[1]Input!$A:$A,0)),"")</f>
        <v/>
      </c>
    </row>
    <row r="2254">
      <c r="A2254" s="406">
        <f>IFERROR(RANK(B2254,$B$4:$B$6000,1),"")</f>
        <v/>
      </c>
      <c r="B2254" s="406">
        <f>(IF(F2254="","",IFERROR(SEARCH(Search!$C$2,D2254)+ROW()/100000,"")))</f>
        <v/>
      </c>
      <c r="C2254" s="406" t="inlineStr">
        <is>
          <t>U2251</t>
        </is>
      </c>
      <c r="D2254" s="406">
        <f>INDEX([1]USA!$J:$J,MATCH(C2254,[1]USA!$B:$B,0))</f>
        <v/>
      </c>
      <c r="E2254" s="406">
        <f>IFERROR(INDEX([1]Input!$J:$J,MATCH(C2254,[1]Input!$A:$A,0)),"")</f>
        <v/>
      </c>
      <c r="F2254" s="406">
        <f>IFERROR(INDEX([1]Input!$D:$D,MATCH(C2254,[1]Input!$A:$A,0)),"")</f>
        <v/>
      </c>
      <c r="G2254" s="409">
        <f>IFERROR(INDEX([1]Input!$N:$N,MATCH(C2254,[1]Input!$A:$A,0)),"")</f>
        <v/>
      </c>
    </row>
    <row r="2255">
      <c r="A2255" s="406">
        <f>IFERROR(RANK(B2255,$B$4:$B$6000,1),"")</f>
        <v/>
      </c>
      <c r="B2255" s="406">
        <f>(IF(F2255="","",IFERROR(SEARCH(Search!$C$2,D2255)+ROW()/100000,"")))</f>
        <v/>
      </c>
      <c r="C2255" s="406" t="inlineStr">
        <is>
          <t>U2252</t>
        </is>
      </c>
      <c r="D2255" s="406">
        <f>INDEX([1]USA!$J:$J,MATCH(C2255,[1]USA!$B:$B,0))</f>
        <v/>
      </c>
      <c r="E2255" s="406">
        <f>IFERROR(INDEX([1]Input!$J:$J,MATCH(C2255,[1]Input!$A:$A,0)),"")</f>
        <v/>
      </c>
      <c r="F2255" s="406">
        <f>IFERROR(INDEX([1]Input!$D:$D,MATCH(C2255,[1]Input!$A:$A,0)),"")</f>
        <v/>
      </c>
      <c r="G2255" s="409">
        <f>IFERROR(INDEX([1]Input!$N:$N,MATCH(C2255,[1]Input!$A:$A,0)),"")</f>
        <v/>
      </c>
    </row>
    <row r="2256">
      <c r="A2256" s="406">
        <f>IFERROR(RANK(B2256,$B$4:$B$6000,1),"")</f>
        <v/>
      </c>
      <c r="B2256" s="406">
        <f>(IF(F2256="","",IFERROR(SEARCH(Search!$C$2,D2256)+ROW()/100000,"")))</f>
        <v/>
      </c>
      <c r="C2256" s="406" t="inlineStr">
        <is>
          <t>U2253</t>
        </is>
      </c>
      <c r="D2256" s="406">
        <f>INDEX([1]USA!$J:$J,MATCH(C2256,[1]USA!$B:$B,0))</f>
        <v/>
      </c>
      <c r="E2256" s="406">
        <f>IFERROR(INDEX([1]Input!$J:$J,MATCH(C2256,[1]Input!$A:$A,0)),"")</f>
        <v/>
      </c>
      <c r="F2256" s="406">
        <f>IFERROR(INDEX([1]Input!$D:$D,MATCH(C2256,[1]Input!$A:$A,0)),"")</f>
        <v/>
      </c>
      <c r="G2256" s="409">
        <f>IFERROR(INDEX([1]Input!$N:$N,MATCH(C2256,[1]Input!$A:$A,0)),"")</f>
        <v/>
      </c>
    </row>
    <row r="2257">
      <c r="A2257" s="406">
        <f>IFERROR(RANK(B2257,$B$4:$B$6000,1),"")</f>
        <v/>
      </c>
      <c r="B2257" s="406">
        <f>(IF(F2257="","",IFERROR(SEARCH(Search!$C$2,D2257)+ROW()/100000,"")))</f>
        <v/>
      </c>
      <c r="C2257" s="406" t="inlineStr">
        <is>
          <t>U2254</t>
        </is>
      </c>
      <c r="D2257" s="406">
        <f>INDEX([1]USA!$J:$J,MATCH(C2257,[1]USA!$B:$B,0))</f>
        <v/>
      </c>
      <c r="E2257" s="406">
        <f>IFERROR(INDEX([1]Input!$J:$J,MATCH(C2257,[1]Input!$A:$A,0)),"")</f>
        <v/>
      </c>
      <c r="F2257" s="406">
        <f>IFERROR(INDEX([1]Input!$D:$D,MATCH(C2257,[1]Input!$A:$A,0)),"")</f>
        <v/>
      </c>
      <c r="G2257" s="409">
        <f>IFERROR(INDEX([1]Input!$N:$N,MATCH(C2257,[1]Input!$A:$A,0)),"")</f>
        <v/>
      </c>
    </row>
    <row r="2258">
      <c r="A2258" s="406">
        <f>IFERROR(RANK(B2258,$B$4:$B$6000,1),"")</f>
        <v/>
      </c>
      <c r="B2258" s="406">
        <f>(IF(F2258="","",IFERROR(SEARCH(Search!$C$2,D2258)+ROW()/100000,"")))</f>
        <v/>
      </c>
      <c r="C2258" s="406" t="inlineStr">
        <is>
          <t>U2255</t>
        </is>
      </c>
      <c r="D2258" s="406">
        <f>INDEX([1]USA!$J:$J,MATCH(C2258,[1]USA!$B:$B,0))</f>
        <v/>
      </c>
      <c r="E2258" s="406">
        <f>IFERROR(INDEX([1]Input!$J:$J,MATCH(C2258,[1]Input!$A:$A,0)),"")</f>
        <v/>
      </c>
      <c r="F2258" s="406">
        <f>IFERROR(INDEX([1]Input!$D:$D,MATCH(C2258,[1]Input!$A:$A,0)),"")</f>
        <v/>
      </c>
      <c r="G2258" s="409">
        <f>IFERROR(INDEX([1]Input!$N:$N,MATCH(C2258,[1]Input!$A:$A,0)),"")</f>
        <v/>
      </c>
    </row>
    <row r="2259">
      <c r="A2259" s="406">
        <f>IFERROR(RANK(B2259,$B$4:$B$6000,1),"")</f>
        <v/>
      </c>
      <c r="B2259" s="406">
        <f>(IF(F2259="","",IFERROR(SEARCH(Search!$C$2,D2259)+ROW()/100000,"")))</f>
        <v/>
      </c>
      <c r="C2259" s="406" t="inlineStr">
        <is>
          <t>U2256</t>
        </is>
      </c>
      <c r="D2259" s="406">
        <f>INDEX([1]USA!$J:$J,MATCH(C2259,[1]USA!$B:$B,0))</f>
        <v/>
      </c>
      <c r="E2259" s="406">
        <f>IFERROR(INDEX([1]Input!$J:$J,MATCH(C2259,[1]Input!$A:$A,0)),"")</f>
        <v/>
      </c>
      <c r="F2259" s="406">
        <f>IFERROR(INDEX([1]Input!$D:$D,MATCH(C2259,[1]Input!$A:$A,0)),"")</f>
        <v/>
      </c>
      <c r="G2259" s="409">
        <f>IFERROR(INDEX([1]Input!$N:$N,MATCH(C2259,[1]Input!$A:$A,0)),"")</f>
        <v/>
      </c>
    </row>
    <row r="2260">
      <c r="A2260" s="406">
        <f>IFERROR(RANK(B2260,$B$4:$B$6000,1),"")</f>
        <v/>
      </c>
      <c r="B2260" s="406">
        <f>(IF(F2260="","",IFERROR(SEARCH(Search!$C$2,D2260)+ROW()/100000,"")))</f>
        <v/>
      </c>
      <c r="C2260" s="406" t="inlineStr">
        <is>
          <t>U2257</t>
        </is>
      </c>
      <c r="D2260" s="406">
        <f>INDEX([1]USA!$J:$J,MATCH(C2260,[1]USA!$B:$B,0))</f>
        <v/>
      </c>
      <c r="E2260" s="406">
        <f>IFERROR(INDEX([1]Input!$J:$J,MATCH(C2260,[1]Input!$A:$A,0)),"")</f>
        <v/>
      </c>
      <c r="F2260" s="406">
        <f>IFERROR(INDEX([1]Input!$D:$D,MATCH(C2260,[1]Input!$A:$A,0)),"")</f>
        <v/>
      </c>
      <c r="G2260" s="409">
        <f>IFERROR(INDEX([1]Input!$N:$N,MATCH(C2260,[1]Input!$A:$A,0)),"")</f>
        <v/>
      </c>
    </row>
    <row r="2261">
      <c r="A2261" s="406">
        <f>IFERROR(RANK(B2261,$B$4:$B$6000,1),"")</f>
        <v/>
      </c>
      <c r="B2261" s="406">
        <f>(IF(F2261="","",IFERROR(SEARCH(Search!$C$2,D2261)+ROW()/100000,"")))</f>
        <v/>
      </c>
      <c r="C2261" s="406" t="inlineStr">
        <is>
          <t>U2258</t>
        </is>
      </c>
      <c r="D2261" s="406">
        <f>INDEX([1]USA!$J:$J,MATCH(C2261,[1]USA!$B:$B,0))</f>
        <v/>
      </c>
      <c r="E2261" s="406">
        <f>IFERROR(INDEX([1]Input!$J:$J,MATCH(C2261,[1]Input!$A:$A,0)),"")</f>
        <v/>
      </c>
      <c r="F2261" s="406">
        <f>IFERROR(INDEX([1]Input!$D:$D,MATCH(C2261,[1]Input!$A:$A,0)),"")</f>
        <v/>
      </c>
      <c r="G2261" s="409">
        <f>IFERROR(INDEX([1]Input!$N:$N,MATCH(C2261,[1]Input!$A:$A,0)),"")</f>
        <v/>
      </c>
    </row>
    <row r="2262">
      <c r="A2262" s="406">
        <f>IFERROR(RANK(B2262,$B$4:$B$6000,1),"")</f>
        <v/>
      </c>
      <c r="B2262" s="406">
        <f>(IF(F2262="","",IFERROR(SEARCH(Search!$C$2,D2262)+ROW()/100000,"")))</f>
        <v/>
      </c>
      <c r="C2262" s="406" t="inlineStr">
        <is>
          <t>U2259</t>
        </is>
      </c>
      <c r="D2262" s="406">
        <f>INDEX([1]USA!$J:$J,MATCH(C2262,[1]USA!$B:$B,0))</f>
        <v/>
      </c>
      <c r="E2262" s="406">
        <f>IFERROR(INDEX([1]Input!$J:$J,MATCH(C2262,[1]Input!$A:$A,0)),"")</f>
        <v/>
      </c>
      <c r="F2262" s="406">
        <f>IFERROR(INDEX([1]Input!$D:$D,MATCH(C2262,[1]Input!$A:$A,0)),"")</f>
        <v/>
      </c>
      <c r="G2262" s="409">
        <f>IFERROR(INDEX([1]Input!$N:$N,MATCH(C2262,[1]Input!$A:$A,0)),"")</f>
        <v/>
      </c>
    </row>
    <row r="2263">
      <c r="A2263" s="406">
        <f>IFERROR(RANK(B2263,$B$4:$B$6000,1),"")</f>
        <v/>
      </c>
      <c r="B2263" s="406">
        <f>(IF(F2263="","",IFERROR(SEARCH(Search!$C$2,D2263)+ROW()/100000,"")))</f>
        <v/>
      </c>
      <c r="C2263" s="406" t="inlineStr">
        <is>
          <t>U2260</t>
        </is>
      </c>
      <c r="D2263" s="406">
        <f>INDEX([1]USA!$J:$J,MATCH(C2263,[1]USA!$B:$B,0))</f>
        <v/>
      </c>
      <c r="E2263" s="406">
        <f>IFERROR(INDEX([1]Input!$J:$J,MATCH(C2263,[1]Input!$A:$A,0)),"")</f>
        <v/>
      </c>
      <c r="F2263" s="406">
        <f>IFERROR(INDEX([1]Input!$D:$D,MATCH(C2263,[1]Input!$A:$A,0)),"")</f>
        <v/>
      </c>
      <c r="G2263" s="409">
        <f>IFERROR(INDEX([1]Input!$N:$N,MATCH(C2263,[1]Input!$A:$A,0)),"")</f>
        <v/>
      </c>
    </row>
    <row r="2264">
      <c r="A2264" s="406">
        <f>IFERROR(RANK(B2264,$B$4:$B$6000,1),"")</f>
        <v/>
      </c>
      <c r="B2264" s="406">
        <f>(IF(F2264="","",IFERROR(SEARCH(Search!$C$2,D2264)+ROW()/100000,"")))</f>
        <v/>
      </c>
      <c r="C2264" s="406" t="inlineStr">
        <is>
          <t>U2261</t>
        </is>
      </c>
      <c r="D2264" s="406">
        <f>INDEX([1]USA!$J:$J,MATCH(C2264,[1]USA!$B:$B,0))</f>
        <v/>
      </c>
      <c r="E2264" s="406">
        <f>IFERROR(INDEX([1]Input!$J:$J,MATCH(C2264,[1]Input!$A:$A,0)),"")</f>
        <v/>
      </c>
      <c r="F2264" s="406">
        <f>IFERROR(INDEX([1]Input!$D:$D,MATCH(C2264,[1]Input!$A:$A,0)),"")</f>
        <v/>
      </c>
      <c r="G2264" s="409">
        <f>IFERROR(INDEX([1]Input!$N:$N,MATCH(C2264,[1]Input!$A:$A,0)),"")</f>
        <v/>
      </c>
    </row>
    <row r="2265">
      <c r="A2265" s="406">
        <f>IFERROR(RANK(B2265,$B$4:$B$6000,1),"")</f>
        <v/>
      </c>
      <c r="B2265" s="406">
        <f>(IF(F2265="","",IFERROR(SEARCH(Search!$C$2,D2265)+ROW()/100000,"")))</f>
        <v/>
      </c>
      <c r="C2265" s="406" t="inlineStr">
        <is>
          <t>U2262</t>
        </is>
      </c>
      <c r="D2265" s="406">
        <f>INDEX([1]USA!$J:$J,MATCH(C2265,[1]USA!$B:$B,0))</f>
        <v/>
      </c>
      <c r="E2265" s="406">
        <f>IFERROR(INDEX([1]Input!$J:$J,MATCH(C2265,[1]Input!$A:$A,0)),"")</f>
        <v/>
      </c>
      <c r="F2265" s="406">
        <f>IFERROR(INDEX([1]Input!$D:$D,MATCH(C2265,[1]Input!$A:$A,0)),"")</f>
        <v/>
      </c>
      <c r="G2265" s="409">
        <f>IFERROR(INDEX([1]Input!$N:$N,MATCH(C2265,[1]Input!$A:$A,0)),"")</f>
        <v/>
      </c>
    </row>
    <row r="2266">
      <c r="A2266" s="406">
        <f>IFERROR(RANK(B2266,$B$4:$B$6000,1),"")</f>
        <v/>
      </c>
      <c r="B2266" s="406">
        <f>(IF(F2266="","",IFERROR(SEARCH(Search!$C$2,D2266)+ROW()/100000,"")))</f>
        <v/>
      </c>
      <c r="C2266" s="406" t="inlineStr">
        <is>
          <t>U2263</t>
        </is>
      </c>
      <c r="D2266" s="406">
        <f>INDEX([1]USA!$J:$J,MATCH(C2266,[1]USA!$B:$B,0))</f>
        <v/>
      </c>
      <c r="E2266" s="406">
        <f>IFERROR(INDEX([1]Input!$J:$J,MATCH(C2266,[1]Input!$A:$A,0)),"")</f>
        <v/>
      </c>
      <c r="F2266" s="406">
        <f>IFERROR(INDEX([1]Input!$D:$D,MATCH(C2266,[1]Input!$A:$A,0)),"")</f>
        <v/>
      </c>
      <c r="G2266" s="409">
        <f>IFERROR(INDEX([1]Input!$N:$N,MATCH(C2266,[1]Input!$A:$A,0)),"")</f>
        <v/>
      </c>
    </row>
    <row r="2267">
      <c r="A2267" s="406">
        <f>IFERROR(RANK(B2267,$B$4:$B$6000,1),"")</f>
        <v/>
      </c>
      <c r="B2267" s="406">
        <f>(IF(F2267="","",IFERROR(SEARCH(Search!$C$2,D2267)+ROW()/100000,"")))</f>
        <v/>
      </c>
      <c r="C2267" s="406" t="inlineStr">
        <is>
          <t>U2264</t>
        </is>
      </c>
      <c r="D2267" s="406">
        <f>INDEX([1]USA!$J:$J,MATCH(C2267,[1]USA!$B:$B,0))</f>
        <v/>
      </c>
      <c r="E2267" s="406">
        <f>IFERROR(INDEX([1]Input!$J:$J,MATCH(C2267,[1]Input!$A:$A,0)),"")</f>
        <v/>
      </c>
      <c r="F2267" s="406">
        <f>IFERROR(INDEX([1]Input!$D:$D,MATCH(C2267,[1]Input!$A:$A,0)),"")</f>
        <v/>
      </c>
      <c r="G2267" s="409">
        <f>IFERROR(INDEX([1]Input!$N:$N,MATCH(C2267,[1]Input!$A:$A,0)),"")</f>
        <v/>
      </c>
    </row>
    <row r="2268">
      <c r="A2268" s="406">
        <f>IFERROR(RANK(B2268,$B$4:$B$6000,1),"")</f>
        <v/>
      </c>
      <c r="B2268" s="406">
        <f>(IF(F2268="","",IFERROR(SEARCH(Search!$C$2,D2268)+ROW()/100000,"")))</f>
        <v/>
      </c>
      <c r="C2268" s="406" t="inlineStr">
        <is>
          <t>U2265</t>
        </is>
      </c>
      <c r="D2268" s="406">
        <f>INDEX([1]USA!$J:$J,MATCH(C2268,[1]USA!$B:$B,0))</f>
        <v/>
      </c>
      <c r="E2268" s="406">
        <f>IFERROR(INDEX([1]Input!$J:$J,MATCH(C2268,[1]Input!$A:$A,0)),"")</f>
        <v/>
      </c>
      <c r="F2268" s="406">
        <f>IFERROR(INDEX([1]Input!$D:$D,MATCH(C2268,[1]Input!$A:$A,0)),"")</f>
        <v/>
      </c>
      <c r="G2268" s="409">
        <f>IFERROR(INDEX([1]Input!$N:$N,MATCH(C2268,[1]Input!$A:$A,0)),"")</f>
        <v/>
      </c>
    </row>
    <row r="2269">
      <c r="A2269" s="406">
        <f>IFERROR(RANK(B2269,$B$4:$B$6000,1),"")</f>
        <v/>
      </c>
      <c r="B2269" s="406">
        <f>(IF(F2269="","",IFERROR(SEARCH(Search!$C$2,D2269)+ROW()/100000,"")))</f>
        <v/>
      </c>
      <c r="C2269" s="406" t="inlineStr">
        <is>
          <t>U2266</t>
        </is>
      </c>
      <c r="D2269" s="406">
        <f>INDEX([1]USA!$J:$J,MATCH(C2269,[1]USA!$B:$B,0))</f>
        <v/>
      </c>
      <c r="E2269" s="406">
        <f>IFERROR(INDEX([1]Input!$J:$J,MATCH(C2269,[1]Input!$A:$A,0)),"")</f>
        <v/>
      </c>
      <c r="F2269" s="406">
        <f>IFERROR(INDEX([1]Input!$D:$D,MATCH(C2269,[1]Input!$A:$A,0)),"")</f>
        <v/>
      </c>
      <c r="G2269" s="409">
        <f>IFERROR(INDEX([1]Input!$N:$N,MATCH(C2269,[1]Input!$A:$A,0)),"")</f>
        <v/>
      </c>
    </row>
    <row r="2270">
      <c r="A2270" s="406">
        <f>IFERROR(RANK(B2270,$B$4:$B$6000,1),"")</f>
        <v/>
      </c>
      <c r="B2270" s="406">
        <f>(IF(F2270="","",IFERROR(SEARCH(Search!$C$2,D2270)+ROW()/100000,"")))</f>
        <v/>
      </c>
      <c r="C2270" s="406" t="inlineStr">
        <is>
          <t>U2267</t>
        </is>
      </c>
      <c r="D2270" s="406">
        <f>INDEX([1]USA!$J:$J,MATCH(C2270,[1]USA!$B:$B,0))</f>
        <v/>
      </c>
      <c r="E2270" s="406">
        <f>IFERROR(INDEX([1]Input!$J:$J,MATCH(C2270,[1]Input!$A:$A,0)),"")</f>
        <v/>
      </c>
      <c r="F2270" s="406">
        <f>IFERROR(INDEX([1]Input!$D:$D,MATCH(C2270,[1]Input!$A:$A,0)),"")</f>
        <v/>
      </c>
      <c r="G2270" s="409">
        <f>IFERROR(INDEX([1]Input!$N:$N,MATCH(C2270,[1]Input!$A:$A,0)),"")</f>
        <v/>
      </c>
    </row>
    <row r="2271">
      <c r="A2271" s="406">
        <f>IFERROR(RANK(B2271,$B$4:$B$6000,1),"")</f>
        <v/>
      </c>
      <c r="B2271" s="406">
        <f>(IF(F2271="","",IFERROR(SEARCH(Search!$C$2,D2271)+ROW()/100000,"")))</f>
        <v/>
      </c>
      <c r="C2271" s="406" t="inlineStr">
        <is>
          <t>U2268</t>
        </is>
      </c>
      <c r="D2271" s="406">
        <f>INDEX([1]USA!$J:$J,MATCH(C2271,[1]USA!$B:$B,0))</f>
        <v/>
      </c>
      <c r="E2271" s="406">
        <f>IFERROR(INDEX([1]Input!$J:$J,MATCH(C2271,[1]Input!$A:$A,0)),"")</f>
        <v/>
      </c>
      <c r="F2271" s="406">
        <f>IFERROR(INDEX([1]Input!$D:$D,MATCH(C2271,[1]Input!$A:$A,0)),"")</f>
        <v/>
      </c>
      <c r="G2271" s="409">
        <f>IFERROR(INDEX([1]Input!$N:$N,MATCH(C2271,[1]Input!$A:$A,0)),"")</f>
        <v/>
      </c>
    </row>
    <row r="2272">
      <c r="A2272" s="406">
        <f>IFERROR(RANK(B2272,$B$4:$B$6000,1),"")</f>
        <v/>
      </c>
      <c r="B2272" s="406">
        <f>(IF(F2272="","",IFERROR(SEARCH(Search!$C$2,D2272)+ROW()/100000,"")))</f>
        <v/>
      </c>
      <c r="C2272" s="406" t="inlineStr">
        <is>
          <t>U2269</t>
        </is>
      </c>
      <c r="D2272" s="406">
        <f>INDEX([1]USA!$J:$J,MATCH(C2272,[1]USA!$B:$B,0))</f>
        <v/>
      </c>
      <c r="E2272" s="406">
        <f>IFERROR(INDEX([1]Input!$J:$J,MATCH(C2272,[1]Input!$A:$A,0)),"")</f>
        <v/>
      </c>
      <c r="F2272" s="406">
        <f>IFERROR(INDEX([1]Input!$D:$D,MATCH(C2272,[1]Input!$A:$A,0)),"")</f>
        <v/>
      </c>
      <c r="G2272" s="409">
        <f>IFERROR(INDEX([1]Input!$N:$N,MATCH(C2272,[1]Input!$A:$A,0)),"")</f>
        <v/>
      </c>
    </row>
    <row r="2273">
      <c r="A2273" s="406">
        <f>IFERROR(RANK(B2273,$B$4:$B$6000,1),"")</f>
        <v/>
      </c>
      <c r="B2273" s="406">
        <f>(IF(F2273="","",IFERROR(SEARCH(Search!$C$2,D2273)+ROW()/100000,"")))</f>
        <v/>
      </c>
      <c r="C2273" s="406" t="inlineStr">
        <is>
          <t>U2270</t>
        </is>
      </c>
      <c r="D2273" s="406">
        <f>INDEX([1]USA!$J:$J,MATCH(C2273,[1]USA!$B:$B,0))</f>
        <v/>
      </c>
      <c r="E2273" s="406">
        <f>IFERROR(INDEX([1]Input!$J:$J,MATCH(C2273,[1]Input!$A:$A,0)),"")</f>
        <v/>
      </c>
      <c r="F2273" s="406">
        <f>IFERROR(INDEX([1]Input!$D:$D,MATCH(C2273,[1]Input!$A:$A,0)),"")</f>
        <v/>
      </c>
      <c r="G2273" s="409">
        <f>IFERROR(INDEX([1]Input!$N:$N,MATCH(C2273,[1]Input!$A:$A,0)),"")</f>
        <v/>
      </c>
    </row>
    <row r="2274">
      <c r="A2274" s="406">
        <f>IFERROR(RANK(B2274,$B$4:$B$6000,1),"")</f>
        <v/>
      </c>
      <c r="B2274" s="406">
        <f>(IF(F2274="","",IFERROR(SEARCH(Search!$C$2,D2274)+ROW()/100000,"")))</f>
        <v/>
      </c>
      <c r="C2274" s="406" t="inlineStr">
        <is>
          <t>U2271</t>
        </is>
      </c>
      <c r="D2274" s="406">
        <f>INDEX([1]USA!$J:$J,MATCH(C2274,[1]USA!$B:$B,0))</f>
        <v/>
      </c>
      <c r="E2274" s="406">
        <f>IFERROR(INDEX([1]Input!$J:$J,MATCH(C2274,[1]Input!$A:$A,0)),"")</f>
        <v/>
      </c>
      <c r="F2274" s="406">
        <f>IFERROR(INDEX([1]Input!$D:$D,MATCH(C2274,[1]Input!$A:$A,0)),"")</f>
        <v/>
      </c>
      <c r="G2274" s="409">
        <f>IFERROR(INDEX([1]Input!$N:$N,MATCH(C2274,[1]Input!$A:$A,0)),"")</f>
        <v/>
      </c>
    </row>
    <row r="2275">
      <c r="A2275" s="406">
        <f>IFERROR(RANK(B2275,$B$4:$B$6000,1),"")</f>
        <v/>
      </c>
      <c r="B2275" s="406">
        <f>(IF(F2275="","",IFERROR(SEARCH(Search!$C$2,D2275)+ROW()/100000,"")))</f>
        <v/>
      </c>
      <c r="C2275" s="406" t="inlineStr">
        <is>
          <t>U2272</t>
        </is>
      </c>
      <c r="D2275" s="406">
        <f>INDEX([1]USA!$J:$J,MATCH(C2275,[1]USA!$B:$B,0))</f>
        <v/>
      </c>
      <c r="E2275" s="406">
        <f>IFERROR(INDEX([1]Input!$J:$J,MATCH(C2275,[1]Input!$A:$A,0)),"")</f>
        <v/>
      </c>
      <c r="F2275" s="406">
        <f>IFERROR(INDEX([1]Input!$D:$D,MATCH(C2275,[1]Input!$A:$A,0)),"")</f>
        <v/>
      </c>
      <c r="G2275" s="409">
        <f>IFERROR(INDEX([1]Input!$N:$N,MATCH(C2275,[1]Input!$A:$A,0)),"")</f>
        <v/>
      </c>
    </row>
    <row r="2276">
      <c r="A2276" s="406">
        <f>IFERROR(RANK(B2276,$B$4:$B$6000,1),"")</f>
        <v/>
      </c>
      <c r="B2276" s="406">
        <f>(IF(F2276="","",IFERROR(SEARCH(Search!$C$2,D2276)+ROW()/100000,"")))</f>
        <v/>
      </c>
      <c r="C2276" s="406" t="inlineStr">
        <is>
          <t>U2273</t>
        </is>
      </c>
      <c r="D2276" s="406">
        <f>INDEX([1]USA!$J:$J,MATCH(C2276,[1]USA!$B:$B,0))</f>
        <v/>
      </c>
      <c r="E2276" s="406">
        <f>IFERROR(INDEX([1]Input!$J:$J,MATCH(C2276,[1]Input!$A:$A,0)),"")</f>
        <v/>
      </c>
      <c r="F2276" s="406">
        <f>IFERROR(INDEX([1]Input!$D:$D,MATCH(C2276,[1]Input!$A:$A,0)),"")</f>
        <v/>
      </c>
      <c r="G2276" s="409">
        <f>IFERROR(INDEX([1]Input!$N:$N,MATCH(C2276,[1]Input!$A:$A,0)),"")</f>
        <v/>
      </c>
    </row>
    <row r="2277">
      <c r="A2277" s="406">
        <f>IFERROR(RANK(B2277,$B$4:$B$6000,1),"")</f>
        <v/>
      </c>
      <c r="B2277" s="406">
        <f>(IF(F2277="","",IFERROR(SEARCH(Search!$C$2,D2277)+ROW()/100000,"")))</f>
        <v/>
      </c>
      <c r="C2277" s="406" t="inlineStr">
        <is>
          <t>U2274</t>
        </is>
      </c>
      <c r="D2277" s="406">
        <f>INDEX([1]USA!$J:$J,MATCH(C2277,[1]USA!$B:$B,0))</f>
        <v/>
      </c>
      <c r="E2277" s="406">
        <f>IFERROR(INDEX([1]Input!$J:$J,MATCH(C2277,[1]Input!$A:$A,0)),"")</f>
        <v/>
      </c>
      <c r="F2277" s="406">
        <f>IFERROR(INDEX([1]Input!$D:$D,MATCH(C2277,[1]Input!$A:$A,0)),"")</f>
        <v/>
      </c>
      <c r="G2277" s="409">
        <f>IFERROR(INDEX([1]Input!$N:$N,MATCH(C2277,[1]Input!$A:$A,0)),"")</f>
        <v/>
      </c>
    </row>
    <row r="2278">
      <c r="A2278" s="406">
        <f>IFERROR(RANK(B2278,$B$4:$B$6000,1),"")</f>
        <v/>
      </c>
      <c r="B2278" s="406">
        <f>(IF(F2278="","",IFERROR(SEARCH(Search!$C$2,D2278)+ROW()/100000,"")))</f>
        <v/>
      </c>
      <c r="C2278" s="406" t="inlineStr">
        <is>
          <t>U2275</t>
        </is>
      </c>
      <c r="D2278" s="406">
        <f>INDEX([1]USA!$J:$J,MATCH(C2278,[1]USA!$B:$B,0))</f>
        <v/>
      </c>
      <c r="E2278" s="406">
        <f>IFERROR(INDEX([1]Input!$J:$J,MATCH(C2278,[1]Input!$A:$A,0)),"")</f>
        <v/>
      </c>
      <c r="F2278" s="406">
        <f>IFERROR(INDEX([1]Input!$D:$D,MATCH(C2278,[1]Input!$A:$A,0)),"")</f>
        <v/>
      </c>
      <c r="G2278" s="409">
        <f>IFERROR(INDEX([1]Input!$N:$N,MATCH(C2278,[1]Input!$A:$A,0)),"")</f>
        <v/>
      </c>
    </row>
    <row r="2279">
      <c r="A2279" s="406">
        <f>IFERROR(RANK(B2279,$B$4:$B$6000,1),"")</f>
        <v/>
      </c>
      <c r="B2279" s="406">
        <f>(IF(F2279="","",IFERROR(SEARCH(Search!$C$2,D2279)+ROW()/100000,"")))</f>
        <v/>
      </c>
      <c r="C2279" s="406" t="inlineStr">
        <is>
          <t>U2276</t>
        </is>
      </c>
      <c r="D2279" s="406">
        <f>INDEX([1]USA!$J:$J,MATCH(C2279,[1]USA!$B:$B,0))</f>
        <v/>
      </c>
      <c r="E2279" s="406">
        <f>IFERROR(INDEX([1]Input!$J:$J,MATCH(C2279,[1]Input!$A:$A,0)),"")</f>
        <v/>
      </c>
      <c r="F2279" s="406">
        <f>IFERROR(INDEX([1]Input!$D:$D,MATCH(C2279,[1]Input!$A:$A,0)),"")</f>
        <v/>
      </c>
      <c r="G2279" s="409">
        <f>IFERROR(INDEX([1]Input!$N:$N,MATCH(C2279,[1]Input!$A:$A,0)),"")</f>
        <v/>
      </c>
    </row>
    <row r="2280">
      <c r="A2280" s="406">
        <f>IFERROR(RANK(B2280,$B$4:$B$6000,1),"")</f>
        <v/>
      </c>
      <c r="B2280" s="406">
        <f>(IF(F2280="","",IFERROR(SEARCH(Search!$C$2,D2280)+ROW()/100000,"")))</f>
        <v/>
      </c>
      <c r="C2280" s="406" t="inlineStr">
        <is>
          <t>U2277</t>
        </is>
      </c>
      <c r="D2280" s="406">
        <f>INDEX([1]USA!$J:$J,MATCH(C2280,[1]USA!$B:$B,0))</f>
        <v/>
      </c>
      <c r="E2280" s="406">
        <f>IFERROR(INDEX([1]Input!$J:$J,MATCH(C2280,[1]Input!$A:$A,0)),"")</f>
        <v/>
      </c>
      <c r="F2280" s="406">
        <f>IFERROR(INDEX([1]Input!$D:$D,MATCH(C2280,[1]Input!$A:$A,0)),"")</f>
        <v/>
      </c>
      <c r="G2280" s="409">
        <f>IFERROR(INDEX([1]Input!$N:$N,MATCH(C2280,[1]Input!$A:$A,0)),"")</f>
        <v/>
      </c>
    </row>
    <row r="2281">
      <c r="A2281" s="406">
        <f>IFERROR(RANK(B2281,$B$4:$B$6000,1),"")</f>
        <v/>
      </c>
      <c r="B2281" s="406">
        <f>(IF(F2281="","",IFERROR(SEARCH(Search!$C$2,D2281)+ROW()/100000,"")))</f>
        <v/>
      </c>
      <c r="C2281" s="406" t="inlineStr">
        <is>
          <t>U2278</t>
        </is>
      </c>
      <c r="D2281" s="406">
        <f>INDEX([1]USA!$J:$J,MATCH(C2281,[1]USA!$B:$B,0))</f>
        <v/>
      </c>
      <c r="E2281" s="406">
        <f>IFERROR(INDEX([1]Input!$J:$J,MATCH(C2281,[1]Input!$A:$A,0)),"")</f>
        <v/>
      </c>
      <c r="F2281" s="406">
        <f>IFERROR(INDEX([1]Input!$D:$D,MATCH(C2281,[1]Input!$A:$A,0)),"")</f>
        <v/>
      </c>
      <c r="G2281" s="409">
        <f>IFERROR(INDEX([1]Input!$N:$N,MATCH(C2281,[1]Input!$A:$A,0)),"")</f>
        <v/>
      </c>
    </row>
    <row r="2282">
      <c r="A2282" s="406">
        <f>IFERROR(RANK(B2282,$B$4:$B$6000,1),"")</f>
        <v/>
      </c>
      <c r="B2282" s="406">
        <f>(IF(F2282="","",IFERROR(SEARCH(Search!$C$2,D2282)+ROW()/100000,"")))</f>
        <v/>
      </c>
      <c r="C2282" s="406" t="inlineStr">
        <is>
          <t>U2279</t>
        </is>
      </c>
      <c r="D2282" s="406">
        <f>INDEX([1]USA!$J:$J,MATCH(C2282,[1]USA!$B:$B,0))</f>
        <v/>
      </c>
      <c r="E2282" s="406">
        <f>IFERROR(INDEX([1]Input!$J:$J,MATCH(C2282,[1]Input!$A:$A,0)),"")</f>
        <v/>
      </c>
      <c r="F2282" s="406">
        <f>IFERROR(INDEX([1]Input!$D:$D,MATCH(C2282,[1]Input!$A:$A,0)),"")</f>
        <v/>
      </c>
      <c r="G2282" s="409">
        <f>IFERROR(INDEX([1]Input!$N:$N,MATCH(C2282,[1]Input!$A:$A,0)),"")</f>
        <v/>
      </c>
    </row>
    <row r="2283">
      <c r="A2283" s="406">
        <f>IFERROR(RANK(B2283,$B$4:$B$6000,1),"")</f>
        <v/>
      </c>
      <c r="B2283" s="406">
        <f>(IF(F2283="","",IFERROR(SEARCH(Search!$C$2,D2283)+ROW()/100000,"")))</f>
        <v/>
      </c>
      <c r="C2283" s="406" t="inlineStr">
        <is>
          <t>U2280</t>
        </is>
      </c>
      <c r="D2283" s="406">
        <f>INDEX([1]USA!$J:$J,MATCH(C2283,[1]USA!$B:$B,0))</f>
        <v/>
      </c>
      <c r="E2283" s="406">
        <f>IFERROR(INDEX([1]Input!$J:$J,MATCH(C2283,[1]Input!$A:$A,0)),"")</f>
        <v/>
      </c>
      <c r="F2283" s="406">
        <f>IFERROR(INDEX([1]Input!$D:$D,MATCH(C2283,[1]Input!$A:$A,0)),"")</f>
        <v/>
      </c>
      <c r="G2283" s="409">
        <f>IFERROR(INDEX([1]Input!$N:$N,MATCH(C2283,[1]Input!$A:$A,0)),"")</f>
        <v/>
      </c>
    </row>
    <row r="2284">
      <c r="A2284" s="406">
        <f>IFERROR(RANK(B2284,$B$4:$B$6000,1),"")</f>
        <v/>
      </c>
      <c r="B2284" s="406">
        <f>(IF(F2284="","",IFERROR(SEARCH(Search!$C$2,D2284)+ROW()/100000,"")))</f>
        <v/>
      </c>
      <c r="C2284" s="406" t="inlineStr">
        <is>
          <t>U2281</t>
        </is>
      </c>
      <c r="D2284" s="406">
        <f>INDEX([1]USA!$J:$J,MATCH(C2284,[1]USA!$B:$B,0))</f>
        <v/>
      </c>
      <c r="E2284" s="406">
        <f>IFERROR(INDEX([1]Input!$J:$J,MATCH(C2284,[1]Input!$A:$A,0)),"")</f>
        <v/>
      </c>
      <c r="F2284" s="406">
        <f>IFERROR(INDEX([1]Input!$D:$D,MATCH(C2284,[1]Input!$A:$A,0)),"")</f>
        <v/>
      </c>
      <c r="G2284" s="409">
        <f>IFERROR(INDEX([1]Input!$N:$N,MATCH(C2284,[1]Input!$A:$A,0)),"")</f>
        <v/>
      </c>
    </row>
    <row r="2285">
      <c r="A2285" s="406">
        <f>IFERROR(RANK(B2285,$B$4:$B$6000,1),"")</f>
        <v/>
      </c>
      <c r="B2285" s="406">
        <f>(IF(F2285="","",IFERROR(SEARCH(Search!$C$2,D2285)+ROW()/100000,"")))</f>
        <v/>
      </c>
      <c r="C2285" s="406" t="inlineStr">
        <is>
          <t>U2282</t>
        </is>
      </c>
      <c r="D2285" s="406">
        <f>INDEX([1]USA!$J:$J,MATCH(C2285,[1]USA!$B:$B,0))</f>
        <v/>
      </c>
      <c r="E2285" s="406">
        <f>IFERROR(INDEX([1]Input!$J:$J,MATCH(C2285,[1]Input!$A:$A,0)),"")</f>
        <v/>
      </c>
      <c r="F2285" s="406">
        <f>IFERROR(INDEX([1]Input!$D:$D,MATCH(C2285,[1]Input!$A:$A,0)),"")</f>
        <v/>
      </c>
      <c r="G2285" s="409">
        <f>IFERROR(INDEX([1]Input!$N:$N,MATCH(C2285,[1]Input!$A:$A,0)),"")</f>
        <v/>
      </c>
    </row>
    <row r="2286">
      <c r="A2286" s="406">
        <f>IFERROR(RANK(B2286,$B$4:$B$6000,1),"")</f>
        <v/>
      </c>
      <c r="B2286" s="406">
        <f>(IF(F2286="","",IFERROR(SEARCH(Search!$C$2,D2286)+ROW()/100000,"")))</f>
        <v/>
      </c>
      <c r="C2286" s="406" t="inlineStr">
        <is>
          <t>U2283</t>
        </is>
      </c>
      <c r="D2286" s="406">
        <f>INDEX([1]USA!$J:$J,MATCH(C2286,[1]USA!$B:$B,0))</f>
        <v/>
      </c>
      <c r="E2286" s="406">
        <f>IFERROR(INDEX([1]Input!$J:$J,MATCH(C2286,[1]Input!$A:$A,0)),"")</f>
        <v/>
      </c>
      <c r="F2286" s="406">
        <f>IFERROR(INDEX([1]Input!$D:$D,MATCH(C2286,[1]Input!$A:$A,0)),"")</f>
        <v/>
      </c>
      <c r="G2286" s="409">
        <f>IFERROR(INDEX([1]Input!$N:$N,MATCH(C2286,[1]Input!$A:$A,0)),"")</f>
        <v/>
      </c>
    </row>
    <row r="2287">
      <c r="A2287" s="406">
        <f>IFERROR(RANK(B2287,$B$4:$B$6000,1),"")</f>
        <v/>
      </c>
      <c r="B2287" s="406">
        <f>(IF(F2287="","",IFERROR(SEARCH(Search!$C$2,D2287)+ROW()/100000,"")))</f>
        <v/>
      </c>
      <c r="C2287" s="406" t="inlineStr">
        <is>
          <t>U2284</t>
        </is>
      </c>
      <c r="D2287" s="406">
        <f>INDEX([1]USA!$J:$J,MATCH(C2287,[1]USA!$B:$B,0))</f>
        <v/>
      </c>
      <c r="E2287" s="406">
        <f>IFERROR(INDEX([1]Input!$J:$J,MATCH(C2287,[1]Input!$A:$A,0)),"")</f>
        <v/>
      </c>
      <c r="F2287" s="406">
        <f>IFERROR(INDEX([1]Input!$D:$D,MATCH(C2287,[1]Input!$A:$A,0)),"")</f>
        <v/>
      </c>
      <c r="G2287" s="409">
        <f>IFERROR(INDEX([1]Input!$N:$N,MATCH(C2287,[1]Input!$A:$A,0)),"")</f>
        <v/>
      </c>
    </row>
    <row r="2288">
      <c r="A2288" s="406">
        <f>IFERROR(RANK(B2288,$B$4:$B$6000,1),"")</f>
        <v/>
      </c>
      <c r="B2288" s="406">
        <f>(IF(F2288="","",IFERROR(SEARCH(Search!$C$2,D2288)+ROW()/100000,"")))</f>
        <v/>
      </c>
      <c r="C2288" s="406" t="inlineStr">
        <is>
          <t>U2285</t>
        </is>
      </c>
      <c r="D2288" s="406">
        <f>INDEX([1]USA!$J:$J,MATCH(C2288,[1]USA!$B:$B,0))</f>
        <v/>
      </c>
      <c r="E2288" s="406">
        <f>IFERROR(INDEX([1]Input!$J:$J,MATCH(C2288,[1]Input!$A:$A,0)),"")</f>
        <v/>
      </c>
      <c r="F2288" s="406">
        <f>IFERROR(INDEX([1]Input!$D:$D,MATCH(C2288,[1]Input!$A:$A,0)),"")</f>
        <v/>
      </c>
      <c r="G2288" s="409">
        <f>IFERROR(INDEX([1]Input!$N:$N,MATCH(C2288,[1]Input!$A:$A,0)),"")</f>
        <v/>
      </c>
    </row>
    <row r="2289">
      <c r="A2289" s="406">
        <f>IFERROR(RANK(B2289,$B$4:$B$6000,1),"")</f>
        <v/>
      </c>
      <c r="B2289" s="406">
        <f>(IF(F2289="","",IFERROR(SEARCH(Search!$C$2,D2289)+ROW()/100000,"")))</f>
        <v/>
      </c>
      <c r="C2289" s="406" t="inlineStr">
        <is>
          <t>U2286</t>
        </is>
      </c>
      <c r="D2289" s="406">
        <f>INDEX([1]USA!$J:$J,MATCH(C2289,[1]USA!$B:$B,0))</f>
        <v/>
      </c>
      <c r="E2289" s="406">
        <f>IFERROR(INDEX([1]Input!$J:$J,MATCH(C2289,[1]Input!$A:$A,0)),"")</f>
        <v/>
      </c>
      <c r="F2289" s="406">
        <f>IFERROR(INDEX([1]Input!$D:$D,MATCH(C2289,[1]Input!$A:$A,0)),"")</f>
        <v/>
      </c>
      <c r="G2289" s="409">
        <f>IFERROR(INDEX([1]Input!$N:$N,MATCH(C2289,[1]Input!$A:$A,0)),"")</f>
        <v/>
      </c>
    </row>
    <row r="2290">
      <c r="A2290" s="406">
        <f>IFERROR(RANK(B2290,$B$4:$B$6000,1),"")</f>
        <v/>
      </c>
      <c r="B2290" s="406">
        <f>(IF(F2290="","",IFERROR(SEARCH(Search!$C$2,D2290)+ROW()/100000,"")))</f>
        <v/>
      </c>
      <c r="C2290" s="406" t="inlineStr">
        <is>
          <t>U2287</t>
        </is>
      </c>
      <c r="D2290" s="406">
        <f>INDEX([1]USA!$J:$J,MATCH(C2290,[1]USA!$B:$B,0))</f>
        <v/>
      </c>
      <c r="E2290" s="406">
        <f>IFERROR(INDEX([1]Input!$J:$J,MATCH(C2290,[1]Input!$A:$A,0)),"")</f>
        <v/>
      </c>
      <c r="F2290" s="406">
        <f>IFERROR(INDEX([1]Input!$D:$D,MATCH(C2290,[1]Input!$A:$A,0)),"")</f>
        <v/>
      </c>
      <c r="G2290" s="409">
        <f>IFERROR(INDEX([1]Input!$N:$N,MATCH(C2290,[1]Input!$A:$A,0)),"")</f>
        <v/>
      </c>
    </row>
    <row r="2291">
      <c r="A2291" s="406">
        <f>IFERROR(RANK(B2291,$B$4:$B$6000,1),"")</f>
        <v/>
      </c>
      <c r="B2291" s="406">
        <f>(IF(F2291="","",IFERROR(SEARCH(Search!$C$2,D2291)+ROW()/100000,"")))</f>
        <v/>
      </c>
      <c r="C2291" s="406" t="inlineStr">
        <is>
          <t>U2288</t>
        </is>
      </c>
      <c r="D2291" s="406">
        <f>INDEX([1]USA!$J:$J,MATCH(C2291,[1]USA!$B:$B,0))</f>
        <v/>
      </c>
      <c r="E2291" s="406">
        <f>IFERROR(INDEX([1]Input!$J:$J,MATCH(C2291,[1]Input!$A:$A,0)),"")</f>
        <v/>
      </c>
      <c r="F2291" s="406">
        <f>IFERROR(INDEX([1]Input!$D:$D,MATCH(C2291,[1]Input!$A:$A,0)),"")</f>
        <v/>
      </c>
      <c r="G2291" s="409">
        <f>IFERROR(INDEX([1]Input!$N:$N,MATCH(C2291,[1]Input!$A:$A,0)),"")</f>
        <v/>
      </c>
    </row>
    <row r="2292">
      <c r="A2292" s="406">
        <f>IFERROR(RANK(B2292,$B$4:$B$6000,1),"")</f>
        <v/>
      </c>
      <c r="B2292" s="406">
        <f>(IF(F2292="","",IFERROR(SEARCH(Search!$C$2,D2292)+ROW()/100000,"")))</f>
        <v/>
      </c>
      <c r="C2292" s="406" t="inlineStr">
        <is>
          <t>U2289</t>
        </is>
      </c>
      <c r="D2292" s="406">
        <f>INDEX([1]USA!$J:$J,MATCH(C2292,[1]USA!$B:$B,0))</f>
        <v/>
      </c>
      <c r="E2292" s="406">
        <f>IFERROR(INDEX([1]Input!$J:$J,MATCH(C2292,[1]Input!$A:$A,0)),"")</f>
        <v/>
      </c>
      <c r="F2292" s="406">
        <f>IFERROR(INDEX([1]Input!$D:$D,MATCH(C2292,[1]Input!$A:$A,0)),"")</f>
        <v/>
      </c>
      <c r="G2292" s="409">
        <f>IFERROR(INDEX([1]Input!$N:$N,MATCH(C2292,[1]Input!$A:$A,0)),"")</f>
        <v/>
      </c>
    </row>
    <row r="2293">
      <c r="A2293" s="406">
        <f>IFERROR(RANK(B2293,$B$4:$B$6000,1),"")</f>
        <v/>
      </c>
      <c r="B2293" s="406">
        <f>(IF(F2293="","",IFERROR(SEARCH(Search!$C$2,D2293)+ROW()/100000,"")))</f>
        <v/>
      </c>
      <c r="C2293" s="406" t="inlineStr">
        <is>
          <t>U2290</t>
        </is>
      </c>
      <c r="D2293" s="406">
        <f>INDEX([1]USA!$J:$J,MATCH(C2293,[1]USA!$B:$B,0))</f>
        <v/>
      </c>
      <c r="E2293" s="406">
        <f>IFERROR(INDEX([1]Input!$J:$J,MATCH(C2293,[1]Input!$A:$A,0)),"")</f>
        <v/>
      </c>
      <c r="F2293" s="406">
        <f>IFERROR(INDEX([1]Input!$D:$D,MATCH(C2293,[1]Input!$A:$A,0)),"")</f>
        <v/>
      </c>
      <c r="G2293" s="409">
        <f>IFERROR(INDEX([1]Input!$N:$N,MATCH(C2293,[1]Input!$A:$A,0)),"")</f>
        <v/>
      </c>
    </row>
    <row r="2294">
      <c r="A2294" s="406">
        <f>IFERROR(RANK(B2294,$B$4:$B$6000,1),"")</f>
        <v/>
      </c>
      <c r="B2294" s="406">
        <f>(IF(F2294="","",IFERROR(SEARCH(Search!$C$2,D2294)+ROW()/100000,"")))</f>
        <v/>
      </c>
      <c r="C2294" s="406" t="inlineStr">
        <is>
          <t>U2291</t>
        </is>
      </c>
      <c r="D2294" s="406">
        <f>INDEX([1]USA!$J:$J,MATCH(C2294,[1]USA!$B:$B,0))</f>
        <v/>
      </c>
      <c r="E2294" s="406">
        <f>IFERROR(INDEX([1]Input!$J:$J,MATCH(C2294,[1]Input!$A:$A,0)),"")</f>
        <v/>
      </c>
      <c r="F2294" s="406">
        <f>IFERROR(INDEX([1]Input!$D:$D,MATCH(C2294,[1]Input!$A:$A,0)),"")</f>
        <v/>
      </c>
      <c r="G2294" s="409">
        <f>IFERROR(INDEX([1]Input!$N:$N,MATCH(C2294,[1]Input!$A:$A,0)),"")</f>
        <v/>
      </c>
    </row>
    <row r="2295">
      <c r="A2295" s="406">
        <f>IFERROR(RANK(B2295,$B$4:$B$6000,1),"")</f>
        <v/>
      </c>
      <c r="B2295" s="406">
        <f>(IF(F2295="","",IFERROR(SEARCH(Search!$C$2,D2295)+ROW()/100000,"")))</f>
        <v/>
      </c>
      <c r="C2295" s="406" t="inlineStr">
        <is>
          <t>U2292</t>
        </is>
      </c>
      <c r="D2295" s="406">
        <f>INDEX([1]USA!$J:$J,MATCH(C2295,[1]USA!$B:$B,0))</f>
        <v/>
      </c>
      <c r="E2295" s="406">
        <f>IFERROR(INDEX([1]Input!$J:$J,MATCH(C2295,[1]Input!$A:$A,0)),"")</f>
        <v/>
      </c>
      <c r="F2295" s="406">
        <f>IFERROR(INDEX([1]Input!$D:$D,MATCH(C2295,[1]Input!$A:$A,0)),"")</f>
        <v/>
      </c>
      <c r="G2295" s="409">
        <f>IFERROR(INDEX([1]Input!$N:$N,MATCH(C2295,[1]Input!$A:$A,0)),"")</f>
        <v/>
      </c>
    </row>
    <row r="2296">
      <c r="A2296" s="406">
        <f>IFERROR(RANK(B2296,$B$4:$B$6000,1),"")</f>
        <v/>
      </c>
      <c r="B2296" s="406">
        <f>(IF(F2296="","",IFERROR(SEARCH(Search!$C$2,D2296)+ROW()/100000,"")))</f>
        <v/>
      </c>
      <c r="C2296" s="406" t="inlineStr">
        <is>
          <t>U2293</t>
        </is>
      </c>
      <c r="D2296" s="406">
        <f>INDEX([1]USA!$J:$J,MATCH(C2296,[1]USA!$B:$B,0))</f>
        <v/>
      </c>
      <c r="E2296" s="406">
        <f>IFERROR(INDEX([1]Input!$J:$J,MATCH(C2296,[1]Input!$A:$A,0)),"")</f>
        <v/>
      </c>
      <c r="F2296" s="406">
        <f>IFERROR(INDEX([1]Input!$D:$D,MATCH(C2296,[1]Input!$A:$A,0)),"")</f>
        <v/>
      </c>
      <c r="G2296" s="409">
        <f>IFERROR(INDEX([1]Input!$N:$N,MATCH(C2296,[1]Input!$A:$A,0)),"")</f>
        <v/>
      </c>
    </row>
    <row r="2297">
      <c r="A2297" s="406">
        <f>IFERROR(RANK(B2297,$B$4:$B$6000,1),"")</f>
        <v/>
      </c>
      <c r="B2297" s="406">
        <f>(IF(F2297="","",IFERROR(SEARCH(Search!$C$2,D2297)+ROW()/100000,"")))</f>
        <v/>
      </c>
      <c r="C2297" s="406" t="inlineStr">
        <is>
          <t>U2294</t>
        </is>
      </c>
      <c r="D2297" s="406">
        <f>INDEX([1]USA!$J:$J,MATCH(C2297,[1]USA!$B:$B,0))</f>
        <v/>
      </c>
      <c r="E2297" s="406">
        <f>IFERROR(INDEX([1]Input!$J:$J,MATCH(C2297,[1]Input!$A:$A,0)),"")</f>
        <v/>
      </c>
      <c r="F2297" s="406">
        <f>IFERROR(INDEX([1]Input!$D:$D,MATCH(C2297,[1]Input!$A:$A,0)),"")</f>
        <v/>
      </c>
      <c r="G2297" s="409">
        <f>IFERROR(INDEX([1]Input!$N:$N,MATCH(C2297,[1]Input!$A:$A,0)),"")</f>
        <v/>
      </c>
    </row>
    <row r="2298">
      <c r="A2298" s="406">
        <f>IFERROR(RANK(B2298,$B$4:$B$6000,1),"")</f>
        <v/>
      </c>
      <c r="B2298" s="406">
        <f>(IF(F2298="","",IFERROR(SEARCH(Search!$C$2,D2298)+ROW()/100000,"")))</f>
        <v/>
      </c>
      <c r="C2298" s="406" t="inlineStr">
        <is>
          <t>U2295</t>
        </is>
      </c>
      <c r="D2298" s="406">
        <f>INDEX([1]USA!$J:$J,MATCH(C2298,[1]USA!$B:$B,0))</f>
        <v/>
      </c>
      <c r="E2298" s="406">
        <f>IFERROR(INDEX([1]Input!$J:$J,MATCH(C2298,[1]Input!$A:$A,0)),"")</f>
        <v/>
      </c>
      <c r="F2298" s="406">
        <f>IFERROR(INDEX([1]Input!$D:$D,MATCH(C2298,[1]Input!$A:$A,0)),"")</f>
        <v/>
      </c>
      <c r="G2298" s="409">
        <f>IFERROR(INDEX([1]Input!$N:$N,MATCH(C2298,[1]Input!$A:$A,0)),"")</f>
        <v/>
      </c>
    </row>
    <row r="2299">
      <c r="A2299" s="406">
        <f>IFERROR(RANK(B2299,$B$4:$B$6000,1),"")</f>
        <v/>
      </c>
      <c r="B2299" s="406">
        <f>(IF(F2299="","",IFERROR(SEARCH(Search!$C$2,D2299)+ROW()/100000,"")))</f>
        <v/>
      </c>
      <c r="C2299" s="406" t="inlineStr">
        <is>
          <t>U2296</t>
        </is>
      </c>
      <c r="D2299" s="406">
        <f>INDEX([1]USA!$J:$J,MATCH(C2299,[1]USA!$B:$B,0))</f>
        <v/>
      </c>
      <c r="E2299" s="406">
        <f>IFERROR(INDEX([1]Input!$J:$J,MATCH(C2299,[1]Input!$A:$A,0)),"")</f>
        <v/>
      </c>
      <c r="F2299" s="406">
        <f>IFERROR(INDEX([1]Input!$D:$D,MATCH(C2299,[1]Input!$A:$A,0)),"")</f>
        <v/>
      </c>
      <c r="G2299" s="409">
        <f>IFERROR(INDEX([1]Input!$N:$N,MATCH(C2299,[1]Input!$A:$A,0)),"")</f>
        <v/>
      </c>
    </row>
    <row r="2300">
      <c r="A2300" s="406">
        <f>IFERROR(RANK(B2300,$B$4:$B$6000,1),"")</f>
        <v/>
      </c>
      <c r="B2300" s="406">
        <f>(IF(F2300="","",IFERROR(SEARCH(Search!$C$2,D2300)+ROW()/100000,"")))</f>
        <v/>
      </c>
      <c r="C2300" s="406" t="inlineStr">
        <is>
          <t>U2297</t>
        </is>
      </c>
      <c r="D2300" s="406">
        <f>INDEX([1]USA!$J:$J,MATCH(C2300,[1]USA!$B:$B,0))</f>
        <v/>
      </c>
      <c r="E2300" s="406">
        <f>IFERROR(INDEX([1]Input!$J:$J,MATCH(C2300,[1]Input!$A:$A,0)),"")</f>
        <v/>
      </c>
      <c r="F2300" s="406">
        <f>IFERROR(INDEX([1]Input!$D:$D,MATCH(C2300,[1]Input!$A:$A,0)),"")</f>
        <v/>
      </c>
      <c r="G2300" s="409">
        <f>IFERROR(INDEX([1]Input!$N:$N,MATCH(C2300,[1]Input!$A:$A,0)),"")</f>
        <v/>
      </c>
    </row>
    <row r="2301">
      <c r="A2301" s="406">
        <f>IFERROR(RANK(B2301,$B$4:$B$6000,1),"")</f>
        <v/>
      </c>
      <c r="B2301" s="406">
        <f>(IF(F2301="","",IFERROR(SEARCH(Search!$C$2,D2301)+ROW()/100000,"")))</f>
        <v/>
      </c>
      <c r="C2301" s="406" t="inlineStr">
        <is>
          <t>U2298</t>
        </is>
      </c>
      <c r="D2301" s="406">
        <f>INDEX([1]USA!$J:$J,MATCH(C2301,[1]USA!$B:$B,0))</f>
        <v/>
      </c>
      <c r="E2301" s="406">
        <f>IFERROR(INDEX([1]Input!$J:$J,MATCH(C2301,[1]Input!$A:$A,0)),"")</f>
        <v/>
      </c>
      <c r="F2301" s="406">
        <f>IFERROR(INDEX([1]Input!$D:$D,MATCH(C2301,[1]Input!$A:$A,0)),"")</f>
        <v/>
      </c>
      <c r="G2301" s="409">
        <f>IFERROR(INDEX([1]Input!$N:$N,MATCH(C2301,[1]Input!$A:$A,0)),"")</f>
        <v/>
      </c>
    </row>
    <row r="2302">
      <c r="A2302" s="406">
        <f>IFERROR(RANK(B2302,$B$4:$B$6000,1),"")</f>
        <v/>
      </c>
      <c r="B2302" s="406">
        <f>(IF(F2302="","",IFERROR(SEARCH(Search!$C$2,D2302)+ROW()/100000,"")))</f>
        <v/>
      </c>
      <c r="C2302" s="406" t="inlineStr">
        <is>
          <t>U2299</t>
        </is>
      </c>
      <c r="D2302" s="406">
        <f>INDEX([1]USA!$J:$J,MATCH(C2302,[1]USA!$B:$B,0))</f>
        <v/>
      </c>
      <c r="E2302" s="406">
        <f>IFERROR(INDEX([1]Input!$J:$J,MATCH(C2302,[1]Input!$A:$A,0)),"")</f>
        <v/>
      </c>
      <c r="F2302" s="406">
        <f>IFERROR(INDEX([1]Input!$D:$D,MATCH(C2302,[1]Input!$A:$A,0)),"")</f>
        <v/>
      </c>
      <c r="G2302" s="409">
        <f>IFERROR(INDEX([1]Input!$N:$N,MATCH(C2302,[1]Input!$A:$A,0)),"")</f>
        <v/>
      </c>
    </row>
    <row r="2303">
      <c r="A2303" s="406">
        <f>IFERROR(RANK(B2303,$B$4:$B$6000,1),"")</f>
        <v/>
      </c>
      <c r="B2303" s="406">
        <f>(IF(F2303="","",IFERROR(SEARCH(Search!$C$2,D2303)+ROW()/100000,"")))</f>
        <v/>
      </c>
      <c r="C2303" s="406" t="inlineStr">
        <is>
          <t>U2300</t>
        </is>
      </c>
      <c r="D2303" s="406">
        <f>INDEX([1]USA!$J:$J,MATCH(C2303,[1]USA!$B:$B,0))</f>
        <v/>
      </c>
      <c r="E2303" s="406">
        <f>IFERROR(INDEX([1]Input!$J:$J,MATCH(C2303,[1]Input!$A:$A,0)),"")</f>
        <v/>
      </c>
      <c r="F2303" s="406">
        <f>IFERROR(INDEX([1]Input!$D:$D,MATCH(C2303,[1]Input!$A:$A,0)),"")</f>
        <v/>
      </c>
      <c r="G2303" s="409">
        <f>IFERROR(INDEX([1]Input!$N:$N,MATCH(C2303,[1]Input!$A:$A,0)),"")</f>
        <v/>
      </c>
    </row>
    <row r="2304">
      <c r="A2304" s="406">
        <f>IFERROR(RANK(B2304,$B$4:$B$6000,1),"")</f>
        <v/>
      </c>
      <c r="B2304" s="406">
        <f>(IF(F2304="","",IFERROR(SEARCH(Search!$C$2,D2304)+ROW()/100000,"")))</f>
        <v/>
      </c>
      <c r="C2304" s="406" t="inlineStr">
        <is>
          <t>U2301</t>
        </is>
      </c>
      <c r="D2304" s="406">
        <f>INDEX([1]USA!$J:$J,MATCH(C2304,[1]USA!$B:$B,0))</f>
        <v/>
      </c>
      <c r="E2304" s="406">
        <f>IFERROR(INDEX([1]Input!$J:$J,MATCH(C2304,[1]Input!$A:$A,0)),"")</f>
        <v/>
      </c>
      <c r="F2304" s="406">
        <f>IFERROR(INDEX([1]Input!$D:$D,MATCH(C2304,[1]Input!$A:$A,0)),"")</f>
        <v/>
      </c>
      <c r="G2304" s="409">
        <f>IFERROR(INDEX([1]Input!$N:$N,MATCH(C2304,[1]Input!$A:$A,0)),"")</f>
        <v/>
      </c>
    </row>
    <row r="2305">
      <c r="A2305" s="406">
        <f>IFERROR(RANK(B2305,$B$4:$B$6000,1),"")</f>
        <v/>
      </c>
      <c r="B2305" s="406">
        <f>(IF(F2305="","",IFERROR(SEARCH(Search!$C$2,D2305)+ROW()/100000,"")))</f>
        <v/>
      </c>
      <c r="C2305" s="406" t="inlineStr">
        <is>
          <t>U2302</t>
        </is>
      </c>
      <c r="D2305" s="406">
        <f>INDEX([1]USA!$J:$J,MATCH(C2305,[1]USA!$B:$B,0))</f>
        <v/>
      </c>
      <c r="E2305" s="406">
        <f>IFERROR(INDEX([1]Input!$J:$J,MATCH(C2305,[1]Input!$A:$A,0)),"")</f>
        <v/>
      </c>
      <c r="F2305" s="406">
        <f>IFERROR(INDEX([1]Input!$D:$D,MATCH(C2305,[1]Input!$A:$A,0)),"")</f>
        <v/>
      </c>
      <c r="G2305" s="409">
        <f>IFERROR(INDEX([1]Input!$N:$N,MATCH(C2305,[1]Input!$A:$A,0)),"")</f>
        <v/>
      </c>
    </row>
    <row r="2306">
      <c r="A2306" s="406">
        <f>IFERROR(RANK(B2306,$B$4:$B$6000,1),"")</f>
        <v/>
      </c>
      <c r="B2306" s="406">
        <f>(IF(F2306="","",IFERROR(SEARCH(Search!$C$2,D2306)+ROW()/100000,"")))</f>
        <v/>
      </c>
      <c r="C2306" s="406" t="inlineStr">
        <is>
          <t>U2303</t>
        </is>
      </c>
      <c r="D2306" s="406">
        <f>INDEX([1]USA!$J:$J,MATCH(C2306,[1]USA!$B:$B,0))</f>
        <v/>
      </c>
      <c r="E2306" s="406">
        <f>IFERROR(INDEX([1]Input!$J:$J,MATCH(C2306,[1]Input!$A:$A,0)),"")</f>
        <v/>
      </c>
      <c r="F2306" s="406">
        <f>IFERROR(INDEX([1]Input!$D:$D,MATCH(C2306,[1]Input!$A:$A,0)),"")</f>
        <v/>
      </c>
      <c r="G2306" s="409">
        <f>IFERROR(INDEX([1]Input!$N:$N,MATCH(C2306,[1]Input!$A:$A,0)),"")</f>
        <v/>
      </c>
    </row>
    <row r="2307">
      <c r="A2307" s="406">
        <f>IFERROR(RANK(B2307,$B$4:$B$6000,1),"")</f>
        <v/>
      </c>
      <c r="B2307" s="406">
        <f>(IF(F2307="","",IFERROR(SEARCH(Search!$C$2,D2307)+ROW()/100000,"")))</f>
        <v/>
      </c>
      <c r="C2307" s="406" t="inlineStr">
        <is>
          <t>U2304</t>
        </is>
      </c>
      <c r="D2307" s="406">
        <f>INDEX([1]USA!$J:$J,MATCH(C2307,[1]USA!$B:$B,0))</f>
        <v/>
      </c>
      <c r="E2307" s="406">
        <f>IFERROR(INDEX([1]Input!$J:$J,MATCH(C2307,[1]Input!$A:$A,0)),"")</f>
        <v/>
      </c>
      <c r="F2307" s="406">
        <f>IFERROR(INDEX([1]Input!$D:$D,MATCH(C2307,[1]Input!$A:$A,0)),"")</f>
        <v/>
      </c>
      <c r="G2307" s="409">
        <f>IFERROR(INDEX([1]Input!$N:$N,MATCH(C2307,[1]Input!$A:$A,0)),"")</f>
        <v/>
      </c>
    </row>
    <row r="2308">
      <c r="A2308" s="406">
        <f>IFERROR(RANK(B2308,$B$4:$B$6000,1),"")</f>
        <v/>
      </c>
      <c r="B2308" s="406">
        <f>(IF(F2308="","",IFERROR(SEARCH(Search!$C$2,D2308)+ROW()/100000,"")))</f>
        <v/>
      </c>
      <c r="C2308" s="406" t="inlineStr">
        <is>
          <t>U2305</t>
        </is>
      </c>
      <c r="D2308" s="406">
        <f>INDEX([1]USA!$J:$J,MATCH(C2308,[1]USA!$B:$B,0))</f>
        <v/>
      </c>
      <c r="E2308" s="406">
        <f>IFERROR(INDEX([1]Input!$J:$J,MATCH(C2308,[1]Input!$A:$A,0)),"")</f>
        <v/>
      </c>
      <c r="F2308" s="406">
        <f>IFERROR(INDEX([1]Input!$D:$D,MATCH(C2308,[1]Input!$A:$A,0)),"")</f>
        <v/>
      </c>
      <c r="G2308" s="409">
        <f>IFERROR(INDEX([1]Input!$N:$N,MATCH(C2308,[1]Input!$A:$A,0)),"")</f>
        <v/>
      </c>
    </row>
    <row r="2309">
      <c r="A2309" s="406">
        <f>IFERROR(RANK(B2309,$B$4:$B$6000,1),"")</f>
        <v/>
      </c>
      <c r="B2309" s="406">
        <f>(IF(F2309="","",IFERROR(SEARCH(Search!$C$2,D2309)+ROW()/100000,"")))</f>
        <v/>
      </c>
      <c r="C2309" s="406" t="inlineStr">
        <is>
          <t>U2306</t>
        </is>
      </c>
      <c r="D2309" s="406">
        <f>INDEX([1]USA!$J:$J,MATCH(C2309,[1]USA!$B:$B,0))</f>
        <v/>
      </c>
      <c r="E2309" s="406">
        <f>IFERROR(INDEX([1]Input!$J:$J,MATCH(C2309,[1]Input!$A:$A,0)),"")</f>
        <v/>
      </c>
      <c r="F2309" s="406">
        <f>IFERROR(INDEX([1]Input!$D:$D,MATCH(C2309,[1]Input!$A:$A,0)),"")</f>
        <v/>
      </c>
      <c r="G2309" s="409">
        <f>IFERROR(INDEX([1]Input!$N:$N,MATCH(C2309,[1]Input!$A:$A,0)),"")</f>
        <v/>
      </c>
    </row>
    <row r="2310">
      <c r="A2310" s="406">
        <f>IFERROR(RANK(B2310,$B$4:$B$6000,1),"")</f>
        <v/>
      </c>
      <c r="B2310" s="406">
        <f>(IF(F2310="","",IFERROR(SEARCH(Search!$C$2,D2310)+ROW()/100000,"")))</f>
        <v/>
      </c>
      <c r="C2310" s="406" t="inlineStr">
        <is>
          <t>U2307</t>
        </is>
      </c>
      <c r="D2310" s="406">
        <f>INDEX([1]USA!$J:$J,MATCH(C2310,[1]USA!$B:$B,0))</f>
        <v/>
      </c>
      <c r="E2310" s="406">
        <f>IFERROR(INDEX([1]Input!$J:$J,MATCH(C2310,[1]Input!$A:$A,0)),"")</f>
        <v/>
      </c>
      <c r="F2310" s="406">
        <f>IFERROR(INDEX([1]Input!$D:$D,MATCH(C2310,[1]Input!$A:$A,0)),"")</f>
        <v/>
      </c>
      <c r="G2310" s="409">
        <f>IFERROR(INDEX([1]Input!$N:$N,MATCH(C2310,[1]Input!$A:$A,0)),"")</f>
        <v/>
      </c>
    </row>
    <row r="2311">
      <c r="A2311" s="406">
        <f>IFERROR(RANK(B2311,$B$4:$B$6000,1),"")</f>
        <v/>
      </c>
      <c r="B2311" s="406">
        <f>(IF(F2311="","",IFERROR(SEARCH(Search!$C$2,D2311)+ROW()/100000,"")))</f>
        <v/>
      </c>
      <c r="C2311" s="406" t="inlineStr">
        <is>
          <t>U2308</t>
        </is>
      </c>
      <c r="D2311" s="406">
        <f>INDEX([1]USA!$J:$J,MATCH(C2311,[1]USA!$B:$B,0))</f>
        <v/>
      </c>
      <c r="E2311" s="406">
        <f>IFERROR(INDEX([1]Input!$J:$J,MATCH(C2311,[1]Input!$A:$A,0)),"")</f>
        <v/>
      </c>
      <c r="F2311" s="406">
        <f>IFERROR(INDEX([1]Input!$D:$D,MATCH(C2311,[1]Input!$A:$A,0)),"")</f>
        <v/>
      </c>
      <c r="G2311" s="409">
        <f>IFERROR(INDEX([1]Input!$N:$N,MATCH(C2311,[1]Input!$A:$A,0)),"")</f>
        <v/>
      </c>
    </row>
    <row r="2312">
      <c r="A2312" s="406">
        <f>IFERROR(RANK(B2312,$B$4:$B$6000,1),"")</f>
        <v/>
      </c>
      <c r="B2312" s="406">
        <f>(IF(F2312="","",IFERROR(SEARCH(Search!$C$2,D2312)+ROW()/100000,"")))</f>
        <v/>
      </c>
      <c r="C2312" s="406" t="inlineStr">
        <is>
          <t>U2309</t>
        </is>
      </c>
      <c r="D2312" s="406">
        <f>INDEX([1]USA!$J:$J,MATCH(C2312,[1]USA!$B:$B,0))</f>
        <v/>
      </c>
      <c r="E2312" s="406">
        <f>IFERROR(INDEX([1]Input!$J:$J,MATCH(C2312,[1]Input!$A:$A,0)),"")</f>
        <v/>
      </c>
      <c r="F2312" s="406">
        <f>IFERROR(INDEX([1]Input!$D:$D,MATCH(C2312,[1]Input!$A:$A,0)),"")</f>
        <v/>
      </c>
      <c r="G2312" s="409">
        <f>IFERROR(INDEX([1]Input!$N:$N,MATCH(C2312,[1]Input!$A:$A,0)),"")</f>
        <v/>
      </c>
    </row>
    <row r="2313">
      <c r="A2313" s="406">
        <f>IFERROR(RANK(B2313,$B$4:$B$6000,1),"")</f>
        <v/>
      </c>
      <c r="B2313" s="406">
        <f>(IF(F2313="","",IFERROR(SEARCH(Search!$C$2,D2313)+ROW()/100000,"")))</f>
        <v/>
      </c>
      <c r="C2313" s="406" t="inlineStr">
        <is>
          <t>U2310</t>
        </is>
      </c>
      <c r="D2313" s="406">
        <f>INDEX([1]USA!$J:$J,MATCH(C2313,[1]USA!$B:$B,0))</f>
        <v/>
      </c>
      <c r="E2313" s="406">
        <f>IFERROR(INDEX([1]Input!$J:$J,MATCH(C2313,[1]Input!$A:$A,0)),"")</f>
        <v/>
      </c>
      <c r="F2313" s="406">
        <f>IFERROR(INDEX([1]Input!$D:$D,MATCH(C2313,[1]Input!$A:$A,0)),"")</f>
        <v/>
      </c>
      <c r="G2313" s="409">
        <f>IFERROR(INDEX([1]Input!$N:$N,MATCH(C2313,[1]Input!$A:$A,0)),"")</f>
        <v/>
      </c>
    </row>
    <row r="2314">
      <c r="A2314" s="406">
        <f>IFERROR(RANK(B2314,$B$4:$B$6000,1),"")</f>
        <v/>
      </c>
      <c r="B2314" s="406">
        <f>(IF(F2314="","",IFERROR(SEARCH(Search!$C$2,D2314)+ROW()/100000,"")))</f>
        <v/>
      </c>
      <c r="C2314" s="406" t="inlineStr">
        <is>
          <t>U2311</t>
        </is>
      </c>
      <c r="D2314" s="406">
        <f>INDEX([1]USA!$J:$J,MATCH(C2314,[1]USA!$B:$B,0))</f>
        <v/>
      </c>
      <c r="E2314" s="406">
        <f>IFERROR(INDEX([1]Input!$J:$J,MATCH(C2314,[1]Input!$A:$A,0)),"")</f>
        <v/>
      </c>
      <c r="F2314" s="406">
        <f>IFERROR(INDEX([1]Input!$D:$D,MATCH(C2314,[1]Input!$A:$A,0)),"")</f>
        <v/>
      </c>
      <c r="G2314" s="409">
        <f>IFERROR(INDEX([1]Input!$N:$N,MATCH(C2314,[1]Input!$A:$A,0)),"")</f>
        <v/>
      </c>
    </row>
    <row r="2315">
      <c r="A2315" s="406">
        <f>IFERROR(RANK(B2315,$B$4:$B$6000,1),"")</f>
        <v/>
      </c>
      <c r="B2315" s="406">
        <f>(IF(F2315="","",IFERROR(SEARCH(Search!$C$2,D2315)+ROW()/100000,"")))</f>
        <v/>
      </c>
      <c r="C2315" s="406" t="inlineStr">
        <is>
          <t>U2312</t>
        </is>
      </c>
      <c r="D2315" s="406">
        <f>INDEX([1]USA!$J:$J,MATCH(C2315,[1]USA!$B:$B,0))</f>
        <v/>
      </c>
      <c r="E2315" s="406">
        <f>IFERROR(INDEX([1]Input!$J:$J,MATCH(C2315,[1]Input!$A:$A,0)),"")</f>
        <v/>
      </c>
      <c r="F2315" s="406">
        <f>IFERROR(INDEX([1]Input!$D:$D,MATCH(C2315,[1]Input!$A:$A,0)),"")</f>
        <v/>
      </c>
      <c r="G2315" s="409">
        <f>IFERROR(INDEX([1]Input!$N:$N,MATCH(C2315,[1]Input!$A:$A,0)),"")</f>
        <v/>
      </c>
    </row>
    <row r="2316">
      <c r="A2316" s="406">
        <f>IFERROR(RANK(B2316,$B$4:$B$6000,1),"")</f>
        <v/>
      </c>
      <c r="B2316" s="406">
        <f>(IF(F2316="","",IFERROR(SEARCH(Search!$C$2,D2316)+ROW()/100000,"")))</f>
        <v/>
      </c>
      <c r="C2316" s="406" t="inlineStr">
        <is>
          <t>U2313</t>
        </is>
      </c>
      <c r="D2316" s="406">
        <f>INDEX([1]USA!$J:$J,MATCH(C2316,[1]USA!$B:$B,0))</f>
        <v/>
      </c>
      <c r="E2316" s="406">
        <f>IFERROR(INDEX([1]Input!$J:$J,MATCH(C2316,[1]Input!$A:$A,0)),"")</f>
        <v/>
      </c>
      <c r="F2316" s="406">
        <f>IFERROR(INDEX([1]Input!$D:$D,MATCH(C2316,[1]Input!$A:$A,0)),"")</f>
        <v/>
      </c>
      <c r="G2316" s="409">
        <f>IFERROR(INDEX([1]Input!$N:$N,MATCH(C2316,[1]Input!$A:$A,0)),"")</f>
        <v/>
      </c>
    </row>
    <row r="2317">
      <c r="A2317" s="406">
        <f>IFERROR(RANK(B2317,$B$4:$B$6000,1),"")</f>
        <v/>
      </c>
      <c r="B2317" s="406">
        <f>(IF(F2317="","",IFERROR(SEARCH(Search!$C$2,D2317)+ROW()/100000,"")))</f>
        <v/>
      </c>
      <c r="C2317" s="406" t="inlineStr">
        <is>
          <t>U2314</t>
        </is>
      </c>
      <c r="D2317" s="406">
        <f>INDEX([1]USA!$J:$J,MATCH(C2317,[1]USA!$B:$B,0))</f>
        <v/>
      </c>
      <c r="E2317" s="406">
        <f>IFERROR(INDEX([1]Input!$J:$J,MATCH(C2317,[1]Input!$A:$A,0)),"")</f>
        <v/>
      </c>
      <c r="F2317" s="406">
        <f>IFERROR(INDEX([1]Input!$D:$D,MATCH(C2317,[1]Input!$A:$A,0)),"")</f>
        <v/>
      </c>
      <c r="G2317" s="409">
        <f>IFERROR(INDEX([1]Input!$N:$N,MATCH(C2317,[1]Input!$A:$A,0)),"")</f>
        <v/>
      </c>
    </row>
    <row r="2318">
      <c r="A2318" s="406">
        <f>IFERROR(RANK(B2318,$B$4:$B$6000,1),"")</f>
        <v/>
      </c>
      <c r="B2318" s="406">
        <f>(IF(F2318="","",IFERROR(SEARCH(Search!$C$2,D2318)+ROW()/100000,"")))</f>
        <v/>
      </c>
      <c r="C2318" s="406" t="inlineStr">
        <is>
          <t>U2315</t>
        </is>
      </c>
      <c r="D2318" s="406">
        <f>INDEX([1]USA!$J:$J,MATCH(C2318,[1]USA!$B:$B,0))</f>
        <v/>
      </c>
      <c r="E2318" s="406">
        <f>IFERROR(INDEX([1]Input!$J:$J,MATCH(C2318,[1]Input!$A:$A,0)),"")</f>
        <v/>
      </c>
      <c r="F2318" s="406">
        <f>IFERROR(INDEX([1]Input!$D:$D,MATCH(C2318,[1]Input!$A:$A,0)),"")</f>
        <v/>
      </c>
      <c r="G2318" s="409">
        <f>IFERROR(INDEX([1]Input!$N:$N,MATCH(C2318,[1]Input!$A:$A,0)),"")</f>
        <v/>
      </c>
    </row>
    <row r="2319">
      <c r="A2319" s="406">
        <f>IFERROR(RANK(B2319,$B$4:$B$6000,1),"")</f>
        <v/>
      </c>
      <c r="B2319" s="406">
        <f>(IF(F2319="","",IFERROR(SEARCH(Search!$C$2,D2319)+ROW()/100000,"")))</f>
        <v/>
      </c>
      <c r="C2319" s="406" t="inlineStr">
        <is>
          <t>U2316</t>
        </is>
      </c>
      <c r="D2319" s="406">
        <f>INDEX([1]USA!$J:$J,MATCH(C2319,[1]USA!$B:$B,0))</f>
        <v/>
      </c>
      <c r="E2319" s="406">
        <f>IFERROR(INDEX([1]Input!$J:$J,MATCH(C2319,[1]Input!$A:$A,0)),"")</f>
        <v/>
      </c>
      <c r="F2319" s="406">
        <f>IFERROR(INDEX([1]Input!$D:$D,MATCH(C2319,[1]Input!$A:$A,0)),"")</f>
        <v/>
      </c>
      <c r="G2319" s="409">
        <f>IFERROR(INDEX([1]Input!$N:$N,MATCH(C2319,[1]Input!$A:$A,0)),"")</f>
        <v/>
      </c>
    </row>
    <row r="2320">
      <c r="A2320" s="406">
        <f>IFERROR(RANK(B2320,$B$4:$B$6000,1),"")</f>
        <v/>
      </c>
      <c r="B2320" s="406">
        <f>(IF(F2320="","",IFERROR(SEARCH(Search!$C$2,D2320)+ROW()/100000,"")))</f>
        <v/>
      </c>
      <c r="C2320" s="406" t="inlineStr">
        <is>
          <t>U2317</t>
        </is>
      </c>
      <c r="D2320" s="406">
        <f>INDEX([1]USA!$J:$J,MATCH(C2320,[1]USA!$B:$B,0))</f>
        <v/>
      </c>
      <c r="E2320" s="406">
        <f>IFERROR(INDEX([1]Input!$J:$J,MATCH(C2320,[1]Input!$A:$A,0)),"")</f>
        <v/>
      </c>
      <c r="F2320" s="406">
        <f>IFERROR(INDEX([1]Input!$D:$D,MATCH(C2320,[1]Input!$A:$A,0)),"")</f>
        <v/>
      </c>
      <c r="G2320" s="409">
        <f>IFERROR(INDEX([1]Input!$N:$N,MATCH(C2320,[1]Input!$A:$A,0)),"")</f>
        <v/>
      </c>
    </row>
    <row r="2321">
      <c r="A2321" s="406">
        <f>IFERROR(RANK(B2321,$B$4:$B$6000,1),"")</f>
        <v/>
      </c>
      <c r="B2321" s="406">
        <f>(IF(F2321="","",IFERROR(SEARCH(Search!$C$2,D2321)+ROW()/100000,"")))</f>
        <v/>
      </c>
      <c r="C2321" s="406" t="inlineStr">
        <is>
          <t>U2318</t>
        </is>
      </c>
      <c r="D2321" s="406">
        <f>INDEX([1]USA!$J:$J,MATCH(C2321,[1]USA!$B:$B,0))</f>
        <v/>
      </c>
      <c r="E2321" s="406">
        <f>IFERROR(INDEX([1]Input!$J:$J,MATCH(C2321,[1]Input!$A:$A,0)),"")</f>
        <v/>
      </c>
      <c r="F2321" s="406">
        <f>IFERROR(INDEX([1]Input!$D:$D,MATCH(C2321,[1]Input!$A:$A,0)),"")</f>
        <v/>
      </c>
      <c r="G2321" s="409">
        <f>IFERROR(INDEX([1]Input!$N:$N,MATCH(C2321,[1]Input!$A:$A,0)),"")</f>
        <v/>
      </c>
    </row>
    <row r="2322">
      <c r="A2322" s="406">
        <f>IFERROR(RANK(B2322,$B$4:$B$6000,1),"")</f>
        <v/>
      </c>
      <c r="B2322" s="406">
        <f>(IF(F2322="","",IFERROR(SEARCH(Search!$C$2,D2322)+ROW()/100000,"")))</f>
        <v/>
      </c>
      <c r="C2322" s="406" t="inlineStr">
        <is>
          <t>U2319</t>
        </is>
      </c>
      <c r="D2322" s="406">
        <f>INDEX([1]USA!$J:$J,MATCH(C2322,[1]USA!$B:$B,0))</f>
        <v/>
      </c>
      <c r="E2322" s="406">
        <f>IFERROR(INDEX([1]Input!$J:$J,MATCH(C2322,[1]Input!$A:$A,0)),"")</f>
        <v/>
      </c>
      <c r="F2322" s="406">
        <f>IFERROR(INDEX([1]Input!$D:$D,MATCH(C2322,[1]Input!$A:$A,0)),"")</f>
        <v/>
      </c>
      <c r="G2322" s="409">
        <f>IFERROR(INDEX([1]Input!$N:$N,MATCH(C2322,[1]Input!$A:$A,0)),"")</f>
        <v/>
      </c>
    </row>
    <row r="2323">
      <c r="A2323" s="406">
        <f>IFERROR(RANK(B2323,$B$4:$B$6000,1),"")</f>
        <v/>
      </c>
      <c r="B2323" s="406">
        <f>(IF(F2323="","",IFERROR(SEARCH(Search!$C$2,D2323)+ROW()/100000,"")))</f>
        <v/>
      </c>
      <c r="C2323" s="406" t="inlineStr">
        <is>
          <t>U2320</t>
        </is>
      </c>
      <c r="D2323" s="406">
        <f>INDEX([1]USA!$J:$J,MATCH(C2323,[1]USA!$B:$B,0))</f>
        <v/>
      </c>
      <c r="E2323" s="406">
        <f>IFERROR(INDEX([1]Input!$J:$J,MATCH(C2323,[1]Input!$A:$A,0)),"")</f>
        <v/>
      </c>
      <c r="F2323" s="406">
        <f>IFERROR(INDEX([1]Input!$D:$D,MATCH(C2323,[1]Input!$A:$A,0)),"")</f>
        <v/>
      </c>
      <c r="G2323" s="409">
        <f>IFERROR(INDEX([1]Input!$N:$N,MATCH(C2323,[1]Input!$A:$A,0)),"")</f>
        <v/>
      </c>
    </row>
    <row r="2324">
      <c r="A2324" s="406">
        <f>IFERROR(RANK(B2324,$B$4:$B$6000,1),"")</f>
        <v/>
      </c>
      <c r="B2324" s="406">
        <f>(IF(F2324="","",IFERROR(SEARCH(Search!$C$2,D2324)+ROW()/100000,"")))</f>
        <v/>
      </c>
      <c r="C2324" s="406" t="inlineStr">
        <is>
          <t>U2321</t>
        </is>
      </c>
      <c r="D2324" s="406">
        <f>INDEX([1]USA!$J:$J,MATCH(C2324,[1]USA!$B:$B,0))</f>
        <v/>
      </c>
      <c r="E2324" s="406">
        <f>IFERROR(INDEX([1]Input!$J:$J,MATCH(C2324,[1]Input!$A:$A,0)),"")</f>
        <v/>
      </c>
      <c r="F2324" s="406">
        <f>IFERROR(INDEX([1]Input!$D:$D,MATCH(C2324,[1]Input!$A:$A,0)),"")</f>
        <v/>
      </c>
      <c r="G2324" s="409">
        <f>IFERROR(INDEX([1]Input!$N:$N,MATCH(C2324,[1]Input!$A:$A,0)),"")</f>
        <v/>
      </c>
    </row>
    <row r="2325">
      <c r="A2325" s="406">
        <f>IFERROR(RANK(B2325,$B$4:$B$6000,1),"")</f>
        <v/>
      </c>
      <c r="B2325" s="406">
        <f>(IF(F2325="","",IFERROR(SEARCH(Search!$C$2,D2325)+ROW()/100000,"")))</f>
        <v/>
      </c>
      <c r="C2325" s="406" t="inlineStr">
        <is>
          <t>U2322</t>
        </is>
      </c>
      <c r="D2325" s="406">
        <f>INDEX([1]USA!$J:$J,MATCH(C2325,[1]USA!$B:$B,0))</f>
        <v/>
      </c>
      <c r="E2325" s="406">
        <f>IFERROR(INDEX([1]Input!$J:$J,MATCH(C2325,[1]Input!$A:$A,0)),"")</f>
        <v/>
      </c>
      <c r="F2325" s="406">
        <f>IFERROR(INDEX([1]Input!$D:$D,MATCH(C2325,[1]Input!$A:$A,0)),"")</f>
        <v/>
      </c>
      <c r="G2325" s="409">
        <f>IFERROR(INDEX([1]Input!$N:$N,MATCH(C2325,[1]Input!$A:$A,0)),"")</f>
        <v/>
      </c>
    </row>
    <row r="2326">
      <c r="A2326" s="406">
        <f>IFERROR(RANK(B2326,$B$4:$B$6000,1),"")</f>
        <v/>
      </c>
      <c r="B2326" s="406">
        <f>(IF(F2326="","",IFERROR(SEARCH(Search!$C$2,D2326)+ROW()/100000,"")))</f>
        <v/>
      </c>
      <c r="C2326" s="406" t="inlineStr">
        <is>
          <t>U2323</t>
        </is>
      </c>
      <c r="D2326" s="406">
        <f>INDEX([1]USA!$J:$J,MATCH(C2326,[1]USA!$B:$B,0))</f>
        <v/>
      </c>
      <c r="E2326" s="406">
        <f>IFERROR(INDEX([1]Input!$J:$J,MATCH(C2326,[1]Input!$A:$A,0)),"")</f>
        <v/>
      </c>
      <c r="F2326" s="406">
        <f>IFERROR(INDEX([1]Input!$D:$D,MATCH(C2326,[1]Input!$A:$A,0)),"")</f>
        <v/>
      </c>
      <c r="G2326" s="409">
        <f>IFERROR(INDEX([1]Input!$N:$N,MATCH(C2326,[1]Input!$A:$A,0)),"")</f>
        <v/>
      </c>
    </row>
    <row r="2327">
      <c r="A2327" s="406">
        <f>IFERROR(RANK(B2327,$B$4:$B$6000,1),"")</f>
        <v/>
      </c>
      <c r="B2327" s="406">
        <f>(IF(F2327="","",IFERROR(SEARCH(Search!$C$2,D2327)+ROW()/100000,"")))</f>
        <v/>
      </c>
      <c r="C2327" s="406" t="inlineStr">
        <is>
          <t>U2324</t>
        </is>
      </c>
      <c r="D2327" s="406">
        <f>INDEX([1]USA!$J:$J,MATCH(C2327,[1]USA!$B:$B,0))</f>
        <v/>
      </c>
      <c r="E2327" s="406">
        <f>IFERROR(INDEX([1]Input!$J:$J,MATCH(C2327,[1]Input!$A:$A,0)),"")</f>
        <v/>
      </c>
      <c r="F2327" s="406">
        <f>IFERROR(INDEX([1]Input!$D:$D,MATCH(C2327,[1]Input!$A:$A,0)),"")</f>
        <v/>
      </c>
      <c r="G2327" s="409">
        <f>IFERROR(INDEX([1]Input!$N:$N,MATCH(C2327,[1]Input!$A:$A,0)),"")</f>
        <v/>
      </c>
    </row>
    <row r="2328">
      <c r="A2328" s="406">
        <f>IFERROR(RANK(B2328,$B$4:$B$6000,1),"")</f>
        <v/>
      </c>
      <c r="B2328" s="406">
        <f>(IF(F2328="","",IFERROR(SEARCH(Search!$C$2,D2328)+ROW()/100000,"")))</f>
        <v/>
      </c>
      <c r="C2328" s="406" t="inlineStr">
        <is>
          <t>U2325</t>
        </is>
      </c>
      <c r="D2328" s="406">
        <f>INDEX([1]USA!$J:$J,MATCH(C2328,[1]USA!$B:$B,0))</f>
        <v/>
      </c>
      <c r="E2328" s="406">
        <f>IFERROR(INDEX([1]Input!$J:$J,MATCH(C2328,[1]Input!$A:$A,0)),"")</f>
        <v/>
      </c>
      <c r="F2328" s="406">
        <f>IFERROR(INDEX([1]Input!$D:$D,MATCH(C2328,[1]Input!$A:$A,0)),"")</f>
        <v/>
      </c>
      <c r="G2328" s="409">
        <f>IFERROR(INDEX([1]Input!$N:$N,MATCH(C2328,[1]Input!$A:$A,0)),"")</f>
        <v/>
      </c>
    </row>
    <row r="2329">
      <c r="A2329" s="406">
        <f>IFERROR(RANK(B2329,$B$4:$B$6000,1),"")</f>
        <v/>
      </c>
      <c r="B2329" s="406">
        <f>(IF(F2329="","",IFERROR(SEARCH(Search!$C$2,D2329)+ROW()/100000,"")))</f>
        <v/>
      </c>
      <c r="C2329" s="406" t="inlineStr">
        <is>
          <t>U2326</t>
        </is>
      </c>
      <c r="D2329" s="406">
        <f>INDEX([1]USA!$J:$J,MATCH(C2329,[1]USA!$B:$B,0))</f>
        <v/>
      </c>
      <c r="E2329" s="406">
        <f>IFERROR(INDEX([1]Input!$J:$J,MATCH(C2329,[1]Input!$A:$A,0)),"")</f>
        <v/>
      </c>
      <c r="F2329" s="406">
        <f>IFERROR(INDEX([1]Input!$D:$D,MATCH(C2329,[1]Input!$A:$A,0)),"")</f>
        <v/>
      </c>
      <c r="G2329" s="409">
        <f>IFERROR(INDEX([1]Input!$N:$N,MATCH(C2329,[1]Input!$A:$A,0)),"")</f>
        <v/>
      </c>
    </row>
    <row r="2330">
      <c r="A2330" s="406">
        <f>IFERROR(RANK(B2330,$B$4:$B$6000,1),"")</f>
        <v/>
      </c>
      <c r="B2330" s="406">
        <f>(IF(F2330="","",IFERROR(SEARCH(Search!$C$2,D2330)+ROW()/100000,"")))</f>
        <v/>
      </c>
      <c r="C2330" s="406" t="inlineStr">
        <is>
          <t>U2327</t>
        </is>
      </c>
      <c r="D2330" s="406">
        <f>INDEX([1]USA!$J:$J,MATCH(C2330,[1]USA!$B:$B,0))</f>
        <v/>
      </c>
      <c r="E2330" s="406">
        <f>IFERROR(INDEX([1]Input!$J:$J,MATCH(C2330,[1]Input!$A:$A,0)),"")</f>
        <v/>
      </c>
      <c r="F2330" s="406">
        <f>IFERROR(INDEX([1]Input!$D:$D,MATCH(C2330,[1]Input!$A:$A,0)),"")</f>
        <v/>
      </c>
      <c r="G2330" s="409">
        <f>IFERROR(INDEX([1]Input!$N:$N,MATCH(C2330,[1]Input!$A:$A,0)),"")</f>
        <v/>
      </c>
    </row>
    <row r="2331">
      <c r="A2331" s="406">
        <f>IFERROR(RANK(B2331,$B$4:$B$6000,1),"")</f>
        <v/>
      </c>
      <c r="B2331" s="406">
        <f>(IF(F2331="","",IFERROR(SEARCH(Search!$C$2,D2331)+ROW()/100000,"")))</f>
        <v/>
      </c>
      <c r="C2331" s="406" t="inlineStr">
        <is>
          <t>U2328</t>
        </is>
      </c>
      <c r="D2331" s="406">
        <f>INDEX([1]USA!$J:$J,MATCH(C2331,[1]USA!$B:$B,0))</f>
        <v/>
      </c>
      <c r="E2331" s="406">
        <f>IFERROR(INDEX([1]Input!$J:$J,MATCH(C2331,[1]Input!$A:$A,0)),"")</f>
        <v/>
      </c>
      <c r="F2331" s="406">
        <f>IFERROR(INDEX([1]Input!$D:$D,MATCH(C2331,[1]Input!$A:$A,0)),"")</f>
        <v/>
      </c>
      <c r="G2331" s="409">
        <f>IFERROR(INDEX([1]Input!$N:$N,MATCH(C2331,[1]Input!$A:$A,0)),"")</f>
        <v/>
      </c>
    </row>
    <row r="2332">
      <c r="A2332" s="406">
        <f>IFERROR(RANK(B2332,$B$4:$B$6000,1),"")</f>
        <v/>
      </c>
      <c r="B2332" s="406">
        <f>(IF(F2332="","",IFERROR(SEARCH(Search!$C$2,D2332)+ROW()/100000,"")))</f>
        <v/>
      </c>
      <c r="C2332" s="406" t="inlineStr">
        <is>
          <t>U2329</t>
        </is>
      </c>
      <c r="D2332" s="406">
        <f>INDEX([1]USA!$J:$J,MATCH(C2332,[1]USA!$B:$B,0))</f>
        <v/>
      </c>
      <c r="E2332" s="406">
        <f>IFERROR(INDEX([1]Input!$J:$J,MATCH(C2332,[1]Input!$A:$A,0)),"")</f>
        <v/>
      </c>
      <c r="F2332" s="406">
        <f>IFERROR(INDEX([1]Input!$D:$D,MATCH(C2332,[1]Input!$A:$A,0)),"")</f>
        <v/>
      </c>
      <c r="G2332" s="409">
        <f>IFERROR(INDEX([1]Input!$N:$N,MATCH(C2332,[1]Input!$A:$A,0)),"")</f>
        <v/>
      </c>
    </row>
    <row r="2333">
      <c r="A2333" s="406">
        <f>IFERROR(RANK(B2333,$B$4:$B$6000,1),"")</f>
        <v/>
      </c>
      <c r="B2333" s="406">
        <f>(IF(F2333="","",IFERROR(SEARCH(Search!$C$2,D2333)+ROW()/100000,"")))</f>
        <v/>
      </c>
      <c r="C2333" s="406" t="inlineStr">
        <is>
          <t>U2330</t>
        </is>
      </c>
      <c r="D2333" s="406">
        <f>INDEX([1]USA!$J:$J,MATCH(C2333,[1]USA!$B:$B,0))</f>
        <v/>
      </c>
      <c r="E2333" s="406">
        <f>IFERROR(INDEX([1]Input!$J:$J,MATCH(C2333,[1]Input!$A:$A,0)),"")</f>
        <v/>
      </c>
      <c r="F2333" s="406">
        <f>IFERROR(INDEX([1]Input!$D:$D,MATCH(C2333,[1]Input!$A:$A,0)),"")</f>
        <v/>
      </c>
      <c r="G2333" s="409">
        <f>IFERROR(INDEX([1]Input!$N:$N,MATCH(C2333,[1]Input!$A:$A,0)),"")</f>
        <v/>
      </c>
    </row>
    <row r="2334">
      <c r="A2334" s="406">
        <f>IFERROR(RANK(B2334,$B$4:$B$6000,1),"")</f>
        <v/>
      </c>
      <c r="B2334" s="406">
        <f>(IF(F2334="","",IFERROR(SEARCH(Search!$C$2,D2334)+ROW()/100000,"")))</f>
        <v/>
      </c>
      <c r="C2334" s="406" t="inlineStr">
        <is>
          <t>U2331</t>
        </is>
      </c>
      <c r="D2334" s="406">
        <f>INDEX([1]USA!$J:$J,MATCH(C2334,[1]USA!$B:$B,0))</f>
        <v/>
      </c>
      <c r="E2334" s="406">
        <f>IFERROR(INDEX([1]Input!$J:$J,MATCH(C2334,[1]Input!$A:$A,0)),"")</f>
        <v/>
      </c>
      <c r="F2334" s="406">
        <f>IFERROR(INDEX([1]Input!$D:$D,MATCH(C2334,[1]Input!$A:$A,0)),"")</f>
        <v/>
      </c>
      <c r="G2334" s="409">
        <f>IFERROR(INDEX([1]Input!$N:$N,MATCH(C2334,[1]Input!$A:$A,0)),"")</f>
        <v/>
      </c>
    </row>
    <row r="2335">
      <c r="A2335" s="406">
        <f>IFERROR(RANK(B2335,$B$4:$B$6000,1),"")</f>
        <v/>
      </c>
      <c r="B2335" s="406">
        <f>(IF(F2335="","",IFERROR(SEARCH(Search!$C$2,D2335)+ROW()/100000,"")))</f>
        <v/>
      </c>
      <c r="C2335" s="406" t="inlineStr">
        <is>
          <t>U2332</t>
        </is>
      </c>
      <c r="D2335" s="406">
        <f>INDEX([1]USA!$J:$J,MATCH(C2335,[1]USA!$B:$B,0))</f>
        <v/>
      </c>
      <c r="E2335" s="406">
        <f>IFERROR(INDEX([1]Input!$J:$J,MATCH(C2335,[1]Input!$A:$A,0)),"")</f>
        <v/>
      </c>
      <c r="F2335" s="406">
        <f>IFERROR(INDEX([1]Input!$D:$D,MATCH(C2335,[1]Input!$A:$A,0)),"")</f>
        <v/>
      </c>
      <c r="G2335" s="409">
        <f>IFERROR(INDEX([1]Input!$N:$N,MATCH(C2335,[1]Input!$A:$A,0)),"")</f>
        <v/>
      </c>
    </row>
    <row r="2336">
      <c r="A2336" s="406">
        <f>IFERROR(RANK(B2336,$B$4:$B$6000,1),"")</f>
        <v/>
      </c>
      <c r="B2336" s="406">
        <f>(IF(F2336="","",IFERROR(SEARCH(Search!$C$2,D2336)+ROW()/100000,"")))</f>
        <v/>
      </c>
      <c r="C2336" s="406" t="inlineStr">
        <is>
          <t>U2333</t>
        </is>
      </c>
      <c r="D2336" s="406">
        <f>INDEX([1]USA!$J:$J,MATCH(C2336,[1]USA!$B:$B,0))</f>
        <v/>
      </c>
      <c r="E2336" s="406">
        <f>IFERROR(INDEX([1]Input!$J:$J,MATCH(C2336,[1]Input!$A:$A,0)),"")</f>
        <v/>
      </c>
      <c r="F2336" s="406">
        <f>IFERROR(INDEX([1]Input!$D:$D,MATCH(C2336,[1]Input!$A:$A,0)),"")</f>
        <v/>
      </c>
      <c r="G2336" s="409">
        <f>IFERROR(INDEX([1]Input!$N:$N,MATCH(C2336,[1]Input!$A:$A,0)),"")</f>
        <v/>
      </c>
    </row>
    <row r="2337">
      <c r="A2337" s="406">
        <f>IFERROR(RANK(B2337,$B$4:$B$6000,1),"")</f>
        <v/>
      </c>
      <c r="B2337" s="406">
        <f>(IF(F2337="","",IFERROR(SEARCH(Search!$C$2,D2337)+ROW()/100000,"")))</f>
        <v/>
      </c>
      <c r="C2337" s="406" t="inlineStr">
        <is>
          <t>U2334</t>
        </is>
      </c>
      <c r="D2337" s="406">
        <f>INDEX([1]USA!$J:$J,MATCH(C2337,[1]USA!$B:$B,0))</f>
        <v/>
      </c>
      <c r="E2337" s="406">
        <f>IFERROR(INDEX([1]Input!$J:$J,MATCH(C2337,[1]Input!$A:$A,0)),"")</f>
        <v/>
      </c>
      <c r="F2337" s="406">
        <f>IFERROR(INDEX([1]Input!$D:$D,MATCH(C2337,[1]Input!$A:$A,0)),"")</f>
        <v/>
      </c>
      <c r="G2337" s="409">
        <f>IFERROR(INDEX([1]Input!$N:$N,MATCH(C2337,[1]Input!$A:$A,0)),"")</f>
        <v/>
      </c>
    </row>
    <row r="2338">
      <c r="A2338" s="406">
        <f>IFERROR(RANK(B2338,$B$4:$B$6000,1),"")</f>
        <v/>
      </c>
      <c r="B2338" s="406">
        <f>(IF(F2338="","",IFERROR(SEARCH(Search!$C$2,D2338)+ROW()/100000,"")))</f>
        <v/>
      </c>
      <c r="C2338" s="406" t="inlineStr">
        <is>
          <t>U2335</t>
        </is>
      </c>
      <c r="D2338" s="406">
        <f>INDEX([1]USA!$J:$J,MATCH(C2338,[1]USA!$B:$B,0))</f>
        <v/>
      </c>
      <c r="E2338" s="406">
        <f>IFERROR(INDEX([1]Input!$J:$J,MATCH(C2338,[1]Input!$A:$A,0)),"")</f>
        <v/>
      </c>
      <c r="F2338" s="406">
        <f>IFERROR(INDEX([1]Input!$D:$D,MATCH(C2338,[1]Input!$A:$A,0)),"")</f>
        <v/>
      </c>
      <c r="G2338" s="409">
        <f>IFERROR(INDEX([1]Input!$N:$N,MATCH(C2338,[1]Input!$A:$A,0)),"")</f>
        <v/>
      </c>
    </row>
    <row r="2339">
      <c r="A2339" s="406">
        <f>IFERROR(RANK(B2339,$B$4:$B$6000,1),"")</f>
        <v/>
      </c>
      <c r="B2339" s="406">
        <f>(IF(F2339="","",IFERROR(SEARCH(Search!$C$2,D2339)+ROW()/100000,"")))</f>
        <v/>
      </c>
      <c r="C2339" s="406" t="inlineStr">
        <is>
          <t>U2336</t>
        </is>
      </c>
      <c r="D2339" s="406">
        <f>INDEX([1]USA!$J:$J,MATCH(C2339,[1]USA!$B:$B,0))</f>
        <v/>
      </c>
      <c r="E2339" s="406">
        <f>IFERROR(INDEX([1]Input!$J:$J,MATCH(C2339,[1]Input!$A:$A,0)),"")</f>
        <v/>
      </c>
      <c r="F2339" s="406">
        <f>IFERROR(INDEX([1]Input!$D:$D,MATCH(C2339,[1]Input!$A:$A,0)),"")</f>
        <v/>
      </c>
      <c r="G2339" s="409">
        <f>IFERROR(INDEX([1]Input!$N:$N,MATCH(C2339,[1]Input!$A:$A,0)),"")</f>
        <v/>
      </c>
    </row>
    <row r="2340">
      <c r="A2340" s="406">
        <f>IFERROR(RANK(B2340,$B$4:$B$6000,1),"")</f>
        <v/>
      </c>
      <c r="B2340" s="406">
        <f>(IF(F2340="","",IFERROR(SEARCH(Search!$C$2,D2340)+ROW()/100000,"")))</f>
        <v/>
      </c>
      <c r="C2340" s="406" t="inlineStr">
        <is>
          <t>U2337</t>
        </is>
      </c>
      <c r="D2340" s="406">
        <f>INDEX([1]USA!$J:$J,MATCH(C2340,[1]USA!$B:$B,0))</f>
        <v/>
      </c>
      <c r="E2340" s="406">
        <f>IFERROR(INDEX([1]Input!$J:$J,MATCH(C2340,[1]Input!$A:$A,0)),"")</f>
        <v/>
      </c>
      <c r="F2340" s="406">
        <f>IFERROR(INDEX([1]Input!$D:$D,MATCH(C2340,[1]Input!$A:$A,0)),"")</f>
        <v/>
      </c>
      <c r="G2340" s="409">
        <f>IFERROR(INDEX([1]Input!$N:$N,MATCH(C2340,[1]Input!$A:$A,0)),"")</f>
        <v/>
      </c>
    </row>
    <row r="2341">
      <c r="A2341" s="406">
        <f>IFERROR(RANK(B2341,$B$4:$B$6000,1),"")</f>
        <v/>
      </c>
      <c r="B2341" s="406">
        <f>(IF(F2341="","",IFERROR(SEARCH(Search!$C$2,D2341)+ROW()/100000,"")))</f>
        <v/>
      </c>
      <c r="C2341" s="406" t="inlineStr">
        <is>
          <t>U2338</t>
        </is>
      </c>
      <c r="D2341" s="406">
        <f>INDEX([1]USA!$J:$J,MATCH(C2341,[1]USA!$B:$B,0))</f>
        <v/>
      </c>
      <c r="E2341" s="406">
        <f>IFERROR(INDEX([1]Input!$J:$J,MATCH(C2341,[1]Input!$A:$A,0)),"")</f>
        <v/>
      </c>
      <c r="F2341" s="406">
        <f>IFERROR(INDEX([1]Input!$D:$D,MATCH(C2341,[1]Input!$A:$A,0)),"")</f>
        <v/>
      </c>
      <c r="G2341" s="409">
        <f>IFERROR(INDEX([1]Input!$N:$N,MATCH(C2341,[1]Input!$A:$A,0)),"")</f>
        <v/>
      </c>
    </row>
    <row r="2342">
      <c r="A2342" s="406">
        <f>IFERROR(RANK(B2342,$B$4:$B$6000,1),"")</f>
        <v/>
      </c>
      <c r="B2342" s="406">
        <f>(IF(F2342="","",IFERROR(SEARCH(Search!$C$2,D2342)+ROW()/100000,"")))</f>
        <v/>
      </c>
      <c r="C2342" s="406" t="inlineStr">
        <is>
          <t>U2339</t>
        </is>
      </c>
      <c r="D2342" s="406">
        <f>INDEX([1]USA!$J:$J,MATCH(C2342,[1]USA!$B:$B,0))</f>
        <v/>
      </c>
      <c r="E2342" s="406">
        <f>IFERROR(INDEX([1]Input!$J:$J,MATCH(C2342,[1]Input!$A:$A,0)),"")</f>
        <v/>
      </c>
      <c r="F2342" s="406">
        <f>IFERROR(INDEX([1]Input!$D:$D,MATCH(C2342,[1]Input!$A:$A,0)),"")</f>
        <v/>
      </c>
      <c r="G2342" s="409">
        <f>IFERROR(INDEX([1]Input!$N:$N,MATCH(C2342,[1]Input!$A:$A,0)),"")</f>
        <v/>
      </c>
    </row>
    <row r="2343">
      <c r="A2343" s="406">
        <f>IFERROR(RANK(B2343,$B$4:$B$6000,1),"")</f>
        <v/>
      </c>
      <c r="B2343" s="406">
        <f>(IF(F2343="","",IFERROR(SEARCH(Search!$C$2,D2343)+ROW()/100000,"")))</f>
        <v/>
      </c>
      <c r="C2343" s="406" t="inlineStr">
        <is>
          <t>U2340</t>
        </is>
      </c>
      <c r="D2343" s="406">
        <f>INDEX([1]USA!$J:$J,MATCH(C2343,[1]USA!$B:$B,0))</f>
        <v/>
      </c>
      <c r="E2343" s="406">
        <f>IFERROR(INDEX([1]Input!$J:$J,MATCH(C2343,[1]Input!$A:$A,0)),"")</f>
        <v/>
      </c>
      <c r="F2343" s="406">
        <f>IFERROR(INDEX([1]Input!$D:$D,MATCH(C2343,[1]Input!$A:$A,0)),"")</f>
        <v/>
      </c>
      <c r="G2343" s="409">
        <f>IFERROR(INDEX([1]Input!$N:$N,MATCH(C2343,[1]Input!$A:$A,0)),"")</f>
        <v/>
      </c>
    </row>
    <row r="2344">
      <c r="A2344" s="406">
        <f>IFERROR(RANK(B2344,$B$4:$B$6000,1),"")</f>
        <v/>
      </c>
      <c r="B2344" s="406">
        <f>(IF(F2344="","",IFERROR(SEARCH(Search!$C$2,D2344)+ROW()/100000,"")))</f>
        <v/>
      </c>
      <c r="C2344" s="406" t="inlineStr">
        <is>
          <t>U2341</t>
        </is>
      </c>
      <c r="D2344" s="406">
        <f>INDEX([1]USA!$J:$J,MATCH(C2344,[1]USA!$B:$B,0))</f>
        <v/>
      </c>
      <c r="E2344" s="406">
        <f>IFERROR(INDEX([1]Input!$J:$J,MATCH(C2344,[1]Input!$A:$A,0)),"")</f>
        <v/>
      </c>
      <c r="F2344" s="406">
        <f>IFERROR(INDEX([1]Input!$D:$D,MATCH(C2344,[1]Input!$A:$A,0)),"")</f>
        <v/>
      </c>
      <c r="G2344" s="409">
        <f>IFERROR(INDEX([1]Input!$N:$N,MATCH(C2344,[1]Input!$A:$A,0)),"")</f>
        <v/>
      </c>
    </row>
    <row r="2345">
      <c r="A2345" s="406">
        <f>IFERROR(RANK(B2345,$B$4:$B$6000,1),"")</f>
        <v/>
      </c>
      <c r="B2345" s="406">
        <f>(IF(F2345="","",IFERROR(SEARCH(Search!$C$2,D2345)+ROW()/100000,"")))</f>
        <v/>
      </c>
      <c r="C2345" s="406" t="inlineStr">
        <is>
          <t>U2342</t>
        </is>
      </c>
      <c r="D2345" s="406">
        <f>INDEX([1]USA!$J:$J,MATCH(C2345,[1]USA!$B:$B,0))</f>
        <v/>
      </c>
      <c r="E2345" s="406">
        <f>IFERROR(INDEX([1]Input!$J:$J,MATCH(C2345,[1]Input!$A:$A,0)),"")</f>
        <v/>
      </c>
      <c r="F2345" s="406">
        <f>IFERROR(INDEX([1]Input!$D:$D,MATCH(C2345,[1]Input!$A:$A,0)),"")</f>
        <v/>
      </c>
      <c r="G2345" s="409">
        <f>IFERROR(INDEX([1]Input!$N:$N,MATCH(C2345,[1]Input!$A:$A,0)),"")</f>
        <v/>
      </c>
    </row>
    <row r="2346">
      <c r="A2346" s="406">
        <f>IFERROR(RANK(B2346,$B$4:$B$6000,1),"")</f>
        <v/>
      </c>
      <c r="B2346" s="406">
        <f>(IF(F2346="","",IFERROR(SEARCH(Search!$C$2,D2346)+ROW()/100000,"")))</f>
        <v/>
      </c>
      <c r="C2346" s="406" t="inlineStr">
        <is>
          <t>U2343</t>
        </is>
      </c>
      <c r="D2346" s="406">
        <f>INDEX([1]USA!$J:$J,MATCH(C2346,[1]USA!$B:$B,0))</f>
        <v/>
      </c>
      <c r="E2346" s="406">
        <f>IFERROR(INDEX([1]Input!$J:$J,MATCH(C2346,[1]Input!$A:$A,0)),"")</f>
        <v/>
      </c>
      <c r="F2346" s="406">
        <f>IFERROR(INDEX([1]Input!$D:$D,MATCH(C2346,[1]Input!$A:$A,0)),"")</f>
        <v/>
      </c>
      <c r="G2346" s="409">
        <f>IFERROR(INDEX([1]Input!$N:$N,MATCH(C2346,[1]Input!$A:$A,0)),"")</f>
        <v/>
      </c>
    </row>
    <row r="2347">
      <c r="A2347" s="406">
        <f>IFERROR(RANK(B2347,$B$4:$B$6000,1),"")</f>
        <v/>
      </c>
      <c r="B2347" s="406">
        <f>(IF(F2347="","",IFERROR(SEARCH(Search!$C$2,D2347)+ROW()/100000,"")))</f>
        <v/>
      </c>
      <c r="C2347" s="406" t="inlineStr">
        <is>
          <t>U2344</t>
        </is>
      </c>
      <c r="D2347" s="406">
        <f>INDEX([1]USA!$J:$J,MATCH(C2347,[1]USA!$B:$B,0))</f>
        <v/>
      </c>
      <c r="E2347" s="406">
        <f>IFERROR(INDEX([1]Input!$J:$J,MATCH(C2347,[1]Input!$A:$A,0)),"")</f>
        <v/>
      </c>
      <c r="F2347" s="406">
        <f>IFERROR(INDEX([1]Input!$D:$D,MATCH(C2347,[1]Input!$A:$A,0)),"")</f>
        <v/>
      </c>
      <c r="G2347" s="409">
        <f>IFERROR(INDEX([1]Input!$N:$N,MATCH(C2347,[1]Input!$A:$A,0)),"")</f>
        <v/>
      </c>
    </row>
    <row r="2348">
      <c r="A2348" s="406">
        <f>IFERROR(RANK(B2348,$B$4:$B$6000,1),"")</f>
        <v/>
      </c>
      <c r="B2348" s="406">
        <f>(IF(F2348="","",IFERROR(SEARCH(Search!$C$2,D2348)+ROW()/100000,"")))</f>
        <v/>
      </c>
      <c r="C2348" s="406" t="inlineStr">
        <is>
          <t>U2345</t>
        </is>
      </c>
      <c r="D2348" s="406">
        <f>INDEX([1]USA!$J:$J,MATCH(C2348,[1]USA!$B:$B,0))</f>
        <v/>
      </c>
      <c r="E2348" s="406">
        <f>IFERROR(INDEX([1]Input!$J:$J,MATCH(C2348,[1]Input!$A:$A,0)),"")</f>
        <v/>
      </c>
      <c r="F2348" s="406">
        <f>IFERROR(INDEX([1]Input!$D:$D,MATCH(C2348,[1]Input!$A:$A,0)),"")</f>
        <v/>
      </c>
      <c r="G2348" s="409">
        <f>IFERROR(INDEX([1]Input!$N:$N,MATCH(C2348,[1]Input!$A:$A,0)),"")</f>
        <v/>
      </c>
    </row>
    <row r="2349">
      <c r="A2349" s="406">
        <f>IFERROR(RANK(B2349,$B$4:$B$6000,1),"")</f>
        <v/>
      </c>
      <c r="B2349" s="406">
        <f>(IF(F2349="","",IFERROR(SEARCH(Search!$C$2,D2349)+ROW()/100000,"")))</f>
        <v/>
      </c>
      <c r="C2349" s="406" t="inlineStr">
        <is>
          <t>U2346</t>
        </is>
      </c>
      <c r="D2349" s="406">
        <f>INDEX([1]USA!$J:$J,MATCH(C2349,[1]USA!$B:$B,0))</f>
        <v/>
      </c>
      <c r="E2349" s="406">
        <f>IFERROR(INDEX([1]Input!$J:$J,MATCH(C2349,[1]Input!$A:$A,0)),"")</f>
        <v/>
      </c>
      <c r="F2349" s="406">
        <f>IFERROR(INDEX([1]Input!$D:$D,MATCH(C2349,[1]Input!$A:$A,0)),"")</f>
        <v/>
      </c>
      <c r="G2349" s="409">
        <f>IFERROR(INDEX([1]Input!$N:$N,MATCH(C2349,[1]Input!$A:$A,0)),"")</f>
        <v/>
      </c>
    </row>
    <row r="2350">
      <c r="A2350" s="406">
        <f>IFERROR(RANK(B2350,$B$4:$B$6000,1),"")</f>
        <v/>
      </c>
      <c r="B2350" s="406">
        <f>(IF(F2350="","",IFERROR(SEARCH(Search!$C$2,D2350)+ROW()/100000,"")))</f>
        <v/>
      </c>
      <c r="C2350" s="406" t="inlineStr">
        <is>
          <t>U2347</t>
        </is>
      </c>
      <c r="D2350" s="406">
        <f>INDEX([1]USA!$J:$J,MATCH(C2350,[1]USA!$B:$B,0))</f>
        <v/>
      </c>
      <c r="E2350" s="406">
        <f>IFERROR(INDEX([1]Input!$J:$J,MATCH(C2350,[1]Input!$A:$A,0)),"")</f>
        <v/>
      </c>
      <c r="F2350" s="406">
        <f>IFERROR(INDEX([1]Input!$D:$D,MATCH(C2350,[1]Input!$A:$A,0)),"")</f>
        <v/>
      </c>
      <c r="G2350" s="409">
        <f>IFERROR(INDEX([1]Input!$N:$N,MATCH(C2350,[1]Input!$A:$A,0)),"")</f>
        <v/>
      </c>
    </row>
    <row r="2351">
      <c r="A2351" s="406">
        <f>IFERROR(RANK(B2351,$B$4:$B$6000,1),"")</f>
        <v/>
      </c>
      <c r="B2351" s="406">
        <f>(IF(F2351="","",IFERROR(SEARCH(Search!$C$2,D2351)+ROW()/100000,"")))</f>
        <v/>
      </c>
      <c r="C2351" s="406" t="inlineStr">
        <is>
          <t>U2348</t>
        </is>
      </c>
      <c r="D2351" s="406">
        <f>INDEX([1]USA!$J:$J,MATCH(C2351,[1]USA!$B:$B,0))</f>
        <v/>
      </c>
      <c r="E2351" s="406">
        <f>IFERROR(INDEX([1]Input!$J:$J,MATCH(C2351,[1]Input!$A:$A,0)),"")</f>
        <v/>
      </c>
      <c r="F2351" s="406">
        <f>IFERROR(INDEX([1]Input!$D:$D,MATCH(C2351,[1]Input!$A:$A,0)),"")</f>
        <v/>
      </c>
      <c r="G2351" s="409">
        <f>IFERROR(INDEX([1]Input!$N:$N,MATCH(C2351,[1]Input!$A:$A,0)),"")</f>
        <v/>
      </c>
    </row>
    <row r="2352">
      <c r="A2352" s="406">
        <f>IFERROR(RANK(B2352,$B$4:$B$6000,1),"")</f>
        <v/>
      </c>
      <c r="B2352" s="406">
        <f>(IF(F2352="","",IFERROR(SEARCH(Search!$C$2,D2352)+ROW()/100000,"")))</f>
        <v/>
      </c>
      <c r="C2352" s="406" t="inlineStr">
        <is>
          <t>U2349</t>
        </is>
      </c>
      <c r="D2352" s="406">
        <f>INDEX([1]USA!$J:$J,MATCH(C2352,[1]USA!$B:$B,0))</f>
        <v/>
      </c>
      <c r="E2352" s="406">
        <f>IFERROR(INDEX([1]Input!$J:$J,MATCH(C2352,[1]Input!$A:$A,0)),"")</f>
        <v/>
      </c>
      <c r="F2352" s="406">
        <f>IFERROR(INDEX([1]Input!$D:$D,MATCH(C2352,[1]Input!$A:$A,0)),"")</f>
        <v/>
      </c>
      <c r="G2352" s="409">
        <f>IFERROR(INDEX([1]Input!$N:$N,MATCH(C2352,[1]Input!$A:$A,0)),"")</f>
        <v/>
      </c>
    </row>
    <row r="2353">
      <c r="A2353" s="406">
        <f>IFERROR(RANK(B2353,$B$4:$B$6000,1),"")</f>
        <v/>
      </c>
      <c r="B2353" s="406">
        <f>(IF(F2353="","",IFERROR(SEARCH(Search!$C$2,D2353)+ROW()/100000,"")))</f>
        <v/>
      </c>
      <c r="C2353" s="406" t="inlineStr">
        <is>
          <t>U2350</t>
        </is>
      </c>
      <c r="D2353" s="406">
        <f>INDEX([1]USA!$J:$J,MATCH(C2353,[1]USA!$B:$B,0))</f>
        <v/>
      </c>
      <c r="E2353" s="406">
        <f>IFERROR(INDEX([1]Input!$J:$J,MATCH(C2353,[1]Input!$A:$A,0)),"")</f>
        <v/>
      </c>
      <c r="F2353" s="406">
        <f>IFERROR(INDEX([1]Input!$D:$D,MATCH(C2353,[1]Input!$A:$A,0)),"")</f>
        <v/>
      </c>
      <c r="G2353" s="409">
        <f>IFERROR(INDEX([1]Input!$N:$N,MATCH(C2353,[1]Input!$A:$A,0)),"")</f>
        <v/>
      </c>
    </row>
    <row r="2354">
      <c r="A2354" s="406">
        <f>IFERROR(RANK(B2354,$B$4:$B$6000,1),"")</f>
        <v/>
      </c>
      <c r="B2354" s="406">
        <f>(IF(F2354="","",IFERROR(SEARCH(Search!$C$2,D2354)+ROW()/100000,"")))</f>
        <v/>
      </c>
      <c r="C2354" s="406" t="inlineStr">
        <is>
          <t>U2351</t>
        </is>
      </c>
      <c r="D2354" s="406">
        <f>INDEX([1]USA!$J:$J,MATCH(C2354,[1]USA!$B:$B,0))</f>
        <v/>
      </c>
      <c r="E2354" s="406">
        <f>IFERROR(INDEX([1]Input!$J:$J,MATCH(C2354,[1]Input!$A:$A,0)),"")</f>
        <v/>
      </c>
      <c r="F2354" s="406">
        <f>IFERROR(INDEX([1]Input!$D:$D,MATCH(C2354,[1]Input!$A:$A,0)),"")</f>
        <v/>
      </c>
      <c r="G2354" s="409">
        <f>IFERROR(INDEX([1]Input!$N:$N,MATCH(C2354,[1]Input!$A:$A,0)),"")</f>
        <v/>
      </c>
    </row>
    <row r="2355">
      <c r="A2355" s="406">
        <f>IFERROR(RANK(B2355,$B$4:$B$6000,1),"")</f>
        <v/>
      </c>
      <c r="B2355" s="406">
        <f>(IF(F2355="","",IFERROR(SEARCH(Search!$C$2,D2355)+ROW()/100000,"")))</f>
        <v/>
      </c>
      <c r="C2355" s="406" t="inlineStr">
        <is>
          <t>U2352</t>
        </is>
      </c>
      <c r="D2355" s="406">
        <f>INDEX([1]USA!$J:$J,MATCH(C2355,[1]USA!$B:$B,0))</f>
        <v/>
      </c>
      <c r="E2355" s="406">
        <f>IFERROR(INDEX([1]Input!$J:$J,MATCH(C2355,[1]Input!$A:$A,0)),"")</f>
        <v/>
      </c>
      <c r="F2355" s="406">
        <f>IFERROR(INDEX([1]Input!$D:$D,MATCH(C2355,[1]Input!$A:$A,0)),"")</f>
        <v/>
      </c>
      <c r="G2355" s="409">
        <f>IFERROR(INDEX([1]Input!$N:$N,MATCH(C2355,[1]Input!$A:$A,0)),"")</f>
        <v/>
      </c>
    </row>
    <row r="2356">
      <c r="A2356" s="406">
        <f>IFERROR(RANK(B2356,$B$4:$B$6000,1),"")</f>
        <v/>
      </c>
      <c r="B2356" s="406">
        <f>(IF(F2356="","",IFERROR(SEARCH(Search!$C$2,D2356)+ROW()/100000,"")))</f>
        <v/>
      </c>
      <c r="C2356" s="406" t="inlineStr">
        <is>
          <t>U2353</t>
        </is>
      </c>
      <c r="D2356" s="406">
        <f>INDEX([1]USA!$J:$J,MATCH(C2356,[1]USA!$B:$B,0))</f>
        <v/>
      </c>
      <c r="E2356" s="406">
        <f>IFERROR(INDEX([1]Input!$J:$J,MATCH(C2356,[1]Input!$A:$A,0)),"")</f>
        <v/>
      </c>
      <c r="F2356" s="406">
        <f>IFERROR(INDEX([1]Input!$D:$D,MATCH(C2356,[1]Input!$A:$A,0)),"")</f>
        <v/>
      </c>
      <c r="G2356" s="409">
        <f>IFERROR(INDEX([1]Input!$N:$N,MATCH(C2356,[1]Input!$A:$A,0)),"")</f>
        <v/>
      </c>
    </row>
    <row r="2357">
      <c r="A2357" s="406">
        <f>IFERROR(RANK(B2357,$B$4:$B$6000,1),"")</f>
        <v/>
      </c>
      <c r="B2357" s="406">
        <f>(IF(F2357="","",IFERROR(SEARCH(Search!$C$2,D2357)+ROW()/100000,"")))</f>
        <v/>
      </c>
      <c r="C2357" s="406" t="inlineStr">
        <is>
          <t>U2354</t>
        </is>
      </c>
      <c r="D2357" s="406">
        <f>INDEX([1]USA!$J:$J,MATCH(C2357,[1]USA!$B:$B,0))</f>
        <v/>
      </c>
      <c r="E2357" s="406">
        <f>IFERROR(INDEX([1]Input!$J:$J,MATCH(C2357,[1]Input!$A:$A,0)),"")</f>
        <v/>
      </c>
      <c r="F2357" s="406">
        <f>IFERROR(INDEX([1]Input!$D:$D,MATCH(C2357,[1]Input!$A:$A,0)),"")</f>
        <v/>
      </c>
      <c r="G2357" s="409">
        <f>IFERROR(INDEX([1]Input!$N:$N,MATCH(C2357,[1]Input!$A:$A,0)),"")</f>
        <v/>
      </c>
    </row>
    <row r="2358">
      <c r="A2358" s="406">
        <f>IFERROR(RANK(B2358,$B$4:$B$6000,1),"")</f>
        <v/>
      </c>
      <c r="B2358" s="406">
        <f>(IF(F2358="","",IFERROR(SEARCH(Search!$C$2,D2358)+ROW()/100000,"")))</f>
        <v/>
      </c>
      <c r="C2358" s="406" t="inlineStr">
        <is>
          <t>U2355</t>
        </is>
      </c>
      <c r="D2358" s="406">
        <f>INDEX([1]USA!$J:$J,MATCH(C2358,[1]USA!$B:$B,0))</f>
        <v/>
      </c>
      <c r="E2358" s="406">
        <f>IFERROR(INDEX([1]Input!$J:$J,MATCH(C2358,[1]Input!$A:$A,0)),"")</f>
        <v/>
      </c>
      <c r="F2358" s="406">
        <f>IFERROR(INDEX([1]Input!$D:$D,MATCH(C2358,[1]Input!$A:$A,0)),"")</f>
        <v/>
      </c>
      <c r="G2358" s="409">
        <f>IFERROR(INDEX([1]Input!$N:$N,MATCH(C2358,[1]Input!$A:$A,0)),"")</f>
        <v/>
      </c>
    </row>
    <row r="2359">
      <c r="A2359" s="406">
        <f>IFERROR(RANK(B2359,$B$4:$B$6000,1),"")</f>
        <v/>
      </c>
      <c r="B2359" s="406">
        <f>(IF(F2359="","",IFERROR(SEARCH(Search!$C$2,D2359)+ROW()/100000,"")))</f>
        <v/>
      </c>
      <c r="C2359" s="406" t="inlineStr">
        <is>
          <t>U2356</t>
        </is>
      </c>
      <c r="D2359" s="406">
        <f>INDEX([1]USA!$J:$J,MATCH(C2359,[1]USA!$B:$B,0))</f>
        <v/>
      </c>
      <c r="E2359" s="406">
        <f>IFERROR(INDEX([1]Input!$J:$J,MATCH(C2359,[1]Input!$A:$A,0)),"")</f>
        <v/>
      </c>
      <c r="F2359" s="406">
        <f>IFERROR(INDEX([1]Input!$D:$D,MATCH(C2359,[1]Input!$A:$A,0)),"")</f>
        <v/>
      </c>
      <c r="G2359" s="409">
        <f>IFERROR(INDEX([1]Input!$N:$N,MATCH(C2359,[1]Input!$A:$A,0)),"")</f>
        <v/>
      </c>
    </row>
    <row r="2360">
      <c r="A2360" s="406">
        <f>IFERROR(RANK(B2360,$B$4:$B$6000,1),"")</f>
        <v/>
      </c>
      <c r="B2360" s="406">
        <f>(IF(F2360="","",IFERROR(SEARCH(Search!$C$2,D2360)+ROW()/100000,"")))</f>
        <v/>
      </c>
      <c r="C2360" s="406" t="inlineStr">
        <is>
          <t>U2357</t>
        </is>
      </c>
      <c r="D2360" s="406">
        <f>INDEX([1]USA!$J:$J,MATCH(C2360,[1]USA!$B:$B,0))</f>
        <v/>
      </c>
      <c r="E2360" s="406">
        <f>IFERROR(INDEX([1]Input!$J:$J,MATCH(C2360,[1]Input!$A:$A,0)),"")</f>
        <v/>
      </c>
      <c r="F2360" s="406">
        <f>IFERROR(INDEX([1]Input!$D:$D,MATCH(C2360,[1]Input!$A:$A,0)),"")</f>
        <v/>
      </c>
      <c r="G2360" s="409">
        <f>IFERROR(INDEX([1]Input!$N:$N,MATCH(C2360,[1]Input!$A:$A,0)),"")</f>
        <v/>
      </c>
    </row>
    <row r="2361">
      <c r="A2361" s="406">
        <f>IFERROR(RANK(B2361,$B$4:$B$6000,1),"")</f>
        <v/>
      </c>
      <c r="B2361" s="406">
        <f>(IF(F2361="","",IFERROR(SEARCH(Search!$C$2,D2361)+ROW()/100000,"")))</f>
        <v/>
      </c>
      <c r="C2361" s="406" t="inlineStr">
        <is>
          <t>U2358</t>
        </is>
      </c>
      <c r="D2361" s="406">
        <f>INDEX([1]USA!$J:$J,MATCH(C2361,[1]USA!$B:$B,0))</f>
        <v/>
      </c>
      <c r="E2361" s="406">
        <f>IFERROR(INDEX([1]Input!$J:$J,MATCH(C2361,[1]Input!$A:$A,0)),"")</f>
        <v/>
      </c>
      <c r="F2361" s="406">
        <f>IFERROR(INDEX([1]Input!$D:$D,MATCH(C2361,[1]Input!$A:$A,0)),"")</f>
        <v/>
      </c>
      <c r="G2361" s="409">
        <f>IFERROR(INDEX([1]Input!$N:$N,MATCH(C2361,[1]Input!$A:$A,0)),"")</f>
        <v/>
      </c>
    </row>
    <row r="2362">
      <c r="A2362" s="406">
        <f>IFERROR(RANK(B2362,$B$4:$B$6000,1),"")</f>
        <v/>
      </c>
      <c r="B2362" s="406">
        <f>(IF(F2362="","",IFERROR(SEARCH(Search!$C$2,D2362)+ROW()/100000,"")))</f>
        <v/>
      </c>
      <c r="C2362" s="406" t="inlineStr">
        <is>
          <t>U2359</t>
        </is>
      </c>
      <c r="D2362" s="406">
        <f>INDEX([1]USA!$J:$J,MATCH(C2362,[1]USA!$B:$B,0))</f>
        <v/>
      </c>
      <c r="E2362" s="406">
        <f>IFERROR(INDEX([1]Input!$J:$J,MATCH(C2362,[1]Input!$A:$A,0)),"")</f>
        <v/>
      </c>
      <c r="F2362" s="406">
        <f>IFERROR(INDEX([1]Input!$D:$D,MATCH(C2362,[1]Input!$A:$A,0)),"")</f>
        <v/>
      </c>
      <c r="G2362" s="409">
        <f>IFERROR(INDEX([1]Input!$N:$N,MATCH(C2362,[1]Input!$A:$A,0)),"")</f>
        <v/>
      </c>
    </row>
    <row r="2363">
      <c r="A2363" s="406">
        <f>IFERROR(RANK(B2363,$B$4:$B$6000,1),"")</f>
        <v/>
      </c>
      <c r="B2363" s="406">
        <f>(IF(F2363="","",IFERROR(SEARCH(Search!$C$2,D2363)+ROW()/100000,"")))</f>
        <v/>
      </c>
      <c r="C2363" s="406" t="inlineStr">
        <is>
          <t>U2360</t>
        </is>
      </c>
      <c r="D2363" s="406">
        <f>INDEX([1]USA!$J:$J,MATCH(C2363,[1]USA!$B:$B,0))</f>
        <v/>
      </c>
      <c r="E2363" s="406">
        <f>IFERROR(INDEX([1]Input!$J:$J,MATCH(C2363,[1]Input!$A:$A,0)),"")</f>
        <v/>
      </c>
      <c r="F2363" s="406">
        <f>IFERROR(INDEX([1]Input!$D:$D,MATCH(C2363,[1]Input!$A:$A,0)),"")</f>
        <v/>
      </c>
      <c r="G2363" s="409">
        <f>IFERROR(INDEX([1]Input!$N:$N,MATCH(C2363,[1]Input!$A:$A,0)),"")</f>
        <v/>
      </c>
    </row>
    <row r="2364">
      <c r="A2364" s="406">
        <f>IFERROR(RANK(B2364,$B$4:$B$6000,1),"")</f>
        <v/>
      </c>
      <c r="B2364" s="406">
        <f>(IF(F2364="","",IFERROR(SEARCH(Search!$C$2,D2364)+ROW()/100000,"")))</f>
        <v/>
      </c>
      <c r="C2364" s="406" t="inlineStr">
        <is>
          <t>U2361</t>
        </is>
      </c>
      <c r="D2364" s="406">
        <f>INDEX([1]USA!$J:$J,MATCH(C2364,[1]USA!$B:$B,0))</f>
        <v/>
      </c>
      <c r="E2364" s="406">
        <f>IFERROR(INDEX([1]Input!$J:$J,MATCH(C2364,[1]Input!$A:$A,0)),"")</f>
        <v/>
      </c>
      <c r="F2364" s="406">
        <f>IFERROR(INDEX([1]Input!$D:$D,MATCH(C2364,[1]Input!$A:$A,0)),"")</f>
        <v/>
      </c>
      <c r="G2364" s="409">
        <f>IFERROR(INDEX([1]Input!$N:$N,MATCH(C2364,[1]Input!$A:$A,0)),"")</f>
        <v/>
      </c>
    </row>
    <row r="2365">
      <c r="A2365" s="406">
        <f>IFERROR(RANK(B2365,$B$4:$B$6000,1),"")</f>
        <v/>
      </c>
      <c r="B2365" s="406">
        <f>(IF(F2365="","",IFERROR(SEARCH(Search!$C$2,D2365)+ROW()/100000,"")))</f>
        <v/>
      </c>
      <c r="C2365" s="406" t="inlineStr">
        <is>
          <t>U2362</t>
        </is>
      </c>
      <c r="D2365" s="406">
        <f>INDEX([1]USA!$J:$J,MATCH(C2365,[1]USA!$B:$B,0))</f>
        <v/>
      </c>
      <c r="E2365" s="406">
        <f>IFERROR(INDEX([1]Input!$J:$J,MATCH(C2365,[1]Input!$A:$A,0)),"")</f>
        <v/>
      </c>
      <c r="F2365" s="406">
        <f>IFERROR(INDEX([1]Input!$D:$D,MATCH(C2365,[1]Input!$A:$A,0)),"")</f>
        <v/>
      </c>
      <c r="G2365" s="409">
        <f>IFERROR(INDEX([1]Input!$N:$N,MATCH(C2365,[1]Input!$A:$A,0)),"")</f>
        <v/>
      </c>
    </row>
    <row r="2366">
      <c r="A2366" s="406">
        <f>IFERROR(RANK(B2366,$B$4:$B$6000,1),"")</f>
        <v/>
      </c>
      <c r="B2366" s="406">
        <f>(IF(F2366="","",IFERROR(SEARCH(Search!$C$2,D2366)+ROW()/100000,"")))</f>
        <v/>
      </c>
      <c r="C2366" s="406" t="inlineStr">
        <is>
          <t>U2363</t>
        </is>
      </c>
      <c r="D2366" s="406">
        <f>INDEX([1]USA!$J:$J,MATCH(C2366,[1]USA!$B:$B,0))</f>
        <v/>
      </c>
      <c r="E2366" s="406">
        <f>IFERROR(INDEX([1]Input!$J:$J,MATCH(C2366,[1]Input!$A:$A,0)),"")</f>
        <v/>
      </c>
      <c r="F2366" s="406">
        <f>IFERROR(INDEX([1]Input!$D:$D,MATCH(C2366,[1]Input!$A:$A,0)),"")</f>
        <v/>
      </c>
      <c r="G2366" s="409">
        <f>IFERROR(INDEX([1]Input!$N:$N,MATCH(C2366,[1]Input!$A:$A,0)),"")</f>
        <v/>
      </c>
    </row>
    <row r="2367">
      <c r="A2367" s="406">
        <f>IFERROR(RANK(B2367,$B$4:$B$6000,1),"")</f>
        <v/>
      </c>
      <c r="B2367" s="406">
        <f>(IF(F2367="","",IFERROR(SEARCH(Search!$C$2,D2367)+ROW()/100000,"")))</f>
        <v/>
      </c>
      <c r="C2367" s="406" t="inlineStr">
        <is>
          <t>U2364</t>
        </is>
      </c>
      <c r="D2367" s="406">
        <f>INDEX([1]USA!$J:$J,MATCH(C2367,[1]USA!$B:$B,0))</f>
        <v/>
      </c>
      <c r="E2367" s="406">
        <f>IFERROR(INDEX([1]Input!$J:$J,MATCH(C2367,[1]Input!$A:$A,0)),"")</f>
        <v/>
      </c>
      <c r="F2367" s="406">
        <f>IFERROR(INDEX([1]Input!$D:$D,MATCH(C2367,[1]Input!$A:$A,0)),"")</f>
        <v/>
      </c>
      <c r="G2367" s="409">
        <f>IFERROR(INDEX([1]Input!$N:$N,MATCH(C2367,[1]Input!$A:$A,0)),"")</f>
        <v/>
      </c>
    </row>
    <row r="2368">
      <c r="A2368" s="406">
        <f>IFERROR(RANK(B2368,$B$4:$B$6000,1),"")</f>
        <v/>
      </c>
      <c r="B2368" s="406">
        <f>(IF(F2368="","",IFERROR(SEARCH(Search!$C$2,D2368)+ROW()/100000,"")))</f>
        <v/>
      </c>
      <c r="C2368" s="406" t="inlineStr">
        <is>
          <t>U2365</t>
        </is>
      </c>
      <c r="D2368" s="406">
        <f>INDEX([1]USA!$J:$J,MATCH(C2368,[1]USA!$B:$B,0))</f>
        <v/>
      </c>
      <c r="E2368" s="406">
        <f>IFERROR(INDEX([1]Input!$J:$J,MATCH(C2368,[1]Input!$A:$A,0)),"")</f>
        <v/>
      </c>
      <c r="F2368" s="406">
        <f>IFERROR(INDEX([1]Input!$D:$D,MATCH(C2368,[1]Input!$A:$A,0)),"")</f>
        <v/>
      </c>
      <c r="G2368" s="409">
        <f>IFERROR(INDEX([1]Input!$N:$N,MATCH(C2368,[1]Input!$A:$A,0)),"")</f>
        <v/>
      </c>
    </row>
    <row r="2369">
      <c r="A2369" s="406">
        <f>IFERROR(RANK(B2369,$B$4:$B$6000,1),"")</f>
        <v/>
      </c>
      <c r="B2369" s="406">
        <f>(IF(F2369="","",IFERROR(SEARCH(Search!$C$2,D2369)+ROW()/100000,"")))</f>
        <v/>
      </c>
      <c r="C2369" s="406" t="inlineStr">
        <is>
          <t>U2366</t>
        </is>
      </c>
      <c r="D2369" s="406">
        <f>INDEX([1]USA!$J:$J,MATCH(C2369,[1]USA!$B:$B,0))</f>
        <v/>
      </c>
      <c r="E2369" s="406">
        <f>IFERROR(INDEX([1]Input!$J:$J,MATCH(C2369,[1]Input!$A:$A,0)),"")</f>
        <v/>
      </c>
      <c r="F2369" s="406">
        <f>IFERROR(INDEX([1]Input!$D:$D,MATCH(C2369,[1]Input!$A:$A,0)),"")</f>
        <v/>
      </c>
      <c r="G2369" s="409">
        <f>IFERROR(INDEX([1]Input!$N:$N,MATCH(C2369,[1]Input!$A:$A,0)),"")</f>
        <v/>
      </c>
    </row>
    <row r="2370">
      <c r="A2370" s="406">
        <f>IFERROR(RANK(B2370,$B$4:$B$6000,1),"")</f>
        <v/>
      </c>
      <c r="B2370" s="406">
        <f>(IF(F2370="","",IFERROR(SEARCH(Search!$C$2,D2370)+ROW()/100000,"")))</f>
        <v/>
      </c>
      <c r="C2370" s="406" t="inlineStr">
        <is>
          <t>U2367</t>
        </is>
      </c>
      <c r="D2370" s="406">
        <f>INDEX([1]USA!$J:$J,MATCH(C2370,[1]USA!$B:$B,0))</f>
        <v/>
      </c>
      <c r="E2370" s="406">
        <f>IFERROR(INDEX([1]Input!$J:$J,MATCH(C2370,[1]Input!$A:$A,0)),"")</f>
        <v/>
      </c>
      <c r="F2370" s="406">
        <f>IFERROR(INDEX([1]Input!$D:$D,MATCH(C2370,[1]Input!$A:$A,0)),"")</f>
        <v/>
      </c>
      <c r="G2370" s="409">
        <f>IFERROR(INDEX([1]Input!$N:$N,MATCH(C2370,[1]Input!$A:$A,0)),"")</f>
        <v/>
      </c>
    </row>
    <row r="2371">
      <c r="A2371" s="406">
        <f>IFERROR(RANK(B2371,$B$4:$B$6000,1),"")</f>
        <v/>
      </c>
      <c r="B2371" s="406">
        <f>(IF(F2371="","",IFERROR(SEARCH(Search!$C$2,D2371)+ROW()/100000,"")))</f>
        <v/>
      </c>
      <c r="C2371" s="406" t="inlineStr">
        <is>
          <t>U2368</t>
        </is>
      </c>
      <c r="D2371" s="406">
        <f>INDEX([1]USA!$J:$J,MATCH(C2371,[1]USA!$B:$B,0))</f>
        <v/>
      </c>
      <c r="E2371" s="406">
        <f>IFERROR(INDEX([1]Input!$J:$J,MATCH(C2371,[1]Input!$A:$A,0)),"")</f>
        <v/>
      </c>
      <c r="F2371" s="406">
        <f>IFERROR(INDEX([1]Input!$D:$D,MATCH(C2371,[1]Input!$A:$A,0)),"")</f>
        <v/>
      </c>
      <c r="G2371" s="409">
        <f>IFERROR(INDEX([1]Input!$N:$N,MATCH(C2371,[1]Input!$A:$A,0)),"")</f>
        <v/>
      </c>
    </row>
    <row r="2372">
      <c r="A2372" s="406">
        <f>IFERROR(RANK(B2372,$B$4:$B$6000,1),"")</f>
        <v/>
      </c>
      <c r="B2372" s="406">
        <f>(IF(F2372="","",IFERROR(SEARCH(Search!$C$2,D2372)+ROW()/100000,"")))</f>
        <v/>
      </c>
      <c r="C2372" s="406" t="inlineStr">
        <is>
          <t>U2369</t>
        </is>
      </c>
      <c r="D2372" s="406">
        <f>INDEX([1]USA!$J:$J,MATCH(C2372,[1]USA!$B:$B,0))</f>
        <v/>
      </c>
      <c r="E2372" s="406">
        <f>IFERROR(INDEX([1]Input!$J:$J,MATCH(C2372,[1]Input!$A:$A,0)),"")</f>
        <v/>
      </c>
      <c r="F2372" s="406">
        <f>IFERROR(INDEX([1]Input!$D:$D,MATCH(C2372,[1]Input!$A:$A,0)),"")</f>
        <v/>
      </c>
      <c r="G2372" s="409">
        <f>IFERROR(INDEX([1]Input!$N:$N,MATCH(C2372,[1]Input!$A:$A,0)),"")</f>
        <v/>
      </c>
    </row>
    <row r="2373">
      <c r="A2373" s="406">
        <f>IFERROR(RANK(B2373,$B$4:$B$6000,1),"")</f>
        <v/>
      </c>
      <c r="B2373" s="406">
        <f>(IF(F2373="","",IFERROR(SEARCH(Search!$C$2,D2373)+ROW()/100000,"")))</f>
        <v/>
      </c>
      <c r="C2373" s="406" t="inlineStr">
        <is>
          <t>U2370</t>
        </is>
      </c>
      <c r="D2373" s="406">
        <f>INDEX([1]USA!$J:$J,MATCH(C2373,[1]USA!$B:$B,0))</f>
        <v/>
      </c>
      <c r="E2373" s="406">
        <f>IFERROR(INDEX([1]Input!$J:$J,MATCH(C2373,[1]Input!$A:$A,0)),"")</f>
        <v/>
      </c>
      <c r="F2373" s="406">
        <f>IFERROR(INDEX([1]Input!$D:$D,MATCH(C2373,[1]Input!$A:$A,0)),"")</f>
        <v/>
      </c>
      <c r="G2373" s="409">
        <f>IFERROR(INDEX([1]Input!$N:$N,MATCH(C2373,[1]Input!$A:$A,0)),"")</f>
        <v/>
      </c>
    </row>
    <row r="2374">
      <c r="A2374" s="406">
        <f>IFERROR(RANK(B2374,$B$4:$B$6000,1),"")</f>
        <v/>
      </c>
      <c r="B2374" s="406">
        <f>(IF(F2374="","",IFERROR(SEARCH(Search!$C$2,D2374)+ROW()/100000,"")))</f>
        <v/>
      </c>
      <c r="C2374" s="406" t="inlineStr">
        <is>
          <t>U2371</t>
        </is>
      </c>
      <c r="D2374" s="406">
        <f>INDEX([1]USA!$J:$J,MATCH(C2374,[1]USA!$B:$B,0))</f>
        <v/>
      </c>
      <c r="E2374" s="406">
        <f>IFERROR(INDEX([1]Input!$J:$J,MATCH(C2374,[1]Input!$A:$A,0)),"")</f>
        <v/>
      </c>
      <c r="F2374" s="406">
        <f>IFERROR(INDEX([1]Input!$D:$D,MATCH(C2374,[1]Input!$A:$A,0)),"")</f>
        <v/>
      </c>
      <c r="G2374" s="409">
        <f>IFERROR(INDEX([1]Input!$N:$N,MATCH(C2374,[1]Input!$A:$A,0)),"")</f>
        <v/>
      </c>
    </row>
    <row r="2375">
      <c r="A2375" s="406">
        <f>IFERROR(RANK(B2375,$B$4:$B$6000,1),"")</f>
        <v/>
      </c>
      <c r="B2375" s="406">
        <f>(IF(F2375="","",IFERROR(SEARCH(Search!$C$2,D2375)+ROW()/100000,"")))</f>
        <v/>
      </c>
      <c r="C2375" s="406" t="inlineStr">
        <is>
          <t>U2372</t>
        </is>
      </c>
      <c r="D2375" s="406">
        <f>INDEX([1]USA!$J:$J,MATCH(C2375,[1]USA!$B:$B,0))</f>
        <v/>
      </c>
      <c r="E2375" s="406">
        <f>IFERROR(INDEX([1]Input!$J:$J,MATCH(C2375,[1]Input!$A:$A,0)),"")</f>
        <v/>
      </c>
      <c r="F2375" s="406">
        <f>IFERROR(INDEX([1]Input!$D:$D,MATCH(C2375,[1]Input!$A:$A,0)),"")</f>
        <v/>
      </c>
      <c r="G2375" s="409">
        <f>IFERROR(INDEX([1]Input!$N:$N,MATCH(C2375,[1]Input!$A:$A,0)),"")</f>
        <v/>
      </c>
    </row>
    <row r="2376">
      <c r="A2376" s="406">
        <f>IFERROR(RANK(B2376,$B$4:$B$6000,1),"")</f>
        <v/>
      </c>
      <c r="B2376" s="406">
        <f>(IF(F2376="","",IFERROR(SEARCH(Search!$C$2,D2376)+ROW()/100000,"")))</f>
        <v/>
      </c>
      <c r="C2376" s="406" t="inlineStr">
        <is>
          <t>U2373</t>
        </is>
      </c>
      <c r="D2376" s="406">
        <f>INDEX([1]USA!$J:$J,MATCH(C2376,[1]USA!$B:$B,0))</f>
        <v/>
      </c>
      <c r="E2376" s="406">
        <f>IFERROR(INDEX([1]Input!$J:$J,MATCH(C2376,[1]Input!$A:$A,0)),"")</f>
        <v/>
      </c>
      <c r="F2376" s="406">
        <f>IFERROR(INDEX([1]Input!$D:$D,MATCH(C2376,[1]Input!$A:$A,0)),"")</f>
        <v/>
      </c>
      <c r="G2376" s="409">
        <f>IFERROR(INDEX([1]Input!$N:$N,MATCH(C2376,[1]Input!$A:$A,0)),"")</f>
        <v/>
      </c>
    </row>
    <row r="2377">
      <c r="A2377" s="406">
        <f>IFERROR(RANK(B2377,$B$4:$B$6000,1),"")</f>
        <v/>
      </c>
      <c r="B2377" s="406">
        <f>(IF(F2377="","",IFERROR(SEARCH(Search!$C$2,D2377)+ROW()/100000,"")))</f>
        <v/>
      </c>
      <c r="C2377" s="406" t="inlineStr">
        <is>
          <t>U2374</t>
        </is>
      </c>
      <c r="D2377" s="406">
        <f>INDEX([1]USA!$J:$J,MATCH(C2377,[1]USA!$B:$B,0))</f>
        <v/>
      </c>
      <c r="E2377" s="406">
        <f>IFERROR(INDEX([1]Input!$J:$J,MATCH(C2377,[1]Input!$A:$A,0)),"")</f>
        <v/>
      </c>
      <c r="F2377" s="406">
        <f>IFERROR(INDEX([1]Input!$D:$D,MATCH(C2377,[1]Input!$A:$A,0)),"")</f>
        <v/>
      </c>
      <c r="G2377" s="409">
        <f>IFERROR(INDEX([1]Input!$N:$N,MATCH(C2377,[1]Input!$A:$A,0)),"")</f>
        <v/>
      </c>
    </row>
    <row r="2378">
      <c r="A2378" s="406">
        <f>IFERROR(RANK(B2378,$B$4:$B$6000,1),"")</f>
        <v/>
      </c>
      <c r="B2378" s="406">
        <f>(IF(F2378="","",IFERROR(SEARCH(Search!$C$2,D2378)+ROW()/100000,"")))</f>
        <v/>
      </c>
      <c r="C2378" s="406" t="inlineStr">
        <is>
          <t>U2375</t>
        </is>
      </c>
      <c r="D2378" s="406">
        <f>INDEX([1]USA!$J:$J,MATCH(C2378,[1]USA!$B:$B,0))</f>
        <v/>
      </c>
      <c r="E2378" s="406">
        <f>IFERROR(INDEX([1]Input!$J:$J,MATCH(C2378,[1]Input!$A:$A,0)),"")</f>
        <v/>
      </c>
      <c r="F2378" s="406">
        <f>IFERROR(INDEX([1]Input!$D:$D,MATCH(C2378,[1]Input!$A:$A,0)),"")</f>
        <v/>
      </c>
      <c r="G2378" s="409">
        <f>IFERROR(INDEX([1]Input!$N:$N,MATCH(C2378,[1]Input!$A:$A,0)),"")</f>
        <v/>
      </c>
    </row>
    <row r="2379">
      <c r="A2379" s="406">
        <f>IFERROR(RANK(B2379,$B$4:$B$6000,1),"")</f>
        <v/>
      </c>
      <c r="B2379" s="406">
        <f>(IF(F2379="","",IFERROR(SEARCH(Search!$C$2,D2379)+ROW()/100000,"")))</f>
        <v/>
      </c>
      <c r="C2379" s="406" t="inlineStr">
        <is>
          <t>U2376</t>
        </is>
      </c>
      <c r="D2379" s="406">
        <f>INDEX([1]USA!$J:$J,MATCH(C2379,[1]USA!$B:$B,0))</f>
        <v/>
      </c>
      <c r="E2379" s="406">
        <f>IFERROR(INDEX([1]Input!$J:$J,MATCH(C2379,[1]Input!$A:$A,0)),"")</f>
        <v/>
      </c>
      <c r="F2379" s="406">
        <f>IFERROR(INDEX([1]Input!$D:$D,MATCH(C2379,[1]Input!$A:$A,0)),"")</f>
        <v/>
      </c>
      <c r="G2379" s="409">
        <f>IFERROR(INDEX([1]Input!$N:$N,MATCH(C2379,[1]Input!$A:$A,0)),"")</f>
        <v/>
      </c>
    </row>
    <row r="2380">
      <c r="A2380" s="406">
        <f>IFERROR(RANK(B2380,$B$4:$B$6000,1),"")</f>
        <v/>
      </c>
      <c r="B2380" s="406">
        <f>(IF(F2380="","",IFERROR(SEARCH(Search!$C$2,D2380)+ROW()/100000,"")))</f>
        <v/>
      </c>
      <c r="C2380" s="406" t="inlineStr">
        <is>
          <t>U2377</t>
        </is>
      </c>
      <c r="D2380" s="406">
        <f>INDEX([1]USA!$J:$J,MATCH(C2380,[1]USA!$B:$B,0))</f>
        <v/>
      </c>
      <c r="E2380" s="406">
        <f>IFERROR(INDEX([1]Input!$J:$J,MATCH(C2380,[1]Input!$A:$A,0)),"")</f>
        <v/>
      </c>
      <c r="F2380" s="406">
        <f>IFERROR(INDEX([1]Input!$D:$D,MATCH(C2380,[1]Input!$A:$A,0)),"")</f>
        <v/>
      </c>
      <c r="G2380" s="409">
        <f>IFERROR(INDEX([1]Input!$N:$N,MATCH(C2380,[1]Input!$A:$A,0)),"")</f>
        <v/>
      </c>
    </row>
    <row r="2381">
      <c r="A2381" s="406">
        <f>IFERROR(RANK(B2381,$B$4:$B$6000,1),"")</f>
        <v/>
      </c>
      <c r="B2381" s="406">
        <f>(IF(F2381="","",IFERROR(SEARCH(Search!$C$2,D2381)+ROW()/100000,"")))</f>
        <v/>
      </c>
      <c r="C2381" s="406" t="inlineStr">
        <is>
          <t>U2378</t>
        </is>
      </c>
      <c r="D2381" s="406">
        <f>INDEX([1]USA!$J:$J,MATCH(C2381,[1]USA!$B:$B,0))</f>
        <v/>
      </c>
      <c r="E2381" s="406">
        <f>IFERROR(INDEX([1]Input!$J:$J,MATCH(C2381,[1]Input!$A:$A,0)),"")</f>
        <v/>
      </c>
      <c r="F2381" s="406">
        <f>IFERROR(INDEX([1]Input!$D:$D,MATCH(C2381,[1]Input!$A:$A,0)),"")</f>
        <v/>
      </c>
      <c r="G2381" s="409">
        <f>IFERROR(INDEX([1]Input!$N:$N,MATCH(C2381,[1]Input!$A:$A,0)),"")</f>
        <v/>
      </c>
    </row>
    <row r="2382">
      <c r="A2382" s="406">
        <f>IFERROR(RANK(B2382,$B$4:$B$6000,1),"")</f>
        <v/>
      </c>
      <c r="B2382" s="406">
        <f>(IF(F2382="","",IFERROR(SEARCH(Search!$C$2,D2382)+ROW()/100000,"")))</f>
        <v/>
      </c>
      <c r="C2382" s="406" t="inlineStr">
        <is>
          <t>U2379</t>
        </is>
      </c>
      <c r="D2382" s="406">
        <f>INDEX([1]USA!$J:$J,MATCH(C2382,[1]USA!$B:$B,0))</f>
        <v/>
      </c>
      <c r="E2382" s="406">
        <f>IFERROR(INDEX([1]Input!$J:$J,MATCH(C2382,[1]Input!$A:$A,0)),"")</f>
        <v/>
      </c>
      <c r="F2382" s="406">
        <f>IFERROR(INDEX([1]Input!$D:$D,MATCH(C2382,[1]Input!$A:$A,0)),"")</f>
        <v/>
      </c>
      <c r="G2382" s="409">
        <f>IFERROR(INDEX([1]Input!$N:$N,MATCH(C2382,[1]Input!$A:$A,0)),"")</f>
        <v/>
      </c>
    </row>
    <row r="2383">
      <c r="A2383" s="406">
        <f>IFERROR(RANK(B2383,$B$4:$B$6000,1),"")</f>
        <v/>
      </c>
      <c r="B2383" s="406">
        <f>(IF(F2383="","",IFERROR(SEARCH(Search!$C$2,D2383)+ROW()/100000,"")))</f>
        <v/>
      </c>
      <c r="C2383" s="406" t="inlineStr">
        <is>
          <t>U2380</t>
        </is>
      </c>
      <c r="D2383" s="406">
        <f>INDEX([1]USA!$J:$J,MATCH(C2383,[1]USA!$B:$B,0))</f>
        <v/>
      </c>
      <c r="E2383" s="406">
        <f>IFERROR(INDEX([1]Input!$J:$J,MATCH(C2383,[1]Input!$A:$A,0)),"")</f>
        <v/>
      </c>
      <c r="F2383" s="406">
        <f>IFERROR(INDEX([1]Input!$D:$D,MATCH(C2383,[1]Input!$A:$A,0)),"")</f>
        <v/>
      </c>
      <c r="G2383" s="409">
        <f>IFERROR(INDEX([1]Input!$N:$N,MATCH(C2383,[1]Input!$A:$A,0)),"")</f>
        <v/>
      </c>
    </row>
    <row r="2384">
      <c r="A2384" s="406">
        <f>IFERROR(RANK(B2384,$B$4:$B$6000,1),"")</f>
        <v/>
      </c>
      <c r="B2384" s="406">
        <f>(IF(F2384="","",IFERROR(SEARCH(Search!$C$2,D2384)+ROW()/100000,"")))</f>
        <v/>
      </c>
      <c r="C2384" s="406" t="inlineStr">
        <is>
          <t>U2381</t>
        </is>
      </c>
      <c r="D2384" s="406">
        <f>INDEX([1]USA!$J:$J,MATCH(C2384,[1]USA!$B:$B,0))</f>
        <v/>
      </c>
      <c r="E2384" s="406">
        <f>IFERROR(INDEX([1]Input!$J:$J,MATCH(C2384,[1]Input!$A:$A,0)),"")</f>
        <v/>
      </c>
      <c r="F2384" s="406">
        <f>IFERROR(INDEX([1]Input!$D:$D,MATCH(C2384,[1]Input!$A:$A,0)),"")</f>
        <v/>
      </c>
      <c r="G2384" s="409">
        <f>IFERROR(INDEX([1]Input!$N:$N,MATCH(C2384,[1]Input!$A:$A,0)),"")</f>
        <v/>
      </c>
    </row>
    <row r="2385">
      <c r="A2385" s="406">
        <f>IFERROR(RANK(B2385,$B$4:$B$6000,1),"")</f>
        <v/>
      </c>
      <c r="B2385" s="406">
        <f>(IF(F2385="","",IFERROR(SEARCH(Search!$C$2,D2385)+ROW()/100000,"")))</f>
        <v/>
      </c>
      <c r="C2385" s="406" t="inlineStr">
        <is>
          <t>U2382</t>
        </is>
      </c>
      <c r="D2385" s="406">
        <f>INDEX([1]USA!$J:$J,MATCH(C2385,[1]USA!$B:$B,0))</f>
        <v/>
      </c>
      <c r="E2385" s="406">
        <f>IFERROR(INDEX([1]Input!$J:$J,MATCH(C2385,[1]Input!$A:$A,0)),"")</f>
        <v/>
      </c>
      <c r="F2385" s="406">
        <f>IFERROR(INDEX([1]Input!$D:$D,MATCH(C2385,[1]Input!$A:$A,0)),"")</f>
        <v/>
      </c>
      <c r="G2385" s="409">
        <f>IFERROR(INDEX([1]Input!$N:$N,MATCH(C2385,[1]Input!$A:$A,0)),"")</f>
        <v/>
      </c>
    </row>
    <row r="2386">
      <c r="A2386" s="406">
        <f>IFERROR(RANK(B2386,$B$4:$B$6000,1),"")</f>
        <v/>
      </c>
      <c r="B2386" s="406">
        <f>(IF(F2386="","",IFERROR(SEARCH(Search!$C$2,D2386)+ROW()/100000,"")))</f>
        <v/>
      </c>
      <c r="C2386" s="406" t="inlineStr">
        <is>
          <t>U2383</t>
        </is>
      </c>
      <c r="D2386" s="406">
        <f>INDEX([1]USA!$J:$J,MATCH(C2386,[1]USA!$B:$B,0))</f>
        <v/>
      </c>
      <c r="E2386" s="406">
        <f>IFERROR(INDEX([1]Input!$J:$J,MATCH(C2386,[1]Input!$A:$A,0)),"")</f>
        <v/>
      </c>
      <c r="F2386" s="406">
        <f>IFERROR(INDEX([1]Input!$D:$D,MATCH(C2386,[1]Input!$A:$A,0)),"")</f>
        <v/>
      </c>
      <c r="G2386" s="409">
        <f>IFERROR(INDEX([1]Input!$N:$N,MATCH(C2386,[1]Input!$A:$A,0)),"")</f>
        <v/>
      </c>
    </row>
    <row r="2387">
      <c r="A2387" s="406">
        <f>IFERROR(RANK(B2387,$B$4:$B$6000,1),"")</f>
        <v/>
      </c>
      <c r="B2387" s="406">
        <f>(IF(F2387="","",IFERROR(SEARCH(Search!$C$2,D2387)+ROW()/100000,"")))</f>
        <v/>
      </c>
      <c r="C2387" s="406" t="inlineStr">
        <is>
          <t>U2384</t>
        </is>
      </c>
      <c r="D2387" s="406">
        <f>INDEX([1]USA!$J:$J,MATCH(C2387,[1]USA!$B:$B,0))</f>
        <v/>
      </c>
      <c r="E2387" s="406">
        <f>IFERROR(INDEX([1]Input!$J:$J,MATCH(C2387,[1]Input!$A:$A,0)),"")</f>
        <v/>
      </c>
      <c r="F2387" s="406">
        <f>IFERROR(INDEX([1]Input!$D:$D,MATCH(C2387,[1]Input!$A:$A,0)),"")</f>
        <v/>
      </c>
      <c r="G2387" s="409">
        <f>IFERROR(INDEX([1]Input!$N:$N,MATCH(C2387,[1]Input!$A:$A,0)),"")</f>
        <v/>
      </c>
    </row>
    <row r="2388">
      <c r="A2388" s="406">
        <f>IFERROR(RANK(B2388,$B$4:$B$6000,1),"")</f>
        <v/>
      </c>
      <c r="B2388" s="406">
        <f>(IF(F2388="","",IFERROR(SEARCH(Search!$C$2,D2388)+ROW()/100000,"")))</f>
        <v/>
      </c>
      <c r="C2388" s="406" t="inlineStr">
        <is>
          <t>U2385</t>
        </is>
      </c>
      <c r="D2388" s="406">
        <f>INDEX([1]USA!$J:$J,MATCH(C2388,[1]USA!$B:$B,0))</f>
        <v/>
      </c>
      <c r="E2388" s="406">
        <f>IFERROR(INDEX([1]Input!$J:$J,MATCH(C2388,[1]Input!$A:$A,0)),"")</f>
        <v/>
      </c>
      <c r="F2388" s="406">
        <f>IFERROR(INDEX([1]Input!$D:$D,MATCH(C2388,[1]Input!$A:$A,0)),"")</f>
        <v/>
      </c>
      <c r="G2388" s="409">
        <f>IFERROR(INDEX([1]Input!$N:$N,MATCH(C2388,[1]Input!$A:$A,0)),"")</f>
        <v/>
      </c>
    </row>
    <row r="2389">
      <c r="A2389" s="406">
        <f>IFERROR(RANK(B2389,$B$4:$B$6000,1),"")</f>
        <v/>
      </c>
      <c r="B2389" s="406">
        <f>(IF(F2389="","",IFERROR(SEARCH(Search!$C$2,D2389)+ROW()/100000,"")))</f>
        <v/>
      </c>
      <c r="C2389" s="406" t="inlineStr">
        <is>
          <t>U2386</t>
        </is>
      </c>
      <c r="D2389" s="406">
        <f>INDEX([1]USA!$J:$J,MATCH(C2389,[1]USA!$B:$B,0))</f>
        <v/>
      </c>
      <c r="E2389" s="406">
        <f>IFERROR(INDEX([1]Input!$J:$J,MATCH(C2389,[1]Input!$A:$A,0)),"")</f>
        <v/>
      </c>
      <c r="F2389" s="406">
        <f>IFERROR(INDEX([1]Input!$D:$D,MATCH(C2389,[1]Input!$A:$A,0)),"")</f>
        <v/>
      </c>
      <c r="G2389" s="409">
        <f>IFERROR(INDEX([1]Input!$N:$N,MATCH(C2389,[1]Input!$A:$A,0)),"")</f>
        <v/>
      </c>
    </row>
    <row r="2390">
      <c r="A2390" s="406">
        <f>IFERROR(RANK(B2390,$B$4:$B$6000,1),"")</f>
        <v/>
      </c>
      <c r="B2390" s="406">
        <f>(IF(F2390="","",IFERROR(SEARCH(Search!$C$2,D2390)+ROW()/100000,"")))</f>
        <v/>
      </c>
      <c r="C2390" s="406" t="inlineStr">
        <is>
          <t>U2387</t>
        </is>
      </c>
      <c r="D2390" s="406">
        <f>INDEX([1]USA!$J:$J,MATCH(C2390,[1]USA!$B:$B,0))</f>
        <v/>
      </c>
      <c r="E2390" s="406">
        <f>IFERROR(INDEX([1]Input!$J:$J,MATCH(C2390,[1]Input!$A:$A,0)),"")</f>
        <v/>
      </c>
      <c r="F2390" s="406">
        <f>IFERROR(INDEX([1]Input!$D:$D,MATCH(C2390,[1]Input!$A:$A,0)),"")</f>
        <v/>
      </c>
      <c r="G2390" s="409">
        <f>IFERROR(INDEX([1]Input!$N:$N,MATCH(C2390,[1]Input!$A:$A,0)),"")</f>
        <v/>
      </c>
    </row>
    <row r="2391">
      <c r="A2391" s="406">
        <f>IFERROR(RANK(B2391,$B$4:$B$6000,1),"")</f>
        <v/>
      </c>
      <c r="B2391" s="406">
        <f>(IF(F2391="","",IFERROR(SEARCH(Search!$C$2,D2391)+ROW()/100000,"")))</f>
        <v/>
      </c>
      <c r="C2391" s="406" t="inlineStr">
        <is>
          <t>U2388</t>
        </is>
      </c>
      <c r="D2391" s="406">
        <f>INDEX([1]USA!$J:$J,MATCH(C2391,[1]USA!$B:$B,0))</f>
        <v/>
      </c>
      <c r="E2391" s="406">
        <f>IFERROR(INDEX([1]Input!$J:$J,MATCH(C2391,[1]Input!$A:$A,0)),"")</f>
        <v/>
      </c>
      <c r="F2391" s="406">
        <f>IFERROR(INDEX([1]Input!$D:$D,MATCH(C2391,[1]Input!$A:$A,0)),"")</f>
        <v/>
      </c>
      <c r="G2391" s="409">
        <f>IFERROR(INDEX([1]Input!$N:$N,MATCH(C2391,[1]Input!$A:$A,0)),"")</f>
        <v/>
      </c>
    </row>
    <row r="2392">
      <c r="A2392" s="406">
        <f>IFERROR(RANK(B2392,$B$4:$B$6000,1),"")</f>
        <v/>
      </c>
      <c r="B2392" s="406">
        <f>(IF(F2392="","",IFERROR(SEARCH(Search!$C$2,D2392)+ROW()/100000,"")))</f>
        <v/>
      </c>
      <c r="C2392" s="406" t="inlineStr">
        <is>
          <t>U2389</t>
        </is>
      </c>
      <c r="D2392" s="406">
        <f>INDEX([1]USA!$J:$J,MATCH(C2392,[1]USA!$B:$B,0))</f>
        <v/>
      </c>
      <c r="E2392" s="406">
        <f>IFERROR(INDEX([1]Input!$J:$J,MATCH(C2392,[1]Input!$A:$A,0)),"")</f>
        <v/>
      </c>
      <c r="F2392" s="406">
        <f>IFERROR(INDEX([1]Input!$D:$D,MATCH(C2392,[1]Input!$A:$A,0)),"")</f>
        <v/>
      </c>
      <c r="G2392" s="409">
        <f>IFERROR(INDEX([1]Input!$N:$N,MATCH(C2392,[1]Input!$A:$A,0)),"")</f>
        <v/>
      </c>
    </row>
    <row r="2393">
      <c r="A2393" s="406">
        <f>IFERROR(RANK(B2393,$B$4:$B$6000,1),"")</f>
        <v/>
      </c>
      <c r="B2393" s="406">
        <f>(IF(F2393="","",IFERROR(SEARCH(Search!$C$2,D2393)+ROW()/100000,"")))</f>
        <v/>
      </c>
      <c r="C2393" s="406" t="inlineStr">
        <is>
          <t>U2390</t>
        </is>
      </c>
      <c r="D2393" s="406">
        <f>INDEX([1]USA!$J:$J,MATCH(C2393,[1]USA!$B:$B,0))</f>
        <v/>
      </c>
      <c r="E2393" s="406">
        <f>IFERROR(INDEX([1]Input!$J:$J,MATCH(C2393,[1]Input!$A:$A,0)),"")</f>
        <v/>
      </c>
      <c r="F2393" s="406">
        <f>IFERROR(INDEX([1]Input!$D:$D,MATCH(C2393,[1]Input!$A:$A,0)),"")</f>
        <v/>
      </c>
      <c r="G2393" s="409">
        <f>IFERROR(INDEX([1]Input!$N:$N,MATCH(C2393,[1]Input!$A:$A,0)),"")</f>
        <v/>
      </c>
    </row>
    <row r="2394">
      <c r="A2394" s="406">
        <f>IFERROR(RANK(B2394,$B$4:$B$6000,1),"")</f>
        <v/>
      </c>
      <c r="B2394" s="406">
        <f>(IF(F2394="","",IFERROR(SEARCH(Search!$C$2,D2394)+ROW()/100000,"")))</f>
        <v/>
      </c>
      <c r="C2394" s="406" t="inlineStr">
        <is>
          <t>U2391</t>
        </is>
      </c>
      <c r="D2394" s="406">
        <f>INDEX([1]USA!$J:$J,MATCH(C2394,[1]USA!$B:$B,0))</f>
        <v/>
      </c>
      <c r="E2394" s="406">
        <f>IFERROR(INDEX([1]Input!$J:$J,MATCH(C2394,[1]Input!$A:$A,0)),"")</f>
        <v/>
      </c>
      <c r="F2394" s="406">
        <f>IFERROR(INDEX([1]Input!$D:$D,MATCH(C2394,[1]Input!$A:$A,0)),"")</f>
        <v/>
      </c>
      <c r="G2394" s="409">
        <f>IFERROR(INDEX([1]Input!$N:$N,MATCH(C2394,[1]Input!$A:$A,0)),"")</f>
        <v/>
      </c>
    </row>
    <row r="2395">
      <c r="A2395" s="406">
        <f>IFERROR(RANK(B2395,$B$4:$B$6000,1),"")</f>
        <v/>
      </c>
      <c r="B2395" s="406">
        <f>(IF(F2395="","",IFERROR(SEARCH(Search!$C$2,D2395)+ROW()/100000,"")))</f>
        <v/>
      </c>
      <c r="C2395" s="406" t="inlineStr">
        <is>
          <t>U2392</t>
        </is>
      </c>
      <c r="D2395" s="406">
        <f>INDEX([1]USA!$J:$J,MATCH(C2395,[1]USA!$B:$B,0))</f>
        <v/>
      </c>
      <c r="E2395" s="406">
        <f>IFERROR(INDEX([1]Input!$J:$J,MATCH(C2395,[1]Input!$A:$A,0)),"")</f>
        <v/>
      </c>
      <c r="F2395" s="406">
        <f>IFERROR(INDEX([1]Input!$D:$D,MATCH(C2395,[1]Input!$A:$A,0)),"")</f>
        <v/>
      </c>
      <c r="G2395" s="409">
        <f>IFERROR(INDEX([1]Input!$N:$N,MATCH(C2395,[1]Input!$A:$A,0)),"")</f>
        <v/>
      </c>
    </row>
    <row r="2396">
      <c r="A2396" s="406">
        <f>IFERROR(RANK(B2396,$B$4:$B$6000,1),"")</f>
        <v/>
      </c>
      <c r="B2396" s="406">
        <f>(IF(F2396="","",IFERROR(SEARCH(Search!$C$2,D2396)+ROW()/100000,"")))</f>
        <v/>
      </c>
      <c r="C2396" s="406" t="inlineStr">
        <is>
          <t>U2393</t>
        </is>
      </c>
      <c r="D2396" s="406">
        <f>INDEX([1]USA!$J:$J,MATCH(C2396,[1]USA!$B:$B,0))</f>
        <v/>
      </c>
      <c r="E2396" s="406">
        <f>IFERROR(INDEX([1]Input!$J:$J,MATCH(C2396,[1]Input!$A:$A,0)),"")</f>
        <v/>
      </c>
      <c r="F2396" s="406">
        <f>IFERROR(INDEX([1]Input!$D:$D,MATCH(C2396,[1]Input!$A:$A,0)),"")</f>
        <v/>
      </c>
      <c r="G2396" s="409">
        <f>IFERROR(INDEX([1]Input!$N:$N,MATCH(C2396,[1]Input!$A:$A,0)),"")</f>
        <v/>
      </c>
    </row>
    <row r="2397">
      <c r="A2397" s="406">
        <f>IFERROR(RANK(B2397,$B$4:$B$6000,1),"")</f>
        <v/>
      </c>
      <c r="B2397" s="406">
        <f>(IF(F2397="","",IFERROR(SEARCH(Search!$C$2,D2397)+ROW()/100000,"")))</f>
        <v/>
      </c>
      <c r="C2397" s="406" t="inlineStr">
        <is>
          <t>U2394</t>
        </is>
      </c>
      <c r="D2397" s="406">
        <f>INDEX([1]USA!$J:$J,MATCH(C2397,[1]USA!$B:$B,0))</f>
        <v/>
      </c>
      <c r="E2397" s="406">
        <f>IFERROR(INDEX([1]Input!$J:$J,MATCH(C2397,[1]Input!$A:$A,0)),"")</f>
        <v/>
      </c>
      <c r="F2397" s="406">
        <f>IFERROR(INDEX([1]Input!$D:$D,MATCH(C2397,[1]Input!$A:$A,0)),"")</f>
        <v/>
      </c>
      <c r="G2397" s="409">
        <f>IFERROR(INDEX([1]Input!$N:$N,MATCH(C2397,[1]Input!$A:$A,0)),"")</f>
        <v/>
      </c>
    </row>
    <row r="2398">
      <c r="A2398" s="406">
        <f>IFERROR(RANK(B2398,$B$4:$B$6000,1),"")</f>
        <v/>
      </c>
      <c r="B2398" s="406">
        <f>(IF(F2398="","",IFERROR(SEARCH(Search!$C$2,D2398)+ROW()/100000,"")))</f>
        <v/>
      </c>
      <c r="C2398" s="406" t="inlineStr">
        <is>
          <t>U2395</t>
        </is>
      </c>
      <c r="D2398" s="406">
        <f>INDEX([1]USA!$J:$J,MATCH(C2398,[1]USA!$B:$B,0))</f>
        <v/>
      </c>
      <c r="E2398" s="406">
        <f>IFERROR(INDEX([1]Input!$J:$J,MATCH(C2398,[1]Input!$A:$A,0)),"")</f>
        <v/>
      </c>
      <c r="F2398" s="406">
        <f>IFERROR(INDEX([1]Input!$D:$D,MATCH(C2398,[1]Input!$A:$A,0)),"")</f>
        <v/>
      </c>
      <c r="G2398" s="409">
        <f>IFERROR(INDEX([1]Input!$N:$N,MATCH(C2398,[1]Input!$A:$A,0)),"")</f>
        <v/>
      </c>
    </row>
    <row r="2399">
      <c r="A2399" s="406">
        <f>IFERROR(RANK(B2399,$B$4:$B$6000,1),"")</f>
        <v/>
      </c>
      <c r="B2399" s="406">
        <f>(IF(F2399="","",IFERROR(SEARCH(Search!$C$2,D2399)+ROW()/100000,"")))</f>
        <v/>
      </c>
      <c r="C2399" s="406" t="inlineStr">
        <is>
          <t>U2396</t>
        </is>
      </c>
      <c r="D2399" s="406">
        <f>INDEX([1]USA!$J:$J,MATCH(C2399,[1]USA!$B:$B,0))</f>
        <v/>
      </c>
      <c r="E2399" s="406">
        <f>IFERROR(INDEX([1]Input!$J:$J,MATCH(C2399,[1]Input!$A:$A,0)),"")</f>
        <v/>
      </c>
      <c r="F2399" s="406">
        <f>IFERROR(INDEX([1]Input!$D:$D,MATCH(C2399,[1]Input!$A:$A,0)),"")</f>
        <v/>
      </c>
      <c r="G2399" s="409">
        <f>IFERROR(INDEX([1]Input!$N:$N,MATCH(C2399,[1]Input!$A:$A,0)),"")</f>
        <v/>
      </c>
    </row>
    <row r="2400">
      <c r="A2400" s="406">
        <f>IFERROR(RANK(B2400,$B$4:$B$6000,1),"")</f>
        <v/>
      </c>
      <c r="B2400" s="406">
        <f>(IF(F2400="","",IFERROR(SEARCH(Search!$C$2,D2400)+ROW()/100000,"")))</f>
        <v/>
      </c>
      <c r="C2400" s="406" t="inlineStr">
        <is>
          <t>U2397</t>
        </is>
      </c>
      <c r="D2400" s="406">
        <f>INDEX([1]USA!$J:$J,MATCH(C2400,[1]USA!$B:$B,0))</f>
        <v/>
      </c>
      <c r="E2400" s="406">
        <f>IFERROR(INDEX([1]Input!$J:$J,MATCH(C2400,[1]Input!$A:$A,0)),"")</f>
        <v/>
      </c>
      <c r="F2400" s="406">
        <f>IFERROR(INDEX([1]Input!$D:$D,MATCH(C2400,[1]Input!$A:$A,0)),"")</f>
        <v/>
      </c>
      <c r="G2400" s="409">
        <f>IFERROR(INDEX([1]Input!$N:$N,MATCH(C2400,[1]Input!$A:$A,0)),"")</f>
        <v/>
      </c>
    </row>
    <row r="2401">
      <c r="A2401" s="406">
        <f>IFERROR(RANK(B2401,$B$4:$B$6000,1),"")</f>
        <v/>
      </c>
      <c r="B2401" s="406">
        <f>(IF(F2401="","",IFERROR(SEARCH(Search!$C$2,D2401)+ROW()/100000,"")))</f>
        <v/>
      </c>
      <c r="C2401" s="406" t="inlineStr">
        <is>
          <t>U2398</t>
        </is>
      </c>
      <c r="D2401" s="406">
        <f>INDEX([1]USA!$J:$J,MATCH(C2401,[1]USA!$B:$B,0))</f>
        <v/>
      </c>
      <c r="E2401" s="406">
        <f>IFERROR(INDEX([1]Input!$J:$J,MATCH(C2401,[1]Input!$A:$A,0)),"")</f>
        <v/>
      </c>
      <c r="F2401" s="406">
        <f>IFERROR(INDEX([1]Input!$D:$D,MATCH(C2401,[1]Input!$A:$A,0)),"")</f>
        <v/>
      </c>
      <c r="G2401" s="409">
        <f>IFERROR(INDEX([1]Input!$N:$N,MATCH(C2401,[1]Input!$A:$A,0)),"")</f>
        <v/>
      </c>
    </row>
    <row r="2402">
      <c r="A2402" s="406">
        <f>IFERROR(RANK(B2402,$B$4:$B$6000,1),"")</f>
        <v/>
      </c>
      <c r="B2402" s="406">
        <f>(IF(F2402="","",IFERROR(SEARCH(Search!$C$2,D2402)+ROW()/100000,"")))</f>
        <v/>
      </c>
      <c r="C2402" s="406" t="inlineStr">
        <is>
          <t>U2399</t>
        </is>
      </c>
      <c r="D2402" s="406">
        <f>INDEX([1]USA!$J:$J,MATCH(C2402,[1]USA!$B:$B,0))</f>
        <v/>
      </c>
      <c r="E2402" s="406">
        <f>IFERROR(INDEX([1]Input!$J:$J,MATCH(C2402,[1]Input!$A:$A,0)),"")</f>
        <v/>
      </c>
      <c r="F2402" s="406">
        <f>IFERROR(INDEX([1]Input!$D:$D,MATCH(C2402,[1]Input!$A:$A,0)),"")</f>
        <v/>
      </c>
      <c r="G2402" s="409">
        <f>IFERROR(INDEX([1]Input!$N:$N,MATCH(C2402,[1]Input!$A:$A,0)),"")</f>
        <v/>
      </c>
    </row>
    <row r="2403">
      <c r="A2403" s="406">
        <f>IFERROR(RANK(B2403,$B$4:$B$6000,1),"")</f>
        <v/>
      </c>
      <c r="B2403" s="406">
        <f>(IF(F2403="","",IFERROR(SEARCH(Search!$C$2,D2403)+ROW()/100000,"")))</f>
        <v/>
      </c>
      <c r="C2403" s="406" t="inlineStr">
        <is>
          <t>U2400</t>
        </is>
      </c>
      <c r="D2403" s="406">
        <f>INDEX([1]USA!$J:$J,MATCH(C2403,[1]USA!$B:$B,0))</f>
        <v/>
      </c>
      <c r="E2403" s="406">
        <f>IFERROR(INDEX([1]Input!$J:$J,MATCH(C2403,[1]Input!$A:$A,0)),"")</f>
        <v/>
      </c>
      <c r="F2403" s="406">
        <f>IFERROR(INDEX([1]Input!$D:$D,MATCH(C2403,[1]Input!$A:$A,0)),"")</f>
        <v/>
      </c>
      <c r="G2403" s="409">
        <f>IFERROR(INDEX([1]Input!$N:$N,MATCH(C2403,[1]Input!$A:$A,0)),"")</f>
        <v/>
      </c>
    </row>
    <row r="2404">
      <c r="A2404" s="406">
        <f>IFERROR(RANK(B2404,$B$4:$B$6000,1),"")</f>
        <v/>
      </c>
      <c r="B2404" s="406">
        <f>(IF(F2404="","",IFERROR(SEARCH(Search!$C$2,D2404)+ROW()/100000,"")))</f>
        <v/>
      </c>
      <c r="C2404" s="406" t="inlineStr">
        <is>
          <t>U2401</t>
        </is>
      </c>
      <c r="D2404" s="406">
        <f>INDEX([1]USA!$J:$J,MATCH(C2404,[1]USA!$B:$B,0))</f>
        <v/>
      </c>
      <c r="E2404" s="406">
        <f>IFERROR(INDEX([1]Input!$J:$J,MATCH(C2404,[1]Input!$A:$A,0)),"")</f>
        <v/>
      </c>
      <c r="F2404" s="406">
        <f>IFERROR(INDEX([1]Input!$D:$D,MATCH(C2404,[1]Input!$A:$A,0)),"")</f>
        <v/>
      </c>
      <c r="G2404" s="409">
        <f>IFERROR(INDEX([1]Input!$N:$N,MATCH(C2404,[1]Input!$A:$A,0)),"")</f>
        <v/>
      </c>
    </row>
    <row r="2405">
      <c r="A2405" s="406">
        <f>IFERROR(RANK(B2405,$B$4:$B$6000,1),"")</f>
        <v/>
      </c>
      <c r="B2405" s="406">
        <f>(IF(F2405="","",IFERROR(SEARCH(Search!$C$2,D2405)+ROW()/100000,"")))</f>
        <v/>
      </c>
      <c r="C2405" s="406" t="inlineStr">
        <is>
          <t>U2402</t>
        </is>
      </c>
      <c r="D2405" s="406">
        <f>INDEX([1]USA!$J:$J,MATCH(C2405,[1]USA!$B:$B,0))</f>
        <v/>
      </c>
      <c r="E2405" s="406">
        <f>IFERROR(INDEX([1]Input!$J:$J,MATCH(C2405,[1]Input!$A:$A,0)),"")</f>
        <v/>
      </c>
      <c r="F2405" s="406">
        <f>IFERROR(INDEX([1]Input!$D:$D,MATCH(C2405,[1]Input!$A:$A,0)),"")</f>
        <v/>
      </c>
      <c r="G2405" s="409">
        <f>IFERROR(INDEX([1]Input!$N:$N,MATCH(C2405,[1]Input!$A:$A,0)),"")</f>
        <v/>
      </c>
    </row>
    <row r="2406">
      <c r="A2406" s="406">
        <f>IFERROR(RANK(B2406,$B$4:$B$6000,1),"")</f>
        <v/>
      </c>
      <c r="B2406" s="406">
        <f>(IF(F2406="","",IFERROR(SEARCH(Search!$C$2,D2406)+ROW()/100000,"")))</f>
        <v/>
      </c>
      <c r="C2406" s="406" t="inlineStr">
        <is>
          <t>U2403</t>
        </is>
      </c>
      <c r="D2406" s="406">
        <f>INDEX([1]USA!$J:$J,MATCH(C2406,[1]USA!$B:$B,0))</f>
        <v/>
      </c>
      <c r="E2406" s="406">
        <f>IFERROR(INDEX([1]Input!$J:$J,MATCH(C2406,[1]Input!$A:$A,0)),"")</f>
        <v/>
      </c>
      <c r="F2406" s="406">
        <f>IFERROR(INDEX([1]Input!$D:$D,MATCH(C2406,[1]Input!$A:$A,0)),"")</f>
        <v/>
      </c>
      <c r="G2406" s="409">
        <f>IFERROR(INDEX([1]Input!$N:$N,MATCH(C2406,[1]Input!$A:$A,0)),"")</f>
        <v/>
      </c>
    </row>
    <row r="2407">
      <c r="A2407" s="406">
        <f>IFERROR(RANK(B2407,$B$4:$B$6000,1),"")</f>
        <v/>
      </c>
      <c r="B2407" s="406">
        <f>(IF(F2407="","",IFERROR(SEARCH(Search!$C$2,D2407)+ROW()/100000,"")))</f>
        <v/>
      </c>
      <c r="C2407" s="406" t="inlineStr">
        <is>
          <t>U2404</t>
        </is>
      </c>
      <c r="D2407" s="406">
        <f>INDEX([1]USA!$J:$J,MATCH(C2407,[1]USA!$B:$B,0))</f>
        <v/>
      </c>
      <c r="E2407" s="406">
        <f>IFERROR(INDEX([1]Input!$J:$J,MATCH(C2407,[1]Input!$A:$A,0)),"")</f>
        <v/>
      </c>
      <c r="F2407" s="406">
        <f>IFERROR(INDEX([1]Input!$D:$D,MATCH(C2407,[1]Input!$A:$A,0)),"")</f>
        <v/>
      </c>
      <c r="G2407" s="409">
        <f>IFERROR(INDEX([1]Input!$N:$N,MATCH(C2407,[1]Input!$A:$A,0)),"")</f>
        <v/>
      </c>
    </row>
    <row r="2408">
      <c r="A2408" s="406">
        <f>IFERROR(RANK(B2408,$B$4:$B$6000,1),"")</f>
        <v/>
      </c>
      <c r="B2408" s="406">
        <f>(IF(F2408="","",IFERROR(SEARCH(Search!$C$2,D2408)+ROW()/100000,"")))</f>
        <v/>
      </c>
      <c r="C2408" s="406" t="inlineStr">
        <is>
          <t>U2405</t>
        </is>
      </c>
      <c r="D2408" s="406">
        <f>INDEX([1]USA!$J:$J,MATCH(C2408,[1]USA!$B:$B,0))</f>
        <v/>
      </c>
      <c r="E2408" s="406">
        <f>IFERROR(INDEX([1]Input!$J:$J,MATCH(C2408,[1]Input!$A:$A,0)),"")</f>
        <v/>
      </c>
      <c r="F2408" s="406">
        <f>IFERROR(INDEX([1]Input!$D:$D,MATCH(C2408,[1]Input!$A:$A,0)),"")</f>
        <v/>
      </c>
      <c r="G2408" s="409">
        <f>IFERROR(INDEX([1]Input!$N:$N,MATCH(C2408,[1]Input!$A:$A,0)),"")</f>
        <v/>
      </c>
    </row>
    <row r="2409">
      <c r="A2409" s="406">
        <f>IFERROR(RANK(B2409,$B$4:$B$6000,1),"")</f>
        <v/>
      </c>
      <c r="B2409" s="406">
        <f>(IF(F2409="","",IFERROR(SEARCH(Search!$C$2,D2409)+ROW()/100000,"")))</f>
        <v/>
      </c>
      <c r="C2409" s="406" t="inlineStr">
        <is>
          <t>U2406</t>
        </is>
      </c>
      <c r="D2409" s="406">
        <f>INDEX([1]USA!$J:$J,MATCH(C2409,[1]USA!$B:$B,0))</f>
        <v/>
      </c>
      <c r="E2409" s="406">
        <f>IFERROR(INDEX([1]Input!$J:$J,MATCH(C2409,[1]Input!$A:$A,0)),"")</f>
        <v/>
      </c>
      <c r="F2409" s="406">
        <f>IFERROR(INDEX([1]Input!$D:$D,MATCH(C2409,[1]Input!$A:$A,0)),"")</f>
        <v/>
      </c>
      <c r="G2409" s="409">
        <f>IFERROR(INDEX([1]Input!$N:$N,MATCH(C2409,[1]Input!$A:$A,0)),"")</f>
        <v/>
      </c>
    </row>
    <row r="2410">
      <c r="A2410" s="406">
        <f>IFERROR(RANK(B2410,$B$4:$B$6000,1),"")</f>
        <v/>
      </c>
      <c r="B2410" s="406">
        <f>(IF(F2410="","",IFERROR(SEARCH(Search!$C$2,D2410)+ROW()/100000,"")))</f>
        <v/>
      </c>
      <c r="C2410" s="406" t="inlineStr">
        <is>
          <t>U2407</t>
        </is>
      </c>
      <c r="D2410" s="406">
        <f>INDEX([1]USA!$J:$J,MATCH(C2410,[1]USA!$B:$B,0))</f>
        <v/>
      </c>
      <c r="E2410" s="406">
        <f>IFERROR(INDEX([1]Input!$J:$J,MATCH(C2410,[1]Input!$A:$A,0)),"")</f>
        <v/>
      </c>
      <c r="F2410" s="406">
        <f>IFERROR(INDEX([1]Input!$D:$D,MATCH(C2410,[1]Input!$A:$A,0)),"")</f>
        <v/>
      </c>
      <c r="G2410" s="409">
        <f>IFERROR(INDEX([1]Input!$N:$N,MATCH(C2410,[1]Input!$A:$A,0)),"")</f>
        <v/>
      </c>
    </row>
    <row r="2411">
      <c r="A2411" s="406">
        <f>IFERROR(RANK(B2411,$B$4:$B$6000,1),"")</f>
        <v/>
      </c>
      <c r="B2411" s="406">
        <f>(IF(F2411="","",IFERROR(SEARCH(Search!$C$2,D2411)+ROW()/100000,"")))</f>
        <v/>
      </c>
      <c r="C2411" s="406" t="inlineStr">
        <is>
          <t>U2408</t>
        </is>
      </c>
      <c r="D2411" s="406">
        <f>INDEX([1]USA!$J:$J,MATCH(C2411,[1]USA!$B:$B,0))</f>
        <v/>
      </c>
      <c r="E2411" s="406">
        <f>IFERROR(INDEX([1]Input!$J:$J,MATCH(C2411,[1]Input!$A:$A,0)),"")</f>
        <v/>
      </c>
      <c r="F2411" s="406">
        <f>IFERROR(INDEX([1]Input!$D:$D,MATCH(C2411,[1]Input!$A:$A,0)),"")</f>
        <v/>
      </c>
      <c r="G2411" s="409">
        <f>IFERROR(INDEX([1]Input!$N:$N,MATCH(C2411,[1]Input!$A:$A,0)),"")</f>
        <v/>
      </c>
    </row>
    <row r="2412">
      <c r="A2412" s="406">
        <f>IFERROR(RANK(B2412,$B$4:$B$6000,1),"")</f>
        <v/>
      </c>
      <c r="B2412" s="406">
        <f>(IF(F2412="","",IFERROR(SEARCH(Search!$C$2,D2412)+ROW()/100000,"")))</f>
        <v/>
      </c>
      <c r="C2412" s="406" t="inlineStr">
        <is>
          <t>U2409</t>
        </is>
      </c>
      <c r="D2412" s="406">
        <f>INDEX([1]USA!$J:$J,MATCH(C2412,[1]USA!$B:$B,0))</f>
        <v/>
      </c>
      <c r="E2412" s="406">
        <f>IFERROR(INDEX([1]Input!$J:$J,MATCH(C2412,[1]Input!$A:$A,0)),"")</f>
        <v/>
      </c>
      <c r="F2412" s="406">
        <f>IFERROR(INDEX([1]Input!$D:$D,MATCH(C2412,[1]Input!$A:$A,0)),"")</f>
        <v/>
      </c>
      <c r="G2412" s="409">
        <f>IFERROR(INDEX([1]Input!$N:$N,MATCH(C2412,[1]Input!$A:$A,0)),"")</f>
        <v/>
      </c>
    </row>
    <row r="2413">
      <c r="A2413" s="406">
        <f>IFERROR(RANK(B2413,$B$4:$B$6000,1),"")</f>
        <v/>
      </c>
      <c r="B2413" s="406">
        <f>(IF(F2413="","",IFERROR(SEARCH(Search!$C$2,D2413)+ROW()/100000,"")))</f>
        <v/>
      </c>
      <c r="C2413" s="406" t="inlineStr">
        <is>
          <t>U2410</t>
        </is>
      </c>
      <c r="D2413" s="406">
        <f>INDEX([1]USA!$J:$J,MATCH(C2413,[1]USA!$B:$B,0))</f>
        <v/>
      </c>
      <c r="E2413" s="406">
        <f>IFERROR(INDEX([1]Input!$J:$J,MATCH(C2413,[1]Input!$A:$A,0)),"")</f>
        <v/>
      </c>
      <c r="F2413" s="406">
        <f>IFERROR(INDEX([1]Input!$D:$D,MATCH(C2413,[1]Input!$A:$A,0)),"")</f>
        <v/>
      </c>
      <c r="G2413" s="409">
        <f>IFERROR(INDEX([1]Input!$N:$N,MATCH(C2413,[1]Input!$A:$A,0)),"")</f>
        <v/>
      </c>
    </row>
    <row r="2414">
      <c r="A2414" s="406">
        <f>IFERROR(RANK(B2414,$B$4:$B$6000,1),"")</f>
        <v/>
      </c>
      <c r="B2414" s="406">
        <f>(IF(F2414="","",IFERROR(SEARCH(Search!$C$2,D2414)+ROW()/100000,"")))</f>
        <v/>
      </c>
      <c r="C2414" s="406" t="inlineStr">
        <is>
          <t>U2411</t>
        </is>
      </c>
      <c r="D2414" s="406">
        <f>INDEX([1]USA!$J:$J,MATCH(C2414,[1]USA!$B:$B,0))</f>
        <v/>
      </c>
      <c r="E2414" s="406">
        <f>IFERROR(INDEX([1]Input!$J:$J,MATCH(C2414,[1]Input!$A:$A,0)),"")</f>
        <v/>
      </c>
      <c r="F2414" s="406">
        <f>IFERROR(INDEX([1]Input!$D:$D,MATCH(C2414,[1]Input!$A:$A,0)),"")</f>
        <v/>
      </c>
      <c r="G2414" s="409">
        <f>IFERROR(INDEX([1]Input!$N:$N,MATCH(C2414,[1]Input!$A:$A,0)),"")</f>
        <v/>
      </c>
    </row>
    <row r="2415">
      <c r="A2415" s="406">
        <f>IFERROR(RANK(B2415,$B$4:$B$6000,1),"")</f>
        <v/>
      </c>
      <c r="B2415" s="406">
        <f>(IF(F2415="","",IFERROR(SEARCH(Search!$C$2,D2415)+ROW()/100000,"")))</f>
        <v/>
      </c>
      <c r="C2415" s="406" t="inlineStr">
        <is>
          <t>U2412</t>
        </is>
      </c>
      <c r="D2415" s="406">
        <f>INDEX([1]USA!$J:$J,MATCH(C2415,[1]USA!$B:$B,0))</f>
        <v/>
      </c>
      <c r="E2415" s="406">
        <f>IFERROR(INDEX([1]Input!$J:$J,MATCH(C2415,[1]Input!$A:$A,0)),"")</f>
        <v/>
      </c>
      <c r="F2415" s="406">
        <f>IFERROR(INDEX([1]Input!$D:$D,MATCH(C2415,[1]Input!$A:$A,0)),"")</f>
        <v/>
      </c>
      <c r="G2415" s="409">
        <f>IFERROR(INDEX([1]Input!$N:$N,MATCH(C2415,[1]Input!$A:$A,0)),"")</f>
        <v/>
      </c>
    </row>
    <row r="2416">
      <c r="A2416" s="406">
        <f>IFERROR(RANK(B2416,$B$4:$B$6000,1),"")</f>
        <v/>
      </c>
      <c r="B2416" s="406">
        <f>(IF(F2416="","",IFERROR(SEARCH(Search!$C$2,D2416)+ROW()/100000,"")))</f>
        <v/>
      </c>
      <c r="C2416" s="406" t="inlineStr">
        <is>
          <t>U2413</t>
        </is>
      </c>
      <c r="D2416" s="406">
        <f>INDEX([1]USA!$J:$J,MATCH(C2416,[1]USA!$B:$B,0))</f>
        <v/>
      </c>
      <c r="E2416" s="406">
        <f>IFERROR(INDEX([1]Input!$J:$J,MATCH(C2416,[1]Input!$A:$A,0)),"")</f>
        <v/>
      </c>
      <c r="F2416" s="406">
        <f>IFERROR(INDEX([1]Input!$D:$D,MATCH(C2416,[1]Input!$A:$A,0)),"")</f>
        <v/>
      </c>
      <c r="G2416" s="409">
        <f>IFERROR(INDEX([1]Input!$N:$N,MATCH(C2416,[1]Input!$A:$A,0)),"")</f>
        <v/>
      </c>
    </row>
    <row r="2417">
      <c r="A2417" s="406">
        <f>IFERROR(RANK(B2417,$B$4:$B$6000,1),"")</f>
        <v/>
      </c>
      <c r="B2417" s="406">
        <f>(IF(F2417="","",IFERROR(SEARCH(Search!$C$2,D2417)+ROW()/100000,"")))</f>
        <v/>
      </c>
      <c r="C2417" s="406" t="inlineStr">
        <is>
          <t>U2414</t>
        </is>
      </c>
      <c r="D2417" s="406">
        <f>INDEX([1]USA!$J:$J,MATCH(C2417,[1]USA!$B:$B,0))</f>
        <v/>
      </c>
      <c r="E2417" s="406">
        <f>IFERROR(INDEX([1]Input!$J:$J,MATCH(C2417,[1]Input!$A:$A,0)),"")</f>
        <v/>
      </c>
      <c r="F2417" s="406">
        <f>IFERROR(INDEX([1]Input!$D:$D,MATCH(C2417,[1]Input!$A:$A,0)),"")</f>
        <v/>
      </c>
      <c r="G2417" s="409">
        <f>IFERROR(INDEX([1]Input!$N:$N,MATCH(C2417,[1]Input!$A:$A,0)),"")</f>
        <v/>
      </c>
    </row>
    <row r="2418">
      <c r="A2418" s="406">
        <f>IFERROR(RANK(B2418,$B$4:$B$6000,1),"")</f>
        <v/>
      </c>
      <c r="B2418" s="406">
        <f>(IF(F2418="","",IFERROR(SEARCH(Search!$C$2,D2418)+ROW()/100000,"")))</f>
        <v/>
      </c>
      <c r="C2418" s="406" t="inlineStr">
        <is>
          <t>U2415</t>
        </is>
      </c>
      <c r="D2418" s="406">
        <f>INDEX([1]USA!$J:$J,MATCH(C2418,[1]USA!$B:$B,0))</f>
        <v/>
      </c>
      <c r="E2418" s="406">
        <f>IFERROR(INDEX([1]Input!$J:$J,MATCH(C2418,[1]Input!$A:$A,0)),"")</f>
        <v/>
      </c>
      <c r="F2418" s="406">
        <f>IFERROR(INDEX([1]Input!$D:$D,MATCH(C2418,[1]Input!$A:$A,0)),"")</f>
        <v/>
      </c>
      <c r="G2418" s="409">
        <f>IFERROR(INDEX([1]Input!$N:$N,MATCH(C2418,[1]Input!$A:$A,0)),"")</f>
        <v/>
      </c>
    </row>
    <row r="2419">
      <c r="A2419" s="406">
        <f>IFERROR(RANK(B2419,$B$4:$B$6000,1),"")</f>
        <v/>
      </c>
      <c r="B2419" s="406">
        <f>(IF(F2419="","",IFERROR(SEARCH(Search!$C$2,D2419)+ROW()/100000,"")))</f>
        <v/>
      </c>
      <c r="C2419" s="406" t="inlineStr">
        <is>
          <t>U2416</t>
        </is>
      </c>
      <c r="D2419" s="406">
        <f>INDEX([1]USA!$J:$J,MATCH(C2419,[1]USA!$B:$B,0))</f>
        <v/>
      </c>
      <c r="E2419" s="406">
        <f>IFERROR(INDEX([1]Input!$J:$J,MATCH(C2419,[1]Input!$A:$A,0)),"")</f>
        <v/>
      </c>
      <c r="F2419" s="406">
        <f>IFERROR(INDEX([1]Input!$D:$D,MATCH(C2419,[1]Input!$A:$A,0)),"")</f>
        <v/>
      </c>
      <c r="G2419" s="409">
        <f>IFERROR(INDEX([1]Input!$N:$N,MATCH(C2419,[1]Input!$A:$A,0)),"")</f>
        <v/>
      </c>
    </row>
    <row r="2420">
      <c r="A2420" s="406">
        <f>IFERROR(RANK(B2420,$B$4:$B$6000,1),"")</f>
        <v/>
      </c>
      <c r="B2420" s="406">
        <f>(IF(F2420="","",IFERROR(SEARCH(Search!$C$2,D2420)+ROW()/100000,"")))</f>
        <v/>
      </c>
      <c r="C2420" s="406" t="inlineStr">
        <is>
          <t>U2417</t>
        </is>
      </c>
      <c r="D2420" s="406">
        <f>INDEX([1]USA!$J:$J,MATCH(C2420,[1]USA!$B:$B,0))</f>
        <v/>
      </c>
      <c r="E2420" s="406">
        <f>IFERROR(INDEX([1]Input!$J:$J,MATCH(C2420,[1]Input!$A:$A,0)),"")</f>
        <v/>
      </c>
      <c r="F2420" s="406">
        <f>IFERROR(INDEX([1]Input!$D:$D,MATCH(C2420,[1]Input!$A:$A,0)),"")</f>
        <v/>
      </c>
      <c r="G2420" s="409">
        <f>IFERROR(INDEX([1]Input!$N:$N,MATCH(C2420,[1]Input!$A:$A,0)),"")</f>
        <v/>
      </c>
    </row>
    <row r="2421">
      <c r="A2421" s="406">
        <f>IFERROR(RANK(B2421,$B$4:$B$6000,1),"")</f>
        <v/>
      </c>
      <c r="B2421" s="406">
        <f>(IF(F2421="","",IFERROR(SEARCH(Search!$C$2,D2421)+ROW()/100000,"")))</f>
        <v/>
      </c>
      <c r="C2421" s="406" t="inlineStr">
        <is>
          <t>U2418</t>
        </is>
      </c>
      <c r="D2421" s="406">
        <f>INDEX([1]USA!$J:$J,MATCH(C2421,[1]USA!$B:$B,0))</f>
        <v/>
      </c>
      <c r="E2421" s="406">
        <f>IFERROR(INDEX([1]Input!$J:$J,MATCH(C2421,[1]Input!$A:$A,0)),"")</f>
        <v/>
      </c>
      <c r="F2421" s="406">
        <f>IFERROR(INDEX([1]Input!$D:$D,MATCH(C2421,[1]Input!$A:$A,0)),"")</f>
        <v/>
      </c>
      <c r="G2421" s="409">
        <f>IFERROR(INDEX([1]Input!$N:$N,MATCH(C2421,[1]Input!$A:$A,0)),"")</f>
        <v/>
      </c>
    </row>
    <row r="2422">
      <c r="A2422" s="406">
        <f>IFERROR(RANK(B2422,$B$4:$B$6000,1),"")</f>
        <v/>
      </c>
      <c r="B2422" s="406">
        <f>(IF(F2422="","",IFERROR(SEARCH(Search!$C$2,D2422)+ROW()/100000,"")))</f>
        <v/>
      </c>
      <c r="C2422" s="406" t="inlineStr">
        <is>
          <t>U2419</t>
        </is>
      </c>
      <c r="D2422" s="406">
        <f>INDEX([1]USA!$J:$J,MATCH(C2422,[1]USA!$B:$B,0))</f>
        <v/>
      </c>
      <c r="E2422" s="406">
        <f>IFERROR(INDEX([1]Input!$J:$J,MATCH(C2422,[1]Input!$A:$A,0)),"")</f>
        <v/>
      </c>
      <c r="F2422" s="406">
        <f>IFERROR(INDEX([1]Input!$D:$D,MATCH(C2422,[1]Input!$A:$A,0)),"")</f>
        <v/>
      </c>
      <c r="G2422" s="409">
        <f>IFERROR(INDEX([1]Input!$N:$N,MATCH(C2422,[1]Input!$A:$A,0)),"")</f>
        <v/>
      </c>
    </row>
    <row r="2423">
      <c r="A2423" s="406">
        <f>IFERROR(RANK(B2423,$B$4:$B$6000,1),"")</f>
        <v/>
      </c>
      <c r="B2423" s="406">
        <f>(IF(F2423="","",IFERROR(SEARCH(Search!$C$2,D2423)+ROW()/100000,"")))</f>
        <v/>
      </c>
      <c r="C2423" s="406" t="inlineStr">
        <is>
          <t>U2420</t>
        </is>
      </c>
      <c r="D2423" s="406">
        <f>INDEX([1]USA!$J:$J,MATCH(C2423,[1]USA!$B:$B,0))</f>
        <v/>
      </c>
      <c r="E2423" s="406">
        <f>IFERROR(INDEX([1]Input!$J:$J,MATCH(C2423,[1]Input!$A:$A,0)),"")</f>
        <v/>
      </c>
      <c r="F2423" s="406">
        <f>IFERROR(INDEX([1]Input!$D:$D,MATCH(C2423,[1]Input!$A:$A,0)),"")</f>
        <v/>
      </c>
      <c r="G2423" s="409">
        <f>IFERROR(INDEX([1]Input!$N:$N,MATCH(C2423,[1]Input!$A:$A,0)),"")</f>
        <v/>
      </c>
    </row>
    <row r="2424">
      <c r="A2424" s="406">
        <f>IFERROR(RANK(B2424,$B$4:$B$6000,1),"")</f>
        <v/>
      </c>
      <c r="B2424" s="406">
        <f>(IF(F2424="","",IFERROR(SEARCH(Search!$C$2,D2424)+ROW()/100000,"")))</f>
        <v/>
      </c>
      <c r="C2424" s="406" t="inlineStr">
        <is>
          <t>U2421</t>
        </is>
      </c>
      <c r="D2424" s="406">
        <f>INDEX([1]USA!$J:$J,MATCH(C2424,[1]USA!$B:$B,0))</f>
        <v/>
      </c>
      <c r="E2424" s="406">
        <f>IFERROR(INDEX([1]Input!$J:$J,MATCH(C2424,[1]Input!$A:$A,0)),"")</f>
        <v/>
      </c>
      <c r="F2424" s="406">
        <f>IFERROR(INDEX([1]Input!$D:$D,MATCH(C2424,[1]Input!$A:$A,0)),"")</f>
        <v/>
      </c>
      <c r="G2424" s="409">
        <f>IFERROR(INDEX([1]Input!$N:$N,MATCH(C2424,[1]Input!$A:$A,0)),"")</f>
        <v/>
      </c>
    </row>
    <row r="2425">
      <c r="A2425" s="406">
        <f>IFERROR(RANK(B2425,$B$4:$B$6000,1),"")</f>
        <v/>
      </c>
      <c r="B2425" s="406">
        <f>(IF(F2425="","",IFERROR(SEARCH(Search!$C$2,D2425)+ROW()/100000,"")))</f>
        <v/>
      </c>
      <c r="C2425" s="406" t="inlineStr">
        <is>
          <t>U2422</t>
        </is>
      </c>
      <c r="D2425" s="406">
        <f>INDEX([1]USA!$J:$J,MATCH(C2425,[1]USA!$B:$B,0))</f>
        <v/>
      </c>
      <c r="E2425" s="406">
        <f>IFERROR(INDEX([1]Input!$J:$J,MATCH(C2425,[1]Input!$A:$A,0)),"")</f>
        <v/>
      </c>
      <c r="F2425" s="406">
        <f>IFERROR(INDEX([1]Input!$D:$D,MATCH(C2425,[1]Input!$A:$A,0)),"")</f>
        <v/>
      </c>
      <c r="G2425" s="409">
        <f>IFERROR(INDEX([1]Input!$N:$N,MATCH(C2425,[1]Input!$A:$A,0)),"")</f>
        <v/>
      </c>
    </row>
    <row r="2426">
      <c r="A2426" s="406">
        <f>IFERROR(RANK(B2426,$B$4:$B$6000,1),"")</f>
        <v/>
      </c>
      <c r="B2426" s="406">
        <f>(IF(F2426="","",IFERROR(SEARCH(Search!$C$2,D2426)+ROW()/100000,"")))</f>
        <v/>
      </c>
      <c r="C2426" s="406" t="inlineStr">
        <is>
          <t>U2423</t>
        </is>
      </c>
      <c r="D2426" s="406">
        <f>INDEX([1]USA!$J:$J,MATCH(C2426,[1]USA!$B:$B,0))</f>
        <v/>
      </c>
      <c r="E2426" s="406">
        <f>IFERROR(INDEX([1]Input!$J:$J,MATCH(C2426,[1]Input!$A:$A,0)),"")</f>
        <v/>
      </c>
      <c r="F2426" s="406">
        <f>IFERROR(INDEX([1]Input!$D:$D,MATCH(C2426,[1]Input!$A:$A,0)),"")</f>
        <v/>
      </c>
      <c r="G2426" s="409">
        <f>IFERROR(INDEX([1]Input!$N:$N,MATCH(C2426,[1]Input!$A:$A,0)),"")</f>
        <v/>
      </c>
    </row>
    <row r="2427">
      <c r="A2427" s="406">
        <f>IFERROR(RANK(B2427,$B$4:$B$6000,1),"")</f>
        <v/>
      </c>
      <c r="B2427" s="406">
        <f>(IF(F2427="","",IFERROR(SEARCH(Search!$C$2,D2427)+ROW()/100000,"")))</f>
        <v/>
      </c>
      <c r="C2427" s="406" t="inlineStr">
        <is>
          <t>U2424</t>
        </is>
      </c>
      <c r="D2427" s="406">
        <f>INDEX([1]USA!$J:$J,MATCH(C2427,[1]USA!$B:$B,0))</f>
        <v/>
      </c>
      <c r="E2427" s="406">
        <f>IFERROR(INDEX([1]Input!$J:$J,MATCH(C2427,[1]Input!$A:$A,0)),"")</f>
        <v/>
      </c>
      <c r="F2427" s="406">
        <f>IFERROR(INDEX([1]Input!$D:$D,MATCH(C2427,[1]Input!$A:$A,0)),"")</f>
        <v/>
      </c>
      <c r="G2427" s="409">
        <f>IFERROR(INDEX([1]Input!$N:$N,MATCH(C2427,[1]Input!$A:$A,0)),"")</f>
        <v/>
      </c>
    </row>
    <row r="2428">
      <c r="A2428" s="406">
        <f>IFERROR(RANK(B2428,$B$4:$B$6000,1),"")</f>
        <v/>
      </c>
      <c r="B2428" s="406">
        <f>(IF(F2428="","",IFERROR(SEARCH(Search!$C$2,D2428)+ROW()/100000,"")))</f>
        <v/>
      </c>
      <c r="C2428" s="406" t="inlineStr">
        <is>
          <t>U2425</t>
        </is>
      </c>
      <c r="D2428" s="406">
        <f>INDEX([1]USA!$J:$J,MATCH(C2428,[1]USA!$B:$B,0))</f>
        <v/>
      </c>
      <c r="E2428" s="406">
        <f>IFERROR(INDEX([1]Input!$J:$J,MATCH(C2428,[1]Input!$A:$A,0)),"")</f>
        <v/>
      </c>
      <c r="F2428" s="406">
        <f>IFERROR(INDEX([1]Input!$D:$D,MATCH(C2428,[1]Input!$A:$A,0)),"")</f>
        <v/>
      </c>
      <c r="G2428" s="409">
        <f>IFERROR(INDEX([1]Input!$N:$N,MATCH(C2428,[1]Input!$A:$A,0)),"")</f>
        <v/>
      </c>
    </row>
    <row r="2429">
      <c r="A2429" s="406">
        <f>IFERROR(RANK(B2429,$B$4:$B$6000,1),"")</f>
        <v/>
      </c>
      <c r="B2429" s="406">
        <f>(IF(F2429="","",IFERROR(SEARCH(Search!$C$2,D2429)+ROW()/100000,"")))</f>
        <v/>
      </c>
      <c r="C2429" s="406" t="inlineStr">
        <is>
          <t>U2426</t>
        </is>
      </c>
      <c r="D2429" s="406">
        <f>INDEX([1]USA!$J:$J,MATCH(C2429,[1]USA!$B:$B,0))</f>
        <v/>
      </c>
      <c r="E2429" s="406">
        <f>IFERROR(INDEX([1]Input!$J:$J,MATCH(C2429,[1]Input!$A:$A,0)),"")</f>
        <v/>
      </c>
      <c r="F2429" s="406">
        <f>IFERROR(INDEX([1]Input!$D:$D,MATCH(C2429,[1]Input!$A:$A,0)),"")</f>
        <v/>
      </c>
      <c r="G2429" s="409">
        <f>IFERROR(INDEX([1]Input!$N:$N,MATCH(C2429,[1]Input!$A:$A,0)),"")</f>
        <v/>
      </c>
    </row>
    <row r="2430">
      <c r="A2430" s="406">
        <f>IFERROR(RANK(B2430,$B$4:$B$6000,1),"")</f>
        <v/>
      </c>
      <c r="B2430" s="406">
        <f>(IF(F2430="","",IFERROR(SEARCH(Search!$C$2,D2430)+ROW()/100000,"")))</f>
        <v/>
      </c>
      <c r="C2430" s="406" t="inlineStr">
        <is>
          <t>U2427</t>
        </is>
      </c>
      <c r="D2430" s="406">
        <f>INDEX([1]USA!$J:$J,MATCH(C2430,[1]USA!$B:$B,0))</f>
        <v/>
      </c>
      <c r="E2430" s="406">
        <f>IFERROR(INDEX([1]Input!$J:$J,MATCH(C2430,[1]Input!$A:$A,0)),"")</f>
        <v/>
      </c>
      <c r="F2430" s="406">
        <f>IFERROR(INDEX([1]Input!$D:$D,MATCH(C2430,[1]Input!$A:$A,0)),"")</f>
        <v/>
      </c>
      <c r="G2430" s="409">
        <f>IFERROR(INDEX([1]Input!$N:$N,MATCH(C2430,[1]Input!$A:$A,0)),"")</f>
        <v/>
      </c>
    </row>
    <row r="2431">
      <c r="A2431" s="406">
        <f>IFERROR(RANK(B2431,$B$4:$B$6000,1),"")</f>
        <v/>
      </c>
      <c r="B2431" s="406">
        <f>(IF(F2431="","",IFERROR(SEARCH(Search!$C$2,D2431)+ROW()/100000,"")))</f>
        <v/>
      </c>
      <c r="C2431" s="406" t="inlineStr">
        <is>
          <t>U2428</t>
        </is>
      </c>
      <c r="D2431" s="406">
        <f>INDEX([1]USA!$J:$J,MATCH(C2431,[1]USA!$B:$B,0))</f>
        <v/>
      </c>
      <c r="E2431" s="406">
        <f>IFERROR(INDEX([1]Input!$J:$J,MATCH(C2431,[1]Input!$A:$A,0)),"")</f>
        <v/>
      </c>
      <c r="F2431" s="406">
        <f>IFERROR(INDEX([1]Input!$D:$D,MATCH(C2431,[1]Input!$A:$A,0)),"")</f>
        <v/>
      </c>
      <c r="G2431" s="409">
        <f>IFERROR(INDEX([1]Input!$N:$N,MATCH(C2431,[1]Input!$A:$A,0)),"")</f>
        <v/>
      </c>
    </row>
    <row r="2432">
      <c r="A2432" s="406">
        <f>IFERROR(RANK(B2432,$B$4:$B$6000,1),"")</f>
        <v/>
      </c>
      <c r="B2432" s="406">
        <f>(IF(F2432="","",IFERROR(SEARCH(Search!$C$2,D2432)+ROW()/100000,"")))</f>
        <v/>
      </c>
      <c r="C2432" s="406" t="inlineStr">
        <is>
          <t>U2429</t>
        </is>
      </c>
      <c r="D2432" s="406">
        <f>INDEX([1]USA!$J:$J,MATCH(C2432,[1]USA!$B:$B,0))</f>
        <v/>
      </c>
      <c r="E2432" s="406">
        <f>IFERROR(INDEX([1]Input!$J:$J,MATCH(C2432,[1]Input!$A:$A,0)),"")</f>
        <v/>
      </c>
      <c r="F2432" s="406">
        <f>IFERROR(INDEX([1]Input!$D:$D,MATCH(C2432,[1]Input!$A:$A,0)),"")</f>
        <v/>
      </c>
      <c r="G2432" s="409">
        <f>IFERROR(INDEX([1]Input!$N:$N,MATCH(C2432,[1]Input!$A:$A,0)),"")</f>
        <v/>
      </c>
    </row>
    <row r="2433">
      <c r="A2433" s="406">
        <f>IFERROR(RANK(B2433,$B$4:$B$6000,1),"")</f>
        <v/>
      </c>
      <c r="B2433" s="406">
        <f>(IF(F2433="","",IFERROR(SEARCH(Search!$C$2,D2433)+ROW()/100000,"")))</f>
        <v/>
      </c>
      <c r="C2433" s="406" t="inlineStr">
        <is>
          <t>U2430</t>
        </is>
      </c>
      <c r="D2433" s="406">
        <f>INDEX([1]USA!$J:$J,MATCH(C2433,[1]USA!$B:$B,0))</f>
        <v/>
      </c>
      <c r="E2433" s="406">
        <f>IFERROR(INDEX([1]Input!$J:$J,MATCH(C2433,[1]Input!$A:$A,0)),"")</f>
        <v/>
      </c>
      <c r="F2433" s="406">
        <f>IFERROR(INDEX([1]Input!$D:$D,MATCH(C2433,[1]Input!$A:$A,0)),"")</f>
        <v/>
      </c>
      <c r="G2433" s="409">
        <f>IFERROR(INDEX([1]Input!$N:$N,MATCH(C2433,[1]Input!$A:$A,0)),"")</f>
        <v/>
      </c>
    </row>
    <row r="2434">
      <c r="A2434" s="406">
        <f>IFERROR(RANK(B2434,$B$4:$B$6000,1),"")</f>
        <v/>
      </c>
      <c r="B2434" s="406">
        <f>(IF(F2434="","",IFERROR(SEARCH(Search!$C$2,D2434)+ROW()/100000,"")))</f>
        <v/>
      </c>
      <c r="C2434" s="406" t="inlineStr">
        <is>
          <t>U2431</t>
        </is>
      </c>
      <c r="D2434" s="406">
        <f>INDEX([1]USA!$J:$J,MATCH(C2434,[1]USA!$B:$B,0))</f>
        <v/>
      </c>
      <c r="E2434" s="406">
        <f>IFERROR(INDEX([1]Input!$J:$J,MATCH(C2434,[1]Input!$A:$A,0)),"")</f>
        <v/>
      </c>
      <c r="F2434" s="406">
        <f>IFERROR(INDEX([1]Input!$D:$D,MATCH(C2434,[1]Input!$A:$A,0)),"")</f>
        <v/>
      </c>
      <c r="G2434" s="409">
        <f>IFERROR(INDEX([1]Input!$N:$N,MATCH(C2434,[1]Input!$A:$A,0)),"")</f>
        <v/>
      </c>
    </row>
    <row r="2435">
      <c r="A2435" s="406">
        <f>IFERROR(RANK(B2435,$B$4:$B$6000,1),"")</f>
        <v/>
      </c>
      <c r="B2435" s="406">
        <f>(IF(F2435="","",IFERROR(SEARCH(Search!$C$2,D2435)+ROW()/100000,"")))</f>
        <v/>
      </c>
      <c r="C2435" s="406" t="inlineStr">
        <is>
          <t>U2432</t>
        </is>
      </c>
      <c r="D2435" s="406">
        <f>INDEX([1]USA!$J:$J,MATCH(C2435,[1]USA!$B:$B,0))</f>
        <v/>
      </c>
      <c r="E2435" s="406">
        <f>IFERROR(INDEX([1]Input!$J:$J,MATCH(C2435,[1]Input!$A:$A,0)),"")</f>
        <v/>
      </c>
      <c r="F2435" s="406">
        <f>IFERROR(INDEX([1]Input!$D:$D,MATCH(C2435,[1]Input!$A:$A,0)),"")</f>
        <v/>
      </c>
      <c r="G2435" s="409">
        <f>IFERROR(INDEX([1]Input!$N:$N,MATCH(C2435,[1]Input!$A:$A,0)),"")</f>
        <v/>
      </c>
    </row>
    <row r="2436">
      <c r="A2436" s="406">
        <f>IFERROR(RANK(B2436,$B$4:$B$6000,1),"")</f>
        <v/>
      </c>
      <c r="B2436" s="406">
        <f>(IF(F2436="","",IFERROR(SEARCH(Search!$C$2,D2436)+ROW()/100000,"")))</f>
        <v/>
      </c>
      <c r="C2436" s="406" t="inlineStr">
        <is>
          <t>U2433</t>
        </is>
      </c>
      <c r="D2436" s="406">
        <f>INDEX([1]USA!$J:$J,MATCH(C2436,[1]USA!$B:$B,0))</f>
        <v/>
      </c>
      <c r="E2436" s="406">
        <f>IFERROR(INDEX([1]Input!$J:$J,MATCH(C2436,[1]Input!$A:$A,0)),"")</f>
        <v/>
      </c>
      <c r="F2436" s="406">
        <f>IFERROR(INDEX([1]Input!$D:$D,MATCH(C2436,[1]Input!$A:$A,0)),"")</f>
        <v/>
      </c>
      <c r="G2436" s="409">
        <f>IFERROR(INDEX([1]Input!$N:$N,MATCH(C2436,[1]Input!$A:$A,0)),"")</f>
        <v/>
      </c>
    </row>
    <row r="2437">
      <c r="A2437" s="406">
        <f>IFERROR(RANK(B2437,$B$4:$B$6000,1),"")</f>
        <v/>
      </c>
      <c r="B2437" s="406">
        <f>(IF(F2437="","",IFERROR(SEARCH(Search!$C$2,D2437)+ROW()/100000,"")))</f>
        <v/>
      </c>
      <c r="C2437" s="406" t="inlineStr">
        <is>
          <t>U2434</t>
        </is>
      </c>
      <c r="D2437" s="406">
        <f>INDEX([1]USA!$J:$J,MATCH(C2437,[1]USA!$B:$B,0))</f>
        <v/>
      </c>
      <c r="E2437" s="406">
        <f>IFERROR(INDEX([1]Input!$J:$J,MATCH(C2437,[1]Input!$A:$A,0)),"")</f>
        <v/>
      </c>
      <c r="F2437" s="406">
        <f>IFERROR(INDEX([1]Input!$D:$D,MATCH(C2437,[1]Input!$A:$A,0)),"")</f>
        <v/>
      </c>
      <c r="G2437" s="409">
        <f>IFERROR(INDEX([1]Input!$N:$N,MATCH(C2437,[1]Input!$A:$A,0)),"")</f>
        <v/>
      </c>
    </row>
    <row r="2438">
      <c r="A2438" s="406">
        <f>IFERROR(RANK(B2438,$B$4:$B$6000,1),"")</f>
        <v/>
      </c>
      <c r="B2438" s="406">
        <f>(IF(F2438="","",IFERROR(SEARCH(Search!$C$2,D2438)+ROW()/100000,"")))</f>
        <v/>
      </c>
      <c r="C2438" s="406" t="inlineStr">
        <is>
          <t>U2435</t>
        </is>
      </c>
      <c r="D2438" s="406">
        <f>INDEX([1]USA!$J:$J,MATCH(C2438,[1]USA!$B:$B,0))</f>
        <v/>
      </c>
      <c r="E2438" s="406">
        <f>IFERROR(INDEX([1]Input!$J:$J,MATCH(C2438,[1]Input!$A:$A,0)),"")</f>
        <v/>
      </c>
      <c r="F2438" s="406">
        <f>IFERROR(INDEX([1]Input!$D:$D,MATCH(C2438,[1]Input!$A:$A,0)),"")</f>
        <v/>
      </c>
      <c r="G2438" s="409">
        <f>IFERROR(INDEX([1]Input!$N:$N,MATCH(C2438,[1]Input!$A:$A,0)),"")</f>
        <v/>
      </c>
    </row>
    <row r="2439">
      <c r="A2439" s="406">
        <f>IFERROR(RANK(B2439,$B$4:$B$6000,1),"")</f>
        <v/>
      </c>
      <c r="B2439" s="406">
        <f>(IF(F2439="","",IFERROR(SEARCH(Search!$C$2,D2439)+ROW()/100000,"")))</f>
        <v/>
      </c>
      <c r="C2439" s="406" t="inlineStr">
        <is>
          <t>U2436</t>
        </is>
      </c>
      <c r="D2439" s="406">
        <f>INDEX([1]USA!$J:$J,MATCH(C2439,[1]USA!$B:$B,0))</f>
        <v/>
      </c>
      <c r="E2439" s="406">
        <f>IFERROR(INDEX([1]Input!$J:$J,MATCH(C2439,[1]Input!$A:$A,0)),"")</f>
        <v/>
      </c>
      <c r="F2439" s="406">
        <f>IFERROR(INDEX([1]Input!$D:$D,MATCH(C2439,[1]Input!$A:$A,0)),"")</f>
        <v/>
      </c>
      <c r="G2439" s="409">
        <f>IFERROR(INDEX([1]Input!$N:$N,MATCH(C2439,[1]Input!$A:$A,0)),"")</f>
        <v/>
      </c>
    </row>
    <row r="2440">
      <c r="A2440" s="406">
        <f>IFERROR(RANK(B2440,$B$4:$B$6000,1),"")</f>
        <v/>
      </c>
      <c r="B2440" s="406">
        <f>(IF(F2440="","",IFERROR(SEARCH(Search!$C$2,D2440)+ROW()/100000,"")))</f>
        <v/>
      </c>
      <c r="C2440" s="406" t="inlineStr">
        <is>
          <t>U2437</t>
        </is>
      </c>
      <c r="D2440" s="406">
        <f>INDEX([1]USA!$J:$J,MATCH(C2440,[1]USA!$B:$B,0))</f>
        <v/>
      </c>
      <c r="E2440" s="406">
        <f>IFERROR(INDEX([1]Input!$J:$J,MATCH(C2440,[1]Input!$A:$A,0)),"")</f>
        <v/>
      </c>
      <c r="F2440" s="406">
        <f>IFERROR(INDEX([1]Input!$D:$D,MATCH(C2440,[1]Input!$A:$A,0)),"")</f>
        <v/>
      </c>
      <c r="G2440" s="409">
        <f>IFERROR(INDEX([1]Input!$N:$N,MATCH(C2440,[1]Input!$A:$A,0)),"")</f>
        <v/>
      </c>
    </row>
    <row r="2441">
      <c r="A2441" s="406">
        <f>IFERROR(RANK(B2441,$B$4:$B$6000,1),"")</f>
        <v/>
      </c>
      <c r="B2441" s="406">
        <f>(IF(F2441="","",IFERROR(SEARCH(Search!$C$2,D2441)+ROW()/100000,"")))</f>
        <v/>
      </c>
      <c r="C2441" s="406" t="inlineStr">
        <is>
          <t>U2438</t>
        </is>
      </c>
      <c r="D2441" s="406">
        <f>INDEX([1]USA!$J:$J,MATCH(C2441,[1]USA!$B:$B,0))</f>
        <v/>
      </c>
      <c r="E2441" s="406">
        <f>IFERROR(INDEX([1]Input!$J:$J,MATCH(C2441,[1]Input!$A:$A,0)),"")</f>
        <v/>
      </c>
      <c r="F2441" s="406">
        <f>IFERROR(INDEX([1]Input!$D:$D,MATCH(C2441,[1]Input!$A:$A,0)),"")</f>
        <v/>
      </c>
      <c r="G2441" s="409">
        <f>IFERROR(INDEX([1]Input!$N:$N,MATCH(C2441,[1]Input!$A:$A,0)),"")</f>
        <v/>
      </c>
    </row>
    <row r="2442">
      <c r="A2442" s="406">
        <f>IFERROR(RANK(B2442,$B$4:$B$6000,1),"")</f>
        <v/>
      </c>
      <c r="B2442" s="406">
        <f>(IF(F2442="","",IFERROR(SEARCH(Search!$C$2,D2442)+ROW()/100000,"")))</f>
        <v/>
      </c>
      <c r="C2442" s="406" t="inlineStr">
        <is>
          <t>U2439</t>
        </is>
      </c>
      <c r="D2442" s="406">
        <f>INDEX([1]USA!$J:$J,MATCH(C2442,[1]USA!$B:$B,0))</f>
        <v/>
      </c>
      <c r="E2442" s="406">
        <f>IFERROR(INDEX([1]Input!$J:$J,MATCH(C2442,[1]Input!$A:$A,0)),"")</f>
        <v/>
      </c>
      <c r="F2442" s="406">
        <f>IFERROR(INDEX([1]Input!$D:$D,MATCH(C2442,[1]Input!$A:$A,0)),"")</f>
        <v/>
      </c>
      <c r="G2442" s="409">
        <f>IFERROR(INDEX([1]Input!$N:$N,MATCH(C2442,[1]Input!$A:$A,0)),"")</f>
        <v/>
      </c>
    </row>
    <row r="2443">
      <c r="A2443" s="406">
        <f>IFERROR(RANK(B2443,$B$4:$B$6000,1),"")</f>
        <v/>
      </c>
      <c r="B2443" s="406">
        <f>(IF(F2443="","",IFERROR(SEARCH(Search!$C$2,D2443)+ROW()/100000,"")))</f>
        <v/>
      </c>
      <c r="C2443" s="406" t="inlineStr">
        <is>
          <t>U2440</t>
        </is>
      </c>
      <c r="D2443" s="406">
        <f>INDEX([1]USA!$J:$J,MATCH(C2443,[1]USA!$B:$B,0))</f>
        <v/>
      </c>
      <c r="E2443" s="406">
        <f>IFERROR(INDEX([1]Input!$J:$J,MATCH(C2443,[1]Input!$A:$A,0)),"")</f>
        <v/>
      </c>
      <c r="F2443" s="406">
        <f>IFERROR(INDEX([1]Input!$D:$D,MATCH(C2443,[1]Input!$A:$A,0)),"")</f>
        <v/>
      </c>
      <c r="G2443" s="409">
        <f>IFERROR(INDEX([1]Input!$N:$N,MATCH(C2443,[1]Input!$A:$A,0)),"")</f>
        <v/>
      </c>
    </row>
    <row r="2444">
      <c r="A2444" s="406">
        <f>IFERROR(RANK(B2444,$B$4:$B$6000,1),"")</f>
        <v/>
      </c>
      <c r="B2444" s="406">
        <f>(IF(F2444="","",IFERROR(SEARCH(Search!$C$2,D2444)+ROW()/100000,"")))</f>
        <v/>
      </c>
      <c r="C2444" s="406" t="inlineStr">
        <is>
          <t>U2441</t>
        </is>
      </c>
      <c r="D2444" s="406">
        <f>INDEX([1]USA!$J:$J,MATCH(C2444,[1]USA!$B:$B,0))</f>
        <v/>
      </c>
      <c r="E2444" s="406">
        <f>IFERROR(INDEX([1]Input!$J:$J,MATCH(C2444,[1]Input!$A:$A,0)),"")</f>
        <v/>
      </c>
      <c r="F2444" s="406">
        <f>IFERROR(INDEX([1]Input!$D:$D,MATCH(C2444,[1]Input!$A:$A,0)),"")</f>
        <v/>
      </c>
      <c r="G2444" s="409">
        <f>IFERROR(INDEX([1]Input!$N:$N,MATCH(C2444,[1]Input!$A:$A,0)),"")</f>
        <v/>
      </c>
    </row>
    <row r="2445">
      <c r="A2445" s="406">
        <f>IFERROR(RANK(B2445,$B$4:$B$6000,1),"")</f>
        <v/>
      </c>
      <c r="B2445" s="406">
        <f>(IF(F2445="","",IFERROR(SEARCH(Search!$C$2,D2445)+ROW()/100000,"")))</f>
        <v/>
      </c>
      <c r="C2445" s="406" t="inlineStr">
        <is>
          <t>U2442</t>
        </is>
      </c>
      <c r="D2445" s="406">
        <f>INDEX([1]USA!$J:$J,MATCH(C2445,[1]USA!$B:$B,0))</f>
        <v/>
      </c>
      <c r="E2445" s="406">
        <f>IFERROR(INDEX([1]Input!$J:$J,MATCH(C2445,[1]Input!$A:$A,0)),"")</f>
        <v/>
      </c>
      <c r="F2445" s="406">
        <f>IFERROR(INDEX([1]Input!$D:$D,MATCH(C2445,[1]Input!$A:$A,0)),"")</f>
        <v/>
      </c>
      <c r="G2445" s="409">
        <f>IFERROR(INDEX([1]Input!$N:$N,MATCH(C2445,[1]Input!$A:$A,0)),"")</f>
        <v/>
      </c>
    </row>
    <row r="2446">
      <c r="A2446" s="406">
        <f>IFERROR(RANK(B2446,$B$4:$B$6000,1),"")</f>
        <v/>
      </c>
      <c r="B2446" s="406">
        <f>(IF(F2446="","",IFERROR(SEARCH(Search!$C$2,D2446)+ROW()/100000,"")))</f>
        <v/>
      </c>
      <c r="C2446" s="406" t="inlineStr">
        <is>
          <t>U2443</t>
        </is>
      </c>
      <c r="D2446" s="406">
        <f>INDEX([1]USA!$J:$J,MATCH(C2446,[1]USA!$B:$B,0))</f>
        <v/>
      </c>
      <c r="E2446" s="406">
        <f>IFERROR(INDEX([1]Input!$J:$J,MATCH(C2446,[1]Input!$A:$A,0)),"")</f>
        <v/>
      </c>
      <c r="F2446" s="406">
        <f>IFERROR(INDEX([1]Input!$D:$D,MATCH(C2446,[1]Input!$A:$A,0)),"")</f>
        <v/>
      </c>
      <c r="G2446" s="409">
        <f>IFERROR(INDEX([1]Input!$N:$N,MATCH(C2446,[1]Input!$A:$A,0)),"")</f>
        <v/>
      </c>
    </row>
    <row r="2447">
      <c r="A2447" s="406">
        <f>IFERROR(RANK(B2447,$B$4:$B$6000,1),"")</f>
        <v/>
      </c>
      <c r="B2447" s="406">
        <f>(IF(F2447="","",IFERROR(SEARCH(Search!$C$2,D2447)+ROW()/100000,"")))</f>
        <v/>
      </c>
      <c r="C2447" s="406" t="inlineStr">
        <is>
          <t>U2444</t>
        </is>
      </c>
      <c r="D2447" s="406">
        <f>INDEX([1]USA!$J:$J,MATCH(C2447,[1]USA!$B:$B,0))</f>
        <v/>
      </c>
      <c r="E2447" s="406">
        <f>IFERROR(INDEX([1]Input!$J:$J,MATCH(C2447,[1]Input!$A:$A,0)),"")</f>
        <v/>
      </c>
      <c r="F2447" s="406">
        <f>IFERROR(INDEX([1]Input!$D:$D,MATCH(C2447,[1]Input!$A:$A,0)),"")</f>
        <v/>
      </c>
      <c r="G2447" s="409">
        <f>IFERROR(INDEX([1]Input!$N:$N,MATCH(C2447,[1]Input!$A:$A,0)),"")</f>
        <v/>
      </c>
    </row>
    <row r="2448">
      <c r="A2448" s="406">
        <f>IFERROR(RANK(B2448,$B$4:$B$6000,1),"")</f>
        <v/>
      </c>
      <c r="B2448" s="406">
        <f>(IF(F2448="","",IFERROR(SEARCH(Search!$C$2,D2448)+ROW()/100000,"")))</f>
        <v/>
      </c>
      <c r="C2448" s="406" t="inlineStr">
        <is>
          <t>U2445</t>
        </is>
      </c>
      <c r="D2448" s="406">
        <f>INDEX([1]USA!$J:$J,MATCH(C2448,[1]USA!$B:$B,0))</f>
        <v/>
      </c>
      <c r="E2448" s="406">
        <f>IFERROR(INDEX([1]Input!$J:$J,MATCH(C2448,[1]Input!$A:$A,0)),"")</f>
        <v/>
      </c>
      <c r="F2448" s="406">
        <f>IFERROR(INDEX([1]Input!$D:$D,MATCH(C2448,[1]Input!$A:$A,0)),"")</f>
        <v/>
      </c>
      <c r="G2448" s="409">
        <f>IFERROR(INDEX([1]Input!$N:$N,MATCH(C2448,[1]Input!$A:$A,0)),"")</f>
        <v/>
      </c>
    </row>
    <row r="2449">
      <c r="A2449" s="406">
        <f>IFERROR(RANK(B2449,$B$4:$B$6000,1),"")</f>
        <v/>
      </c>
      <c r="B2449" s="406">
        <f>(IF(F2449="","",IFERROR(SEARCH(Search!$C$2,D2449)+ROW()/100000,"")))</f>
        <v/>
      </c>
      <c r="C2449" s="406" t="inlineStr">
        <is>
          <t>U2446</t>
        </is>
      </c>
      <c r="D2449" s="406">
        <f>INDEX([1]USA!$J:$J,MATCH(C2449,[1]USA!$B:$B,0))</f>
        <v/>
      </c>
      <c r="E2449" s="406">
        <f>IFERROR(INDEX([1]Input!$J:$J,MATCH(C2449,[1]Input!$A:$A,0)),"")</f>
        <v/>
      </c>
      <c r="F2449" s="406">
        <f>IFERROR(INDEX([1]Input!$D:$D,MATCH(C2449,[1]Input!$A:$A,0)),"")</f>
        <v/>
      </c>
      <c r="G2449" s="409">
        <f>IFERROR(INDEX([1]Input!$N:$N,MATCH(C2449,[1]Input!$A:$A,0)),"")</f>
        <v/>
      </c>
    </row>
    <row r="2450">
      <c r="A2450" s="406">
        <f>IFERROR(RANK(B2450,$B$4:$B$6000,1),"")</f>
        <v/>
      </c>
      <c r="B2450" s="406">
        <f>(IF(F2450="","",IFERROR(SEARCH(Search!$C$2,D2450)+ROW()/100000,"")))</f>
        <v/>
      </c>
      <c r="C2450" s="406" t="inlineStr">
        <is>
          <t>U2447</t>
        </is>
      </c>
      <c r="D2450" s="406">
        <f>INDEX([1]USA!$J:$J,MATCH(C2450,[1]USA!$B:$B,0))</f>
        <v/>
      </c>
      <c r="E2450" s="406">
        <f>IFERROR(INDEX([1]Input!$J:$J,MATCH(C2450,[1]Input!$A:$A,0)),"")</f>
        <v/>
      </c>
      <c r="F2450" s="406">
        <f>IFERROR(INDEX([1]Input!$D:$D,MATCH(C2450,[1]Input!$A:$A,0)),"")</f>
        <v/>
      </c>
      <c r="G2450" s="409">
        <f>IFERROR(INDEX([1]Input!$N:$N,MATCH(C2450,[1]Input!$A:$A,0)),"")</f>
        <v/>
      </c>
    </row>
    <row r="2451">
      <c r="A2451" s="406">
        <f>IFERROR(RANK(B2451,$B$4:$B$6000,1),"")</f>
        <v/>
      </c>
      <c r="B2451" s="406">
        <f>(IF(F2451="","",IFERROR(SEARCH(Search!$C$2,D2451)+ROW()/100000,"")))</f>
        <v/>
      </c>
      <c r="C2451" s="406" t="inlineStr">
        <is>
          <t>U2448</t>
        </is>
      </c>
      <c r="D2451" s="406">
        <f>INDEX([1]USA!$J:$J,MATCH(C2451,[1]USA!$B:$B,0))</f>
        <v/>
      </c>
      <c r="E2451" s="406">
        <f>IFERROR(INDEX([1]Input!$J:$J,MATCH(C2451,[1]Input!$A:$A,0)),"")</f>
        <v/>
      </c>
      <c r="F2451" s="406">
        <f>IFERROR(INDEX([1]Input!$D:$D,MATCH(C2451,[1]Input!$A:$A,0)),"")</f>
        <v/>
      </c>
      <c r="G2451" s="409">
        <f>IFERROR(INDEX([1]Input!$N:$N,MATCH(C2451,[1]Input!$A:$A,0)),"")</f>
        <v/>
      </c>
    </row>
    <row r="2452">
      <c r="A2452" s="406">
        <f>IFERROR(RANK(B2452,$B$4:$B$6000,1),"")</f>
        <v/>
      </c>
      <c r="B2452" s="406">
        <f>(IF(F2452="","",IFERROR(SEARCH(Search!$C$2,D2452)+ROW()/100000,"")))</f>
        <v/>
      </c>
      <c r="C2452" s="406" t="inlineStr">
        <is>
          <t>U2449</t>
        </is>
      </c>
      <c r="D2452" s="406">
        <f>INDEX([1]USA!$J:$J,MATCH(C2452,[1]USA!$B:$B,0))</f>
        <v/>
      </c>
      <c r="E2452" s="406">
        <f>IFERROR(INDEX([1]Input!$J:$J,MATCH(C2452,[1]Input!$A:$A,0)),"")</f>
        <v/>
      </c>
      <c r="F2452" s="406">
        <f>IFERROR(INDEX([1]Input!$D:$D,MATCH(C2452,[1]Input!$A:$A,0)),"")</f>
        <v/>
      </c>
      <c r="G2452" s="409">
        <f>IFERROR(INDEX([1]Input!$N:$N,MATCH(C2452,[1]Input!$A:$A,0)),"")</f>
        <v/>
      </c>
    </row>
    <row r="2453">
      <c r="A2453" s="406">
        <f>IFERROR(RANK(B2453,$B$4:$B$6000,1),"")</f>
        <v/>
      </c>
      <c r="B2453" s="406">
        <f>(IF(F2453="","",IFERROR(SEARCH(Search!$C$2,D2453)+ROW()/100000,"")))</f>
        <v/>
      </c>
      <c r="C2453" s="406" t="inlineStr">
        <is>
          <t>U2450</t>
        </is>
      </c>
      <c r="D2453" s="406">
        <f>INDEX([1]USA!$J:$J,MATCH(C2453,[1]USA!$B:$B,0))</f>
        <v/>
      </c>
      <c r="E2453" s="406">
        <f>IFERROR(INDEX([1]Input!$J:$J,MATCH(C2453,[1]Input!$A:$A,0)),"")</f>
        <v/>
      </c>
      <c r="F2453" s="406">
        <f>IFERROR(INDEX([1]Input!$D:$D,MATCH(C2453,[1]Input!$A:$A,0)),"")</f>
        <v/>
      </c>
      <c r="G2453" s="409">
        <f>IFERROR(INDEX([1]Input!$N:$N,MATCH(C2453,[1]Input!$A:$A,0)),"")</f>
        <v/>
      </c>
    </row>
    <row r="2454">
      <c r="A2454" s="406">
        <f>IFERROR(RANK(B2454,$B$4:$B$6000,1),"")</f>
        <v/>
      </c>
      <c r="B2454" s="406">
        <f>(IF(F2454="","",IFERROR(SEARCH(Search!$C$2,D2454)+ROW()/100000,"")))</f>
        <v/>
      </c>
      <c r="C2454" s="406" t="inlineStr">
        <is>
          <t>U2451</t>
        </is>
      </c>
      <c r="D2454" s="406">
        <f>INDEX([1]USA!$J:$J,MATCH(C2454,[1]USA!$B:$B,0))</f>
        <v/>
      </c>
      <c r="E2454" s="406">
        <f>IFERROR(INDEX([1]Input!$J:$J,MATCH(C2454,[1]Input!$A:$A,0)),"")</f>
        <v/>
      </c>
      <c r="F2454" s="406">
        <f>IFERROR(INDEX([1]Input!$D:$D,MATCH(C2454,[1]Input!$A:$A,0)),"")</f>
        <v/>
      </c>
      <c r="G2454" s="409">
        <f>IFERROR(INDEX([1]Input!$N:$N,MATCH(C2454,[1]Input!$A:$A,0)),"")</f>
        <v/>
      </c>
    </row>
    <row r="2455">
      <c r="A2455" s="406">
        <f>IFERROR(RANK(B2455,$B$4:$B$6000,1),"")</f>
        <v/>
      </c>
      <c r="B2455" s="406">
        <f>(IF(F2455="","",IFERROR(SEARCH(Search!$C$2,D2455)+ROW()/100000,"")))</f>
        <v/>
      </c>
      <c r="C2455" s="406" t="inlineStr">
        <is>
          <t>U2452</t>
        </is>
      </c>
      <c r="D2455" s="406">
        <f>INDEX([1]USA!$J:$J,MATCH(C2455,[1]USA!$B:$B,0))</f>
        <v/>
      </c>
      <c r="E2455" s="406">
        <f>IFERROR(INDEX([1]Input!$J:$J,MATCH(C2455,[1]Input!$A:$A,0)),"")</f>
        <v/>
      </c>
      <c r="F2455" s="406">
        <f>IFERROR(INDEX([1]Input!$D:$D,MATCH(C2455,[1]Input!$A:$A,0)),"")</f>
        <v/>
      </c>
      <c r="G2455" s="409">
        <f>IFERROR(INDEX([1]Input!$N:$N,MATCH(C2455,[1]Input!$A:$A,0)),"")</f>
        <v/>
      </c>
    </row>
    <row r="2456">
      <c r="A2456" s="406">
        <f>IFERROR(RANK(B2456,$B$4:$B$6000,1),"")</f>
        <v/>
      </c>
      <c r="B2456" s="406">
        <f>(IF(F2456="","",IFERROR(SEARCH(Search!$C$2,D2456)+ROW()/100000,"")))</f>
        <v/>
      </c>
      <c r="C2456" s="406" t="inlineStr">
        <is>
          <t>U2453</t>
        </is>
      </c>
      <c r="D2456" s="406">
        <f>INDEX([1]USA!$J:$J,MATCH(C2456,[1]USA!$B:$B,0))</f>
        <v/>
      </c>
      <c r="E2456" s="406">
        <f>IFERROR(INDEX([1]Input!$J:$J,MATCH(C2456,[1]Input!$A:$A,0)),"")</f>
        <v/>
      </c>
      <c r="F2456" s="406">
        <f>IFERROR(INDEX([1]Input!$D:$D,MATCH(C2456,[1]Input!$A:$A,0)),"")</f>
        <v/>
      </c>
      <c r="G2456" s="409">
        <f>IFERROR(INDEX([1]Input!$N:$N,MATCH(C2456,[1]Input!$A:$A,0)),"")</f>
        <v/>
      </c>
    </row>
    <row r="2457">
      <c r="A2457" s="406">
        <f>IFERROR(RANK(B2457,$B$4:$B$6000,1),"")</f>
        <v/>
      </c>
      <c r="B2457" s="406">
        <f>(IF(F2457="","",IFERROR(SEARCH(Search!$C$2,D2457)+ROW()/100000,"")))</f>
        <v/>
      </c>
      <c r="C2457" s="406" t="inlineStr">
        <is>
          <t>U2454</t>
        </is>
      </c>
      <c r="D2457" s="406">
        <f>INDEX([1]USA!$J:$J,MATCH(C2457,[1]USA!$B:$B,0))</f>
        <v/>
      </c>
      <c r="E2457" s="406">
        <f>IFERROR(INDEX([1]Input!$J:$J,MATCH(C2457,[1]Input!$A:$A,0)),"")</f>
        <v/>
      </c>
      <c r="F2457" s="406">
        <f>IFERROR(INDEX([1]Input!$D:$D,MATCH(C2457,[1]Input!$A:$A,0)),"")</f>
        <v/>
      </c>
      <c r="G2457" s="409">
        <f>IFERROR(INDEX([1]Input!$N:$N,MATCH(C2457,[1]Input!$A:$A,0)),"")</f>
        <v/>
      </c>
    </row>
    <row r="2458">
      <c r="A2458" s="406">
        <f>IFERROR(RANK(B2458,$B$4:$B$6000,1),"")</f>
        <v/>
      </c>
      <c r="B2458" s="406">
        <f>(IF(F2458="","",IFERROR(SEARCH(Search!$C$2,D2458)+ROW()/100000,"")))</f>
        <v/>
      </c>
      <c r="C2458" s="406" t="inlineStr">
        <is>
          <t>U2455</t>
        </is>
      </c>
      <c r="D2458" s="406">
        <f>INDEX([1]USA!$J:$J,MATCH(C2458,[1]USA!$B:$B,0))</f>
        <v/>
      </c>
      <c r="E2458" s="406">
        <f>IFERROR(INDEX([1]Input!$J:$J,MATCH(C2458,[1]Input!$A:$A,0)),"")</f>
        <v/>
      </c>
      <c r="F2458" s="406">
        <f>IFERROR(INDEX([1]Input!$D:$D,MATCH(C2458,[1]Input!$A:$A,0)),"")</f>
        <v/>
      </c>
      <c r="G2458" s="409">
        <f>IFERROR(INDEX([1]Input!$N:$N,MATCH(C2458,[1]Input!$A:$A,0)),"")</f>
        <v/>
      </c>
    </row>
    <row r="2459">
      <c r="A2459" s="406">
        <f>IFERROR(RANK(B2459,$B$4:$B$6000,1),"")</f>
        <v/>
      </c>
      <c r="B2459" s="406">
        <f>(IF(F2459="","",IFERROR(SEARCH(Search!$C$2,D2459)+ROW()/100000,"")))</f>
        <v/>
      </c>
      <c r="C2459" s="406" t="inlineStr">
        <is>
          <t>U2456</t>
        </is>
      </c>
      <c r="D2459" s="406">
        <f>INDEX([1]USA!$J:$J,MATCH(C2459,[1]USA!$B:$B,0))</f>
        <v/>
      </c>
      <c r="E2459" s="406">
        <f>IFERROR(INDEX([1]Input!$J:$J,MATCH(C2459,[1]Input!$A:$A,0)),"")</f>
        <v/>
      </c>
      <c r="F2459" s="406">
        <f>IFERROR(INDEX([1]Input!$D:$D,MATCH(C2459,[1]Input!$A:$A,0)),"")</f>
        <v/>
      </c>
      <c r="G2459" s="409">
        <f>IFERROR(INDEX([1]Input!$N:$N,MATCH(C2459,[1]Input!$A:$A,0)),"")</f>
        <v/>
      </c>
    </row>
    <row r="2460">
      <c r="A2460" s="406">
        <f>IFERROR(RANK(B2460,$B$4:$B$6000,1),"")</f>
        <v/>
      </c>
      <c r="B2460" s="406">
        <f>(IF(F2460="","",IFERROR(SEARCH(Search!$C$2,D2460)+ROW()/100000,"")))</f>
        <v/>
      </c>
      <c r="C2460" s="406" t="inlineStr">
        <is>
          <t>U2457</t>
        </is>
      </c>
      <c r="D2460" s="406">
        <f>INDEX([1]USA!$J:$J,MATCH(C2460,[1]USA!$B:$B,0))</f>
        <v/>
      </c>
      <c r="E2460" s="406">
        <f>IFERROR(INDEX([1]Input!$J:$J,MATCH(C2460,[1]Input!$A:$A,0)),"")</f>
        <v/>
      </c>
      <c r="F2460" s="406">
        <f>IFERROR(INDEX([1]Input!$D:$D,MATCH(C2460,[1]Input!$A:$A,0)),"")</f>
        <v/>
      </c>
      <c r="G2460" s="409">
        <f>IFERROR(INDEX([1]Input!$N:$N,MATCH(C2460,[1]Input!$A:$A,0)),"")</f>
        <v/>
      </c>
    </row>
    <row r="2461">
      <c r="A2461" s="406">
        <f>IFERROR(RANK(B2461,$B$4:$B$6000,1),"")</f>
        <v/>
      </c>
      <c r="B2461" s="406">
        <f>(IF(F2461="","",IFERROR(SEARCH(Search!$C$2,D2461)+ROW()/100000,"")))</f>
        <v/>
      </c>
      <c r="C2461" s="406" t="inlineStr">
        <is>
          <t>U2458</t>
        </is>
      </c>
      <c r="D2461" s="406">
        <f>INDEX([1]USA!$J:$J,MATCH(C2461,[1]USA!$B:$B,0))</f>
        <v/>
      </c>
      <c r="E2461" s="406">
        <f>IFERROR(INDEX([1]Input!$J:$J,MATCH(C2461,[1]Input!$A:$A,0)),"")</f>
        <v/>
      </c>
      <c r="F2461" s="406">
        <f>IFERROR(INDEX([1]Input!$D:$D,MATCH(C2461,[1]Input!$A:$A,0)),"")</f>
        <v/>
      </c>
      <c r="G2461" s="409">
        <f>IFERROR(INDEX([1]Input!$N:$N,MATCH(C2461,[1]Input!$A:$A,0)),"")</f>
        <v/>
      </c>
    </row>
    <row r="2462">
      <c r="A2462" s="406">
        <f>IFERROR(RANK(B2462,$B$4:$B$6000,1),"")</f>
        <v/>
      </c>
      <c r="B2462" s="406">
        <f>(IF(F2462="","",IFERROR(SEARCH(Search!$C$2,D2462)+ROW()/100000,"")))</f>
        <v/>
      </c>
      <c r="C2462" s="406" t="inlineStr">
        <is>
          <t>U2459</t>
        </is>
      </c>
      <c r="D2462" s="406">
        <f>INDEX([1]USA!$J:$J,MATCH(C2462,[1]USA!$B:$B,0))</f>
        <v/>
      </c>
      <c r="E2462" s="406">
        <f>IFERROR(INDEX([1]Input!$J:$J,MATCH(C2462,[1]Input!$A:$A,0)),"")</f>
        <v/>
      </c>
      <c r="F2462" s="406">
        <f>IFERROR(INDEX([1]Input!$D:$D,MATCH(C2462,[1]Input!$A:$A,0)),"")</f>
        <v/>
      </c>
      <c r="G2462" s="409">
        <f>IFERROR(INDEX([1]Input!$N:$N,MATCH(C2462,[1]Input!$A:$A,0)),"")</f>
        <v/>
      </c>
    </row>
    <row r="2463">
      <c r="A2463" s="406">
        <f>IFERROR(RANK(B2463,$B$4:$B$6000,1),"")</f>
        <v/>
      </c>
      <c r="B2463" s="406">
        <f>(IF(F2463="","",IFERROR(SEARCH(Search!$C$2,D2463)+ROW()/100000,"")))</f>
        <v/>
      </c>
      <c r="C2463" s="406" t="inlineStr">
        <is>
          <t>U2460</t>
        </is>
      </c>
      <c r="D2463" s="406">
        <f>INDEX([1]USA!$J:$J,MATCH(C2463,[1]USA!$B:$B,0))</f>
        <v/>
      </c>
      <c r="E2463" s="406">
        <f>IFERROR(INDEX([1]Input!$J:$J,MATCH(C2463,[1]Input!$A:$A,0)),"")</f>
        <v/>
      </c>
      <c r="F2463" s="406">
        <f>IFERROR(INDEX([1]Input!$D:$D,MATCH(C2463,[1]Input!$A:$A,0)),"")</f>
        <v/>
      </c>
      <c r="G2463" s="409">
        <f>IFERROR(INDEX([1]Input!$N:$N,MATCH(C2463,[1]Input!$A:$A,0)),"")</f>
        <v/>
      </c>
    </row>
    <row r="2464">
      <c r="A2464" s="406">
        <f>IFERROR(RANK(B2464,$B$4:$B$6000,1),"")</f>
        <v/>
      </c>
      <c r="B2464" s="406">
        <f>(IF(F2464="","",IFERROR(SEARCH(Search!$C$2,D2464)+ROW()/100000,"")))</f>
        <v/>
      </c>
      <c r="C2464" s="406" t="inlineStr">
        <is>
          <t>U2461</t>
        </is>
      </c>
      <c r="D2464" s="406">
        <f>INDEX([1]USA!$J:$J,MATCH(C2464,[1]USA!$B:$B,0))</f>
        <v/>
      </c>
      <c r="E2464" s="406">
        <f>IFERROR(INDEX([1]Input!$J:$J,MATCH(C2464,[1]Input!$A:$A,0)),"")</f>
        <v/>
      </c>
      <c r="F2464" s="406">
        <f>IFERROR(INDEX([1]Input!$D:$D,MATCH(C2464,[1]Input!$A:$A,0)),"")</f>
        <v/>
      </c>
      <c r="G2464" s="409">
        <f>IFERROR(INDEX([1]Input!$N:$N,MATCH(C2464,[1]Input!$A:$A,0)),"")</f>
        <v/>
      </c>
    </row>
    <row r="2465">
      <c r="A2465" s="406">
        <f>IFERROR(RANK(B2465,$B$4:$B$6000,1),"")</f>
        <v/>
      </c>
      <c r="B2465" s="406">
        <f>(IF(F2465="","",IFERROR(SEARCH(Search!$C$2,D2465)+ROW()/100000,"")))</f>
        <v/>
      </c>
      <c r="C2465" s="406" t="inlineStr">
        <is>
          <t>U2462</t>
        </is>
      </c>
      <c r="D2465" s="406">
        <f>INDEX([1]USA!$J:$J,MATCH(C2465,[1]USA!$B:$B,0))</f>
        <v/>
      </c>
      <c r="E2465" s="406">
        <f>IFERROR(INDEX([1]Input!$J:$J,MATCH(C2465,[1]Input!$A:$A,0)),"")</f>
        <v/>
      </c>
      <c r="F2465" s="406">
        <f>IFERROR(INDEX([1]Input!$D:$D,MATCH(C2465,[1]Input!$A:$A,0)),"")</f>
        <v/>
      </c>
      <c r="G2465" s="409">
        <f>IFERROR(INDEX([1]Input!$N:$N,MATCH(C2465,[1]Input!$A:$A,0)),"")</f>
        <v/>
      </c>
    </row>
    <row r="2466">
      <c r="A2466" s="406">
        <f>IFERROR(RANK(B2466,$B$4:$B$6000,1),"")</f>
        <v/>
      </c>
      <c r="B2466" s="406">
        <f>(IF(F2466="","",IFERROR(SEARCH(Search!$C$2,D2466)+ROW()/100000,"")))</f>
        <v/>
      </c>
      <c r="C2466" s="406" t="inlineStr">
        <is>
          <t>U2463</t>
        </is>
      </c>
      <c r="D2466" s="406">
        <f>INDEX([1]USA!$J:$J,MATCH(C2466,[1]USA!$B:$B,0))</f>
        <v/>
      </c>
      <c r="E2466" s="406">
        <f>IFERROR(INDEX([1]Input!$J:$J,MATCH(C2466,[1]Input!$A:$A,0)),"")</f>
        <v/>
      </c>
      <c r="F2466" s="406">
        <f>IFERROR(INDEX([1]Input!$D:$D,MATCH(C2466,[1]Input!$A:$A,0)),"")</f>
        <v/>
      </c>
      <c r="G2466" s="409">
        <f>IFERROR(INDEX([1]Input!$N:$N,MATCH(C2466,[1]Input!$A:$A,0)),"")</f>
        <v/>
      </c>
    </row>
    <row r="2467">
      <c r="A2467" s="406">
        <f>IFERROR(RANK(B2467,$B$4:$B$6000,1),"")</f>
        <v/>
      </c>
      <c r="B2467" s="406">
        <f>(IF(F2467="","",IFERROR(SEARCH(Search!$C$2,D2467)+ROW()/100000,"")))</f>
        <v/>
      </c>
      <c r="C2467" s="406" t="inlineStr">
        <is>
          <t>U2464</t>
        </is>
      </c>
      <c r="D2467" s="406">
        <f>INDEX([1]USA!$J:$J,MATCH(C2467,[1]USA!$B:$B,0))</f>
        <v/>
      </c>
      <c r="E2467" s="406">
        <f>IFERROR(INDEX([1]Input!$J:$J,MATCH(C2467,[1]Input!$A:$A,0)),"")</f>
        <v/>
      </c>
      <c r="F2467" s="406">
        <f>IFERROR(INDEX([1]Input!$D:$D,MATCH(C2467,[1]Input!$A:$A,0)),"")</f>
        <v/>
      </c>
      <c r="G2467" s="409">
        <f>IFERROR(INDEX([1]Input!$N:$N,MATCH(C2467,[1]Input!$A:$A,0)),"")</f>
        <v/>
      </c>
    </row>
    <row r="2468">
      <c r="A2468" s="406">
        <f>IFERROR(RANK(B2468,$B$4:$B$6000,1),"")</f>
        <v/>
      </c>
      <c r="B2468" s="406">
        <f>(IF(F2468="","",IFERROR(SEARCH(Search!$C$2,D2468)+ROW()/100000,"")))</f>
        <v/>
      </c>
      <c r="C2468" s="406" t="inlineStr">
        <is>
          <t>U2465</t>
        </is>
      </c>
      <c r="D2468" s="406">
        <f>INDEX([1]USA!$J:$J,MATCH(C2468,[1]USA!$B:$B,0))</f>
        <v/>
      </c>
      <c r="E2468" s="406">
        <f>IFERROR(INDEX([1]Input!$J:$J,MATCH(C2468,[1]Input!$A:$A,0)),"")</f>
        <v/>
      </c>
      <c r="F2468" s="406">
        <f>IFERROR(INDEX([1]Input!$D:$D,MATCH(C2468,[1]Input!$A:$A,0)),"")</f>
        <v/>
      </c>
      <c r="G2468" s="409">
        <f>IFERROR(INDEX([1]Input!$N:$N,MATCH(C2468,[1]Input!$A:$A,0)),"")</f>
        <v/>
      </c>
    </row>
    <row r="2469">
      <c r="A2469" s="406">
        <f>IFERROR(RANK(B2469,$B$4:$B$6000,1),"")</f>
        <v/>
      </c>
      <c r="B2469" s="406">
        <f>(IF(F2469="","",IFERROR(SEARCH(Search!$C$2,D2469)+ROW()/100000,"")))</f>
        <v/>
      </c>
      <c r="C2469" s="406" t="inlineStr">
        <is>
          <t>U2466</t>
        </is>
      </c>
      <c r="D2469" s="406">
        <f>INDEX([1]USA!$J:$J,MATCH(C2469,[1]USA!$B:$B,0))</f>
        <v/>
      </c>
      <c r="E2469" s="406">
        <f>IFERROR(INDEX([1]Input!$J:$J,MATCH(C2469,[1]Input!$A:$A,0)),"")</f>
        <v/>
      </c>
      <c r="F2469" s="406">
        <f>IFERROR(INDEX([1]Input!$D:$D,MATCH(C2469,[1]Input!$A:$A,0)),"")</f>
        <v/>
      </c>
      <c r="G2469" s="409">
        <f>IFERROR(INDEX([1]Input!$N:$N,MATCH(C2469,[1]Input!$A:$A,0)),"")</f>
        <v/>
      </c>
    </row>
    <row r="2470">
      <c r="A2470" s="406">
        <f>IFERROR(RANK(B2470,$B$4:$B$6000,1),"")</f>
        <v/>
      </c>
      <c r="B2470" s="406">
        <f>(IF(F2470="","",IFERROR(SEARCH(Search!$C$2,D2470)+ROW()/100000,"")))</f>
        <v/>
      </c>
      <c r="C2470" s="406" t="inlineStr">
        <is>
          <t>U2467</t>
        </is>
      </c>
      <c r="D2470" s="406">
        <f>INDEX([1]USA!$J:$J,MATCH(C2470,[1]USA!$B:$B,0))</f>
        <v/>
      </c>
      <c r="E2470" s="406">
        <f>IFERROR(INDEX([1]Input!$J:$J,MATCH(C2470,[1]Input!$A:$A,0)),"")</f>
        <v/>
      </c>
      <c r="F2470" s="406">
        <f>IFERROR(INDEX([1]Input!$D:$D,MATCH(C2470,[1]Input!$A:$A,0)),"")</f>
        <v/>
      </c>
      <c r="G2470" s="409">
        <f>IFERROR(INDEX([1]Input!$N:$N,MATCH(C2470,[1]Input!$A:$A,0)),"")</f>
        <v/>
      </c>
    </row>
    <row r="2471">
      <c r="A2471" s="406">
        <f>IFERROR(RANK(B2471,$B$4:$B$6000,1),"")</f>
        <v/>
      </c>
      <c r="B2471" s="406">
        <f>(IF(F2471="","",IFERROR(SEARCH(Search!$C$2,D2471)+ROW()/100000,"")))</f>
        <v/>
      </c>
      <c r="C2471" s="406" t="inlineStr">
        <is>
          <t>U2468</t>
        </is>
      </c>
      <c r="D2471" s="406">
        <f>INDEX([1]USA!$J:$J,MATCH(C2471,[1]USA!$B:$B,0))</f>
        <v/>
      </c>
      <c r="E2471" s="406">
        <f>IFERROR(INDEX([1]Input!$J:$J,MATCH(C2471,[1]Input!$A:$A,0)),"")</f>
        <v/>
      </c>
      <c r="F2471" s="406">
        <f>IFERROR(INDEX([1]Input!$D:$D,MATCH(C2471,[1]Input!$A:$A,0)),"")</f>
        <v/>
      </c>
      <c r="G2471" s="409">
        <f>IFERROR(INDEX([1]Input!$N:$N,MATCH(C2471,[1]Input!$A:$A,0)),"")</f>
        <v/>
      </c>
    </row>
    <row r="2472">
      <c r="A2472" s="406">
        <f>IFERROR(RANK(B2472,$B$4:$B$6000,1),"")</f>
        <v/>
      </c>
      <c r="B2472" s="406">
        <f>(IF(F2472="","",IFERROR(SEARCH(Search!$C$2,D2472)+ROW()/100000,"")))</f>
        <v/>
      </c>
      <c r="C2472" s="406" t="inlineStr">
        <is>
          <t>U2469</t>
        </is>
      </c>
      <c r="D2472" s="406">
        <f>INDEX([1]USA!$J:$J,MATCH(C2472,[1]USA!$B:$B,0))</f>
        <v/>
      </c>
      <c r="E2472" s="406">
        <f>IFERROR(INDEX([1]Input!$J:$J,MATCH(C2472,[1]Input!$A:$A,0)),"")</f>
        <v/>
      </c>
      <c r="F2472" s="406">
        <f>IFERROR(INDEX([1]Input!$D:$D,MATCH(C2472,[1]Input!$A:$A,0)),"")</f>
        <v/>
      </c>
      <c r="G2472" s="409">
        <f>IFERROR(INDEX([1]Input!$N:$N,MATCH(C2472,[1]Input!$A:$A,0)),"")</f>
        <v/>
      </c>
    </row>
    <row r="2473">
      <c r="A2473" s="406">
        <f>IFERROR(RANK(B2473,$B$4:$B$6000,1),"")</f>
        <v/>
      </c>
      <c r="B2473" s="406">
        <f>(IF(F2473="","",IFERROR(SEARCH(Search!$C$2,D2473)+ROW()/100000,"")))</f>
        <v/>
      </c>
      <c r="C2473" s="406" t="inlineStr">
        <is>
          <t>U2470</t>
        </is>
      </c>
      <c r="D2473" s="406">
        <f>INDEX([1]USA!$J:$J,MATCH(C2473,[1]USA!$B:$B,0))</f>
        <v/>
      </c>
      <c r="E2473" s="406">
        <f>IFERROR(INDEX([1]Input!$J:$J,MATCH(C2473,[1]Input!$A:$A,0)),"")</f>
        <v/>
      </c>
      <c r="F2473" s="406">
        <f>IFERROR(INDEX([1]Input!$D:$D,MATCH(C2473,[1]Input!$A:$A,0)),"")</f>
        <v/>
      </c>
      <c r="G2473" s="409">
        <f>IFERROR(INDEX([1]Input!$N:$N,MATCH(C2473,[1]Input!$A:$A,0)),"")</f>
        <v/>
      </c>
    </row>
    <row r="2474">
      <c r="A2474" s="406">
        <f>IFERROR(RANK(B2474,$B$4:$B$6000,1),"")</f>
        <v/>
      </c>
      <c r="B2474" s="406">
        <f>(IF(F2474="","",IFERROR(SEARCH(Search!$C$2,D2474)+ROW()/100000,"")))</f>
        <v/>
      </c>
      <c r="C2474" s="406" t="inlineStr">
        <is>
          <t>U2471</t>
        </is>
      </c>
      <c r="D2474" s="406">
        <f>INDEX([1]USA!$J:$J,MATCH(C2474,[1]USA!$B:$B,0))</f>
        <v/>
      </c>
      <c r="E2474" s="406">
        <f>IFERROR(INDEX([1]Input!$J:$J,MATCH(C2474,[1]Input!$A:$A,0)),"")</f>
        <v/>
      </c>
      <c r="F2474" s="406">
        <f>IFERROR(INDEX([1]Input!$D:$D,MATCH(C2474,[1]Input!$A:$A,0)),"")</f>
        <v/>
      </c>
      <c r="G2474" s="409">
        <f>IFERROR(INDEX([1]Input!$N:$N,MATCH(C2474,[1]Input!$A:$A,0)),"")</f>
        <v/>
      </c>
    </row>
    <row r="2475">
      <c r="A2475" s="406">
        <f>IFERROR(RANK(B2475,$B$4:$B$6000,1),"")</f>
        <v/>
      </c>
      <c r="B2475" s="406">
        <f>(IF(F2475="","",IFERROR(SEARCH(Search!$C$2,D2475)+ROW()/100000,"")))</f>
        <v/>
      </c>
      <c r="C2475" s="406" t="inlineStr">
        <is>
          <t>U2472</t>
        </is>
      </c>
      <c r="D2475" s="406">
        <f>INDEX([1]USA!$J:$J,MATCH(C2475,[1]USA!$B:$B,0))</f>
        <v/>
      </c>
      <c r="E2475" s="406">
        <f>IFERROR(INDEX([1]Input!$J:$J,MATCH(C2475,[1]Input!$A:$A,0)),"")</f>
        <v/>
      </c>
      <c r="F2475" s="406">
        <f>IFERROR(INDEX([1]Input!$D:$D,MATCH(C2475,[1]Input!$A:$A,0)),"")</f>
        <v/>
      </c>
      <c r="G2475" s="409">
        <f>IFERROR(INDEX([1]Input!$N:$N,MATCH(C2475,[1]Input!$A:$A,0)),"")</f>
        <v/>
      </c>
    </row>
    <row r="2476">
      <c r="A2476" s="406">
        <f>IFERROR(RANK(B2476,$B$4:$B$6000,1),"")</f>
        <v/>
      </c>
      <c r="B2476" s="406">
        <f>(IF(F2476="","",IFERROR(SEARCH(Search!$C$2,D2476)+ROW()/100000,"")))</f>
        <v/>
      </c>
      <c r="C2476" s="406" t="inlineStr">
        <is>
          <t>U2473</t>
        </is>
      </c>
      <c r="D2476" s="406">
        <f>INDEX([1]USA!$J:$J,MATCH(C2476,[1]USA!$B:$B,0))</f>
        <v/>
      </c>
      <c r="E2476" s="406">
        <f>IFERROR(INDEX([1]Input!$J:$J,MATCH(C2476,[1]Input!$A:$A,0)),"")</f>
        <v/>
      </c>
      <c r="F2476" s="406">
        <f>IFERROR(INDEX([1]Input!$D:$D,MATCH(C2476,[1]Input!$A:$A,0)),"")</f>
        <v/>
      </c>
      <c r="G2476" s="409">
        <f>IFERROR(INDEX([1]Input!$N:$N,MATCH(C2476,[1]Input!$A:$A,0)),"")</f>
        <v/>
      </c>
    </row>
    <row r="2477">
      <c r="A2477" s="406">
        <f>IFERROR(RANK(B2477,$B$4:$B$6000,1),"")</f>
        <v/>
      </c>
      <c r="B2477" s="406">
        <f>(IF(F2477="","",IFERROR(SEARCH(Search!$C$2,D2477)+ROW()/100000,"")))</f>
        <v/>
      </c>
      <c r="C2477" s="406" t="inlineStr">
        <is>
          <t>U2474</t>
        </is>
      </c>
      <c r="D2477" s="406">
        <f>INDEX([1]USA!$J:$J,MATCH(C2477,[1]USA!$B:$B,0))</f>
        <v/>
      </c>
      <c r="E2477" s="406">
        <f>IFERROR(INDEX([1]Input!$J:$J,MATCH(C2477,[1]Input!$A:$A,0)),"")</f>
        <v/>
      </c>
      <c r="F2477" s="406">
        <f>IFERROR(INDEX([1]Input!$D:$D,MATCH(C2477,[1]Input!$A:$A,0)),"")</f>
        <v/>
      </c>
      <c r="G2477" s="409">
        <f>IFERROR(INDEX([1]Input!$N:$N,MATCH(C2477,[1]Input!$A:$A,0)),"")</f>
        <v/>
      </c>
    </row>
    <row r="2478">
      <c r="A2478" s="406">
        <f>IFERROR(RANK(B2478,$B$4:$B$6000,1),"")</f>
        <v/>
      </c>
      <c r="B2478" s="406">
        <f>(IF(F2478="","",IFERROR(SEARCH(Search!$C$2,D2478)+ROW()/100000,"")))</f>
        <v/>
      </c>
      <c r="C2478" s="406" t="inlineStr">
        <is>
          <t>U2475</t>
        </is>
      </c>
      <c r="D2478" s="406">
        <f>INDEX([1]USA!$J:$J,MATCH(C2478,[1]USA!$B:$B,0))</f>
        <v/>
      </c>
      <c r="E2478" s="406">
        <f>IFERROR(INDEX([1]Input!$J:$J,MATCH(C2478,[1]Input!$A:$A,0)),"")</f>
        <v/>
      </c>
      <c r="F2478" s="406">
        <f>IFERROR(INDEX([1]Input!$D:$D,MATCH(C2478,[1]Input!$A:$A,0)),"")</f>
        <v/>
      </c>
      <c r="G2478" s="409">
        <f>IFERROR(INDEX([1]Input!$N:$N,MATCH(C2478,[1]Input!$A:$A,0)),"")</f>
        <v/>
      </c>
    </row>
    <row r="2479">
      <c r="A2479" s="406">
        <f>IFERROR(RANK(B2479,$B$4:$B$6000,1),"")</f>
        <v/>
      </c>
      <c r="B2479" s="406">
        <f>(IF(F2479="","",IFERROR(SEARCH(Search!$C$2,D2479)+ROW()/100000,"")))</f>
        <v/>
      </c>
      <c r="C2479" s="406" t="inlineStr">
        <is>
          <t>U2476</t>
        </is>
      </c>
      <c r="D2479" s="406">
        <f>INDEX([1]USA!$J:$J,MATCH(C2479,[1]USA!$B:$B,0))</f>
        <v/>
      </c>
      <c r="E2479" s="406">
        <f>IFERROR(INDEX([1]Input!$J:$J,MATCH(C2479,[1]Input!$A:$A,0)),"")</f>
        <v/>
      </c>
      <c r="F2479" s="406">
        <f>IFERROR(INDEX([1]Input!$D:$D,MATCH(C2479,[1]Input!$A:$A,0)),"")</f>
        <v/>
      </c>
      <c r="G2479" s="409">
        <f>IFERROR(INDEX([1]Input!$N:$N,MATCH(C2479,[1]Input!$A:$A,0)),"")</f>
        <v/>
      </c>
    </row>
    <row r="2480">
      <c r="A2480" s="406">
        <f>IFERROR(RANK(B2480,$B$4:$B$6000,1),"")</f>
        <v/>
      </c>
      <c r="B2480" s="406">
        <f>(IF(F2480="","",IFERROR(SEARCH(Search!$C$2,D2480)+ROW()/100000,"")))</f>
        <v/>
      </c>
      <c r="C2480" s="406" t="inlineStr">
        <is>
          <t>U2477</t>
        </is>
      </c>
      <c r="D2480" s="406">
        <f>INDEX([1]USA!$J:$J,MATCH(C2480,[1]USA!$B:$B,0))</f>
        <v/>
      </c>
      <c r="E2480" s="406">
        <f>IFERROR(INDEX([1]Input!$J:$J,MATCH(C2480,[1]Input!$A:$A,0)),"")</f>
        <v/>
      </c>
      <c r="F2480" s="406">
        <f>IFERROR(INDEX([1]Input!$D:$D,MATCH(C2480,[1]Input!$A:$A,0)),"")</f>
        <v/>
      </c>
      <c r="G2480" s="409">
        <f>IFERROR(INDEX([1]Input!$N:$N,MATCH(C2480,[1]Input!$A:$A,0)),"")</f>
        <v/>
      </c>
    </row>
    <row r="2481">
      <c r="A2481" s="406">
        <f>IFERROR(RANK(B2481,$B$4:$B$6000,1),"")</f>
        <v/>
      </c>
      <c r="B2481" s="406">
        <f>(IF(F2481="","",IFERROR(SEARCH(Search!$C$2,D2481)+ROW()/100000,"")))</f>
        <v/>
      </c>
      <c r="C2481" s="406" t="inlineStr">
        <is>
          <t>U2478</t>
        </is>
      </c>
      <c r="D2481" s="406">
        <f>INDEX([1]USA!$J:$J,MATCH(C2481,[1]USA!$B:$B,0))</f>
        <v/>
      </c>
      <c r="E2481" s="406">
        <f>IFERROR(INDEX([1]Input!$J:$J,MATCH(C2481,[1]Input!$A:$A,0)),"")</f>
        <v/>
      </c>
      <c r="F2481" s="406">
        <f>IFERROR(INDEX([1]Input!$D:$D,MATCH(C2481,[1]Input!$A:$A,0)),"")</f>
        <v/>
      </c>
      <c r="G2481" s="409">
        <f>IFERROR(INDEX([1]Input!$N:$N,MATCH(C2481,[1]Input!$A:$A,0)),"")</f>
        <v/>
      </c>
    </row>
    <row r="2482">
      <c r="A2482" s="406">
        <f>IFERROR(RANK(B2482,$B$4:$B$6000,1),"")</f>
        <v/>
      </c>
      <c r="B2482" s="406">
        <f>(IF(F2482="","",IFERROR(SEARCH(Search!$C$2,D2482)+ROW()/100000,"")))</f>
        <v/>
      </c>
      <c r="C2482" s="406" t="inlineStr">
        <is>
          <t>U2479</t>
        </is>
      </c>
      <c r="D2482" s="406">
        <f>INDEX([1]USA!$J:$J,MATCH(C2482,[1]USA!$B:$B,0))</f>
        <v/>
      </c>
      <c r="E2482" s="406">
        <f>IFERROR(INDEX([1]Input!$J:$J,MATCH(C2482,[1]Input!$A:$A,0)),"")</f>
        <v/>
      </c>
      <c r="F2482" s="406">
        <f>IFERROR(INDEX([1]Input!$D:$D,MATCH(C2482,[1]Input!$A:$A,0)),"")</f>
        <v/>
      </c>
      <c r="G2482" s="409">
        <f>IFERROR(INDEX([1]Input!$N:$N,MATCH(C2482,[1]Input!$A:$A,0)),"")</f>
        <v/>
      </c>
    </row>
    <row r="2483">
      <c r="A2483" s="406">
        <f>IFERROR(RANK(B2483,$B$4:$B$6000,1),"")</f>
        <v/>
      </c>
      <c r="B2483" s="406">
        <f>(IF(F2483="","",IFERROR(SEARCH(Search!$C$2,D2483)+ROW()/100000,"")))</f>
        <v/>
      </c>
      <c r="C2483" s="406" t="inlineStr">
        <is>
          <t>U2480</t>
        </is>
      </c>
      <c r="D2483" s="406">
        <f>INDEX([1]USA!$J:$J,MATCH(C2483,[1]USA!$B:$B,0))</f>
        <v/>
      </c>
      <c r="E2483" s="406">
        <f>IFERROR(INDEX([1]Input!$J:$J,MATCH(C2483,[1]Input!$A:$A,0)),"")</f>
        <v/>
      </c>
      <c r="F2483" s="406">
        <f>IFERROR(INDEX([1]Input!$D:$D,MATCH(C2483,[1]Input!$A:$A,0)),"")</f>
        <v/>
      </c>
      <c r="G2483" s="409">
        <f>IFERROR(INDEX([1]Input!$N:$N,MATCH(C2483,[1]Input!$A:$A,0)),"")</f>
        <v/>
      </c>
    </row>
    <row r="2484">
      <c r="A2484" s="406">
        <f>IFERROR(RANK(B2484,$B$4:$B$6000,1),"")</f>
        <v/>
      </c>
      <c r="B2484" s="406">
        <f>(IF(F2484="","",IFERROR(SEARCH(Search!$C$2,D2484)+ROW()/100000,"")))</f>
        <v/>
      </c>
      <c r="C2484" s="406" t="inlineStr">
        <is>
          <t>U2481</t>
        </is>
      </c>
      <c r="D2484" s="406">
        <f>INDEX([1]USA!$J:$J,MATCH(C2484,[1]USA!$B:$B,0))</f>
        <v/>
      </c>
      <c r="E2484" s="406">
        <f>IFERROR(INDEX([1]Input!$J:$J,MATCH(C2484,[1]Input!$A:$A,0)),"")</f>
        <v/>
      </c>
      <c r="F2484" s="406">
        <f>IFERROR(INDEX([1]Input!$D:$D,MATCH(C2484,[1]Input!$A:$A,0)),"")</f>
        <v/>
      </c>
      <c r="G2484" s="409">
        <f>IFERROR(INDEX([1]Input!$N:$N,MATCH(C2484,[1]Input!$A:$A,0)),"")</f>
        <v/>
      </c>
    </row>
    <row r="2485">
      <c r="A2485" s="406">
        <f>IFERROR(RANK(B2485,$B$4:$B$6000,1),"")</f>
        <v/>
      </c>
      <c r="B2485" s="406">
        <f>(IF(F2485="","",IFERROR(SEARCH(Search!$C$2,D2485)+ROW()/100000,"")))</f>
        <v/>
      </c>
      <c r="C2485" s="406" t="inlineStr">
        <is>
          <t>U2482</t>
        </is>
      </c>
      <c r="D2485" s="406">
        <f>INDEX([1]USA!$J:$J,MATCH(C2485,[1]USA!$B:$B,0))</f>
        <v/>
      </c>
      <c r="E2485" s="406">
        <f>IFERROR(INDEX([1]Input!$J:$J,MATCH(C2485,[1]Input!$A:$A,0)),"")</f>
        <v/>
      </c>
      <c r="F2485" s="406">
        <f>IFERROR(INDEX([1]Input!$D:$D,MATCH(C2485,[1]Input!$A:$A,0)),"")</f>
        <v/>
      </c>
      <c r="G2485" s="409">
        <f>IFERROR(INDEX([1]Input!$N:$N,MATCH(C2485,[1]Input!$A:$A,0)),"")</f>
        <v/>
      </c>
    </row>
    <row r="2486">
      <c r="A2486" s="406">
        <f>IFERROR(RANK(B2486,$B$4:$B$6000,1),"")</f>
        <v/>
      </c>
      <c r="B2486" s="406">
        <f>(IF(F2486="","",IFERROR(SEARCH(Search!$C$2,D2486)+ROW()/100000,"")))</f>
        <v/>
      </c>
      <c r="C2486" s="406" t="inlineStr">
        <is>
          <t>U2483</t>
        </is>
      </c>
      <c r="D2486" s="406">
        <f>INDEX([1]USA!$J:$J,MATCH(C2486,[1]USA!$B:$B,0))</f>
        <v/>
      </c>
      <c r="E2486" s="406">
        <f>IFERROR(INDEX([1]Input!$J:$J,MATCH(C2486,[1]Input!$A:$A,0)),"")</f>
        <v/>
      </c>
      <c r="F2486" s="406">
        <f>IFERROR(INDEX([1]Input!$D:$D,MATCH(C2486,[1]Input!$A:$A,0)),"")</f>
        <v/>
      </c>
      <c r="G2486" s="409">
        <f>IFERROR(INDEX([1]Input!$N:$N,MATCH(C2486,[1]Input!$A:$A,0)),"")</f>
        <v/>
      </c>
    </row>
    <row r="2487">
      <c r="A2487" s="406">
        <f>IFERROR(RANK(B2487,$B$4:$B$6000,1),"")</f>
        <v/>
      </c>
      <c r="B2487" s="406">
        <f>(IF(F2487="","",IFERROR(SEARCH(Search!$C$2,D2487)+ROW()/100000,"")))</f>
        <v/>
      </c>
      <c r="C2487" s="406" t="inlineStr">
        <is>
          <t>U2484</t>
        </is>
      </c>
      <c r="D2487" s="406">
        <f>INDEX([1]USA!$J:$J,MATCH(C2487,[1]USA!$B:$B,0))</f>
        <v/>
      </c>
      <c r="E2487" s="406">
        <f>IFERROR(INDEX([1]Input!$J:$J,MATCH(C2487,[1]Input!$A:$A,0)),"")</f>
        <v/>
      </c>
      <c r="F2487" s="406">
        <f>IFERROR(INDEX([1]Input!$D:$D,MATCH(C2487,[1]Input!$A:$A,0)),"")</f>
        <v/>
      </c>
      <c r="G2487" s="409">
        <f>IFERROR(INDEX([1]Input!$N:$N,MATCH(C2487,[1]Input!$A:$A,0)),"")</f>
        <v/>
      </c>
    </row>
    <row r="2488">
      <c r="A2488" s="406">
        <f>IFERROR(RANK(B2488,$B$4:$B$6000,1),"")</f>
        <v/>
      </c>
      <c r="B2488" s="406">
        <f>(IF(F2488="","",IFERROR(SEARCH(Search!$C$2,D2488)+ROW()/100000,"")))</f>
        <v/>
      </c>
      <c r="C2488" s="406" t="inlineStr">
        <is>
          <t>U2485</t>
        </is>
      </c>
      <c r="D2488" s="406">
        <f>INDEX([1]USA!$J:$J,MATCH(C2488,[1]USA!$B:$B,0))</f>
        <v/>
      </c>
      <c r="E2488" s="406">
        <f>IFERROR(INDEX([1]Input!$J:$J,MATCH(C2488,[1]Input!$A:$A,0)),"")</f>
        <v/>
      </c>
      <c r="F2488" s="406">
        <f>IFERROR(INDEX([1]Input!$D:$D,MATCH(C2488,[1]Input!$A:$A,0)),"")</f>
        <v/>
      </c>
      <c r="G2488" s="409">
        <f>IFERROR(INDEX([1]Input!$N:$N,MATCH(C2488,[1]Input!$A:$A,0)),"")</f>
        <v/>
      </c>
    </row>
    <row r="2489">
      <c r="A2489" s="406">
        <f>IFERROR(RANK(B2489,$B$4:$B$6000,1),"")</f>
        <v/>
      </c>
      <c r="B2489" s="406">
        <f>(IF(F2489="","",IFERROR(SEARCH(Search!$C$2,D2489)+ROW()/100000,"")))</f>
        <v/>
      </c>
      <c r="C2489" s="406" t="inlineStr">
        <is>
          <t>U2486</t>
        </is>
      </c>
      <c r="D2489" s="406">
        <f>INDEX([1]USA!$J:$J,MATCH(C2489,[1]USA!$B:$B,0))</f>
        <v/>
      </c>
      <c r="E2489" s="406">
        <f>IFERROR(INDEX([1]Input!$J:$J,MATCH(C2489,[1]Input!$A:$A,0)),"")</f>
        <v/>
      </c>
      <c r="F2489" s="406">
        <f>IFERROR(INDEX([1]Input!$D:$D,MATCH(C2489,[1]Input!$A:$A,0)),"")</f>
        <v/>
      </c>
      <c r="G2489" s="409">
        <f>IFERROR(INDEX([1]Input!$N:$N,MATCH(C2489,[1]Input!$A:$A,0)),"")</f>
        <v/>
      </c>
    </row>
    <row r="2490">
      <c r="A2490" s="406">
        <f>IFERROR(RANK(B2490,$B$4:$B$6000,1),"")</f>
        <v/>
      </c>
      <c r="B2490" s="406">
        <f>(IF(F2490="","",IFERROR(SEARCH(Search!$C$2,D2490)+ROW()/100000,"")))</f>
        <v/>
      </c>
      <c r="C2490" s="406" t="inlineStr">
        <is>
          <t>U2487</t>
        </is>
      </c>
      <c r="D2490" s="406">
        <f>INDEX([1]USA!$J:$J,MATCH(C2490,[1]USA!$B:$B,0))</f>
        <v/>
      </c>
      <c r="E2490" s="406">
        <f>IFERROR(INDEX([1]Input!$J:$J,MATCH(C2490,[1]Input!$A:$A,0)),"")</f>
        <v/>
      </c>
      <c r="F2490" s="406">
        <f>IFERROR(INDEX([1]Input!$D:$D,MATCH(C2490,[1]Input!$A:$A,0)),"")</f>
        <v/>
      </c>
      <c r="G2490" s="409">
        <f>IFERROR(INDEX([1]Input!$N:$N,MATCH(C2490,[1]Input!$A:$A,0)),"")</f>
        <v/>
      </c>
    </row>
    <row r="2491">
      <c r="A2491" s="406">
        <f>IFERROR(RANK(B2491,$B$4:$B$6000,1),"")</f>
        <v/>
      </c>
      <c r="B2491" s="406">
        <f>(IF(F2491="","",IFERROR(SEARCH(Search!$C$2,D2491)+ROW()/100000,"")))</f>
        <v/>
      </c>
      <c r="C2491" s="406" t="inlineStr">
        <is>
          <t>U2488</t>
        </is>
      </c>
      <c r="D2491" s="406">
        <f>INDEX([1]USA!$J:$J,MATCH(C2491,[1]USA!$B:$B,0))</f>
        <v/>
      </c>
      <c r="E2491" s="406">
        <f>IFERROR(INDEX([1]Input!$J:$J,MATCH(C2491,[1]Input!$A:$A,0)),"")</f>
        <v/>
      </c>
      <c r="F2491" s="406">
        <f>IFERROR(INDEX([1]Input!$D:$D,MATCH(C2491,[1]Input!$A:$A,0)),"")</f>
        <v/>
      </c>
      <c r="G2491" s="409">
        <f>IFERROR(INDEX([1]Input!$N:$N,MATCH(C2491,[1]Input!$A:$A,0)),"")</f>
        <v/>
      </c>
    </row>
    <row r="2492">
      <c r="A2492" s="406">
        <f>IFERROR(RANK(B2492,$B$4:$B$6000,1),"")</f>
        <v/>
      </c>
      <c r="B2492" s="406">
        <f>(IF(F2492="","",IFERROR(SEARCH(Search!$C$2,D2492)+ROW()/100000,"")))</f>
        <v/>
      </c>
      <c r="C2492" s="406" t="inlineStr">
        <is>
          <t>U2489</t>
        </is>
      </c>
      <c r="D2492" s="406">
        <f>INDEX([1]USA!$J:$J,MATCH(C2492,[1]USA!$B:$B,0))</f>
        <v/>
      </c>
      <c r="E2492" s="406">
        <f>IFERROR(INDEX([1]Input!$J:$J,MATCH(C2492,[1]Input!$A:$A,0)),"")</f>
        <v/>
      </c>
      <c r="F2492" s="406">
        <f>IFERROR(INDEX([1]Input!$D:$D,MATCH(C2492,[1]Input!$A:$A,0)),"")</f>
        <v/>
      </c>
      <c r="G2492" s="409">
        <f>IFERROR(INDEX([1]Input!$N:$N,MATCH(C2492,[1]Input!$A:$A,0)),"")</f>
        <v/>
      </c>
    </row>
    <row r="2493">
      <c r="A2493" s="406">
        <f>IFERROR(RANK(B2493,$B$4:$B$6000,1),"")</f>
        <v/>
      </c>
      <c r="B2493" s="406">
        <f>(IF(F2493="","",IFERROR(SEARCH(Search!$C$2,D2493)+ROW()/100000,"")))</f>
        <v/>
      </c>
      <c r="C2493" s="406" t="inlineStr">
        <is>
          <t>U2490</t>
        </is>
      </c>
      <c r="D2493" s="406">
        <f>INDEX([1]USA!$J:$J,MATCH(C2493,[1]USA!$B:$B,0))</f>
        <v/>
      </c>
      <c r="E2493" s="406">
        <f>IFERROR(INDEX([1]Input!$J:$J,MATCH(C2493,[1]Input!$A:$A,0)),"")</f>
        <v/>
      </c>
      <c r="F2493" s="406">
        <f>IFERROR(INDEX([1]Input!$D:$D,MATCH(C2493,[1]Input!$A:$A,0)),"")</f>
        <v/>
      </c>
      <c r="G2493" s="409">
        <f>IFERROR(INDEX([1]Input!$N:$N,MATCH(C2493,[1]Input!$A:$A,0)),"")</f>
        <v/>
      </c>
    </row>
    <row r="2494">
      <c r="A2494" s="406">
        <f>IFERROR(RANK(B2494,$B$4:$B$6000,1),"")</f>
        <v/>
      </c>
      <c r="B2494" s="406">
        <f>(IF(F2494="","",IFERROR(SEARCH(Search!$C$2,D2494)+ROW()/100000,"")))</f>
        <v/>
      </c>
      <c r="C2494" s="406" t="inlineStr">
        <is>
          <t>U2491</t>
        </is>
      </c>
      <c r="D2494" s="406">
        <f>INDEX([1]USA!$J:$J,MATCH(C2494,[1]USA!$B:$B,0))</f>
        <v/>
      </c>
      <c r="E2494" s="406">
        <f>IFERROR(INDEX([1]Input!$J:$J,MATCH(C2494,[1]Input!$A:$A,0)),"")</f>
        <v/>
      </c>
      <c r="F2494" s="406">
        <f>IFERROR(INDEX([1]Input!$D:$D,MATCH(C2494,[1]Input!$A:$A,0)),"")</f>
        <v/>
      </c>
      <c r="G2494" s="409">
        <f>IFERROR(INDEX([1]Input!$N:$N,MATCH(C2494,[1]Input!$A:$A,0)),"")</f>
        <v/>
      </c>
    </row>
    <row r="2495">
      <c r="A2495" s="406">
        <f>IFERROR(RANK(B2495,$B$4:$B$6000,1),"")</f>
        <v/>
      </c>
      <c r="B2495" s="406">
        <f>(IF(F2495="","",IFERROR(SEARCH(Search!$C$2,D2495)+ROW()/100000,"")))</f>
        <v/>
      </c>
      <c r="C2495" s="406" t="inlineStr">
        <is>
          <t>U2492</t>
        </is>
      </c>
      <c r="D2495" s="406">
        <f>INDEX([1]USA!$J:$J,MATCH(C2495,[1]USA!$B:$B,0))</f>
        <v/>
      </c>
      <c r="E2495" s="406">
        <f>IFERROR(INDEX([1]Input!$J:$J,MATCH(C2495,[1]Input!$A:$A,0)),"")</f>
        <v/>
      </c>
      <c r="F2495" s="406">
        <f>IFERROR(INDEX([1]Input!$D:$D,MATCH(C2495,[1]Input!$A:$A,0)),"")</f>
        <v/>
      </c>
      <c r="G2495" s="409">
        <f>IFERROR(INDEX([1]Input!$N:$N,MATCH(C2495,[1]Input!$A:$A,0)),"")</f>
        <v/>
      </c>
    </row>
    <row r="2496">
      <c r="A2496" s="406">
        <f>IFERROR(RANK(B2496,$B$4:$B$6000,1),"")</f>
        <v/>
      </c>
      <c r="B2496" s="406">
        <f>(IF(F2496="","",IFERROR(SEARCH(Search!$C$2,D2496)+ROW()/100000,"")))</f>
        <v/>
      </c>
      <c r="C2496" s="406" t="inlineStr">
        <is>
          <t>U2493</t>
        </is>
      </c>
      <c r="D2496" s="406">
        <f>INDEX([1]USA!$J:$J,MATCH(C2496,[1]USA!$B:$B,0))</f>
        <v/>
      </c>
      <c r="E2496" s="406">
        <f>IFERROR(INDEX([1]Input!$J:$J,MATCH(C2496,[1]Input!$A:$A,0)),"")</f>
        <v/>
      </c>
      <c r="F2496" s="406">
        <f>IFERROR(INDEX([1]Input!$D:$D,MATCH(C2496,[1]Input!$A:$A,0)),"")</f>
        <v/>
      </c>
      <c r="G2496" s="409">
        <f>IFERROR(INDEX([1]Input!$N:$N,MATCH(C2496,[1]Input!$A:$A,0)),"")</f>
        <v/>
      </c>
    </row>
    <row r="2497">
      <c r="A2497" s="406">
        <f>IFERROR(RANK(B2497,$B$4:$B$6000,1),"")</f>
        <v/>
      </c>
      <c r="B2497" s="406">
        <f>(IF(F2497="","",IFERROR(SEARCH(Search!$C$2,D2497)+ROW()/100000,"")))</f>
        <v/>
      </c>
      <c r="C2497" s="406" t="inlineStr">
        <is>
          <t>U2494</t>
        </is>
      </c>
      <c r="D2497" s="406">
        <f>INDEX([1]USA!$J:$J,MATCH(C2497,[1]USA!$B:$B,0))</f>
        <v/>
      </c>
      <c r="E2497" s="406">
        <f>IFERROR(INDEX([1]Input!$J:$J,MATCH(C2497,[1]Input!$A:$A,0)),"")</f>
        <v/>
      </c>
      <c r="F2497" s="406">
        <f>IFERROR(INDEX([1]Input!$D:$D,MATCH(C2497,[1]Input!$A:$A,0)),"")</f>
        <v/>
      </c>
      <c r="G2497" s="409">
        <f>IFERROR(INDEX([1]Input!$N:$N,MATCH(C2497,[1]Input!$A:$A,0)),"")</f>
        <v/>
      </c>
    </row>
    <row r="2498">
      <c r="A2498" s="406">
        <f>IFERROR(RANK(B2498,$B$4:$B$6000,1),"")</f>
        <v/>
      </c>
      <c r="B2498" s="406">
        <f>(IF(F2498="","",IFERROR(SEARCH(Search!$C$2,D2498)+ROW()/100000,"")))</f>
        <v/>
      </c>
      <c r="C2498" s="406" t="inlineStr">
        <is>
          <t>U2495</t>
        </is>
      </c>
      <c r="D2498" s="406">
        <f>INDEX([1]USA!$J:$J,MATCH(C2498,[1]USA!$B:$B,0))</f>
        <v/>
      </c>
      <c r="E2498" s="406">
        <f>IFERROR(INDEX([1]Input!$J:$J,MATCH(C2498,[1]Input!$A:$A,0)),"")</f>
        <v/>
      </c>
      <c r="F2498" s="406">
        <f>IFERROR(INDEX([1]Input!$D:$D,MATCH(C2498,[1]Input!$A:$A,0)),"")</f>
        <v/>
      </c>
      <c r="G2498" s="409">
        <f>IFERROR(INDEX([1]Input!$N:$N,MATCH(C2498,[1]Input!$A:$A,0)),"")</f>
        <v/>
      </c>
    </row>
    <row r="2499">
      <c r="A2499" s="406">
        <f>IFERROR(RANK(B2499,$B$4:$B$6000,1),"")</f>
        <v/>
      </c>
      <c r="B2499" s="406">
        <f>(IF(F2499="","",IFERROR(SEARCH(Search!$C$2,D2499)+ROW()/100000,"")))</f>
        <v/>
      </c>
      <c r="C2499" s="406" t="inlineStr">
        <is>
          <t>U2496</t>
        </is>
      </c>
      <c r="D2499" s="406">
        <f>INDEX([1]USA!$J:$J,MATCH(C2499,[1]USA!$B:$B,0))</f>
        <v/>
      </c>
      <c r="E2499" s="406">
        <f>IFERROR(INDEX([1]Input!$J:$J,MATCH(C2499,[1]Input!$A:$A,0)),"")</f>
        <v/>
      </c>
      <c r="F2499" s="406">
        <f>IFERROR(INDEX([1]Input!$D:$D,MATCH(C2499,[1]Input!$A:$A,0)),"")</f>
        <v/>
      </c>
      <c r="G2499" s="409">
        <f>IFERROR(INDEX([1]Input!$N:$N,MATCH(C2499,[1]Input!$A:$A,0)),"")</f>
        <v/>
      </c>
    </row>
    <row r="2500">
      <c r="A2500" s="406">
        <f>IFERROR(RANK(B2500,$B$4:$B$6000,1),"")</f>
        <v/>
      </c>
      <c r="B2500" s="406">
        <f>(IF(F2500="","",IFERROR(SEARCH(Search!$C$2,D2500)+ROW()/100000,"")))</f>
        <v/>
      </c>
      <c r="C2500" s="406" t="inlineStr">
        <is>
          <t>U2497</t>
        </is>
      </c>
      <c r="D2500" s="406">
        <f>INDEX([1]USA!$J:$J,MATCH(C2500,[1]USA!$B:$B,0))</f>
        <v/>
      </c>
      <c r="E2500" s="406">
        <f>IFERROR(INDEX([1]Input!$J:$J,MATCH(C2500,[1]Input!$A:$A,0)),"")</f>
        <v/>
      </c>
      <c r="F2500" s="406">
        <f>IFERROR(INDEX([1]Input!$D:$D,MATCH(C2500,[1]Input!$A:$A,0)),"")</f>
        <v/>
      </c>
      <c r="G2500" s="409">
        <f>IFERROR(INDEX([1]Input!$N:$N,MATCH(C2500,[1]Input!$A:$A,0)),"")</f>
        <v/>
      </c>
    </row>
    <row r="2501">
      <c r="A2501" s="406">
        <f>IFERROR(RANK(B2501,$B$4:$B$6000,1),"")</f>
        <v/>
      </c>
      <c r="B2501" s="406">
        <f>(IF(F2501="","",IFERROR(SEARCH(Search!$C$2,D2501)+ROW()/100000,"")))</f>
        <v/>
      </c>
      <c r="C2501" s="406" t="inlineStr">
        <is>
          <t>U2498</t>
        </is>
      </c>
      <c r="D2501" s="406">
        <f>INDEX([1]USA!$J:$J,MATCH(C2501,[1]USA!$B:$B,0))</f>
        <v/>
      </c>
      <c r="E2501" s="406">
        <f>IFERROR(INDEX([1]Input!$J:$J,MATCH(C2501,[1]Input!$A:$A,0)),"")</f>
        <v/>
      </c>
      <c r="F2501" s="406">
        <f>IFERROR(INDEX([1]Input!$D:$D,MATCH(C2501,[1]Input!$A:$A,0)),"")</f>
        <v/>
      </c>
      <c r="G2501" s="409">
        <f>IFERROR(INDEX([1]Input!$N:$N,MATCH(C2501,[1]Input!$A:$A,0)),"")</f>
        <v/>
      </c>
    </row>
    <row r="2502">
      <c r="A2502" s="406">
        <f>IFERROR(RANK(B2502,$B$4:$B$6000,1),"")</f>
        <v/>
      </c>
      <c r="B2502" s="406">
        <f>(IF(F2502="","",IFERROR(SEARCH(Search!$C$2,D2502)+ROW()/100000,"")))</f>
        <v/>
      </c>
      <c r="C2502" s="406" t="inlineStr">
        <is>
          <t>U2499</t>
        </is>
      </c>
      <c r="D2502" s="406">
        <f>INDEX([1]USA!$J:$J,MATCH(C2502,[1]USA!$B:$B,0))</f>
        <v/>
      </c>
      <c r="E2502" s="406">
        <f>IFERROR(INDEX([1]Input!$J:$J,MATCH(C2502,[1]Input!$A:$A,0)),"")</f>
        <v/>
      </c>
      <c r="F2502" s="406">
        <f>IFERROR(INDEX([1]Input!$D:$D,MATCH(C2502,[1]Input!$A:$A,0)),"")</f>
        <v/>
      </c>
      <c r="G2502" s="409">
        <f>IFERROR(INDEX([1]Input!$N:$N,MATCH(C2502,[1]Input!$A:$A,0)),"")</f>
        <v/>
      </c>
    </row>
    <row r="2503">
      <c r="A2503" s="406">
        <f>IFERROR(RANK(B2503,$B$4:$B$6000,1),"")</f>
        <v/>
      </c>
      <c r="B2503" s="406">
        <f>(IF(F2503="","",IFERROR(SEARCH(Search!$C$2,D2503)+ROW()/100000,"")))</f>
        <v/>
      </c>
      <c r="C2503" s="406" t="inlineStr">
        <is>
          <t>U2500</t>
        </is>
      </c>
      <c r="D2503" s="406">
        <f>INDEX([1]USA!$J:$J,MATCH(C2503,[1]USA!$B:$B,0))</f>
        <v/>
      </c>
      <c r="E2503" s="406">
        <f>IFERROR(INDEX([1]Input!$J:$J,MATCH(C2503,[1]Input!$A:$A,0)),"")</f>
        <v/>
      </c>
      <c r="F2503" s="406">
        <f>IFERROR(INDEX([1]Input!$D:$D,MATCH(C2503,[1]Input!$A:$A,0)),"")</f>
        <v/>
      </c>
      <c r="G2503" s="409">
        <f>IFERROR(INDEX([1]Input!$N:$N,MATCH(C2503,[1]Input!$A:$A,0)),"")</f>
        <v/>
      </c>
    </row>
    <row r="2504">
      <c r="A2504" s="406">
        <f>IFERROR(RANK(B2504,$B$4:$B$6000,1),"")</f>
        <v/>
      </c>
      <c r="B2504" s="406">
        <f>(IF(F2504="","",IFERROR(SEARCH(Search!$C$2,D2504)+ROW()/100000,"")))</f>
        <v/>
      </c>
      <c r="C2504" s="406" t="inlineStr">
        <is>
          <t>U2501</t>
        </is>
      </c>
      <c r="D2504" s="406">
        <f>INDEX([1]USA!$J:$J,MATCH(C2504,[1]USA!$B:$B,0))</f>
        <v/>
      </c>
      <c r="E2504" s="406">
        <f>IFERROR(INDEX([1]Input!$J:$J,MATCH(C2504,[1]Input!$A:$A,0)),"")</f>
        <v/>
      </c>
      <c r="F2504" s="406">
        <f>IFERROR(INDEX([1]Input!$D:$D,MATCH(C2504,[1]Input!$A:$A,0)),"")</f>
        <v/>
      </c>
      <c r="G2504" s="409">
        <f>IFERROR(INDEX([1]Input!$N:$N,MATCH(C2504,[1]Input!$A:$A,0)),"")</f>
        <v/>
      </c>
    </row>
    <row r="2505">
      <c r="A2505" s="406">
        <f>IFERROR(RANK(B2505,$B$4:$B$6000,1),"")</f>
        <v/>
      </c>
      <c r="B2505" s="406">
        <f>(IF(F2505="","",IFERROR(SEARCH(Search!$C$2,D2505)+ROW()/100000,"")))</f>
        <v/>
      </c>
      <c r="C2505" s="406" t="inlineStr">
        <is>
          <t>U2502</t>
        </is>
      </c>
      <c r="D2505" s="406">
        <f>INDEX([1]USA!$J:$J,MATCH(C2505,[1]USA!$B:$B,0))</f>
        <v/>
      </c>
      <c r="E2505" s="406">
        <f>IFERROR(INDEX([1]Input!$J:$J,MATCH(C2505,[1]Input!$A:$A,0)),"")</f>
        <v/>
      </c>
      <c r="F2505" s="406">
        <f>IFERROR(INDEX([1]Input!$D:$D,MATCH(C2505,[1]Input!$A:$A,0)),"")</f>
        <v/>
      </c>
      <c r="G2505" s="409">
        <f>IFERROR(INDEX([1]Input!$N:$N,MATCH(C2505,[1]Input!$A:$A,0)),"")</f>
        <v/>
      </c>
    </row>
    <row r="2506">
      <c r="A2506" s="406">
        <f>IFERROR(RANK(B2506,$B$4:$B$6000,1),"")</f>
        <v/>
      </c>
      <c r="B2506" s="406">
        <f>(IF(F2506="","",IFERROR(SEARCH(Search!$C$2,D2506)+ROW()/100000,"")))</f>
        <v/>
      </c>
      <c r="C2506" s="406" t="inlineStr">
        <is>
          <t>U2503</t>
        </is>
      </c>
      <c r="D2506" s="406">
        <f>INDEX([1]USA!$J:$J,MATCH(C2506,[1]USA!$B:$B,0))</f>
        <v/>
      </c>
      <c r="E2506" s="406">
        <f>IFERROR(INDEX([1]Input!$J:$J,MATCH(C2506,[1]Input!$A:$A,0)),"")</f>
        <v/>
      </c>
      <c r="F2506" s="406">
        <f>IFERROR(INDEX([1]Input!$D:$D,MATCH(C2506,[1]Input!$A:$A,0)),"")</f>
        <v/>
      </c>
      <c r="G2506" s="409">
        <f>IFERROR(INDEX([1]Input!$N:$N,MATCH(C2506,[1]Input!$A:$A,0)),"")</f>
        <v/>
      </c>
    </row>
    <row r="2507">
      <c r="A2507" s="406">
        <f>IFERROR(RANK(B2507,$B$4:$B$6000,1),"")</f>
        <v/>
      </c>
      <c r="B2507" s="406">
        <f>(IF(F2507="","",IFERROR(SEARCH(Search!$C$2,D2507)+ROW()/100000,"")))</f>
        <v/>
      </c>
      <c r="C2507" s="406" t="inlineStr">
        <is>
          <t>U2504</t>
        </is>
      </c>
      <c r="D2507" s="406">
        <f>INDEX([1]USA!$J:$J,MATCH(C2507,[1]USA!$B:$B,0))</f>
        <v/>
      </c>
      <c r="E2507" s="406">
        <f>IFERROR(INDEX([1]Input!$J:$J,MATCH(C2507,[1]Input!$A:$A,0)),"")</f>
        <v/>
      </c>
      <c r="F2507" s="406">
        <f>IFERROR(INDEX([1]Input!$D:$D,MATCH(C2507,[1]Input!$A:$A,0)),"")</f>
        <v/>
      </c>
      <c r="G2507" s="409">
        <f>IFERROR(INDEX([1]Input!$N:$N,MATCH(C2507,[1]Input!$A:$A,0)),"")</f>
        <v/>
      </c>
    </row>
    <row r="2508">
      <c r="A2508" s="406">
        <f>IFERROR(RANK(B2508,$B$4:$B$6000,1),"")</f>
        <v/>
      </c>
      <c r="B2508" s="406">
        <f>(IF(F2508="","",IFERROR(SEARCH(Search!$C$2,D2508)+ROW()/100000,"")))</f>
        <v/>
      </c>
      <c r="C2508" s="406" t="inlineStr">
        <is>
          <t>U2505</t>
        </is>
      </c>
      <c r="D2508" s="406">
        <f>INDEX([1]USA!$J:$J,MATCH(C2508,[1]USA!$B:$B,0))</f>
        <v/>
      </c>
      <c r="E2508" s="406">
        <f>IFERROR(INDEX([1]Input!$J:$J,MATCH(C2508,[1]Input!$A:$A,0)),"")</f>
        <v/>
      </c>
      <c r="F2508" s="406">
        <f>IFERROR(INDEX([1]Input!$D:$D,MATCH(C2508,[1]Input!$A:$A,0)),"")</f>
        <v/>
      </c>
      <c r="G2508" s="409">
        <f>IFERROR(INDEX([1]Input!$N:$N,MATCH(C2508,[1]Input!$A:$A,0)),"")</f>
        <v/>
      </c>
    </row>
    <row r="2509">
      <c r="A2509" s="406">
        <f>IFERROR(RANK(B2509,$B$4:$B$6000,1),"")</f>
        <v/>
      </c>
      <c r="B2509" s="406">
        <f>(IF(F2509="","",IFERROR(SEARCH(Search!$C$2,D2509)+ROW()/100000,"")))</f>
        <v/>
      </c>
      <c r="C2509" s="406" t="inlineStr">
        <is>
          <t>U2506</t>
        </is>
      </c>
      <c r="D2509" s="406">
        <f>INDEX([1]USA!$J:$J,MATCH(C2509,[1]USA!$B:$B,0))</f>
        <v/>
      </c>
      <c r="E2509" s="406">
        <f>IFERROR(INDEX([1]Input!$J:$J,MATCH(C2509,[1]Input!$A:$A,0)),"")</f>
        <v/>
      </c>
      <c r="F2509" s="406">
        <f>IFERROR(INDEX([1]Input!$D:$D,MATCH(C2509,[1]Input!$A:$A,0)),"")</f>
        <v/>
      </c>
      <c r="G2509" s="409">
        <f>IFERROR(INDEX([1]Input!$N:$N,MATCH(C2509,[1]Input!$A:$A,0)),"")</f>
        <v/>
      </c>
    </row>
    <row r="2510">
      <c r="A2510" s="406">
        <f>IFERROR(RANK(B2510,$B$4:$B$6000,1),"")</f>
        <v/>
      </c>
      <c r="B2510" s="406">
        <f>(IF(F2510="","",IFERROR(SEARCH(Search!$C$2,D2510)+ROW()/100000,"")))</f>
        <v/>
      </c>
      <c r="C2510" s="406" t="inlineStr">
        <is>
          <t>U2507</t>
        </is>
      </c>
      <c r="D2510" s="406">
        <f>INDEX([1]USA!$J:$J,MATCH(C2510,[1]USA!$B:$B,0))</f>
        <v/>
      </c>
      <c r="E2510" s="406">
        <f>IFERROR(INDEX([1]Input!$J:$J,MATCH(C2510,[1]Input!$A:$A,0)),"")</f>
        <v/>
      </c>
      <c r="F2510" s="406">
        <f>IFERROR(INDEX([1]Input!$D:$D,MATCH(C2510,[1]Input!$A:$A,0)),"")</f>
        <v/>
      </c>
      <c r="G2510" s="409">
        <f>IFERROR(INDEX([1]Input!$N:$N,MATCH(C2510,[1]Input!$A:$A,0)),"")</f>
        <v/>
      </c>
    </row>
    <row r="2511">
      <c r="A2511" s="406">
        <f>IFERROR(RANK(B2511,$B$4:$B$6000,1),"")</f>
        <v/>
      </c>
      <c r="B2511" s="406">
        <f>(IF(F2511="","",IFERROR(SEARCH(Search!$C$2,D2511)+ROW()/100000,"")))</f>
        <v/>
      </c>
      <c r="C2511" s="406" t="inlineStr">
        <is>
          <t>U2508</t>
        </is>
      </c>
      <c r="D2511" s="406">
        <f>INDEX([1]USA!$J:$J,MATCH(C2511,[1]USA!$B:$B,0))</f>
        <v/>
      </c>
      <c r="E2511" s="406">
        <f>IFERROR(INDEX([1]Input!$J:$J,MATCH(C2511,[1]Input!$A:$A,0)),"")</f>
        <v/>
      </c>
      <c r="F2511" s="406">
        <f>IFERROR(INDEX([1]Input!$D:$D,MATCH(C2511,[1]Input!$A:$A,0)),"")</f>
        <v/>
      </c>
      <c r="G2511" s="409">
        <f>IFERROR(INDEX([1]Input!$N:$N,MATCH(C2511,[1]Input!$A:$A,0)),"")</f>
        <v/>
      </c>
    </row>
    <row r="2512">
      <c r="A2512" s="406">
        <f>IFERROR(RANK(B2512,$B$4:$B$6000,1),"")</f>
        <v/>
      </c>
      <c r="B2512" s="406">
        <f>(IF(F2512="","",IFERROR(SEARCH(Search!$C$2,D2512)+ROW()/100000,"")))</f>
        <v/>
      </c>
      <c r="C2512" s="406" t="inlineStr">
        <is>
          <t>U2509</t>
        </is>
      </c>
      <c r="D2512" s="406">
        <f>INDEX([1]USA!$J:$J,MATCH(C2512,[1]USA!$B:$B,0))</f>
        <v/>
      </c>
      <c r="E2512" s="406">
        <f>IFERROR(INDEX([1]Input!$J:$J,MATCH(C2512,[1]Input!$A:$A,0)),"")</f>
        <v/>
      </c>
      <c r="F2512" s="406">
        <f>IFERROR(INDEX([1]Input!$D:$D,MATCH(C2512,[1]Input!$A:$A,0)),"")</f>
        <v/>
      </c>
      <c r="G2512" s="409">
        <f>IFERROR(INDEX([1]Input!$N:$N,MATCH(C2512,[1]Input!$A:$A,0)),"")</f>
        <v/>
      </c>
    </row>
    <row r="2513">
      <c r="A2513" s="406">
        <f>IFERROR(RANK(B2513,$B$4:$B$6000,1),"")</f>
        <v/>
      </c>
      <c r="B2513" s="406">
        <f>(IF(F2513="","",IFERROR(SEARCH(Search!$C$2,D2513)+ROW()/100000,"")))</f>
        <v/>
      </c>
      <c r="C2513" s="406" t="inlineStr">
        <is>
          <t>U2510</t>
        </is>
      </c>
      <c r="D2513" s="406">
        <f>INDEX([1]USA!$J:$J,MATCH(C2513,[1]USA!$B:$B,0))</f>
        <v/>
      </c>
      <c r="E2513" s="406">
        <f>IFERROR(INDEX([1]Input!$J:$J,MATCH(C2513,[1]Input!$A:$A,0)),"")</f>
        <v/>
      </c>
      <c r="F2513" s="406">
        <f>IFERROR(INDEX([1]Input!$D:$D,MATCH(C2513,[1]Input!$A:$A,0)),"")</f>
        <v/>
      </c>
      <c r="G2513" s="409">
        <f>IFERROR(INDEX([1]Input!$N:$N,MATCH(C2513,[1]Input!$A:$A,0)),"")</f>
        <v/>
      </c>
    </row>
    <row r="2514">
      <c r="A2514" s="406">
        <f>IFERROR(RANK(B2514,$B$4:$B$6000,1),"")</f>
        <v/>
      </c>
      <c r="B2514" s="406">
        <f>(IF(F2514="","",IFERROR(SEARCH(Search!$C$2,D2514)+ROW()/100000,"")))</f>
        <v/>
      </c>
      <c r="C2514" s="406" t="inlineStr">
        <is>
          <t>U2511</t>
        </is>
      </c>
      <c r="D2514" s="406">
        <f>INDEX([1]USA!$J:$J,MATCH(C2514,[1]USA!$B:$B,0))</f>
        <v/>
      </c>
      <c r="E2514" s="406">
        <f>IFERROR(INDEX([1]Input!$J:$J,MATCH(C2514,[1]Input!$A:$A,0)),"")</f>
        <v/>
      </c>
      <c r="F2514" s="406">
        <f>IFERROR(INDEX([1]Input!$D:$D,MATCH(C2514,[1]Input!$A:$A,0)),"")</f>
        <v/>
      </c>
      <c r="G2514" s="409">
        <f>IFERROR(INDEX([1]Input!$N:$N,MATCH(C2514,[1]Input!$A:$A,0)),"")</f>
        <v/>
      </c>
    </row>
    <row r="2515">
      <c r="A2515" s="406">
        <f>IFERROR(RANK(B2515,$B$4:$B$6000,1),"")</f>
        <v/>
      </c>
      <c r="B2515" s="406">
        <f>(IF(F2515="","",IFERROR(SEARCH(Search!$C$2,D2515)+ROW()/100000,"")))</f>
        <v/>
      </c>
      <c r="C2515" s="406" t="inlineStr">
        <is>
          <t>U2512</t>
        </is>
      </c>
      <c r="D2515" s="406">
        <f>INDEX([1]USA!$J:$J,MATCH(C2515,[1]USA!$B:$B,0))</f>
        <v/>
      </c>
      <c r="E2515" s="406">
        <f>IFERROR(INDEX([1]Input!$J:$J,MATCH(C2515,[1]Input!$A:$A,0)),"")</f>
        <v/>
      </c>
      <c r="F2515" s="406">
        <f>IFERROR(INDEX([1]Input!$D:$D,MATCH(C2515,[1]Input!$A:$A,0)),"")</f>
        <v/>
      </c>
      <c r="G2515" s="409">
        <f>IFERROR(INDEX([1]Input!$N:$N,MATCH(C2515,[1]Input!$A:$A,0)),"")</f>
        <v/>
      </c>
    </row>
    <row r="2516">
      <c r="A2516" s="406">
        <f>IFERROR(RANK(B2516,$B$4:$B$6000,1),"")</f>
        <v/>
      </c>
      <c r="B2516" s="406">
        <f>(IF(F2516="","",IFERROR(SEARCH(Search!$C$2,D2516)+ROW()/100000,"")))</f>
        <v/>
      </c>
      <c r="C2516" s="406" t="inlineStr">
        <is>
          <t>U2513</t>
        </is>
      </c>
      <c r="D2516" s="406">
        <f>INDEX([1]USA!$J:$J,MATCH(C2516,[1]USA!$B:$B,0))</f>
        <v/>
      </c>
      <c r="E2516" s="406">
        <f>IFERROR(INDEX([1]Input!$J:$J,MATCH(C2516,[1]Input!$A:$A,0)),"")</f>
        <v/>
      </c>
      <c r="F2516" s="406">
        <f>IFERROR(INDEX([1]Input!$D:$D,MATCH(C2516,[1]Input!$A:$A,0)),"")</f>
        <v/>
      </c>
      <c r="G2516" s="409">
        <f>IFERROR(INDEX([1]Input!$N:$N,MATCH(C2516,[1]Input!$A:$A,0)),"")</f>
        <v/>
      </c>
    </row>
    <row r="2517">
      <c r="A2517" s="406">
        <f>IFERROR(RANK(B2517,$B$4:$B$6000,1),"")</f>
        <v/>
      </c>
      <c r="B2517" s="406">
        <f>(IF(F2517="","",IFERROR(SEARCH(Search!$C$2,D2517)+ROW()/100000,"")))</f>
        <v/>
      </c>
      <c r="C2517" s="406" t="inlineStr">
        <is>
          <t>U2514</t>
        </is>
      </c>
      <c r="D2517" s="406">
        <f>INDEX([1]USA!$J:$J,MATCH(C2517,[1]USA!$B:$B,0))</f>
        <v/>
      </c>
      <c r="E2517" s="406">
        <f>IFERROR(INDEX([1]Input!$J:$J,MATCH(C2517,[1]Input!$A:$A,0)),"")</f>
        <v/>
      </c>
      <c r="F2517" s="406">
        <f>IFERROR(INDEX([1]Input!$D:$D,MATCH(C2517,[1]Input!$A:$A,0)),"")</f>
        <v/>
      </c>
      <c r="G2517" s="409">
        <f>IFERROR(INDEX([1]Input!$N:$N,MATCH(C2517,[1]Input!$A:$A,0)),"")</f>
        <v/>
      </c>
    </row>
    <row r="2518">
      <c r="A2518" s="406">
        <f>IFERROR(RANK(B2518,$B$4:$B$6000,1),"")</f>
        <v/>
      </c>
      <c r="B2518" s="406">
        <f>(IF(F2518="","",IFERROR(SEARCH(Search!$C$2,D2518)+ROW()/100000,"")))</f>
        <v/>
      </c>
      <c r="C2518" s="406" t="inlineStr">
        <is>
          <t>U2515</t>
        </is>
      </c>
      <c r="D2518" s="406">
        <f>INDEX([1]USA!$J:$J,MATCH(C2518,[1]USA!$B:$B,0))</f>
        <v/>
      </c>
      <c r="E2518" s="406">
        <f>IFERROR(INDEX([1]Input!$J:$J,MATCH(C2518,[1]Input!$A:$A,0)),"")</f>
        <v/>
      </c>
      <c r="F2518" s="406">
        <f>IFERROR(INDEX([1]Input!$D:$D,MATCH(C2518,[1]Input!$A:$A,0)),"")</f>
        <v/>
      </c>
      <c r="G2518" s="409">
        <f>IFERROR(INDEX([1]Input!$N:$N,MATCH(C2518,[1]Input!$A:$A,0)),"")</f>
        <v/>
      </c>
    </row>
    <row r="2519">
      <c r="A2519" s="406">
        <f>IFERROR(RANK(B2519,$B$4:$B$6000,1),"")</f>
        <v/>
      </c>
      <c r="B2519" s="406">
        <f>(IF(F2519="","",IFERROR(SEARCH(Search!$C$2,D2519)+ROW()/100000,"")))</f>
        <v/>
      </c>
      <c r="C2519" s="406" t="inlineStr">
        <is>
          <t>U2516</t>
        </is>
      </c>
      <c r="D2519" s="406">
        <f>INDEX([1]USA!$J:$J,MATCH(C2519,[1]USA!$B:$B,0))</f>
        <v/>
      </c>
      <c r="E2519" s="406">
        <f>IFERROR(INDEX([1]Input!$J:$J,MATCH(C2519,[1]Input!$A:$A,0)),"")</f>
        <v/>
      </c>
      <c r="F2519" s="406">
        <f>IFERROR(INDEX([1]Input!$D:$D,MATCH(C2519,[1]Input!$A:$A,0)),"")</f>
        <v/>
      </c>
      <c r="G2519" s="409">
        <f>IFERROR(INDEX([1]Input!$N:$N,MATCH(C2519,[1]Input!$A:$A,0)),"")</f>
        <v/>
      </c>
    </row>
    <row r="2520">
      <c r="A2520" s="406">
        <f>IFERROR(RANK(B2520,$B$4:$B$6000,1),"")</f>
        <v/>
      </c>
      <c r="B2520" s="406">
        <f>(IF(F2520="","",IFERROR(SEARCH(Search!$C$2,D2520)+ROW()/100000,"")))</f>
        <v/>
      </c>
      <c r="C2520" s="406" t="inlineStr">
        <is>
          <t>U2517</t>
        </is>
      </c>
      <c r="D2520" s="406">
        <f>INDEX([1]USA!$J:$J,MATCH(C2520,[1]USA!$B:$B,0))</f>
        <v/>
      </c>
      <c r="E2520" s="406">
        <f>IFERROR(INDEX([1]Input!$J:$J,MATCH(C2520,[1]Input!$A:$A,0)),"")</f>
        <v/>
      </c>
      <c r="F2520" s="406">
        <f>IFERROR(INDEX([1]Input!$D:$D,MATCH(C2520,[1]Input!$A:$A,0)),"")</f>
        <v/>
      </c>
      <c r="G2520" s="409">
        <f>IFERROR(INDEX([1]Input!$N:$N,MATCH(C2520,[1]Input!$A:$A,0)),"")</f>
        <v/>
      </c>
    </row>
    <row r="2521">
      <c r="A2521" s="406">
        <f>IFERROR(RANK(B2521,$B$4:$B$6000,1),"")</f>
        <v/>
      </c>
      <c r="B2521" s="406">
        <f>(IF(F2521="","",IFERROR(SEARCH(Search!$C$2,D2521)+ROW()/100000,"")))</f>
        <v/>
      </c>
      <c r="C2521" s="406" t="inlineStr">
        <is>
          <t>U2518</t>
        </is>
      </c>
      <c r="D2521" s="406">
        <f>INDEX([1]USA!$J:$J,MATCH(C2521,[1]USA!$B:$B,0))</f>
        <v/>
      </c>
      <c r="E2521" s="406">
        <f>IFERROR(INDEX([1]Input!$J:$J,MATCH(C2521,[1]Input!$A:$A,0)),"")</f>
        <v/>
      </c>
      <c r="F2521" s="406">
        <f>IFERROR(INDEX([1]Input!$D:$D,MATCH(C2521,[1]Input!$A:$A,0)),"")</f>
        <v/>
      </c>
      <c r="G2521" s="409">
        <f>IFERROR(INDEX([1]Input!$N:$N,MATCH(C2521,[1]Input!$A:$A,0)),"")</f>
        <v/>
      </c>
    </row>
    <row r="2522">
      <c r="A2522" s="406">
        <f>IFERROR(RANK(B2522,$B$4:$B$6000,1),"")</f>
        <v/>
      </c>
      <c r="B2522" s="406">
        <f>(IF(F2522="","",IFERROR(SEARCH(Search!$C$2,D2522)+ROW()/100000,"")))</f>
        <v/>
      </c>
      <c r="C2522" s="406" t="inlineStr">
        <is>
          <t>U2519</t>
        </is>
      </c>
      <c r="D2522" s="406">
        <f>INDEX([1]USA!$J:$J,MATCH(C2522,[1]USA!$B:$B,0))</f>
        <v/>
      </c>
      <c r="E2522" s="406">
        <f>IFERROR(INDEX([1]Input!$J:$J,MATCH(C2522,[1]Input!$A:$A,0)),"")</f>
        <v/>
      </c>
      <c r="F2522" s="406">
        <f>IFERROR(INDEX([1]Input!$D:$D,MATCH(C2522,[1]Input!$A:$A,0)),"")</f>
        <v/>
      </c>
      <c r="G2522" s="409">
        <f>IFERROR(INDEX([1]Input!$N:$N,MATCH(C2522,[1]Input!$A:$A,0)),"")</f>
        <v/>
      </c>
    </row>
    <row r="2523">
      <c r="A2523" s="406">
        <f>IFERROR(RANK(B2523,$B$4:$B$6000,1),"")</f>
        <v/>
      </c>
      <c r="B2523" s="406">
        <f>(IF(F2523="","",IFERROR(SEARCH(Search!$C$2,D2523)+ROW()/100000,"")))</f>
        <v/>
      </c>
      <c r="C2523" s="406" t="inlineStr">
        <is>
          <t>U2520</t>
        </is>
      </c>
      <c r="D2523" s="406">
        <f>INDEX([1]USA!$J:$J,MATCH(C2523,[1]USA!$B:$B,0))</f>
        <v/>
      </c>
      <c r="E2523" s="406">
        <f>IFERROR(INDEX([1]Input!$J:$J,MATCH(C2523,[1]Input!$A:$A,0)),"")</f>
        <v/>
      </c>
      <c r="F2523" s="406">
        <f>IFERROR(INDEX([1]Input!$D:$D,MATCH(C2523,[1]Input!$A:$A,0)),"")</f>
        <v/>
      </c>
      <c r="G2523" s="409">
        <f>IFERROR(INDEX([1]Input!$N:$N,MATCH(C2523,[1]Input!$A:$A,0)),"")</f>
        <v/>
      </c>
    </row>
    <row r="2524">
      <c r="A2524" s="406">
        <f>IFERROR(RANK(B2524,$B$4:$B$6000,1),"")</f>
        <v/>
      </c>
      <c r="B2524" s="406">
        <f>(IF(F2524="","",IFERROR(SEARCH(Search!$C$2,D2524)+ROW()/100000,"")))</f>
        <v/>
      </c>
      <c r="C2524" s="406" t="inlineStr">
        <is>
          <t>U2521</t>
        </is>
      </c>
      <c r="D2524" s="406">
        <f>INDEX([1]USA!$J:$J,MATCH(C2524,[1]USA!$B:$B,0))</f>
        <v/>
      </c>
      <c r="E2524" s="406">
        <f>IFERROR(INDEX([1]Input!$J:$J,MATCH(C2524,[1]Input!$A:$A,0)),"")</f>
        <v/>
      </c>
      <c r="F2524" s="406">
        <f>IFERROR(INDEX([1]Input!$D:$D,MATCH(C2524,[1]Input!$A:$A,0)),"")</f>
        <v/>
      </c>
      <c r="G2524" s="409">
        <f>IFERROR(INDEX([1]Input!$N:$N,MATCH(C2524,[1]Input!$A:$A,0)),"")</f>
        <v/>
      </c>
    </row>
    <row r="2525">
      <c r="A2525" s="406">
        <f>IFERROR(RANK(B2525,$B$4:$B$6000,1),"")</f>
        <v/>
      </c>
      <c r="B2525" s="406">
        <f>(IF(F2525="","",IFERROR(SEARCH(Search!$C$2,D2525)+ROW()/100000,"")))</f>
        <v/>
      </c>
      <c r="C2525" s="406" t="inlineStr">
        <is>
          <t>U2522</t>
        </is>
      </c>
      <c r="D2525" s="406">
        <f>INDEX([1]USA!$J:$J,MATCH(C2525,[1]USA!$B:$B,0))</f>
        <v/>
      </c>
      <c r="E2525" s="406">
        <f>IFERROR(INDEX([1]Input!$J:$J,MATCH(C2525,[1]Input!$A:$A,0)),"")</f>
        <v/>
      </c>
      <c r="F2525" s="406">
        <f>IFERROR(INDEX([1]Input!$D:$D,MATCH(C2525,[1]Input!$A:$A,0)),"")</f>
        <v/>
      </c>
      <c r="G2525" s="409">
        <f>IFERROR(INDEX([1]Input!$N:$N,MATCH(C2525,[1]Input!$A:$A,0)),"")</f>
        <v/>
      </c>
    </row>
    <row r="2526">
      <c r="A2526" s="406">
        <f>IFERROR(RANK(B2526,$B$4:$B$6000,1),"")</f>
        <v/>
      </c>
      <c r="B2526" s="406">
        <f>(IF(F2526="","",IFERROR(SEARCH(Search!$C$2,D2526)+ROW()/100000,"")))</f>
        <v/>
      </c>
      <c r="C2526" s="406" t="inlineStr">
        <is>
          <t>U2523</t>
        </is>
      </c>
      <c r="D2526" s="406">
        <f>INDEX([1]USA!$J:$J,MATCH(C2526,[1]USA!$B:$B,0))</f>
        <v/>
      </c>
      <c r="E2526" s="406">
        <f>IFERROR(INDEX([1]Input!$J:$J,MATCH(C2526,[1]Input!$A:$A,0)),"")</f>
        <v/>
      </c>
      <c r="F2526" s="406">
        <f>IFERROR(INDEX([1]Input!$D:$D,MATCH(C2526,[1]Input!$A:$A,0)),"")</f>
        <v/>
      </c>
      <c r="G2526" s="409">
        <f>IFERROR(INDEX([1]Input!$N:$N,MATCH(C2526,[1]Input!$A:$A,0)),"")</f>
        <v/>
      </c>
    </row>
    <row r="2527">
      <c r="A2527" s="406">
        <f>IFERROR(RANK(B2527,$B$4:$B$6000,1),"")</f>
        <v/>
      </c>
      <c r="B2527" s="406">
        <f>(IF(F2527="","",IFERROR(SEARCH(Search!$C$2,D2527)+ROW()/100000,"")))</f>
        <v/>
      </c>
      <c r="C2527" s="406" t="inlineStr">
        <is>
          <t>U2524</t>
        </is>
      </c>
      <c r="D2527" s="406">
        <f>INDEX([1]USA!$J:$J,MATCH(C2527,[1]USA!$B:$B,0))</f>
        <v/>
      </c>
      <c r="E2527" s="406">
        <f>IFERROR(INDEX([1]Input!$J:$J,MATCH(C2527,[1]Input!$A:$A,0)),"")</f>
        <v/>
      </c>
      <c r="F2527" s="406">
        <f>IFERROR(INDEX([1]Input!$D:$D,MATCH(C2527,[1]Input!$A:$A,0)),"")</f>
        <v/>
      </c>
      <c r="G2527" s="409">
        <f>IFERROR(INDEX([1]Input!$N:$N,MATCH(C2527,[1]Input!$A:$A,0)),"")</f>
        <v/>
      </c>
    </row>
    <row r="2528">
      <c r="A2528" s="406">
        <f>IFERROR(RANK(B2528,$B$4:$B$6000,1),"")</f>
        <v/>
      </c>
      <c r="B2528" s="406">
        <f>(IF(F2528="","",IFERROR(SEARCH(Search!$C$2,D2528)+ROW()/100000,"")))</f>
        <v/>
      </c>
      <c r="C2528" s="406" t="inlineStr">
        <is>
          <t>U2525</t>
        </is>
      </c>
      <c r="D2528" s="406">
        <f>INDEX([1]USA!$J:$J,MATCH(C2528,[1]USA!$B:$B,0))</f>
        <v/>
      </c>
      <c r="E2528" s="406">
        <f>IFERROR(INDEX([1]Input!$J:$J,MATCH(C2528,[1]Input!$A:$A,0)),"")</f>
        <v/>
      </c>
      <c r="F2528" s="406">
        <f>IFERROR(INDEX([1]Input!$D:$D,MATCH(C2528,[1]Input!$A:$A,0)),"")</f>
        <v/>
      </c>
      <c r="G2528" s="409">
        <f>IFERROR(INDEX([1]Input!$N:$N,MATCH(C2528,[1]Input!$A:$A,0)),"")</f>
        <v/>
      </c>
    </row>
    <row r="2529">
      <c r="A2529" s="406">
        <f>IFERROR(RANK(B2529,$B$4:$B$6000,1),"")</f>
        <v/>
      </c>
      <c r="B2529" s="406">
        <f>(IF(F2529="","",IFERROR(SEARCH(Search!$C$2,D2529)+ROW()/100000,"")))</f>
        <v/>
      </c>
      <c r="C2529" s="406" t="inlineStr">
        <is>
          <t>U2526</t>
        </is>
      </c>
      <c r="D2529" s="406">
        <f>INDEX([1]USA!$J:$J,MATCH(C2529,[1]USA!$B:$B,0))</f>
        <v/>
      </c>
      <c r="E2529" s="406">
        <f>IFERROR(INDEX([1]Input!$J:$J,MATCH(C2529,[1]Input!$A:$A,0)),"")</f>
        <v/>
      </c>
      <c r="F2529" s="406">
        <f>IFERROR(INDEX([1]Input!$D:$D,MATCH(C2529,[1]Input!$A:$A,0)),"")</f>
        <v/>
      </c>
      <c r="G2529" s="409">
        <f>IFERROR(INDEX([1]Input!$N:$N,MATCH(C2529,[1]Input!$A:$A,0)),"")</f>
        <v/>
      </c>
    </row>
    <row r="2530">
      <c r="A2530" s="406">
        <f>IFERROR(RANK(B2530,$B$4:$B$6000,1),"")</f>
        <v/>
      </c>
      <c r="B2530" s="406">
        <f>(IF(F2530="","",IFERROR(SEARCH(Search!$C$2,D2530)+ROW()/100000,"")))</f>
        <v/>
      </c>
      <c r="C2530" s="406" t="inlineStr">
        <is>
          <t>U2527</t>
        </is>
      </c>
      <c r="D2530" s="406">
        <f>INDEX([1]USA!$J:$J,MATCH(C2530,[1]USA!$B:$B,0))</f>
        <v/>
      </c>
      <c r="E2530" s="406">
        <f>IFERROR(INDEX([1]Input!$J:$J,MATCH(C2530,[1]Input!$A:$A,0)),"")</f>
        <v/>
      </c>
      <c r="F2530" s="406">
        <f>IFERROR(INDEX([1]Input!$D:$D,MATCH(C2530,[1]Input!$A:$A,0)),"")</f>
        <v/>
      </c>
      <c r="G2530" s="409">
        <f>IFERROR(INDEX([1]Input!$N:$N,MATCH(C2530,[1]Input!$A:$A,0)),"")</f>
        <v/>
      </c>
    </row>
    <row r="2531">
      <c r="A2531" s="406">
        <f>IFERROR(RANK(B2531,$B$4:$B$6000,1),"")</f>
        <v/>
      </c>
      <c r="B2531" s="406">
        <f>(IF(F2531="","",IFERROR(SEARCH(Search!$C$2,D2531)+ROW()/100000,"")))</f>
        <v/>
      </c>
      <c r="C2531" s="406" t="inlineStr">
        <is>
          <t>U2528</t>
        </is>
      </c>
      <c r="D2531" s="406">
        <f>INDEX([1]USA!$J:$J,MATCH(C2531,[1]USA!$B:$B,0))</f>
        <v/>
      </c>
      <c r="E2531" s="406">
        <f>IFERROR(INDEX([1]Input!$J:$J,MATCH(C2531,[1]Input!$A:$A,0)),"")</f>
        <v/>
      </c>
      <c r="F2531" s="406">
        <f>IFERROR(INDEX([1]Input!$D:$D,MATCH(C2531,[1]Input!$A:$A,0)),"")</f>
        <v/>
      </c>
      <c r="G2531" s="409">
        <f>IFERROR(INDEX([1]Input!$N:$N,MATCH(C2531,[1]Input!$A:$A,0)),"")</f>
        <v/>
      </c>
    </row>
    <row r="2532">
      <c r="A2532" s="406">
        <f>IFERROR(RANK(B2532,$B$4:$B$6000,1),"")</f>
        <v/>
      </c>
      <c r="B2532" s="406">
        <f>(IF(F2532="","",IFERROR(SEARCH(Search!$C$2,D2532)+ROW()/100000,"")))</f>
        <v/>
      </c>
      <c r="C2532" s="406" t="inlineStr">
        <is>
          <t>U2529</t>
        </is>
      </c>
      <c r="D2532" s="406">
        <f>INDEX([1]USA!$J:$J,MATCH(C2532,[1]USA!$B:$B,0))</f>
        <v/>
      </c>
      <c r="E2532" s="406">
        <f>IFERROR(INDEX([1]Input!$J:$J,MATCH(C2532,[1]Input!$A:$A,0)),"")</f>
        <v/>
      </c>
      <c r="F2532" s="406">
        <f>IFERROR(INDEX([1]Input!$D:$D,MATCH(C2532,[1]Input!$A:$A,0)),"")</f>
        <v/>
      </c>
      <c r="G2532" s="409">
        <f>IFERROR(INDEX([1]Input!$N:$N,MATCH(C2532,[1]Input!$A:$A,0)),"")</f>
        <v/>
      </c>
    </row>
    <row r="2533">
      <c r="A2533" s="406">
        <f>IFERROR(RANK(B2533,$B$4:$B$6000,1),"")</f>
        <v/>
      </c>
      <c r="B2533" s="406">
        <f>(IF(F2533="","",IFERROR(SEARCH(Search!$C$2,D2533)+ROW()/100000,"")))</f>
        <v/>
      </c>
      <c r="C2533" s="406" t="inlineStr">
        <is>
          <t>U2530</t>
        </is>
      </c>
      <c r="D2533" s="406">
        <f>INDEX([1]USA!$J:$J,MATCH(C2533,[1]USA!$B:$B,0))</f>
        <v/>
      </c>
      <c r="E2533" s="406">
        <f>IFERROR(INDEX([1]Input!$J:$J,MATCH(C2533,[1]Input!$A:$A,0)),"")</f>
        <v/>
      </c>
      <c r="F2533" s="406">
        <f>IFERROR(INDEX([1]Input!$D:$D,MATCH(C2533,[1]Input!$A:$A,0)),"")</f>
        <v/>
      </c>
      <c r="G2533" s="409">
        <f>IFERROR(INDEX([1]Input!$N:$N,MATCH(C2533,[1]Input!$A:$A,0)),"")</f>
        <v/>
      </c>
    </row>
    <row r="2534">
      <c r="A2534" s="406">
        <f>IFERROR(RANK(B2534,$B$4:$B$6000,1),"")</f>
        <v/>
      </c>
      <c r="B2534" s="406">
        <f>(IF(F2534="","",IFERROR(SEARCH(Search!$C$2,D2534)+ROW()/100000,"")))</f>
        <v/>
      </c>
      <c r="C2534" s="406" t="inlineStr">
        <is>
          <t>U2531</t>
        </is>
      </c>
      <c r="D2534" s="406">
        <f>INDEX([1]USA!$J:$J,MATCH(C2534,[1]USA!$B:$B,0))</f>
        <v/>
      </c>
      <c r="E2534" s="406">
        <f>IFERROR(INDEX([1]Input!$J:$J,MATCH(C2534,[1]Input!$A:$A,0)),"")</f>
        <v/>
      </c>
      <c r="F2534" s="406">
        <f>IFERROR(INDEX([1]Input!$D:$D,MATCH(C2534,[1]Input!$A:$A,0)),"")</f>
        <v/>
      </c>
      <c r="G2534" s="409">
        <f>IFERROR(INDEX([1]Input!$N:$N,MATCH(C2534,[1]Input!$A:$A,0)),"")</f>
        <v/>
      </c>
    </row>
    <row r="2535">
      <c r="A2535" s="406">
        <f>IFERROR(RANK(B2535,$B$4:$B$6000,1),"")</f>
        <v/>
      </c>
      <c r="B2535" s="406">
        <f>(IF(F2535="","",IFERROR(SEARCH(Search!$C$2,D2535)+ROW()/100000,"")))</f>
        <v/>
      </c>
      <c r="C2535" s="406" t="inlineStr">
        <is>
          <t>U2532</t>
        </is>
      </c>
      <c r="D2535" s="406">
        <f>INDEX([1]USA!$J:$J,MATCH(C2535,[1]USA!$B:$B,0))</f>
        <v/>
      </c>
      <c r="E2535" s="406">
        <f>IFERROR(INDEX([1]Input!$J:$J,MATCH(C2535,[1]Input!$A:$A,0)),"")</f>
        <v/>
      </c>
      <c r="F2535" s="406">
        <f>IFERROR(INDEX([1]Input!$D:$D,MATCH(C2535,[1]Input!$A:$A,0)),"")</f>
        <v/>
      </c>
      <c r="G2535" s="409">
        <f>IFERROR(INDEX([1]Input!$N:$N,MATCH(C2535,[1]Input!$A:$A,0)),"")</f>
        <v/>
      </c>
    </row>
    <row r="2536">
      <c r="A2536" s="406">
        <f>IFERROR(RANK(B2536,$B$4:$B$6000,1),"")</f>
        <v/>
      </c>
      <c r="B2536" s="406">
        <f>(IF(F2536="","",IFERROR(SEARCH(Search!$C$2,D2536)+ROW()/100000,"")))</f>
        <v/>
      </c>
      <c r="C2536" s="406" t="inlineStr">
        <is>
          <t>U2533</t>
        </is>
      </c>
      <c r="D2536" s="406">
        <f>INDEX([1]USA!$J:$J,MATCH(C2536,[1]USA!$B:$B,0))</f>
        <v/>
      </c>
      <c r="E2536" s="406">
        <f>IFERROR(INDEX([1]Input!$J:$J,MATCH(C2536,[1]Input!$A:$A,0)),"")</f>
        <v/>
      </c>
      <c r="F2536" s="406">
        <f>IFERROR(INDEX([1]Input!$D:$D,MATCH(C2536,[1]Input!$A:$A,0)),"")</f>
        <v/>
      </c>
      <c r="G2536" s="409">
        <f>IFERROR(INDEX([1]Input!$N:$N,MATCH(C2536,[1]Input!$A:$A,0)),"")</f>
        <v/>
      </c>
    </row>
    <row r="2537">
      <c r="A2537" s="406">
        <f>IFERROR(RANK(B2537,$B$4:$B$6000,1),"")</f>
        <v/>
      </c>
      <c r="B2537" s="406">
        <f>(IF(F2537="","",IFERROR(SEARCH(Search!$C$2,D2537)+ROW()/100000,"")))</f>
        <v/>
      </c>
      <c r="C2537" s="406" t="inlineStr">
        <is>
          <t>U2534</t>
        </is>
      </c>
      <c r="D2537" s="406">
        <f>INDEX([1]USA!$J:$J,MATCH(C2537,[1]USA!$B:$B,0))</f>
        <v/>
      </c>
      <c r="E2537" s="406">
        <f>IFERROR(INDEX([1]Input!$J:$J,MATCH(C2537,[1]Input!$A:$A,0)),"")</f>
        <v/>
      </c>
      <c r="F2537" s="406">
        <f>IFERROR(INDEX([1]Input!$D:$D,MATCH(C2537,[1]Input!$A:$A,0)),"")</f>
        <v/>
      </c>
      <c r="G2537" s="409">
        <f>IFERROR(INDEX([1]Input!$N:$N,MATCH(C2537,[1]Input!$A:$A,0)),"")</f>
        <v/>
      </c>
    </row>
    <row r="2538">
      <c r="A2538" s="406">
        <f>IFERROR(RANK(B2538,$B$4:$B$6000,1),"")</f>
        <v/>
      </c>
      <c r="B2538" s="406">
        <f>(IF(F2538="","",IFERROR(SEARCH(Search!$C$2,D2538)+ROW()/100000,"")))</f>
        <v/>
      </c>
      <c r="C2538" s="406" t="inlineStr">
        <is>
          <t>U2535</t>
        </is>
      </c>
      <c r="D2538" s="406">
        <f>INDEX([1]USA!$J:$J,MATCH(C2538,[1]USA!$B:$B,0))</f>
        <v/>
      </c>
      <c r="E2538" s="406">
        <f>IFERROR(INDEX([1]Input!$J:$J,MATCH(C2538,[1]Input!$A:$A,0)),"")</f>
        <v/>
      </c>
      <c r="F2538" s="406">
        <f>IFERROR(INDEX([1]Input!$D:$D,MATCH(C2538,[1]Input!$A:$A,0)),"")</f>
        <v/>
      </c>
      <c r="G2538" s="409">
        <f>IFERROR(INDEX([1]Input!$N:$N,MATCH(C2538,[1]Input!$A:$A,0)),"")</f>
        <v/>
      </c>
    </row>
    <row r="2539">
      <c r="A2539" s="406">
        <f>IFERROR(RANK(B2539,$B$4:$B$6000,1),"")</f>
        <v/>
      </c>
      <c r="B2539" s="406">
        <f>(IF(F2539="","",IFERROR(SEARCH(Search!$C$2,D2539)+ROW()/100000,"")))</f>
        <v/>
      </c>
      <c r="C2539" s="406" t="inlineStr">
        <is>
          <t>U2536</t>
        </is>
      </c>
      <c r="D2539" s="406">
        <f>INDEX([1]USA!$J:$J,MATCH(C2539,[1]USA!$B:$B,0))</f>
        <v/>
      </c>
      <c r="E2539" s="406">
        <f>IFERROR(INDEX([1]Input!$J:$J,MATCH(C2539,[1]Input!$A:$A,0)),"")</f>
        <v/>
      </c>
      <c r="F2539" s="406">
        <f>IFERROR(INDEX([1]Input!$D:$D,MATCH(C2539,[1]Input!$A:$A,0)),"")</f>
        <v/>
      </c>
      <c r="G2539" s="409">
        <f>IFERROR(INDEX([1]Input!$N:$N,MATCH(C2539,[1]Input!$A:$A,0)),"")</f>
        <v/>
      </c>
    </row>
    <row r="2540">
      <c r="A2540" s="406">
        <f>IFERROR(RANK(B2540,$B$4:$B$6000,1),"")</f>
        <v/>
      </c>
      <c r="B2540" s="406">
        <f>(IF(F2540="","",IFERROR(SEARCH(Search!$C$2,D2540)+ROW()/100000,"")))</f>
        <v/>
      </c>
      <c r="C2540" s="406" t="inlineStr">
        <is>
          <t>U2537</t>
        </is>
      </c>
      <c r="D2540" s="406">
        <f>INDEX([1]USA!$J:$J,MATCH(C2540,[1]USA!$B:$B,0))</f>
        <v/>
      </c>
      <c r="E2540" s="406">
        <f>IFERROR(INDEX([1]Input!$J:$J,MATCH(C2540,[1]Input!$A:$A,0)),"")</f>
        <v/>
      </c>
      <c r="F2540" s="406">
        <f>IFERROR(INDEX([1]Input!$D:$D,MATCH(C2540,[1]Input!$A:$A,0)),"")</f>
        <v/>
      </c>
      <c r="G2540" s="409">
        <f>IFERROR(INDEX([1]Input!$N:$N,MATCH(C2540,[1]Input!$A:$A,0)),"")</f>
        <v/>
      </c>
    </row>
    <row r="2541">
      <c r="A2541" s="406">
        <f>IFERROR(RANK(B2541,$B$4:$B$6000,1),"")</f>
        <v/>
      </c>
      <c r="B2541" s="406">
        <f>(IF(F2541="","",IFERROR(SEARCH(Search!$C$2,D2541)+ROW()/100000,"")))</f>
        <v/>
      </c>
      <c r="C2541" s="406" t="inlineStr">
        <is>
          <t>U2538</t>
        </is>
      </c>
      <c r="D2541" s="406">
        <f>INDEX([1]USA!$J:$J,MATCH(C2541,[1]USA!$B:$B,0))</f>
        <v/>
      </c>
      <c r="E2541" s="406">
        <f>IFERROR(INDEX([1]Input!$J:$J,MATCH(C2541,[1]Input!$A:$A,0)),"")</f>
        <v/>
      </c>
      <c r="F2541" s="406">
        <f>IFERROR(INDEX([1]Input!$D:$D,MATCH(C2541,[1]Input!$A:$A,0)),"")</f>
        <v/>
      </c>
      <c r="G2541" s="409">
        <f>IFERROR(INDEX([1]Input!$N:$N,MATCH(C2541,[1]Input!$A:$A,0)),"")</f>
        <v/>
      </c>
    </row>
    <row r="2542">
      <c r="A2542" s="406">
        <f>IFERROR(RANK(B2542,$B$4:$B$6000,1),"")</f>
        <v/>
      </c>
      <c r="B2542" s="406">
        <f>(IF(F2542="","",IFERROR(SEARCH(Search!$C$2,D2542)+ROW()/100000,"")))</f>
        <v/>
      </c>
      <c r="C2542" s="406" t="inlineStr">
        <is>
          <t>U2539</t>
        </is>
      </c>
      <c r="D2542" s="406">
        <f>INDEX([1]USA!$J:$J,MATCH(C2542,[1]USA!$B:$B,0))</f>
        <v/>
      </c>
      <c r="E2542" s="406">
        <f>IFERROR(INDEX([1]Input!$J:$J,MATCH(C2542,[1]Input!$A:$A,0)),"")</f>
        <v/>
      </c>
      <c r="F2542" s="406">
        <f>IFERROR(INDEX([1]Input!$D:$D,MATCH(C2542,[1]Input!$A:$A,0)),"")</f>
        <v/>
      </c>
      <c r="G2542" s="409">
        <f>IFERROR(INDEX([1]Input!$N:$N,MATCH(C2542,[1]Input!$A:$A,0)),"")</f>
        <v/>
      </c>
    </row>
    <row r="2543">
      <c r="A2543" s="406">
        <f>IFERROR(RANK(B2543,$B$4:$B$6000,1),"")</f>
        <v/>
      </c>
      <c r="B2543" s="406">
        <f>(IF(F2543="","",IFERROR(SEARCH(Search!$C$2,D2543)+ROW()/100000,"")))</f>
        <v/>
      </c>
      <c r="C2543" s="406" t="inlineStr">
        <is>
          <t>U2540</t>
        </is>
      </c>
      <c r="D2543" s="406">
        <f>INDEX([1]USA!$J:$J,MATCH(C2543,[1]USA!$B:$B,0))</f>
        <v/>
      </c>
      <c r="E2543" s="406">
        <f>IFERROR(INDEX([1]Input!$J:$J,MATCH(C2543,[1]Input!$A:$A,0)),"")</f>
        <v/>
      </c>
      <c r="F2543" s="406">
        <f>IFERROR(INDEX([1]Input!$D:$D,MATCH(C2543,[1]Input!$A:$A,0)),"")</f>
        <v/>
      </c>
      <c r="G2543" s="409">
        <f>IFERROR(INDEX([1]Input!$N:$N,MATCH(C2543,[1]Input!$A:$A,0)),"")</f>
        <v/>
      </c>
    </row>
    <row r="2544">
      <c r="A2544" s="406">
        <f>IFERROR(RANK(B2544,$B$4:$B$6000,1),"")</f>
        <v/>
      </c>
      <c r="B2544" s="406">
        <f>(IF(F2544="","",IFERROR(SEARCH(Search!$C$2,D2544)+ROW()/100000,"")))</f>
        <v/>
      </c>
      <c r="C2544" s="406" t="inlineStr">
        <is>
          <t>U2541</t>
        </is>
      </c>
      <c r="D2544" s="406">
        <f>INDEX([1]USA!$J:$J,MATCH(C2544,[1]USA!$B:$B,0))</f>
        <v/>
      </c>
      <c r="E2544" s="406">
        <f>IFERROR(INDEX([1]Input!$J:$J,MATCH(C2544,[1]Input!$A:$A,0)),"")</f>
        <v/>
      </c>
      <c r="F2544" s="406">
        <f>IFERROR(INDEX([1]Input!$D:$D,MATCH(C2544,[1]Input!$A:$A,0)),"")</f>
        <v/>
      </c>
      <c r="G2544" s="409">
        <f>IFERROR(INDEX([1]Input!$N:$N,MATCH(C2544,[1]Input!$A:$A,0)),"")</f>
        <v/>
      </c>
    </row>
    <row r="2545">
      <c r="A2545" s="406">
        <f>IFERROR(RANK(B2545,$B$4:$B$6000,1),"")</f>
        <v/>
      </c>
      <c r="B2545" s="406">
        <f>(IF(F2545="","",IFERROR(SEARCH(Search!$C$2,D2545)+ROW()/100000,"")))</f>
        <v/>
      </c>
      <c r="C2545" s="406" t="inlineStr">
        <is>
          <t>U2542</t>
        </is>
      </c>
      <c r="D2545" s="406">
        <f>INDEX([1]USA!$J:$J,MATCH(C2545,[1]USA!$B:$B,0))</f>
        <v/>
      </c>
      <c r="E2545" s="406">
        <f>IFERROR(INDEX([1]Input!$J:$J,MATCH(C2545,[1]Input!$A:$A,0)),"")</f>
        <v/>
      </c>
      <c r="F2545" s="406">
        <f>IFERROR(INDEX([1]Input!$D:$D,MATCH(C2545,[1]Input!$A:$A,0)),"")</f>
        <v/>
      </c>
      <c r="G2545" s="409">
        <f>IFERROR(INDEX([1]Input!$N:$N,MATCH(C2545,[1]Input!$A:$A,0)),"")</f>
        <v/>
      </c>
    </row>
    <row r="2546">
      <c r="A2546" s="406">
        <f>IFERROR(RANK(B2546,$B$4:$B$6000,1),"")</f>
        <v/>
      </c>
      <c r="B2546" s="406">
        <f>(IF(F2546="","",IFERROR(SEARCH(Search!$C$2,D2546)+ROW()/100000,"")))</f>
        <v/>
      </c>
      <c r="C2546" s="406" t="inlineStr">
        <is>
          <t>U2543</t>
        </is>
      </c>
      <c r="D2546" s="406">
        <f>INDEX([1]USA!$J:$J,MATCH(C2546,[1]USA!$B:$B,0))</f>
        <v/>
      </c>
      <c r="E2546" s="406">
        <f>IFERROR(INDEX([1]Input!$J:$J,MATCH(C2546,[1]Input!$A:$A,0)),"")</f>
        <v/>
      </c>
      <c r="F2546" s="406">
        <f>IFERROR(INDEX([1]Input!$D:$D,MATCH(C2546,[1]Input!$A:$A,0)),"")</f>
        <v/>
      </c>
      <c r="G2546" s="409">
        <f>IFERROR(INDEX([1]Input!$N:$N,MATCH(C2546,[1]Input!$A:$A,0)),"")</f>
        <v/>
      </c>
    </row>
    <row r="2547">
      <c r="A2547" s="406">
        <f>IFERROR(RANK(B2547,$B$4:$B$6000,1),"")</f>
        <v/>
      </c>
      <c r="B2547" s="406">
        <f>(IF(F2547="","",IFERROR(SEARCH(Search!$C$2,D2547)+ROW()/100000,"")))</f>
        <v/>
      </c>
      <c r="C2547" s="406" t="inlineStr">
        <is>
          <t>U2544</t>
        </is>
      </c>
      <c r="D2547" s="406">
        <f>INDEX([1]USA!$J:$J,MATCH(C2547,[1]USA!$B:$B,0))</f>
        <v/>
      </c>
      <c r="E2547" s="406">
        <f>IFERROR(INDEX([1]Input!$J:$J,MATCH(C2547,[1]Input!$A:$A,0)),"")</f>
        <v/>
      </c>
      <c r="F2547" s="406">
        <f>IFERROR(INDEX([1]Input!$D:$D,MATCH(C2547,[1]Input!$A:$A,0)),"")</f>
        <v/>
      </c>
      <c r="G2547" s="409">
        <f>IFERROR(INDEX([1]Input!$N:$N,MATCH(C2547,[1]Input!$A:$A,0)),"")</f>
        <v/>
      </c>
    </row>
    <row r="2548">
      <c r="A2548" s="406">
        <f>IFERROR(RANK(B2548,$B$4:$B$6000,1),"")</f>
        <v/>
      </c>
      <c r="B2548" s="406">
        <f>(IF(F2548="","",IFERROR(SEARCH(Search!$C$2,D2548)+ROW()/100000,"")))</f>
        <v/>
      </c>
      <c r="C2548" s="406" t="inlineStr">
        <is>
          <t>U2545</t>
        </is>
      </c>
      <c r="D2548" s="406">
        <f>INDEX([1]USA!$J:$J,MATCH(C2548,[1]USA!$B:$B,0))</f>
        <v/>
      </c>
      <c r="E2548" s="406">
        <f>IFERROR(INDEX([1]Input!$J:$J,MATCH(C2548,[1]Input!$A:$A,0)),"")</f>
        <v/>
      </c>
      <c r="F2548" s="406">
        <f>IFERROR(INDEX([1]Input!$D:$D,MATCH(C2548,[1]Input!$A:$A,0)),"")</f>
        <v/>
      </c>
      <c r="G2548" s="409">
        <f>IFERROR(INDEX([1]Input!$N:$N,MATCH(C2548,[1]Input!$A:$A,0)),"")</f>
        <v/>
      </c>
    </row>
    <row r="2549">
      <c r="A2549" s="406">
        <f>IFERROR(RANK(B2549,$B$4:$B$6000,1),"")</f>
        <v/>
      </c>
      <c r="B2549" s="406">
        <f>(IF(F2549="","",IFERROR(SEARCH(Search!$C$2,D2549)+ROW()/100000,"")))</f>
        <v/>
      </c>
      <c r="C2549" s="406" t="inlineStr">
        <is>
          <t>U2546</t>
        </is>
      </c>
      <c r="D2549" s="406">
        <f>INDEX([1]USA!$J:$J,MATCH(C2549,[1]USA!$B:$B,0))</f>
        <v/>
      </c>
      <c r="E2549" s="406">
        <f>IFERROR(INDEX([1]Input!$J:$J,MATCH(C2549,[1]Input!$A:$A,0)),"")</f>
        <v/>
      </c>
      <c r="F2549" s="406">
        <f>IFERROR(INDEX([1]Input!$D:$D,MATCH(C2549,[1]Input!$A:$A,0)),"")</f>
        <v/>
      </c>
      <c r="G2549" s="409">
        <f>IFERROR(INDEX([1]Input!$N:$N,MATCH(C2549,[1]Input!$A:$A,0)),"")</f>
        <v/>
      </c>
    </row>
    <row r="2550">
      <c r="A2550" s="406">
        <f>IFERROR(RANK(B2550,$B$4:$B$6000,1),"")</f>
        <v/>
      </c>
      <c r="B2550" s="406">
        <f>(IF(F2550="","",IFERROR(SEARCH(Search!$C$2,D2550)+ROW()/100000,"")))</f>
        <v/>
      </c>
      <c r="C2550" s="406" t="inlineStr">
        <is>
          <t>U2547</t>
        </is>
      </c>
      <c r="D2550" s="406">
        <f>INDEX([1]USA!$J:$J,MATCH(C2550,[1]USA!$B:$B,0))</f>
        <v/>
      </c>
      <c r="E2550" s="406">
        <f>IFERROR(INDEX([1]Input!$J:$J,MATCH(C2550,[1]Input!$A:$A,0)),"")</f>
        <v/>
      </c>
      <c r="F2550" s="406">
        <f>IFERROR(INDEX([1]Input!$D:$D,MATCH(C2550,[1]Input!$A:$A,0)),"")</f>
        <v/>
      </c>
      <c r="G2550" s="409">
        <f>IFERROR(INDEX([1]Input!$N:$N,MATCH(C2550,[1]Input!$A:$A,0)),"")</f>
        <v/>
      </c>
    </row>
    <row r="2551">
      <c r="A2551" s="406">
        <f>IFERROR(RANK(B2551,$B$4:$B$6000,1),"")</f>
        <v/>
      </c>
      <c r="B2551" s="406">
        <f>(IF(F2551="","",IFERROR(SEARCH(Search!$C$2,D2551)+ROW()/100000,"")))</f>
        <v/>
      </c>
      <c r="C2551" s="406" t="inlineStr">
        <is>
          <t>U2548</t>
        </is>
      </c>
      <c r="D2551" s="406">
        <f>INDEX([1]USA!$J:$J,MATCH(C2551,[1]USA!$B:$B,0))</f>
        <v/>
      </c>
      <c r="E2551" s="406">
        <f>IFERROR(INDEX([1]Input!$J:$J,MATCH(C2551,[1]Input!$A:$A,0)),"")</f>
        <v/>
      </c>
      <c r="F2551" s="406">
        <f>IFERROR(INDEX([1]Input!$D:$D,MATCH(C2551,[1]Input!$A:$A,0)),"")</f>
        <v/>
      </c>
      <c r="G2551" s="409">
        <f>IFERROR(INDEX([1]Input!$N:$N,MATCH(C2551,[1]Input!$A:$A,0)),"")</f>
        <v/>
      </c>
    </row>
    <row r="2552">
      <c r="A2552" s="406">
        <f>IFERROR(RANK(B2552,$B$4:$B$6000,1),"")</f>
        <v/>
      </c>
      <c r="B2552" s="406">
        <f>(IF(F2552="","",IFERROR(SEARCH(Search!$C$2,D2552)+ROW()/100000,"")))</f>
        <v/>
      </c>
      <c r="C2552" s="406" t="inlineStr">
        <is>
          <t>U2549</t>
        </is>
      </c>
      <c r="D2552" s="406">
        <f>INDEX([1]USA!$J:$J,MATCH(C2552,[1]USA!$B:$B,0))</f>
        <v/>
      </c>
      <c r="E2552" s="406">
        <f>IFERROR(INDEX([1]Input!$J:$J,MATCH(C2552,[1]Input!$A:$A,0)),"")</f>
        <v/>
      </c>
      <c r="F2552" s="406">
        <f>IFERROR(INDEX([1]Input!$D:$D,MATCH(C2552,[1]Input!$A:$A,0)),"")</f>
        <v/>
      </c>
      <c r="G2552" s="409">
        <f>IFERROR(INDEX([1]Input!$N:$N,MATCH(C2552,[1]Input!$A:$A,0)),"")</f>
        <v/>
      </c>
    </row>
    <row r="2553">
      <c r="A2553" s="406">
        <f>IFERROR(RANK(B2553,$B$4:$B$6000,1),"")</f>
        <v/>
      </c>
      <c r="B2553" s="406">
        <f>(IF(F2553="","",IFERROR(SEARCH(Search!$C$2,D2553)+ROW()/100000,"")))</f>
        <v/>
      </c>
      <c r="C2553" s="406" t="inlineStr">
        <is>
          <t>U2550</t>
        </is>
      </c>
      <c r="D2553" s="406">
        <f>INDEX([1]USA!$J:$J,MATCH(C2553,[1]USA!$B:$B,0))</f>
        <v/>
      </c>
      <c r="E2553" s="406">
        <f>IFERROR(INDEX([1]Input!$J:$J,MATCH(C2553,[1]Input!$A:$A,0)),"")</f>
        <v/>
      </c>
      <c r="F2553" s="406">
        <f>IFERROR(INDEX([1]Input!$D:$D,MATCH(C2553,[1]Input!$A:$A,0)),"")</f>
        <v/>
      </c>
      <c r="G2553" s="409">
        <f>IFERROR(INDEX([1]Input!$N:$N,MATCH(C2553,[1]Input!$A:$A,0)),"")</f>
        <v/>
      </c>
    </row>
    <row r="2554">
      <c r="A2554" s="406">
        <f>IFERROR(RANK(B2554,$B$4:$B$6000,1),"")</f>
        <v/>
      </c>
      <c r="B2554" s="406">
        <f>(IF(F2554="","",IFERROR(SEARCH(Search!$C$2,D2554)+ROW()/100000,"")))</f>
        <v/>
      </c>
      <c r="C2554" s="406" t="inlineStr">
        <is>
          <t>U2551</t>
        </is>
      </c>
      <c r="D2554" s="406">
        <f>INDEX([1]USA!$J:$J,MATCH(C2554,[1]USA!$B:$B,0))</f>
        <v/>
      </c>
      <c r="E2554" s="406">
        <f>IFERROR(INDEX([1]Input!$J:$J,MATCH(C2554,[1]Input!$A:$A,0)),"")</f>
        <v/>
      </c>
      <c r="F2554" s="406">
        <f>IFERROR(INDEX([1]Input!$D:$D,MATCH(C2554,[1]Input!$A:$A,0)),"")</f>
        <v/>
      </c>
      <c r="G2554" s="409">
        <f>IFERROR(INDEX([1]Input!$N:$N,MATCH(C2554,[1]Input!$A:$A,0)),"")</f>
        <v/>
      </c>
    </row>
    <row r="2555">
      <c r="A2555" s="406">
        <f>IFERROR(RANK(B2555,$B$4:$B$6000,1),"")</f>
        <v/>
      </c>
      <c r="B2555" s="406">
        <f>(IF(F2555="","",IFERROR(SEARCH(Search!$C$2,D2555)+ROW()/100000,"")))</f>
        <v/>
      </c>
      <c r="C2555" s="406" t="inlineStr">
        <is>
          <t>U2552</t>
        </is>
      </c>
      <c r="D2555" s="406">
        <f>INDEX([1]USA!$J:$J,MATCH(C2555,[1]USA!$B:$B,0))</f>
        <v/>
      </c>
      <c r="E2555" s="406">
        <f>IFERROR(INDEX([1]Input!$J:$J,MATCH(C2555,[1]Input!$A:$A,0)),"")</f>
        <v/>
      </c>
      <c r="F2555" s="406">
        <f>IFERROR(INDEX([1]Input!$D:$D,MATCH(C2555,[1]Input!$A:$A,0)),"")</f>
        <v/>
      </c>
      <c r="G2555" s="409">
        <f>IFERROR(INDEX([1]Input!$N:$N,MATCH(C2555,[1]Input!$A:$A,0)),"")</f>
        <v/>
      </c>
    </row>
    <row r="2556">
      <c r="A2556" s="406">
        <f>IFERROR(RANK(B2556,$B$4:$B$6000,1),"")</f>
        <v/>
      </c>
      <c r="B2556" s="406">
        <f>(IF(F2556="","",IFERROR(SEARCH(Search!$C$2,D2556)+ROW()/100000,"")))</f>
        <v/>
      </c>
      <c r="C2556" s="406" t="inlineStr">
        <is>
          <t>U2553</t>
        </is>
      </c>
      <c r="D2556" s="406">
        <f>INDEX([1]USA!$J:$J,MATCH(C2556,[1]USA!$B:$B,0))</f>
        <v/>
      </c>
      <c r="E2556" s="406">
        <f>IFERROR(INDEX([1]Input!$J:$J,MATCH(C2556,[1]Input!$A:$A,0)),"")</f>
        <v/>
      </c>
      <c r="F2556" s="406">
        <f>IFERROR(INDEX([1]Input!$D:$D,MATCH(C2556,[1]Input!$A:$A,0)),"")</f>
        <v/>
      </c>
      <c r="G2556" s="409">
        <f>IFERROR(INDEX([1]Input!$N:$N,MATCH(C2556,[1]Input!$A:$A,0)),"")</f>
        <v/>
      </c>
    </row>
    <row r="2557">
      <c r="A2557" s="406">
        <f>IFERROR(RANK(B2557,$B$4:$B$6000,1),"")</f>
        <v/>
      </c>
      <c r="B2557" s="406">
        <f>(IF(F2557="","",IFERROR(SEARCH(Search!$C$2,D2557)+ROW()/100000,"")))</f>
        <v/>
      </c>
      <c r="C2557" s="406" t="inlineStr">
        <is>
          <t>U2554</t>
        </is>
      </c>
      <c r="D2557" s="406">
        <f>INDEX([1]USA!$J:$J,MATCH(C2557,[1]USA!$B:$B,0))</f>
        <v/>
      </c>
      <c r="E2557" s="406">
        <f>IFERROR(INDEX([1]Input!$J:$J,MATCH(C2557,[1]Input!$A:$A,0)),"")</f>
        <v/>
      </c>
      <c r="F2557" s="406">
        <f>IFERROR(INDEX([1]Input!$D:$D,MATCH(C2557,[1]Input!$A:$A,0)),"")</f>
        <v/>
      </c>
      <c r="G2557" s="409">
        <f>IFERROR(INDEX([1]Input!$N:$N,MATCH(C2557,[1]Input!$A:$A,0)),"")</f>
        <v/>
      </c>
    </row>
    <row r="2558">
      <c r="A2558" s="406">
        <f>IFERROR(RANK(B2558,$B$4:$B$6000,1),"")</f>
        <v/>
      </c>
      <c r="B2558" s="406">
        <f>(IF(F2558="","",IFERROR(SEARCH(Search!$C$2,D2558)+ROW()/100000,"")))</f>
        <v/>
      </c>
      <c r="C2558" s="406" t="inlineStr">
        <is>
          <t>U2555</t>
        </is>
      </c>
      <c r="D2558" s="406">
        <f>INDEX([1]USA!$J:$J,MATCH(C2558,[1]USA!$B:$B,0))</f>
        <v/>
      </c>
      <c r="E2558" s="406">
        <f>IFERROR(INDEX([1]Input!$J:$J,MATCH(C2558,[1]Input!$A:$A,0)),"")</f>
        <v/>
      </c>
      <c r="F2558" s="406">
        <f>IFERROR(INDEX([1]Input!$D:$D,MATCH(C2558,[1]Input!$A:$A,0)),"")</f>
        <v/>
      </c>
      <c r="G2558" s="409">
        <f>IFERROR(INDEX([1]Input!$N:$N,MATCH(C2558,[1]Input!$A:$A,0)),"")</f>
        <v/>
      </c>
    </row>
    <row r="2559">
      <c r="A2559" s="406">
        <f>IFERROR(RANK(B2559,$B$4:$B$6000,1),"")</f>
        <v/>
      </c>
      <c r="B2559" s="406">
        <f>(IF(F2559="","",IFERROR(SEARCH(Search!$C$2,D2559)+ROW()/100000,"")))</f>
        <v/>
      </c>
      <c r="C2559" s="406" t="inlineStr">
        <is>
          <t>U2556</t>
        </is>
      </c>
      <c r="D2559" s="406">
        <f>INDEX([1]USA!$J:$J,MATCH(C2559,[1]USA!$B:$B,0))</f>
        <v/>
      </c>
      <c r="E2559" s="406">
        <f>IFERROR(INDEX([1]Input!$J:$J,MATCH(C2559,[1]Input!$A:$A,0)),"")</f>
        <v/>
      </c>
      <c r="F2559" s="406">
        <f>IFERROR(INDEX([1]Input!$D:$D,MATCH(C2559,[1]Input!$A:$A,0)),"")</f>
        <v/>
      </c>
      <c r="G2559" s="409">
        <f>IFERROR(INDEX([1]Input!$N:$N,MATCH(C2559,[1]Input!$A:$A,0)),"")</f>
        <v/>
      </c>
    </row>
    <row r="2560">
      <c r="A2560" s="406">
        <f>IFERROR(RANK(B2560,$B$4:$B$6000,1),"")</f>
        <v/>
      </c>
      <c r="B2560" s="406">
        <f>(IF(F2560="","",IFERROR(SEARCH(Search!$C$2,D2560)+ROW()/100000,"")))</f>
        <v/>
      </c>
      <c r="C2560" s="406" t="inlineStr">
        <is>
          <t>U2557</t>
        </is>
      </c>
      <c r="D2560" s="406">
        <f>INDEX([1]USA!$J:$J,MATCH(C2560,[1]USA!$B:$B,0))</f>
        <v/>
      </c>
      <c r="E2560" s="406">
        <f>IFERROR(INDEX([1]Input!$J:$J,MATCH(C2560,[1]Input!$A:$A,0)),"")</f>
        <v/>
      </c>
      <c r="F2560" s="406">
        <f>IFERROR(INDEX([1]Input!$D:$D,MATCH(C2560,[1]Input!$A:$A,0)),"")</f>
        <v/>
      </c>
      <c r="G2560" s="409">
        <f>IFERROR(INDEX([1]Input!$N:$N,MATCH(C2560,[1]Input!$A:$A,0)),"")</f>
        <v/>
      </c>
    </row>
    <row r="2561">
      <c r="A2561" s="406">
        <f>IFERROR(RANK(B2561,$B$4:$B$6000,1),"")</f>
        <v/>
      </c>
      <c r="B2561" s="406">
        <f>(IF(F2561="","",IFERROR(SEARCH(Search!$C$2,D2561)+ROW()/100000,"")))</f>
        <v/>
      </c>
      <c r="C2561" s="406" t="inlineStr">
        <is>
          <t>U2558</t>
        </is>
      </c>
      <c r="D2561" s="406">
        <f>INDEX([1]USA!$J:$J,MATCH(C2561,[1]USA!$B:$B,0))</f>
        <v/>
      </c>
      <c r="E2561" s="406">
        <f>IFERROR(INDEX([1]Input!$J:$J,MATCH(C2561,[1]Input!$A:$A,0)),"")</f>
        <v/>
      </c>
      <c r="F2561" s="406">
        <f>IFERROR(INDEX([1]Input!$D:$D,MATCH(C2561,[1]Input!$A:$A,0)),"")</f>
        <v/>
      </c>
      <c r="G2561" s="409">
        <f>IFERROR(INDEX([1]Input!$N:$N,MATCH(C2561,[1]Input!$A:$A,0)),"")</f>
        <v/>
      </c>
    </row>
    <row r="2562">
      <c r="A2562" s="406">
        <f>IFERROR(RANK(B2562,$B$4:$B$6000,1),"")</f>
        <v/>
      </c>
      <c r="B2562" s="406">
        <f>(IF(F2562="","",IFERROR(SEARCH(Search!$C$2,D2562)+ROW()/100000,"")))</f>
        <v/>
      </c>
      <c r="C2562" s="406" t="inlineStr">
        <is>
          <t>U2559</t>
        </is>
      </c>
      <c r="D2562" s="406">
        <f>INDEX([1]USA!$J:$J,MATCH(C2562,[1]USA!$B:$B,0))</f>
        <v/>
      </c>
      <c r="E2562" s="406">
        <f>IFERROR(INDEX([1]Input!$J:$J,MATCH(C2562,[1]Input!$A:$A,0)),"")</f>
        <v/>
      </c>
      <c r="F2562" s="406">
        <f>IFERROR(INDEX([1]Input!$D:$D,MATCH(C2562,[1]Input!$A:$A,0)),"")</f>
        <v/>
      </c>
      <c r="G2562" s="409">
        <f>IFERROR(INDEX([1]Input!$N:$N,MATCH(C2562,[1]Input!$A:$A,0)),"")</f>
        <v/>
      </c>
    </row>
    <row r="2563">
      <c r="A2563" s="406">
        <f>IFERROR(RANK(B2563,$B$4:$B$6000,1),"")</f>
        <v/>
      </c>
      <c r="B2563" s="406">
        <f>(IF(F2563="","",IFERROR(SEARCH(Search!$C$2,D2563)+ROW()/100000,"")))</f>
        <v/>
      </c>
      <c r="C2563" s="406" t="inlineStr">
        <is>
          <t>U2560</t>
        </is>
      </c>
      <c r="D2563" s="406">
        <f>INDEX([1]USA!$J:$J,MATCH(C2563,[1]USA!$B:$B,0))</f>
        <v/>
      </c>
      <c r="E2563" s="406">
        <f>IFERROR(INDEX([1]Input!$J:$J,MATCH(C2563,[1]Input!$A:$A,0)),"")</f>
        <v/>
      </c>
      <c r="F2563" s="406">
        <f>IFERROR(INDEX([1]Input!$D:$D,MATCH(C2563,[1]Input!$A:$A,0)),"")</f>
        <v/>
      </c>
      <c r="G2563" s="409">
        <f>IFERROR(INDEX([1]Input!$N:$N,MATCH(C2563,[1]Input!$A:$A,0)),"")</f>
        <v/>
      </c>
    </row>
    <row r="2564">
      <c r="A2564" s="406">
        <f>IFERROR(RANK(B2564,$B$4:$B$6000,1),"")</f>
        <v/>
      </c>
      <c r="B2564" s="406">
        <f>(IF(F2564="","",IFERROR(SEARCH(Search!$C$2,D2564)+ROW()/100000,"")))</f>
        <v/>
      </c>
      <c r="C2564" s="406" t="inlineStr">
        <is>
          <t>U2561</t>
        </is>
      </c>
      <c r="D2564" s="406">
        <f>INDEX([1]USA!$J:$J,MATCH(C2564,[1]USA!$B:$B,0))</f>
        <v/>
      </c>
      <c r="E2564" s="406">
        <f>IFERROR(INDEX([1]Input!$J:$J,MATCH(C2564,[1]Input!$A:$A,0)),"")</f>
        <v/>
      </c>
      <c r="F2564" s="406">
        <f>IFERROR(INDEX([1]Input!$D:$D,MATCH(C2564,[1]Input!$A:$A,0)),"")</f>
        <v/>
      </c>
      <c r="G2564" s="409">
        <f>IFERROR(INDEX([1]Input!$N:$N,MATCH(C2564,[1]Input!$A:$A,0)),"")</f>
        <v/>
      </c>
    </row>
    <row r="2565">
      <c r="A2565" s="406">
        <f>IFERROR(RANK(B2565,$B$4:$B$6000,1),"")</f>
        <v/>
      </c>
      <c r="B2565" s="406">
        <f>(IF(F2565="","",IFERROR(SEARCH(Search!$C$2,D2565)+ROW()/100000,"")))</f>
        <v/>
      </c>
      <c r="C2565" s="406" t="inlineStr">
        <is>
          <t>U2562</t>
        </is>
      </c>
      <c r="D2565" s="406">
        <f>INDEX([1]USA!$J:$J,MATCH(C2565,[1]USA!$B:$B,0))</f>
        <v/>
      </c>
      <c r="E2565" s="406">
        <f>IFERROR(INDEX([1]Input!$J:$J,MATCH(C2565,[1]Input!$A:$A,0)),"")</f>
        <v/>
      </c>
      <c r="F2565" s="406">
        <f>IFERROR(INDEX([1]Input!$D:$D,MATCH(C2565,[1]Input!$A:$A,0)),"")</f>
        <v/>
      </c>
      <c r="G2565" s="409">
        <f>IFERROR(INDEX([1]Input!$N:$N,MATCH(C2565,[1]Input!$A:$A,0)),"")</f>
        <v/>
      </c>
    </row>
    <row r="2566">
      <c r="A2566" s="406">
        <f>IFERROR(RANK(B2566,$B$4:$B$6000,1),"")</f>
        <v/>
      </c>
      <c r="B2566" s="406">
        <f>(IF(F2566="","",IFERROR(SEARCH(Search!$C$2,D2566)+ROW()/100000,"")))</f>
        <v/>
      </c>
      <c r="C2566" s="406" t="inlineStr">
        <is>
          <t>U2563</t>
        </is>
      </c>
      <c r="D2566" s="406">
        <f>INDEX([1]USA!$J:$J,MATCH(C2566,[1]USA!$B:$B,0))</f>
        <v/>
      </c>
      <c r="E2566" s="406">
        <f>IFERROR(INDEX([1]Input!$J:$J,MATCH(C2566,[1]Input!$A:$A,0)),"")</f>
        <v/>
      </c>
      <c r="F2566" s="406">
        <f>IFERROR(INDEX([1]Input!$D:$D,MATCH(C2566,[1]Input!$A:$A,0)),"")</f>
        <v/>
      </c>
      <c r="G2566" s="409">
        <f>IFERROR(INDEX([1]Input!$N:$N,MATCH(C2566,[1]Input!$A:$A,0)),"")</f>
        <v/>
      </c>
    </row>
    <row r="2567">
      <c r="A2567" s="406">
        <f>IFERROR(RANK(B2567,$B$4:$B$6000,1),"")</f>
        <v/>
      </c>
      <c r="B2567" s="406">
        <f>(IF(F2567="","",IFERROR(SEARCH(Search!$C$2,D2567)+ROW()/100000,"")))</f>
        <v/>
      </c>
      <c r="C2567" s="406" t="inlineStr">
        <is>
          <t>U2564</t>
        </is>
      </c>
      <c r="D2567" s="406">
        <f>INDEX([1]USA!$J:$J,MATCH(C2567,[1]USA!$B:$B,0))</f>
        <v/>
      </c>
      <c r="E2567" s="406">
        <f>IFERROR(INDEX([1]Input!$J:$J,MATCH(C2567,[1]Input!$A:$A,0)),"")</f>
        <v/>
      </c>
      <c r="F2567" s="406">
        <f>IFERROR(INDEX([1]Input!$D:$D,MATCH(C2567,[1]Input!$A:$A,0)),"")</f>
        <v/>
      </c>
      <c r="G2567" s="409">
        <f>IFERROR(INDEX([1]Input!$N:$N,MATCH(C2567,[1]Input!$A:$A,0)),"")</f>
        <v/>
      </c>
    </row>
    <row r="2568">
      <c r="A2568" s="406">
        <f>IFERROR(RANK(B2568,$B$4:$B$6000,1),"")</f>
        <v/>
      </c>
      <c r="B2568" s="406">
        <f>(IF(F2568="","",IFERROR(SEARCH(Search!$C$2,D2568)+ROW()/100000,"")))</f>
        <v/>
      </c>
      <c r="C2568" s="406" t="inlineStr">
        <is>
          <t>U2565</t>
        </is>
      </c>
      <c r="D2568" s="406">
        <f>INDEX([1]USA!$J:$J,MATCH(C2568,[1]USA!$B:$B,0))</f>
        <v/>
      </c>
      <c r="E2568" s="406">
        <f>IFERROR(INDEX([1]Input!$J:$J,MATCH(C2568,[1]Input!$A:$A,0)),"")</f>
        <v/>
      </c>
      <c r="F2568" s="406">
        <f>IFERROR(INDEX([1]Input!$D:$D,MATCH(C2568,[1]Input!$A:$A,0)),"")</f>
        <v/>
      </c>
      <c r="G2568" s="409">
        <f>IFERROR(INDEX([1]Input!$N:$N,MATCH(C2568,[1]Input!$A:$A,0)),"")</f>
        <v/>
      </c>
    </row>
    <row r="2569">
      <c r="A2569" s="406">
        <f>IFERROR(RANK(B2569,$B$4:$B$6000,1),"")</f>
        <v/>
      </c>
      <c r="B2569" s="406">
        <f>(IF(F2569="","",IFERROR(SEARCH(Search!$C$2,D2569)+ROW()/100000,"")))</f>
        <v/>
      </c>
      <c r="C2569" s="406" t="inlineStr">
        <is>
          <t>U2566</t>
        </is>
      </c>
      <c r="D2569" s="406">
        <f>INDEX([1]USA!$J:$J,MATCH(C2569,[1]USA!$B:$B,0))</f>
        <v/>
      </c>
      <c r="E2569" s="406">
        <f>IFERROR(INDEX([1]Input!$J:$J,MATCH(C2569,[1]Input!$A:$A,0)),"")</f>
        <v/>
      </c>
      <c r="F2569" s="406">
        <f>IFERROR(INDEX([1]Input!$D:$D,MATCH(C2569,[1]Input!$A:$A,0)),"")</f>
        <v/>
      </c>
      <c r="G2569" s="409">
        <f>IFERROR(INDEX([1]Input!$N:$N,MATCH(C2569,[1]Input!$A:$A,0)),"")</f>
        <v/>
      </c>
    </row>
    <row r="2570">
      <c r="A2570" s="406">
        <f>IFERROR(RANK(B2570,$B$4:$B$6000,1),"")</f>
        <v/>
      </c>
      <c r="B2570" s="406">
        <f>(IF(F2570="","",IFERROR(SEARCH(Search!$C$2,D2570)+ROW()/100000,"")))</f>
        <v/>
      </c>
      <c r="C2570" s="406" t="inlineStr">
        <is>
          <t>U2567</t>
        </is>
      </c>
      <c r="D2570" s="406">
        <f>INDEX([1]USA!$J:$J,MATCH(C2570,[1]USA!$B:$B,0))</f>
        <v/>
      </c>
      <c r="E2570" s="406">
        <f>IFERROR(INDEX([1]Input!$J:$J,MATCH(C2570,[1]Input!$A:$A,0)),"")</f>
        <v/>
      </c>
      <c r="F2570" s="406">
        <f>IFERROR(INDEX([1]Input!$D:$D,MATCH(C2570,[1]Input!$A:$A,0)),"")</f>
        <v/>
      </c>
      <c r="G2570" s="409">
        <f>IFERROR(INDEX([1]Input!$N:$N,MATCH(C2570,[1]Input!$A:$A,0)),"")</f>
        <v/>
      </c>
    </row>
    <row r="2571">
      <c r="A2571" s="406">
        <f>IFERROR(RANK(B2571,$B$4:$B$6000,1),"")</f>
        <v/>
      </c>
      <c r="B2571" s="406">
        <f>(IF(F2571="","",IFERROR(SEARCH(Search!$C$2,D2571)+ROW()/100000,"")))</f>
        <v/>
      </c>
      <c r="C2571" s="406" t="inlineStr">
        <is>
          <t>U2568</t>
        </is>
      </c>
      <c r="D2571" s="406">
        <f>INDEX([1]USA!$J:$J,MATCH(C2571,[1]USA!$B:$B,0))</f>
        <v/>
      </c>
      <c r="E2571" s="406">
        <f>IFERROR(INDEX([1]Input!$J:$J,MATCH(C2571,[1]Input!$A:$A,0)),"")</f>
        <v/>
      </c>
      <c r="F2571" s="406">
        <f>IFERROR(INDEX([1]Input!$D:$D,MATCH(C2571,[1]Input!$A:$A,0)),"")</f>
        <v/>
      </c>
      <c r="G2571" s="409">
        <f>IFERROR(INDEX([1]Input!$N:$N,MATCH(C2571,[1]Input!$A:$A,0)),"")</f>
        <v/>
      </c>
    </row>
    <row r="2572">
      <c r="A2572" s="406">
        <f>IFERROR(RANK(B2572,$B$4:$B$6000,1),"")</f>
        <v/>
      </c>
      <c r="B2572" s="406">
        <f>(IF(F2572="","",IFERROR(SEARCH(Search!$C$2,D2572)+ROW()/100000,"")))</f>
        <v/>
      </c>
      <c r="C2572" s="406" t="inlineStr">
        <is>
          <t>U2569</t>
        </is>
      </c>
      <c r="D2572" s="406">
        <f>INDEX([1]USA!$J:$J,MATCH(C2572,[1]USA!$B:$B,0))</f>
        <v/>
      </c>
      <c r="E2572" s="406">
        <f>IFERROR(INDEX([1]Input!$J:$J,MATCH(C2572,[1]Input!$A:$A,0)),"")</f>
        <v/>
      </c>
      <c r="F2572" s="406">
        <f>IFERROR(INDEX([1]Input!$D:$D,MATCH(C2572,[1]Input!$A:$A,0)),"")</f>
        <v/>
      </c>
      <c r="G2572" s="409">
        <f>IFERROR(INDEX([1]Input!$N:$N,MATCH(C2572,[1]Input!$A:$A,0)),"")</f>
        <v/>
      </c>
    </row>
    <row r="2573">
      <c r="A2573" s="406">
        <f>IFERROR(RANK(B2573,$B$4:$B$6000,1),"")</f>
        <v/>
      </c>
      <c r="B2573" s="406">
        <f>(IF(F2573="","",IFERROR(SEARCH(Search!$C$2,D2573)+ROW()/100000,"")))</f>
        <v/>
      </c>
      <c r="C2573" s="406" t="inlineStr">
        <is>
          <t>U2570</t>
        </is>
      </c>
      <c r="D2573" s="406">
        <f>INDEX([1]USA!$J:$J,MATCH(C2573,[1]USA!$B:$B,0))</f>
        <v/>
      </c>
      <c r="E2573" s="406">
        <f>IFERROR(INDEX([1]Input!$J:$J,MATCH(C2573,[1]Input!$A:$A,0)),"")</f>
        <v/>
      </c>
      <c r="F2573" s="406">
        <f>IFERROR(INDEX([1]Input!$D:$D,MATCH(C2573,[1]Input!$A:$A,0)),"")</f>
        <v/>
      </c>
      <c r="G2573" s="409">
        <f>IFERROR(INDEX([1]Input!$N:$N,MATCH(C2573,[1]Input!$A:$A,0)),"")</f>
        <v/>
      </c>
    </row>
    <row r="2574">
      <c r="A2574" s="406">
        <f>IFERROR(RANK(B2574,$B$4:$B$6000,1),"")</f>
        <v/>
      </c>
      <c r="B2574" s="406">
        <f>(IF(F2574="","",IFERROR(SEARCH(Search!$C$2,D2574)+ROW()/100000,"")))</f>
        <v/>
      </c>
      <c r="C2574" s="406" t="inlineStr">
        <is>
          <t>U2571</t>
        </is>
      </c>
      <c r="D2574" s="406">
        <f>INDEX([1]USA!$J:$J,MATCH(C2574,[1]USA!$B:$B,0))</f>
        <v/>
      </c>
      <c r="E2574" s="406">
        <f>IFERROR(INDEX([1]Input!$J:$J,MATCH(C2574,[1]Input!$A:$A,0)),"")</f>
        <v/>
      </c>
      <c r="F2574" s="406">
        <f>IFERROR(INDEX([1]Input!$D:$D,MATCH(C2574,[1]Input!$A:$A,0)),"")</f>
        <v/>
      </c>
      <c r="G2574" s="409">
        <f>IFERROR(INDEX([1]Input!$N:$N,MATCH(C2574,[1]Input!$A:$A,0)),"")</f>
        <v/>
      </c>
    </row>
    <row r="2575">
      <c r="A2575" s="406">
        <f>IFERROR(RANK(B2575,$B$4:$B$6000,1),"")</f>
        <v/>
      </c>
      <c r="B2575" s="406">
        <f>(IF(F2575="","",IFERROR(SEARCH(Search!$C$2,D2575)+ROW()/100000,"")))</f>
        <v/>
      </c>
      <c r="C2575" s="406" t="inlineStr">
        <is>
          <t>U2572</t>
        </is>
      </c>
      <c r="D2575" s="406">
        <f>INDEX([1]USA!$J:$J,MATCH(C2575,[1]USA!$B:$B,0))</f>
        <v/>
      </c>
      <c r="E2575" s="406">
        <f>IFERROR(INDEX([1]Input!$J:$J,MATCH(C2575,[1]Input!$A:$A,0)),"")</f>
        <v/>
      </c>
      <c r="F2575" s="406">
        <f>IFERROR(INDEX([1]Input!$D:$D,MATCH(C2575,[1]Input!$A:$A,0)),"")</f>
        <v/>
      </c>
      <c r="G2575" s="409">
        <f>IFERROR(INDEX([1]Input!$N:$N,MATCH(C2575,[1]Input!$A:$A,0)),"")</f>
        <v/>
      </c>
    </row>
    <row r="2576">
      <c r="A2576" s="406">
        <f>IFERROR(RANK(B2576,$B$4:$B$6000,1),"")</f>
        <v/>
      </c>
      <c r="B2576" s="406">
        <f>(IF(F2576="","",IFERROR(SEARCH(Search!$C$2,D2576)+ROW()/100000,"")))</f>
        <v/>
      </c>
      <c r="C2576" s="406" t="inlineStr">
        <is>
          <t>U2573</t>
        </is>
      </c>
      <c r="D2576" s="406">
        <f>INDEX([1]USA!$J:$J,MATCH(C2576,[1]USA!$B:$B,0))</f>
        <v/>
      </c>
      <c r="E2576" s="406">
        <f>IFERROR(INDEX([1]Input!$J:$J,MATCH(C2576,[1]Input!$A:$A,0)),"")</f>
        <v/>
      </c>
      <c r="F2576" s="406">
        <f>IFERROR(INDEX([1]Input!$D:$D,MATCH(C2576,[1]Input!$A:$A,0)),"")</f>
        <v/>
      </c>
      <c r="G2576" s="409">
        <f>IFERROR(INDEX([1]Input!$N:$N,MATCH(C2576,[1]Input!$A:$A,0)),"")</f>
        <v/>
      </c>
    </row>
    <row r="2577">
      <c r="A2577" s="406">
        <f>IFERROR(RANK(B2577,$B$4:$B$6000,1),"")</f>
        <v/>
      </c>
      <c r="B2577" s="406">
        <f>(IF(F2577="","",IFERROR(SEARCH(Search!$C$2,D2577)+ROW()/100000,"")))</f>
        <v/>
      </c>
      <c r="C2577" s="406" t="inlineStr">
        <is>
          <t>U2574</t>
        </is>
      </c>
      <c r="D2577" s="406">
        <f>INDEX([1]USA!$J:$J,MATCH(C2577,[1]USA!$B:$B,0))</f>
        <v/>
      </c>
      <c r="E2577" s="406">
        <f>IFERROR(INDEX([1]Input!$J:$J,MATCH(C2577,[1]Input!$A:$A,0)),"")</f>
        <v/>
      </c>
      <c r="F2577" s="406">
        <f>IFERROR(INDEX([1]Input!$D:$D,MATCH(C2577,[1]Input!$A:$A,0)),"")</f>
        <v/>
      </c>
      <c r="G2577" s="409">
        <f>IFERROR(INDEX([1]Input!$N:$N,MATCH(C2577,[1]Input!$A:$A,0)),"")</f>
        <v/>
      </c>
    </row>
    <row r="2578">
      <c r="A2578" s="406">
        <f>IFERROR(RANK(B2578,$B$4:$B$6000,1),"")</f>
        <v/>
      </c>
      <c r="B2578" s="406">
        <f>(IF(F2578="","",IFERROR(SEARCH(Search!$C$2,D2578)+ROW()/100000,"")))</f>
        <v/>
      </c>
      <c r="C2578" s="406" t="inlineStr">
        <is>
          <t>U2575</t>
        </is>
      </c>
      <c r="D2578" s="406">
        <f>INDEX([1]USA!$J:$J,MATCH(C2578,[1]USA!$B:$B,0))</f>
        <v/>
      </c>
      <c r="E2578" s="406">
        <f>IFERROR(INDEX([1]Input!$J:$J,MATCH(C2578,[1]Input!$A:$A,0)),"")</f>
        <v/>
      </c>
      <c r="F2578" s="406">
        <f>IFERROR(INDEX([1]Input!$D:$D,MATCH(C2578,[1]Input!$A:$A,0)),"")</f>
        <v/>
      </c>
      <c r="G2578" s="409">
        <f>IFERROR(INDEX([1]Input!$N:$N,MATCH(C2578,[1]Input!$A:$A,0)),"")</f>
        <v/>
      </c>
    </row>
    <row r="2579">
      <c r="A2579" s="406">
        <f>IFERROR(RANK(B2579,$B$4:$B$6000,1),"")</f>
        <v/>
      </c>
      <c r="B2579" s="406">
        <f>(IF(F2579="","",IFERROR(SEARCH(Search!$C$2,D2579)+ROW()/100000,"")))</f>
        <v/>
      </c>
      <c r="C2579" s="406" t="inlineStr">
        <is>
          <t>U2576</t>
        </is>
      </c>
      <c r="D2579" s="406">
        <f>INDEX([1]USA!$J:$J,MATCH(C2579,[1]USA!$B:$B,0))</f>
        <v/>
      </c>
      <c r="E2579" s="406">
        <f>IFERROR(INDEX([1]Input!$J:$J,MATCH(C2579,[1]Input!$A:$A,0)),"")</f>
        <v/>
      </c>
      <c r="F2579" s="406">
        <f>IFERROR(INDEX([1]Input!$D:$D,MATCH(C2579,[1]Input!$A:$A,0)),"")</f>
        <v/>
      </c>
      <c r="G2579" s="409">
        <f>IFERROR(INDEX([1]Input!$N:$N,MATCH(C2579,[1]Input!$A:$A,0)),"")</f>
        <v/>
      </c>
    </row>
    <row r="2580">
      <c r="A2580" s="406">
        <f>IFERROR(RANK(B2580,$B$4:$B$6000,1),"")</f>
        <v/>
      </c>
      <c r="B2580" s="406">
        <f>(IF(F2580="","",IFERROR(SEARCH(Search!$C$2,D2580)+ROW()/100000,"")))</f>
        <v/>
      </c>
      <c r="C2580" s="406" t="inlineStr">
        <is>
          <t>U2577</t>
        </is>
      </c>
      <c r="D2580" s="406">
        <f>INDEX([1]USA!$J:$J,MATCH(C2580,[1]USA!$B:$B,0))</f>
        <v/>
      </c>
      <c r="E2580" s="406">
        <f>IFERROR(INDEX([1]Input!$J:$J,MATCH(C2580,[1]Input!$A:$A,0)),"")</f>
        <v/>
      </c>
      <c r="F2580" s="406">
        <f>IFERROR(INDEX([1]Input!$D:$D,MATCH(C2580,[1]Input!$A:$A,0)),"")</f>
        <v/>
      </c>
      <c r="G2580" s="409">
        <f>IFERROR(INDEX([1]Input!$N:$N,MATCH(C2580,[1]Input!$A:$A,0)),"")</f>
        <v/>
      </c>
    </row>
    <row r="2581">
      <c r="A2581" s="406">
        <f>IFERROR(RANK(B2581,$B$4:$B$6000,1),"")</f>
        <v/>
      </c>
      <c r="B2581" s="406">
        <f>(IF(F2581="","",IFERROR(SEARCH(Search!$C$2,D2581)+ROW()/100000,"")))</f>
        <v/>
      </c>
      <c r="C2581" s="406" t="inlineStr">
        <is>
          <t>U2578</t>
        </is>
      </c>
      <c r="D2581" s="406">
        <f>INDEX([1]USA!$J:$J,MATCH(C2581,[1]USA!$B:$B,0))</f>
        <v/>
      </c>
      <c r="E2581" s="406">
        <f>IFERROR(INDEX([1]Input!$J:$J,MATCH(C2581,[1]Input!$A:$A,0)),"")</f>
        <v/>
      </c>
      <c r="F2581" s="406">
        <f>IFERROR(INDEX([1]Input!$D:$D,MATCH(C2581,[1]Input!$A:$A,0)),"")</f>
        <v/>
      </c>
      <c r="G2581" s="409">
        <f>IFERROR(INDEX([1]Input!$N:$N,MATCH(C2581,[1]Input!$A:$A,0)),"")</f>
        <v/>
      </c>
    </row>
    <row r="2582">
      <c r="A2582" s="406">
        <f>IFERROR(RANK(B2582,$B$4:$B$6000,1),"")</f>
        <v/>
      </c>
      <c r="B2582" s="406">
        <f>(IF(F2582="","",IFERROR(SEARCH(Search!$C$2,D2582)+ROW()/100000,"")))</f>
        <v/>
      </c>
      <c r="C2582" s="406" t="inlineStr">
        <is>
          <t>U2579</t>
        </is>
      </c>
      <c r="D2582" s="406">
        <f>INDEX([1]USA!$J:$J,MATCH(C2582,[1]USA!$B:$B,0))</f>
        <v/>
      </c>
      <c r="E2582" s="406">
        <f>IFERROR(INDEX([1]Input!$J:$J,MATCH(C2582,[1]Input!$A:$A,0)),"")</f>
        <v/>
      </c>
      <c r="F2582" s="406">
        <f>IFERROR(INDEX([1]Input!$D:$D,MATCH(C2582,[1]Input!$A:$A,0)),"")</f>
        <v/>
      </c>
      <c r="G2582" s="409">
        <f>IFERROR(INDEX([1]Input!$N:$N,MATCH(C2582,[1]Input!$A:$A,0)),"")</f>
        <v/>
      </c>
    </row>
    <row r="2583">
      <c r="A2583" s="406">
        <f>IFERROR(RANK(B2583,$B$4:$B$6000,1),"")</f>
        <v/>
      </c>
      <c r="B2583" s="406">
        <f>(IF(F2583="","",IFERROR(SEARCH(Search!$C$2,D2583)+ROW()/100000,"")))</f>
        <v/>
      </c>
      <c r="C2583" s="406" t="inlineStr">
        <is>
          <t>U2580</t>
        </is>
      </c>
      <c r="D2583" s="406">
        <f>INDEX([1]USA!$J:$J,MATCH(C2583,[1]USA!$B:$B,0))</f>
        <v/>
      </c>
      <c r="E2583" s="406">
        <f>IFERROR(INDEX([1]Input!$J:$J,MATCH(C2583,[1]Input!$A:$A,0)),"")</f>
        <v/>
      </c>
      <c r="F2583" s="406">
        <f>IFERROR(INDEX([1]Input!$D:$D,MATCH(C2583,[1]Input!$A:$A,0)),"")</f>
        <v/>
      </c>
      <c r="G2583" s="409">
        <f>IFERROR(INDEX([1]Input!$N:$N,MATCH(C2583,[1]Input!$A:$A,0)),"")</f>
        <v/>
      </c>
    </row>
    <row r="2584">
      <c r="A2584" s="406">
        <f>IFERROR(RANK(B2584,$B$4:$B$6000,1),"")</f>
        <v/>
      </c>
      <c r="B2584" s="406">
        <f>(IF(F2584="","",IFERROR(SEARCH(Search!$C$2,D2584)+ROW()/100000,"")))</f>
        <v/>
      </c>
      <c r="C2584" s="406" t="inlineStr">
        <is>
          <t>U2581</t>
        </is>
      </c>
      <c r="D2584" s="406">
        <f>INDEX([1]USA!$J:$J,MATCH(C2584,[1]USA!$B:$B,0))</f>
        <v/>
      </c>
      <c r="E2584" s="406">
        <f>IFERROR(INDEX([1]Input!$J:$J,MATCH(C2584,[1]Input!$A:$A,0)),"")</f>
        <v/>
      </c>
      <c r="F2584" s="406">
        <f>IFERROR(INDEX([1]Input!$D:$D,MATCH(C2584,[1]Input!$A:$A,0)),"")</f>
        <v/>
      </c>
      <c r="G2584" s="409">
        <f>IFERROR(INDEX([1]Input!$N:$N,MATCH(C2584,[1]Input!$A:$A,0)),"")</f>
        <v/>
      </c>
    </row>
    <row r="2585">
      <c r="A2585" s="406">
        <f>IFERROR(RANK(B2585,$B$4:$B$6000,1),"")</f>
        <v/>
      </c>
      <c r="B2585" s="406">
        <f>(IF(F2585="","",IFERROR(SEARCH(Search!$C$2,D2585)+ROW()/100000,"")))</f>
        <v/>
      </c>
      <c r="C2585" s="406" t="inlineStr">
        <is>
          <t>U2582</t>
        </is>
      </c>
      <c r="D2585" s="406">
        <f>INDEX([1]USA!$J:$J,MATCH(C2585,[1]USA!$B:$B,0))</f>
        <v/>
      </c>
      <c r="E2585" s="406">
        <f>IFERROR(INDEX([1]Input!$J:$J,MATCH(C2585,[1]Input!$A:$A,0)),"")</f>
        <v/>
      </c>
      <c r="F2585" s="406">
        <f>IFERROR(INDEX([1]Input!$D:$D,MATCH(C2585,[1]Input!$A:$A,0)),"")</f>
        <v/>
      </c>
      <c r="G2585" s="409">
        <f>IFERROR(INDEX([1]Input!$N:$N,MATCH(C2585,[1]Input!$A:$A,0)),"")</f>
        <v/>
      </c>
    </row>
    <row r="2586">
      <c r="A2586" s="406">
        <f>IFERROR(RANK(B2586,$B$4:$B$6000,1),"")</f>
        <v/>
      </c>
      <c r="B2586" s="406">
        <f>(IF(F2586="","",IFERROR(SEARCH(Search!$C$2,D2586)+ROW()/100000,"")))</f>
        <v/>
      </c>
      <c r="C2586" s="406" t="inlineStr">
        <is>
          <t>U2583</t>
        </is>
      </c>
      <c r="D2586" s="406">
        <f>INDEX([1]USA!$J:$J,MATCH(C2586,[1]USA!$B:$B,0))</f>
        <v/>
      </c>
      <c r="E2586" s="406">
        <f>IFERROR(INDEX([1]Input!$J:$J,MATCH(C2586,[1]Input!$A:$A,0)),"")</f>
        <v/>
      </c>
      <c r="F2586" s="406">
        <f>IFERROR(INDEX([1]Input!$D:$D,MATCH(C2586,[1]Input!$A:$A,0)),"")</f>
        <v/>
      </c>
      <c r="G2586" s="409">
        <f>IFERROR(INDEX([1]Input!$N:$N,MATCH(C2586,[1]Input!$A:$A,0)),"")</f>
        <v/>
      </c>
    </row>
    <row r="2587">
      <c r="A2587" s="406">
        <f>IFERROR(RANK(B2587,$B$4:$B$6000,1),"")</f>
        <v/>
      </c>
      <c r="B2587" s="406">
        <f>(IF(F2587="","",IFERROR(SEARCH(Search!$C$2,D2587)+ROW()/100000,"")))</f>
        <v/>
      </c>
      <c r="C2587" s="406" t="inlineStr">
        <is>
          <t>U2584</t>
        </is>
      </c>
      <c r="D2587" s="406">
        <f>INDEX([1]USA!$J:$J,MATCH(C2587,[1]USA!$B:$B,0))</f>
        <v/>
      </c>
      <c r="E2587" s="406">
        <f>IFERROR(INDEX([1]Input!$J:$J,MATCH(C2587,[1]Input!$A:$A,0)),"")</f>
        <v/>
      </c>
      <c r="F2587" s="406">
        <f>IFERROR(INDEX([1]Input!$D:$D,MATCH(C2587,[1]Input!$A:$A,0)),"")</f>
        <v/>
      </c>
      <c r="G2587" s="409">
        <f>IFERROR(INDEX([1]Input!$N:$N,MATCH(C2587,[1]Input!$A:$A,0)),"")</f>
        <v/>
      </c>
    </row>
    <row r="2588">
      <c r="A2588" s="406">
        <f>IFERROR(RANK(B2588,$B$4:$B$6000,1),"")</f>
        <v/>
      </c>
      <c r="B2588" s="406">
        <f>(IF(F2588="","",IFERROR(SEARCH(Search!$C$2,D2588)+ROW()/100000,"")))</f>
        <v/>
      </c>
      <c r="C2588" s="406" t="inlineStr">
        <is>
          <t>U2585</t>
        </is>
      </c>
      <c r="D2588" s="406">
        <f>INDEX([1]USA!$J:$J,MATCH(C2588,[1]USA!$B:$B,0))</f>
        <v/>
      </c>
      <c r="E2588" s="406">
        <f>IFERROR(INDEX([1]Input!$J:$J,MATCH(C2588,[1]Input!$A:$A,0)),"")</f>
        <v/>
      </c>
      <c r="F2588" s="406">
        <f>IFERROR(INDEX([1]Input!$D:$D,MATCH(C2588,[1]Input!$A:$A,0)),"")</f>
        <v/>
      </c>
      <c r="G2588" s="409">
        <f>IFERROR(INDEX([1]Input!$N:$N,MATCH(C2588,[1]Input!$A:$A,0)),"")</f>
        <v/>
      </c>
    </row>
    <row r="2589">
      <c r="A2589" s="406">
        <f>IFERROR(RANK(B2589,$B$4:$B$6000,1),"")</f>
        <v/>
      </c>
      <c r="B2589" s="406">
        <f>(IF(F2589="","",IFERROR(SEARCH(Search!$C$2,D2589)+ROW()/100000,"")))</f>
        <v/>
      </c>
      <c r="C2589" s="406" t="inlineStr">
        <is>
          <t>U2586</t>
        </is>
      </c>
      <c r="D2589" s="406">
        <f>INDEX([1]USA!$J:$J,MATCH(C2589,[1]USA!$B:$B,0))</f>
        <v/>
      </c>
      <c r="E2589" s="406">
        <f>IFERROR(INDEX([1]Input!$J:$J,MATCH(C2589,[1]Input!$A:$A,0)),"")</f>
        <v/>
      </c>
      <c r="F2589" s="406">
        <f>IFERROR(INDEX([1]Input!$D:$D,MATCH(C2589,[1]Input!$A:$A,0)),"")</f>
        <v/>
      </c>
      <c r="G2589" s="409">
        <f>IFERROR(INDEX([1]Input!$N:$N,MATCH(C2589,[1]Input!$A:$A,0)),"")</f>
        <v/>
      </c>
    </row>
    <row r="2590">
      <c r="A2590" s="406">
        <f>IFERROR(RANK(B2590,$B$4:$B$6000,1),"")</f>
        <v/>
      </c>
      <c r="B2590" s="406">
        <f>(IF(F2590="","",IFERROR(SEARCH(Search!$C$2,D2590)+ROW()/100000,"")))</f>
        <v/>
      </c>
      <c r="C2590" s="406" t="inlineStr">
        <is>
          <t>U2587</t>
        </is>
      </c>
      <c r="D2590" s="406">
        <f>INDEX([1]USA!$J:$J,MATCH(C2590,[1]USA!$B:$B,0))</f>
        <v/>
      </c>
      <c r="E2590" s="406">
        <f>IFERROR(INDEX([1]Input!$J:$J,MATCH(C2590,[1]Input!$A:$A,0)),"")</f>
        <v/>
      </c>
      <c r="F2590" s="406">
        <f>IFERROR(INDEX([1]Input!$D:$D,MATCH(C2590,[1]Input!$A:$A,0)),"")</f>
        <v/>
      </c>
      <c r="G2590" s="409">
        <f>IFERROR(INDEX([1]Input!$N:$N,MATCH(C2590,[1]Input!$A:$A,0)),"")</f>
        <v/>
      </c>
    </row>
    <row r="2591">
      <c r="A2591" s="406">
        <f>IFERROR(RANK(B2591,$B$4:$B$6000,1),"")</f>
        <v/>
      </c>
      <c r="B2591" s="406">
        <f>(IF(F2591="","",IFERROR(SEARCH(Search!$C$2,D2591)+ROW()/100000,"")))</f>
        <v/>
      </c>
      <c r="C2591" s="406" t="inlineStr">
        <is>
          <t>U2588</t>
        </is>
      </c>
      <c r="D2591" s="406">
        <f>INDEX([1]USA!$J:$J,MATCH(C2591,[1]USA!$B:$B,0))</f>
        <v/>
      </c>
      <c r="E2591" s="406">
        <f>IFERROR(INDEX([1]Input!$J:$J,MATCH(C2591,[1]Input!$A:$A,0)),"")</f>
        <v/>
      </c>
      <c r="F2591" s="406">
        <f>IFERROR(INDEX([1]Input!$D:$D,MATCH(C2591,[1]Input!$A:$A,0)),"")</f>
        <v/>
      </c>
      <c r="G2591" s="409">
        <f>IFERROR(INDEX([1]Input!$N:$N,MATCH(C2591,[1]Input!$A:$A,0)),"")</f>
        <v/>
      </c>
    </row>
    <row r="2592">
      <c r="A2592" s="406">
        <f>IFERROR(RANK(B2592,$B$4:$B$6000,1),"")</f>
        <v/>
      </c>
      <c r="B2592" s="406">
        <f>(IF(F2592="","",IFERROR(SEARCH(Search!$C$2,D2592)+ROW()/100000,"")))</f>
        <v/>
      </c>
      <c r="C2592" s="406" t="inlineStr">
        <is>
          <t>U2589</t>
        </is>
      </c>
      <c r="D2592" s="406">
        <f>INDEX([1]USA!$J:$J,MATCH(C2592,[1]USA!$B:$B,0))</f>
        <v/>
      </c>
      <c r="E2592" s="406">
        <f>IFERROR(INDEX([1]Input!$J:$J,MATCH(C2592,[1]Input!$A:$A,0)),"")</f>
        <v/>
      </c>
      <c r="F2592" s="406">
        <f>IFERROR(INDEX([1]Input!$D:$D,MATCH(C2592,[1]Input!$A:$A,0)),"")</f>
        <v/>
      </c>
      <c r="G2592" s="409">
        <f>IFERROR(INDEX([1]Input!$N:$N,MATCH(C2592,[1]Input!$A:$A,0)),"")</f>
        <v/>
      </c>
    </row>
    <row r="2593">
      <c r="A2593" s="406">
        <f>IFERROR(RANK(B2593,$B$4:$B$6000,1),"")</f>
        <v/>
      </c>
      <c r="B2593" s="406">
        <f>(IF(F2593="","",IFERROR(SEARCH(Search!$C$2,D2593)+ROW()/100000,"")))</f>
        <v/>
      </c>
      <c r="C2593" s="406" t="inlineStr">
        <is>
          <t>U2590</t>
        </is>
      </c>
      <c r="D2593" s="406">
        <f>INDEX([1]USA!$J:$J,MATCH(C2593,[1]USA!$B:$B,0))</f>
        <v/>
      </c>
      <c r="E2593" s="406">
        <f>IFERROR(INDEX([1]Input!$J:$J,MATCH(C2593,[1]Input!$A:$A,0)),"")</f>
        <v/>
      </c>
      <c r="F2593" s="406">
        <f>IFERROR(INDEX([1]Input!$D:$D,MATCH(C2593,[1]Input!$A:$A,0)),"")</f>
        <v/>
      </c>
      <c r="G2593" s="409">
        <f>IFERROR(INDEX([1]Input!$N:$N,MATCH(C2593,[1]Input!$A:$A,0)),"")</f>
        <v/>
      </c>
    </row>
    <row r="2594">
      <c r="A2594" s="406">
        <f>IFERROR(RANK(B2594,$B$4:$B$6000,1),"")</f>
        <v/>
      </c>
      <c r="B2594" s="406">
        <f>(IF(F2594="","",IFERROR(SEARCH(Search!$C$2,D2594)+ROW()/100000,"")))</f>
        <v/>
      </c>
      <c r="C2594" s="406" t="inlineStr">
        <is>
          <t>U2591</t>
        </is>
      </c>
      <c r="D2594" s="406">
        <f>INDEX([1]USA!$J:$J,MATCH(C2594,[1]USA!$B:$B,0))</f>
        <v/>
      </c>
      <c r="E2594" s="406">
        <f>IFERROR(INDEX([1]Input!$J:$J,MATCH(C2594,[1]Input!$A:$A,0)),"")</f>
        <v/>
      </c>
      <c r="F2594" s="406">
        <f>IFERROR(INDEX([1]Input!$D:$D,MATCH(C2594,[1]Input!$A:$A,0)),"")</f>
        <v/>
      </c>
      <c r="G2594" s="409">
        <f>IFERROR(INDEX([1]Input!$N:$N,MATCH(C2594,[1]Input!$A:$A,0)),"")</f>
        <v/>
      </c>
    </row>
    <row r="2595">
      <c r="A2595" s="406">
        <f>IFERROR(RANK(B2595,$B$4:$B$6000,1),"")</f>
        <v/>
      </c>
      <c r="B2595" s="406">
        <f>(IF(F2595="","",IFERROR(SEARCH(Search!$C$2,D2595)+ROW()/100000,"")))</f>
        <v/>
      </c>
      <c r="C2595" s="406" t="inlineStr">
        <is>
          <t>U2592</t>
        </is>
      </c>
      <c r="D2595" s="406">
        <f>INDEX([1]USA!$J:$J,MATCH(C2595,[1]USA!$B:$B,0))</f>
        <v/>
      </c>
      <c r="E2595" s="406">
        <f>IFERROR(INDEX([1]Input!$J:$J,MATCH(C2595,[1]Input!$A:$A,0)),"")</f>
        <v/>
      </c>
      <c r="F2595" s="406">
        <f>IFERROR(INDEX([1]Input!$D:$D,MATCH(C2595,[1]Input!$A:$A,0)),"")</f>
        <v/>
      </c>
      <c r="G2595" s="409">
        <f>IFERROR(INDEX([1]Input!$N:$N,MATCH(C2595,[1]Input!$A:$A,0)),"")</f>
        <v/>
      </c>
    </row>
    <row r="2596">
      <c r="A2596" s="406">
        <f>IFERROR(RANK(B2596,$B$4:$B$6000,1),"")</f>
        <v/>
      </c>
      <c r="B2596" s="406">
        <f>(IF(F2596="","",IFERROR(SEARCH(Search!$C$2,D2596)+ROW()/100000,"")))</f>
        <v/>
      </c>
      <c r="C2596" s="406" t="inlineStr">
        <is>
          <t>U2593</t>
        </is>
      </c>
      <c r="D2596" s="406">
        <f>INDEX([1]USA!$J:$J,MATCH(C2596,[1]USA!$B:$B,0))</f>
        <v/>
      </c>
      <c r="E2596" s="406">
        <f>IFERROR(INDEX([1]Input!$J:$J,MATCH(C2596,[1]Input!$A:$A,0)),"")</f>
        <v/>
      </c>
      <c r="F2596" s="406">
        <f>IFERROR(INDEX([1]Input!$D:$D,MATCH(C2596,[1]Input!$A:$A,0)),"")</f>
        <v/>
      </c>
      <c r="G2596" s="409">
        <f>IFERROR(INDEX([1]Input!$N:$N,MATCH(C2596,[1]Input!$A:$A,0)),"")</f>
        <v/>
      </c>
    </row>
    <row r="2597">
      <c r="A2597" s="406">
        <f>IFERROR(RANK(B2597,$B$4:$B$6000,1),"")</f>
        <v/>
      </c>
      <c r="B2597" s="406">
        <f>(IF(F2597="","",IFERROR(SEARCH(Search!$C$2,D2597)+ROW()/100000,"")))</f>
        <v/>
      </c>
      <c r="C2597" s="406" t="inlineStr">
        <is>
          <t>U2594</t>
        </is>
      </c>
      <c r="D2597" s="406">
        <f>INDEX([1]USA!$J:$J,MATCH(C2597,[1]USA!$B:$B,0))</f>
        <v/>
      </c>
      <c r="E2597" s="406">
        <f>IFERROR(INDEX([1]Input!$J:$J,MATCH(C2597,[1]Input!$A:$A,0)),"")</f>
        <v/>
      </c>
      <c r="F2597" s="406">
        <f>IFERROR(INDEX([1]Input!$D:$D,MATCH(C2597,[1]Input!$A:$A,0)),"")</f>
        <v/>
      </c>
      <c r="G2597" s="409">
        <f>IFERROR(INDEX([1]Input!$N:$N,MATCH(C2597,[1]Input!$A:$A,0)),"")</f>
        <v/>
      </c>
    </row>
    <row r="2598">
      <c r="A2598" s="406">
        <f>IFERROR(RANK(B2598,$B$4:$B$6000,1),"")</f>
        <v/>
      </c>
      <c r="B2598" s="406">
        <f>(IF(F2598="","",IFERROR(SEARCH(Search!$C$2,D2598)+ROW()/100000,"")))</f>
        <v/>
      </c>
      <c r="C2598" s="406" t="inlineStr">
        <is>
          <t>U2595</t>
        </is>
      </c>
      <c r="D2598" s="406">
        <f>INDEX([1]USA!$J:$J,MATCH(C2598,[1]USA!$B:$B,0))</f>
        <v/>
      </c>
      <c r="E2598" s="406">
        <f>IFERROR(INDEX([1]Input!$J:$J,MATCH(C2598,[1]Input!$A:$A,0)),"")</f>
        <v/>
      </c>
      <c r="F2598" s="406">
        <f>IFERROR(INDEX([1]Input!$D:$D,MATCH(C2598,[1]Input!$A:$A,0)),"")</f>
        <v/>
      </c>
      <c r="G2598" s="409">
        <f>IFERROR(INDEX([1]Input!$N:$N,MATCH(C2598,[1]Input!$A:$A,0)),"")</f>
        <v/>
      </c>
    </row>
    <row r="2599">
      <c r="A2599" s="406">
        <f>IFERROR(RANK(B2599,$B$4:$B$6000,1),"")</f>
        <v/>
      </c>
      <c r="B2599" s="406">
        <f>(IF(F2599="","",IFERROR(SEARCH(Search!$C$2,D2599)+ROW()/100000,"")))</f>
        <v/>
      </c>
      <c r="C2599" s="406" t="inlineStr">
        <is>
          <t>U2596</t>
        </is>
      </c>
      <c r="D2599" s="406">
        <f>INDEX([1]USA!$J:$J,MATCH(C2599,[1]USA!$B:$B,0))</f>
        <v/>
      </c>
      <c r="E2599" s="406">
        <f>IFERROR(INDEX([1]Input!$J:$J,MATCH(C2599,[1]Input!$A:$A,0)),"")</f>
        <v/>
      </c>
      <c r="F2599" s="406">
        <f>IFERROR(INDEX([1]Input!$D:$D,MATCH(C2599,[1]Input!$A:$A,0)),"")</f>
        <v/>
      </c>
      <c r="G2599" s="409">
        <f>IFERROR(INDEX([1]Input!$N:$N,MATCH(C2599,[1]Input!$A:$A,0)),"")</f>
        <v/>
      </c>
    </row>
    <row r="2600">
      <c r="A2600" s="406">
        <f>IFERROR(RANK(B2600,$B$4:$B$6000,1),"")</f>
        <v/>
      </c>
      <c r="B2600" s="406">
        <f>(IF(F2600="","",IFERROR(SEARCH(Search!$C$2,D2600)+ROW()/100000,"")))</f>
        <v/>
      </c>
      <c r="C2600" s="406" t="inlineStr">
        <is>
          <t>U2597</t>
        </is>
      </c>
      <c r="D2600" s="406">
        <f>INDEX([1]USA!$J:$J,MATCH(C2600,[1]USA!$B:$B,0))</f>
        <v/>
      </c>
      <c r="E2600" s="406">
        <f>IFERROR(INDEX([1]Input!$J:$J,MATCH(C2600,[1]Input!$A:$A,0)),"")</f>
        <v/>
      </c>
      <c r="F2600" s="406">
        <f>IFERROR(INDEX([1]Input!$D:$D,MATCH(C2600,[1]Input!$A:$A,0)),"")</f>
        <v/>
      </c>
      <c r="G2600" s="409">
        <f>IFERROR(INDEX([1]Input!$N:$N,MATCH(C2600,[1]Input!$A:$A,0)),"")</f>
        <v/>
      </c>
    </row>
    <row r="2601">
      <c r="A2601" s="406">
        <f>IFERROR(RANK(B2601,$B$4:$B$6000,1),"")</f>
        <v/>
      </c>
      <c r="B2601" s="406">
        <f>(IF(F2601="","",IFERROR(SEARCH(Search!$C$2,D2601)+ROW()/100000,"")))</f>
        <v/>
      </c>
      <c r="C2601" s="406" t="inlineStr">
        <is>
          <t>U2598</t>
        </is>
      </c>
      <c r="D2601" s="406">
        <f>INDEX([1]USA!$J:$J,MATCH(C2601,[1]USA!$B:$B,0))</f>
        <v/>
      </c>
      <c r="E2601" s="406">
        <f>IFERROR(INDEX([1]Input!$J:$J,MATCH(C2601,[1]Input!$A:$A,0)),"")</f>
        <v/>
      </c>
      <c r="F2601" s="406">
        <f>IFERROR(INDEX([1]Input!$D:$D,MATCH(C2601,[1]Input!$A:$A,0)),"")</f>
        <v/>
      </c>
      <c r="G2601" s="409">
        <f>IFERROR(INDEX([1]Input!$N:$N,MATCH(C2601,[1]Input!$A:$A,0)),"")</f>
        <v/>
      </c>
    </row>
    <row r="2602">
      <c r="A2602" s="406">
        <f>IFERROR(RANK(B2602,$B$4:$B$6000,1),"")</f>
        <v/>
      </c>
      <c r="B2602" s="406">
        <f>(IF(F2602="","",IFERROR(SEARCH(Search!$C$2,D2602)+ROW()/100000,"")))</f>
        <v/>
      </c>
      <c r="C2602" s="406" t="inlineStr">
        <is>
          <t>U2599</t>
        </is>
      </c>
      <c r="D2602" s="406">
        <f>INDEX([1]USA!$J:$J,MATCH(C2602,[1]USA!$B:$B,0))</f>
        <v/>
      </c>
      <c r="E2602" s="406">
        <f>IFERROR(INDEX([1]Input!$J:$J,MATCH(C2602,[1]Input!$A:$A,0)),"")</f>
        <v/>
      </c>
      <c r="F2602" s="406">
        <f>IFERROR(INDEX([1]Input!$D:$D,MATCH(C2602,[1]Input!$A:$A,0)),"")</f>
        <v/>
      </c>
      <c r="G2602" s="409">
        <f>IFERROR(INDEX([1]Input!$N:$N,MATCH(C2602,[1]Input!$A:$A,0)),"")</f>
        <v/>
      </c>
    </row>
    <row r="2603">
      <c r="A2603" s="406">
        <f>IFERROR(RANK(B2603,$B$4:$B$6000,1),"")</f>
        <v/>
      </c>
      <c r="B2603" s="406">
        <f>(IF(F2603="","",IFERROR(SEARCH(Search!$C$2,D2603)+ROW()/100000,"")))</f>
        <v/>
      </c>
      <c r="C2603" s="406" t="inlineStr">
        <is>
          <t>U2600</t>
        </is>
      </c>
      <c r="D2603" s="406">
        <f>INDEX([1]USA!$J:$J,MATCH(C2603,[1]USA!$B:$B,0))</f>
        <v/>
      </c>
      <c r="E2603" s="406">
        <f>IFERROR(INDEX([1]Input!$J:$J,MATCH(C2603,[1]Input!$A:$A,0)),"")</f>
        <v/>
      </c>
      <c r="F2603" s="406">
        <f>IFERROR(INDEX([1]Input!$D:$D,MATCH(C2603,[1]Input!$A:$A,0)),"")</f>
        <v/>
      </c>
      <c r="G2603" s="409">
        <f>IFERROR(INDEX([1]Input!$N:$N,MATCH(C2603,[1]Input!$A:$A,0)),"")</f>
        <v/>
      </c>
    </row>
    <row r="2604">
      <c r="A2604" s="406">
        <f>IFERROR(RANK(B2604,$B$4:$B$6000,1),"")</f>
        <v/>
      </c>
      <c r="B2604" s="406">
        <f>(IF(F2604="","",IFERROR(SEARCH(Search!$C$2,D2604)+ROW()/100000,"")))</f>
        <v/>
      </c>
      <c r="C2604" s="406" t="inlineStr">
        <is>
          <t>U2601</t>
        </is>
      </c>
      <c r="D2604" s="406">
        <f>INDEX([1]USA!$J:$J,MATCH(C2604,[1]USA!$B:$B,0))</f>
        <v/>
      </c>
      <c r="E2604" s="406">
        <f>IFERROR(INDEX([1]Input!$J:$J,MATCH(C2604,[1]Input!$A:$A,0)),"")</f>
        <v/>
      </c>
      <c r="F2604" s="406">
        <f>IFERROR(INDEX([1]Input!$D:$D,MATCH(C2604,[1]Input!$A:$A,0)),"")</f>
        <v/>
      </c>
      <c r="G2604" s="409">
        <f>IFERROR(INDEX([1]Input!$N:$N,MATCH(C2604,[1]Input!$A:$A,0)),"")</f>
        <v/>
      </c>
    </row>
    <row r="2605">
      <c r="A2605" s="406">
        <f>IFERROR(RANK(B2605,$B$4:$B$6000,1),"")</f>
        <v/>
      </c>
      <c r="B2605" s="406">
        <f>(IF(F2605="","",IFERROR(SEARCH(Search!$C$2,D2605)+ROW()/100000,"")))</f>
        <v/>
      </c>
      <c r="C2605" s="406" t="inlineStr">
        <is>
          <t>U2602</t>
        </is>
      </c>
      <c r="D2605" s="406">
        <f>INDEX([1]USA!$J:$J,MATCH(C2605,[1]USA!$B:$B,0))</f>
        <v/>
      </c>
      <c r="E2605" s="406">
        <f>IFERROR(INDEX([1]Input!$J:$J,MATCH(C2605,[1]Input!$A:$A,0)),"")</f>
        <v/>
      </c>
      <c r="F2605" s="406">
        <f>IFERROR(INDEX([1]Input!$D:$D,MATCH(C2605,[1]Input!$A:$A,0)),"")</f>
        <v/>
      </c>
      <c r="G2605" s="409">
        <f>IFERROR(INDEX([1]Input!$N:$N,MATCH(C2605,[1]Input!$A:$A,0)),"")</f>
        <v/>
      </c>
    </row>
    <row r="2606">
      <c r="A2606" s="406">
        <f>IFERROR(RANK(B2606,$B$4:$B$6000,1),"")</f>
        <v/>
      </c>
      <c r="B2606" s="406">
        <f>(IF(F2606="","",IFERROR(SEARCH(Search!$C$2,D2606)+ROW()/100000,"")))</f>
        <v/>
      </c>
      <c r="C2606" s="406" t="inlineStr">
        <is>
          <t>U2603</t>
        </is>
      </c>
      <c r="D2606" s="406">
        <f>INDEX([1]USA!$J:$J,MATCH(C2606,[1]USA!$B:$B,0))</f>
        <v/>
      </c>
      <c r="E2606" s="406">
        <f>IFERROR(INDEX([1]Input!$J:$J,MATCH(C2606,[1]Input!$A:$A,0)),"")</f>
        <v/>
      </c>
      <c r="F2606" s="406">
        <f>IFERROR(INDEX([1]Input!$D:$D,MATCH(C2606,[1]Input!$A:$A,0)),"")</f>
        <v/>
      </c>
      <c r="G2606" s="409">
        <f>IFERROR(INDEX([1]Input!$N:$N,MATCH(C2606,[1]Input!$A:$A,0)),"")</f>
        <v/>
      </c>
    </row>
    <row r="2607">
      <c r="A2607" s="406">
        <f>IFERROR(RANK(B2607,$B$4:$B$6000,1),"")</f>
        <v/>
      </c>
      <c r="B2607" s="406">
        <f>(IF(F2607="","",IFERROR(SEARCH(Search!$C$2,D2607)+ROW()/100000,"")))</f>
        <v/>
      </c>
      <c r="C2607" s="406" t="inlineStr">
        <is>
          <t>U2604</t>
        </is>
      </c>
      <c r="D2607" s="406">
        <f>INDEX([1]USA!$J:$J,MATCH(C2607,[1]USA!$B:$B,0))</f>
        <v/>
      </c>
      <c r="E2607" s="406">
        <f>IFERROR(INDEX([1]Input!$J:$J,MATCH(C2607,[1]Input!$A:$A,0)),"")</f>
        <v/>
      </c>
      <c r="F2607" s="406">
        <f>IFERROR(INDEX([1]Input!$D:$D,MATCH(C2607,[1]Input!$A:$A,0)),"")</f>
        <v/>
      </c>
      <c r="G2607" s="409">
        <f>IFERROR(INDEX([1]Input!$N:$N,MATCH(C2607,[1]Input!$A:$A,0)),"")</f>
        <v/>
      </c>
    </row>
    <row r="2608">
      <c r="A2608" s="406">
        <f>IFERROR(RANK(B2608,$B$4:$B$6000,1),"")</f>
        <v/>
      </c>
      <c r="B2608" s="406">
        <f>(IF(F2608="","",IFERROR(SEARCH(Search!$C$2,D2608)+ROW()/100000,"")))</f>
        <v/>
      </c>
      <c r="C2608" s="406" t="inlineStr">
        <is>
          <t>U2605</t>
        </is>
      </c>
      <c r="D2608" s="406">
        <f>INDEX([1]USA!$J:$J,MATCH(C2608,[1]USA!$B:$B,0))</f>
        <v/>
      </c>
      <c r="E2608" s="406">
        <f>IFERROR(INDEX([1]Input!$J:$J,MATCH(C2608,[1]Input!$A:$A,0)),"")</f>
        <v/>
      </c>
      <c r="F2608" s="406">
        <f>IFERROR(INDEX([1]Input!$D:$D,MATCH(C2608,[1]Input!$A:$A,0)),"")</f>
        <v/>
      </c>
      <c r="G2608" s="409">
        <f>IFERROR(INDEX([1]Input!$N:$N,MATCH(C2608,[1]Input!$A:$A,0)),"")</f>
        <v/>
      </c>
    </row>
    <row r="2609">
      <c r="A2609" s="406">
        <f>IFERROR(RANK(B2609,$B$4:$B$6000,1),"")</f>
        <v/>
      </c>
      <c r="B2609" s="406">
        <f>(IF(F2609="","",IFERROR(SEARCH(Search!$C$2,D2609)+ROW()/100000,"")))</f>
        <v/>
      </c>
      <c r="C2609" s="406" t="inlineStr">
        <is>
          <t>U2606</t>
        </is>
      </c>
      <c r="D2609" s="406">
        <f>INDEX([1]USA!$J:$J,MATCH(C2609,[1]USA!$B:$B,0))</f>
        <v/>
      </c>
      <c r="E2609" s="406">
        <f>IFERROR(INDEX([1]Input!$J:$J,MATCH(C2609,[1]Input!$A:$A,0)),"")</f>
        <v/>
      </c>
      <c r="F2609" s="406">
        <f>IFERROR(INDEX([1]Input!$D:$D,MATCH(C2609,[1]Input!$A:$A,0)),"")</f>
        <v/>
      </c>
      <c r="G2609" s="409">
        <f>IFERROR(INDEX([1]Input!$N:$N,MATCH(C2609,[1]Input!$A:$A,0)),"")</f>
        <v/>
      </c>
    </row>
    <row r="2610">
      <c r="A2610" s="406">
        <f>IFERROR(RANK(B2610,$B$4:$B$6000,1),"")</f>
        <v/>
      </c>
      <c r="B2610" s="406">
        <f>(IF(F2610="","",IFERROR(SEARCH(Search!$C$2,D2610)+ROW()/100000,"")))</f>
        <v/>
      </c>
      <c r="C2610" s="406" t="inlineStr">
        <is>
          <t>U2607</t>
        </is>
      </c>
      <c r="D2610" s="406">
        <f>INDEX([1]USA!$J:$J,MATCH(C2610,[1]USA!$B:$B,0))</f>
        <v/>
      </c>
      <c r="E2610" s="406">
        <f>IFERROR(INDEX([1]Input!$J:$J,MATCH(C2610,[1]Input!$A:$A,0)),"")</f>
        <v/>
      </c>
      <c r="F2610" s="406">
        <f>IFERROR(INDEX([1]Input!$D:$D,MATCH(C2610,[1]Input!$A:$A,0)),"")</f>
        <v/>
      </c>
      <c r="G2610" s="409">
        <f>IFERROR(INDEX([1]Input!$N:$N,MATCH(C2610,[1]Input!$A:$A,0)),"")</f>
        <v/>
      </c>
    </row>
    <row r="2611">
      <c r="A2611" s="406">
        <f>IFERROR(RANK(B2611,$B$4:$B$6000,1),"")</f>
        <v/>
      </c>
      <c r="B2611" s="406">
        <f>(IF(F2611="","",IFERROR(SEARCH(Search!$C$2,D2611)+ROW()/100000,"")))</f>
        <v/>
      </c>
      <c r="C2611" s="406" t="inlineStr">
        <is>
          <t>U2608</t>
        </is>
      </c>
      <c r="D2611" s="406">
        <f>INDEX([1]USA!$J:$J,MATCH(C2611,[1]USA!$B:$B,0))</f>
        <v/>
      </c>
      <c r="E2611" s="406">
        <f>IFERROR(INDEX([1]Input!$J:$J,MATCH(C2611,[1]Input!$A:$A,0)),"")</f>
        <v/>
      </c>
      <c r="F2611" s="406">
        <f>IFERROR(INDEX([1]Input!$D:$D,MATCH(C2611,[1]Input!$A:$A,0)),"")</f>
        <v/>
      </c>
      <c r="G2611" s="409">
        <f>IFERROR(INDEX([1]Input!$N:$N,MATCH(C2611,[1]Input!$A:$A,0)),"")</f>
        <v/>
      </c>
    </row>
    <row r="2612">
      <c r="A2612" s="406">
        <f>IFERROR(RANK(B2612,$B$4:$B$6000,1),"")</f>
        <v/>
      </c>
      <c r="B2612" s="406">
        <f>(IF(F2612="","",IFERROR(SEARCH(Search!$C$2,D2612)+ROW()/100000,"")))</f>
        <v/>
      </c>
      <c r="C2612" s="406" t="inlineStr">
        <is>
          <t>U2609</t>
        </is>
      </c>
      <c r="D2612" s="406">
        <f>INDEX([1]USA!$J:$J,MATCH(C2612,[1]USA!$B:$B,0))</f>
        <v/>
      </c>
      <c r="E2612" s="406">
        <f>IFERROR(INDEX([1]Input!$J:$J,MATCH(C2612,[1]Input!$A:$A,0)),"")</f>
        <v/>
      </c>
      <c r="F2612" s="406">
        <f>IFERROR(INDEX([1]Input!$D:$D,MATCH(C2612,[1]Input!$A:$A,0)),"")</f>
        <v/>
      </c>
      <c r="G2612" s="409">
        <f>IFERROR(INDEX([1]Input!$N:$N,MATCH(C2612,[1]Input!$A:$A,0)),"")</f>
        <v/>
      </c>
    </row>
    <row r="2613">
      <c r="A2613" s="406">
        <f>IFERROR(RANK(B2613,$B$4:$B$6000,1),"")</f>
        <v/>
      </c>
      <c r="B2613" s="406">
        <f>(IF(F2613="","",IFERROR(SEARCH(Search!$C$2,D2613)+ROW()/100000,"")))</f>
        <v/>
      </c>
      <c r="C2613" s="406" t="inlineStr">
        <is>
          <t>U2610</t>
        </is>
      </c>
      <c r="D2613" s="406">
        <f>INDEX([1]USA!$J:$J,MATCH(C2613,[1]USA!$B:$B,0))</f>
        <v/>
      </c>
      <c r="E2613" s="406">
        <f>IFERROR(INDEX([1]Input!$J:$J,MATCH(C2613,[1]Input!$A:$A,0)),"")</f>
        <v/>
      </c>
      <c r="F2613" s="406">
        <f>IFERROR(INDEX([1]Input!$D:$D,MATCH(C2613,[1]Input!$A:$A,0)),"")</f>
        <v/>
      </c>
      <c r="G2613" s="409">
        <f>IFERROR(INDEX([1]Input!$N:$N,MATCH(C2613,[1]Input!$A:$A,0)),"")</f>
        <v/>
      </c>
    </row>
    <row r="2614">
      <c r="A2614" s="406">
        <f>IFERROR(RANK(B2614,$B$4:$B$6000,1),"")</f>
        <v/>
      </c>
      <c r="B2614" s="406">
        <f>(IF(F2614="","",IFERROR(SEARCH(Search!$C$2,D2614)+ROW()/100000,"")))</f>
        <v/>
      </c>
      <c r="C2614" s="406" t="inlineStr">
        <is>
          <t>U2611</t>
        </is>
      </c>
      <c r="D2614" s="406">
        <f>INDEX([1]USA!$J:$J,MATCH(C2614,[1]USA!$B:$B,0))</f>
        <v/>
      </c>
      <c r="E2614" s="406">
        <f>IFERROR(INDEX([1]Input!$J:$J,MATCH(C2614,[1]Input!$A:$A,0)),"")</f>
        <v/>
      </c>
      <c r="F2614" s="406">
        <f>IFERROR(INDEX([1]Input!$D:$D,MATCH(C2614,[1]Input!$A:$A,0)),"")</f>
        <v/>
      </c>
      <c r="G2614" s="409">
        <f>IFERROR(INDEX([1]Input!$N:$N,MATCH(C2614,[1]Input!$A:$A,0)),"")</f>
        <v/>
      </c>
    </row>
    <row r="2615">
      <c r="A2615" s="406">
        <f>IFERROR(RANK(B2615,$B$4:$B$6000,1),"")</f>
        <v/>
      </c>
      <c r="B2615" s="406">
        <f>(IF(F2615="","",IFERROR(SEARCH(Search!$C$2,D2615)+ROW()/100000,"")))</f>
        <v/>
      </c>
      <c r="C2615" s="406" t="inlineStr">
        <is>
          <t>U2612</t>
        </is>
      </c>
      <c r="D2615" s="406">
        <f>INDEX([1]USA!$J:$J,MATCH(C2615,[1]USA!$B:$B,0))</f>
        <v/>
      </c>
      <c r="E2615" s="406">
        <f>IFERROR(INDEX([1]Input!$J:$J,MATCH(C2615,[1]Input!$A:$A,0)),"")</f>
        <v/>
      </c>
      <c r="F2615" s="406">
        <f>IFERROR(INDEX([1]Input!$D:$D,MATCH(C2615,[1]Input!$A:$A,0)),"")</f>
        <v/>
      </c>
      <c r="G2615" s="409">
        <f>IFERROR(INDEX([1]Input!$N:$N,MATCH(C2615,[1]Input!$A:$A,0)),"")</f>
        <v/>
      </c>
    </row>
    <row r="2616">
      <c r="A2616" s="406">
        <f>IFERROR(RANK(B2616,$B$4:$B$6000,1),"")</f>
        <v/>
      </c>
      <c r="B2616" s="406">
        <f>(IF(F2616="","",IFERROR(SEARCH(Search!$C$2,D2616)+ROW()/100000,"")))</f>
        <v/>
      </c>
      <c r="C2616" s="406" t="inlineStr">
        <is>
          <t>U2613</t>
        </is>
      </c>
      <c r="D2616" s="406">
        <f>INDEX([1]USA!$J:$J,MATCH(C2616,[1]USA!$B:$B,0))</f>
        <v/>
      </c>
      <c r="E2616" s="406">
        <f>IFERROR(INDEX([1]Input!$J:$J,MATCH(C2616,[1]Input!$A:$A,0)),"")</f>
        <v/>
      </c>
      <c r="F2616" s="406">
        <f>IFERROR(INDEX([1]Input!$D:$D,MATCH(C2616,[1]Input!$A:$A,0)),"")</f>
        <v/>
      </c>
      <c r="G2616" s="409">
        <f>IFERROR(INDEX([1]Input!$N:$N,MATCH(C2616,[1]Input!$A:$A,0)),"")</f>
        <v/>
      </c>
    </row>
    <row r="2617">
      <c r="A2617" s="406">
        <f>IFERROR(RANK(B2617,$B$4:$B$6000,1),"")</f>
        <v/>
      </c>
      <c r="B2617" s="406">
        <f>(IF(F2617="","",IFERROR(SEARCH(Search!$C$2,D2617)+ROW()/100000,"")))</f>
        <v/>
      </c>
      <c r="C2617" s="406" t="inlineStr">
        <is>
          <t>U2614</t>
        </is>
      </c>
      <c r="D2617" s="406">
        <f>INDEX([1]USA!$J:$J,MATCH(C2617,[1]USA!$B:$B,0))</f>
        <v/>
      </c>
      <c r="E2617" s="406">
        <f>IFERROR(INDEX([1]Input!$J:$J,MATCH(C2617,[1]Input!$A:$A,0)),"")</f>
        <v/>
      </c>
      <c r="F2617" s="406">
        <f>IFERROR(INDEX([1]Input!$D:$D,MATCH(C2617,[1]Input!$A:$A,0)),"")</f>
        <v/>
      </c>
      <c r="G2617" s="409">
        <f>IFERROR(INDEX([1]Input!$N:$N,MATCH(C2617,[1]Input!$A:$A,0)),"")</f>
        <v/>
      </c>
    </row>
    <row r="2618">
      <c r="A2618" s="406">
        <f>IFERROR(RANK(B2618,$B$4:$B$6000,1),"")</f>
        <v/>
      </c>
      <c r="B2618" s="406">
        <f>(IF(F2618="","",IFERROR(SEARCH(Search!$C$2,D2618)+ROW()/100000,"")))</f>
        <v/>
      </c>
      <c r="C2618" s="406" t="inlineStr">
        <is>
          <t>U2615</t>
        </is>
      </c>
      <c r="D2618" s="406">
        <f>INDEX([1]USA!$J:$J,MATCH(C2618,[1]USA!$B:$B,0))</f>
        <v/>
      </c>
      <c r="E2618" s="406">
        <f>IFERROR(INDEX([1]Input!$J:$J,MATCH(C2618,[1]Input!$A:$A,0)),"")</f>
        <v/>
      </c>
      <c r="F2618" s="406">
        <f>IFERROR(INDEX([1]Input!$D:$D,MATCH(C2618,[1]Input!$A:$A,0)),"")</f>
        <v/>
      </c>
      <c r="G2618" s="409">
        <f>IFERROR(INDEX([1]Input!$N:$N,MATCH(C2618,[1]Input!$A:$A,0)),"")</f>
        <v/>
      </c>
    </row>
    <row r="2619">
      <c r="A2619" s="406">
        <f>IFERROR(RANK(B2619,$B$4:$B$6000,1),"")</f>
        <v/>
      </c>
      <c r="B2619" s="406">
        <f>(IF(F2619="","",IFERROR(SEARCH(Search!$C$2,D2619)+ROW()/100000,"")))</f>
        <v/>
      </c>
      <c r="C2619" s="406" t="inlineStr">
        <is>
          <t>U2616</t>
        </is>
      </c>
      <c r="D2619" s="406">
        <f>INDEX([1]USA!$J:$J,MATCH(C2619,[1]USA!$B:$B,0))</f>
        <v/>
      </c>
      <c r="E2619" s="406">
        <f>IFERROR(INDEX([1]Input!$J:$J,MATCH(C2619,[1]Input!$A:$A,0)),"")</f>
        <v/>
      </c>
      <c r="F2619" s="406">
        <f>IFERROR(INDEX([1]Input!$D:$D,MATCH(C2619,[1]Input!$A:$A,0)),"")</f>
        <v/>
      </c>
      <c r="G2619" s="409">
        <f>IFERROR(INDEX([1]Input!$N:$N,MATCH(C2619,[1]Input!$A:$A,0)),"")</f>
        <v/>
      </c>
    </row>
    <row r="2620">
      <c r="A2620" s="406">
        <f>IFERROR(RANK(B2620,$B$4:$B$6000,1),"")</f>
        <v/>
      </c>
      <c r="B2620" s="406">
        <f>(IF(F2620="","",IFERROR(SEARCH(Search!$C$2,D2620)+ROW()/100000,"")))</f>
        <v/>
      </c>
      <c r="C2620" s="406" t="inlineStr">
        <is>
          <t>U2617</t>
        </is>
      </c>
      <c r="D2620" s="406">
        <f>INDEX([1]USA!$J:$J,MATCH(C2620,[1]USA!$B:$B,0))</f>
        <v/>
      </c>
      <c r="E2620" s="406">
        <f>IFERROR(INDEX([1]Input!$J:$J,MATCH(C2620,[1]Input!$A:$A,0)),"")</f>
        <v/>
      </c>
      <c r="F2620" s="406">
        <f>IFERROR(INDEX([1]Input!$D:$D,MATCH(C2620,[1]Input!$A:$A,0)),"")</f>
        <v/>
      </c>
      <c r="G2620" s="409">
        <f>IFERROR(INDEX([1]Input!$N:$N,MATCH(C2620,[1]Input!$A:$A,0)),"")</f>
        <v/>
      </c>
    </row>
    <row r="2621">
      <c r="A2621" s="406">
        <f>IFERROR(RANK(B2621,$B$4:$B$6000,1),"")</f>
        <v/>
      </c>
      <c r="B2621" s="406">
        <f>(IF(F2621="","",IFERROR(SEARCH(Search!$C$2,D2621)+ROW()/100000,"")))</f>
        <v/>
      </c>
      <c r="C2621" s="406" t="inlineStr">
        <is>
          <t>U2618</t>
        </is>
      </c>
      <c r="D2621" s="406">
        <f>INDEX([1]USA!$J:$J,MATCH(C2621,[1]USA!$B:$B,0))</f>
        <v/>
      </c>
      <c r="E2621" s="406">
        <f>IFERROR(INDEX([1]Input!$J:$J,MATCH(C2621,[1]Input!$A:$A,0)),"")</f>
        <v/>
      </c>
      <c r="F2621" s="406">
        <f>IFERROR(INDEX([1]Input!$D:$D,MATCH(C2621,[1]Input!$A:$A,0)),"")</f>
        <v/>
      </c>
      <c r="G2621" s="409">
        <f>IFERROR(INDEX([1]Input!$N:$N,MATCH(C2621,[1]Input!$A:$A,0)),"")</f>
        <v/>
      </c>
    </row>
    <row r="2622">
      <c r="A2622" s="406">
        <f>IFERROR(RANK(B2622,$B$4:$B$6000,1),"")</f>
        <v/>
      </c>
      <c r="B2622" s="406">
        <f>(IF(F2622="","",IFERROR(SEARCH(Search!$C$2,D2622)+ROW()/100000,"")))</f>
        <v/>
      </c>
      <c r="C2622" s="406" t="inlineStr">
        <is>
          <t>U2619</t>
        </is>
      </c>
      <c r="D2622" s="406">
        <f>INDEX([1]USA!$J:$J,MATCH(C2622,[1]USA!$B:$B,0))</f>
        <v/>
      </c>
      <c r="E2622" s="406">
        <f>IFERROR(INDEX([1]Input!$J:$J,MATCH(C2622,[1]Input!$A:$A,0)),"")</f>
        <v/>
      </c>
      <c r="F2622" s="406">
        <f>IFERROR(INDEX([1]Input!$D:$D,MATCH(C2622,[1]Input!$A:$A,0)),"")</f>
        <v/>
      </c>
      <c r="G2622" s="409">
        <f>IFERROR(INDEX([1]Input!$N:$N,MATCH(C2622,[1]Input!$A:$A,0)),"")</f>
        <v/>
      </c>
    </row>
    <row r="2623">
      <c r="A2623" s="406">
        <f>IFERROR(RANK(B2623,$B$4:$B$6000,1),"")</f>
        <v/>
      </c>
      <c r="B2623" s="406">
        <f>(IF(F2623="","",IFERROR(SEARCH(Search!$C$2,D2623)+ROW()/100000,"")))</f>
        <v/>
      </c>
      <c r="C2623" s="406" t="inlineStr">
        <is>
          <t>U2620</t>
        </is>
      </c>
      <c r="D2623" s="406">
        <f>INDEX([1]USA!$J:$J,MATCH(C2623,[1]USA!$B:$B,0))</f>
        <v/>
      </c>
      <c r="E2623" s="406">
        <f>IFERROR(INDEX([1]Input!$J:$J,MATCH(C2623,[1]Input!$A:$A,0)),"")</f>
        <v/>
      </c>
      <c r="F2623" s="406">
        <f>IFERROR(INDEX([1]Input!$D:$D,MATCH(C2623,[1]Input!$A:$A,0)),"")</f>
        <v/>
      </c>
      <c r="G2623" s="409">
        <f>IFERROR(INDEX([1]Input!$N:$N,MATCH(C2623,[1]Input!$A:$A,0)),"")</f>
        <v/>
      </c>
    </row>
    <row r="2624">
      <c r="A2624" s="406">
        <f>IFERROR(RANK(B2624,$B$4:$B$6000,1),"")</f>
        <v/>
      </c>
      <c r="B2624" s="406">
        <f>(IF(F2624="","",IFERROR(SEARCH(Search!$C$2,D2624)+ROW()/100000,"")))</f>
        <v/>
      </c>
      <c r="C2624" s="406" t="inlineStr">
        <is>
          <t>U2621</t>
        </is>
      </c>
      <c r="D2624" s="406">
        <f>INDEX([1]USA!$J:$J,MATCH(C2624,[1]USA!$B:$B,0))</f>
        <v/>
      </c>
      <c r="E2624" s="406">
        <f>IFERROR(INDEX([1]Input!$J:$J,MATCH(C2624,[1]Input!$A:$A,0)),"")</f>
        <v/>
      </c>
      <c r="F2624" s="406">
        <f>IFERROR(INDEX([1]Input!$D:$D,MATCH(C2624,[1]Input!$A:$A,0)),"")</f>
        <v/>
      </c>
      <c r="G2624" s="409">
        <f>IFERROR(INDEX([1]Input!$N:$N,MATCH(C2624,[1]Input!$A:$A,0)),"")</f>
        <v/>
      </c>
    </row>
    <row r="2625">
      <c r="A2625" s="406">
        <f>IFERROR(RANK(B2625,$B$4:$B$6000,1),"")</f>
        <v/>
      </c>
      <c r="B2625" s="406">
        <f>(IF(F2625="","",IFERROR(SEARCH(Search!$C$2,D2625)+ROW()/100000,"")))</f>
        <v/>
      </c>
      <c r="C2625" s="406" t="inlineStr">
        <is>
          <t>U2622</t>
        </is>
      </c>
      <c r="D2625" s="406">
        <f>INDEX([1]USA!$J:$J,MATCH(C2625,[1]USA!$B:$B,0))</f>
        <v/>
      </c>
      <c r="E2625" s="406">
        <f>IFERROR(INDEX([1]Input!$J:$J,MATCH(C2625,[1]Input!$A:$A,0)),"")</f>
        <v/>
      </c>
      <c r="F2625" s="406">
        <f>IFERROR(INDEX([1]Input!$D:$D,MATCH(C2625,[1]Input!$A:$A,0)),"")</f>
        <v/>
      </c>
      <c r="G2625" s="409">
        <f>IFERROR(INDEX([1]Input!$N:$N,MATCH(C2625,[1]Input!$A:$A,0)),"")</f>
        <v/>
      </c>
    </row>
    <row r="2626">
      <c r="A2626" s="406">
        <f>IFERROR(RANK(B2626,$B$4:$B$6000,1),"")</f>
        <v/>
      </c>
      <c r="B2626" s="406">
        <f>(IF(F2626="","",IFERROR(SEARCH(Search!$C$2,D2626)+ROW()/100000,"")))</f>
        <v/>
      </c>
      <c r="C2626" s="406" t="inlineStr">
        <is>
          <t>U2623</t>
        </is>
      </c>
      <c r="D2626" s="406">
        <f>INDEX([1]USA!$J:$J,MATCH(C2626,[1]USA!$B:$B,0))</f>
        <v/>
      </c>
      <c r="E2626" s="406">
        <f>IFERROR(INDEX([1]Input!$J:$J,MATCH(C2626,[1]Input!$A:$A,0)),"")</f>
        <v/>
      </c>
      <c r="F2626" s="406">
        <f>IFERROR(INDEX([1]Input!$D:$D,MATCH(C2626,[1]Input!$A:$A,0)),"")</f>
        <v/>
      </c>
      <c r="G2626" s="409">
        <f>IFERROR(INDEX([1]Input!$N:$N,MATCH(C2626,[1]Input!$A:$A,0)),"")</f>
        <v/>
      </c>
    </row>
    <row r="2627">
      <c r="A2627" s="406">
        <f>IFERROR(RANK(B2627,$B$4:$B$6000,1),"")</f>
        <v/>
      </c>
      <c r="B2627" s="406">
        <f>(IF(F2627="","",IFERROR(SEARCH(Search!$C$2,D2627)+ROW()/100000,"")))</f>
        <v/>
      </c>
      <c r="C2627" s="406" t="inlineStr">
        <is>
          <t>U2624</t>
        </is>
      </c>
      <c r="D2627" s="406">
        <f>INDEX([1]USA!$J:$J,MATCH(C2627,[1]USA!$B:$B,0))</f>
        <v/>
      </c>
      <c r="E2627" s="406">
        <f>IFERROR(INDEX([1]Input!$J:$J,MATCH(C2627,[1]Input!$A:$A,0)),"")</f>
        <v/>
      </c>
      <c r="F2627" s="406">
        <f>IFERROR(INDEX([1]Input!$D:$D,MATCH(C2627,[1]Input!$A:$A,0)),"")</f>
        <v/>
      </c>
      <c r="G2627" s="409">
        <f>IFERROR(INDEX([1]Input!$N:$N,MATCH(C2627,[1]Input!$A:$A,0)),"")</f>
        <v/>
      </c>
    </row>
    <row r="2628">
      <c r="A2628" s="406">
        <f>IFERROR(RANK(B2628,$B$4:$B$6000,1),"")</f>
        <v/>
      </c>
      <c r="B2628" s="406">
        <f>(IF(F2628="","",IFERROR(SEARCH(Search!$C$2,D2628)+ROW()/100000,"")))</f>
        <v/>
      </c>
      <c r="C2628" s="406" t="inlineStr">
        <is>
          <t>U2625</t>
        </is>
      </c>
      <c r="D2628" s="406">
        <f>INDEX([1]USA!$J:$J,MATCH(C2628,[1]USA!$B:$B,0))</f>
        <v/>
      </c>
      <c r="E2628" s="406">
        <f>IFERROR(INDEX([1]Input!$J:$J,MATCH(C2628,[1]Input!$A:$A,0)),"")</f>
        <v/>
      </c>
      <c r="F2628" s="406">
        <f>IFERROR(INDEX([1]Input!$D:$D,MATCH(C2628,[1]Input!$A:$A,0)),"")</f>
        <v/>
      </c>
      <c r="G2628" s="409">
        <f>IFERROR(INDEX([1]Input!$N:$N,MATCH(C2628,[1]Input!$A:$A,0)),"")</f>
        <v/>
      </c>
    </row>
    <row r="2629">
      <c r="A2629" s="406">
        <f>IFERROR(RANK(B2629,$B$4:$B$6000,1),"")</f>
        <v/>
      </c>
      <c r="B2629" s="406">
        <f>(IF(F2629="","",IFERROR(SEARCH(Search!$C$2,D2629)+ROW()/100000,"")))</f>
        <v/>
      </c>
      <c r="C2629" s="406" t="inlineStr">
        <is>
          <t>U2626</t>
        </is>
      </c>
      <c r="D2629" s="406">
        <f>INDEX([1]USA!$J:$J,MATCH(C2629,[1]USA!$B:$B,0))</f>
        <v/>
      </c>
      <c r="E2629" s="406">
        <f>IFERROR(INDEX([1]Input!$J:$J,MATCH(C2629,[1]Input!$A:$A,0)),"")</f>
        <v/>
      </c>
      <c r="F2629" s="406">
        <f>IFERROR(INDEX([1]Input!$D:$D,MATCH(C2629,[1]Input!$A:$A,0)),"")</f>
        <v/>
      </c>
      <c r="G2629" s="409">
        <f>IFERROR(INDEX([1]Input!$N:$N,MATCH(C2629,[1]Input!$A:$A,0)),"")</f>
        <v/>
      </c>
    </row>
    <row r="2630">
      <c r="A2630" s="406">
        <f>IFERROR(RANK(B2630,$B$4:$B$6000,1),"")</f>
        <v/>
      </c>
      <c r="B2630" s="406">
        <f>(IF(F2630="","",IFERROR(SEARCH(Search!$C$2,D2630)+ROW()/100000,"")))</f>
        <v/>
      </c>
      <c r="C2630" s="406" t="inlineStr">
        <is>
          <t>U2627</t>
        </is>
      </c>
      <c r="D2630" s="406">
        <f>INDEX([1]USA!$J:$J,MATCH(C2630,[1]USA!$B:$B,0))</f>
        <v/>
      </c>
      <c r="E2630" s="406">
        <f>IFERROR(INDEX([1]Input!$J:$J,MATCH(C2630,[1]Input!$A:$A,0)),"")</f>
        <v/>
      </c>
      <c r="F2630" s="406">
        <f>IFERROR(INDEX([1]Input!$D:$D,MATCH(C2630,[1]Input!$A:$A,0)),"")</f>
        <v/>
      </c>
      <c r="G2630" s="409">
        <f>IFERROR(INDEX([1]Input!$N:$N,MATCH(C2630,[1]Input!$A:$A,0)),"")</f>
        <v/>
      </c>
    </row>
    <row r="2631">
      <c r="A2631" s="406">
        <f>IFERROR(RANK(B2631,$B$4:$B$6000,1),"")</f>
        <v/>
      </c>
      <c r="B2631" s="406">
        <f>(IF(F2631="","",IFERROR(SEARCH(Search!$C$2,D2631)+ROW()/100000,"")))</f>
        <v/>
      </c>
      <c r="C2631" s="406" t="inlineStr">
        <is>
          <t>U2628</t>
        </is>
      </c>
      <c r="D2631" s="406">
        <f>INDEX([1]USA!$J:$J,MATCH(C2631,[1]USA!$B:$B,0))</f>
        <v/>
      </c>
      <c r="E2631" s="406">
        <f>IFERROR(INDEX([1]Input!$J:$J,MATCH(C2631,[1]Input!$A:$A,0)),"")</f>
        <v/>
      </c>
      <c r="F2631" s="406">
        <f>IFERROR(INDEX([1]Input!$D:$D,MATCH(C2631,[1]Input!$A:$A,0)),"")</f>
        <v/>
      </c>
      <c r="G2631" s="409">
        <f>IFERROR(INDEX([1]Input!$N:$N,MATCH(C2631,[1]Input!$A:$A,0)),"")</f>
        <v/>
      </c>
    </row>
    <row r="2632">
      <c r="A2632" s="406">
        <f>IFERROR(RANK(B2632,$B$4:$B$6000,1),"")</f>
        <v/>
      </c>
      <c r="B2632" s="406">
        <f>(IF(F2632="","",IFERROR(SEARCH(Search!$C$2,D2632)+ROW()/100000,"")))</f>
        <v/>
      </c>
      <c r="C2632" s="406" t="inlineStr">
        <is>
          <t>U2629</t>
        </is>
      </c>
      <c r="D2632" s="406">
        <f>INDEX([1]USA!$J:$J,MATCH(C2632,[1]USA!$B:$B,0))</f>
        <v/>
      </c>
      <c r="E2632" s="406">
        <f>IFERROR(INDEX([1]Input!$J:$J,MATCH(C2632,[1]Input!$A:$A,0)),"")</f>
        <v/>
      </c>
      <c r="F2632" s="406">
        <f>IFERROR(INDEX([1]Input!$D:$D,MATCH(C2632,[1]Input!$A:$A,0)),"")</f>
        <v/>
      </c>
      <c r="G2632" s="409">
        <f>IFERROR(INDEX([1]Input!$N:$N,MATCH(C2632,[1]Input!$A:$A,0)),"")</f>
        <v/>
      </c>
    </row>
    <row r="2633">
      <c r="A2633" s="406">
        <f>IFERROR(RANK(B2633,$B$4:$B$6000,1),"")</f>
        <v/>
      </c>
      <c r="B2633" s="406">
        <f>(IF(F2633="","",IFERROR(SEARCH(Search!$C$2,D2633)+ROW()/100000,"")))</f>
        <v/>
      </c>
      <c r="C2633" s="406" t="inlineStr">
        <is>
          <t>U2630</t>
        </is>
      </c>
      <c r="D2633" s="406">
        <f>INDEX([1]USA!$J:$J,MATCH(C2633,[1]USA!$B:$B,0))</f>
        <v/>
      </c>
      <c r="E2633" s="406">
        <f>IFERROR(INDEX([1]Input!$J:$J,MATCH(C2633,[1]Input!$A:$A,0)),"")</f>
        <v/>
      </c>
      <c r="F2633" s="406">
        <f>IFERROR(INDEX([1]Input!$D:$D,MATCH(C2633,[1]Input!$A:$A,0)),"")</f>
        <v/>
      </c>
      <c r="G2633" s="409">
        <f>IFERROR(INDEX([1]Input!$N:$N,MATCH(C2633,[1]Input!$A:$A,0)),"")</f>
        <v/>
      </c>
    </row>
    <row r="2634">
      <c r="A2634" s="406">
        <f>IFERROR(RANK(B2634,$B$4:$B$6000,1),"")</f>
        <v/>
      </c>
      <c r="B2634" s="406">
        <f>(IF(F2634="","",IFERROR(SEARCH(Search!$C$2,D2634)+ROW()/100000,"")))</f>
        <v/>
      </c>
      <c r="C2634" s="406" t="inlineStr">
        <is>
          <t>U2631</t>
        </is>
      </c>
      <c r="D2634" s="406">
        <f>INDEX([1]USA!$J:$J,MATCH(C2634,[1]USA!$B:$B,0))</f>
        <v/>
      </c>
      <c r="E2634" s="406">
        <f>IFERROR(INDEX([1]Input!$J:$J,MATCH(C2634,[1]Input!$A:$A,0)),"")</f>
        <v/>
      </c>
      <c r="F2634" s="406">
        <f>IFERROR(INDEX([1]Input!$D:$D,MATCH(C2634,[1]Input!$A:$A,0)),"")</f>
        <v/>
      </c>
      <c r="G2634" s="409">
        <f>IFERROR(INDEX([1]Input!$N:$N,MATCH(C2634,[1]Input!$A:$A,0)),"")</f>
        <v/>
      </c>
    </row>
    <row r="2635">
      <c r="A2635" s="406">
        <f>IFERROR(RANK(B2635,$B$4:$B$6000,1),"")</f>
        <v/>
      </c>
      <c r="B2635" s="406">
        <f>(IF(F2635="","",IFERROR(SEARCH(Search!$C$2,D2635)+ROW()/100000,"")))</f>
        <v/>
      </c>
      <c r="C2635" s="406" t="inlineStr">
        <is>
          <t>U2632</t>
        </is>
      </c>
      <c r="D2635" s="406">
        <f>INDEX([1]USA!$J:$J,MATCH(C2635,[1]USA!$B:$B,0))</f>
        <v/>
      </c>
      <c r="E2635" s="406">
        <f>IFERROR(INDEX([1]Input!$J:$J,MATCH(C2635,[1]Input!$A:$A,0)),"")</f>
        <v/>
      </c>
      <c r="F2635" s="406">
        <f>IFERROR(INDEX([1]Input!$D:$D,MATCH(C2635,[1]Input!$A:$A,0)),"")</f>
        <v/>
      </c>
      <c r="G2635" s="409">
        <f>IFERROR(INDEX([1]Input!$N:$N,MATCH(C2635,[1]Input!$A:$A,0)),"")</f>
        <v/>
      </c>
    </row>
    <row r="2636">
      <c r="A2636" s="406">
        <f>IFERROR(RANK(B2636,$B$4:$B$6000,1),"")</f>
        <v/>
      </c>
      <c r="B2636" s="406">
        <f>(IF(F2636="","",IFERROR(SEARCH(Search!$C$2,D2636)+ROW()/100000,"")))</f>
        <v/>
      </c>
      <c r="C2636" s="406" t="inlineStr">
        <is>
          <t>U2633</t>
        </is>
      </c>
      <c r="D2636" s="406">
        <f>INDEX([1]USA!$J:$J,MATCH(C2636,[1]USA!$B:$B,0))</f>
        <v/>
      </c>
      <c r="E2636" s="406">
        <f>IFERROR(INDEX([1]Input!$J:$J,MATCH(C2636,[1]Input!$A:$A,0)),"")</f>
        <v/>
      </c>
      <c r="F2636" s="406">
        <f>IFERROR(INDEX([1]Input!$D:$D,MATCH(C2636,[1]Input!$A:$A,0)),"")</f>
        <v/>
      </c>
      <c r="G2636" s="409">
        <f>IFERROR(INDEX([1]Input!$N:$N,MATCH(C2636,[1]Input!$A:$A,0)),"")</f>
        <v/>
      </c>
    </row>
    <row r="2637">
      <c r="A2637" s="406">
        <f>IFERROR(RANK(B2637,$B$4:$B$6000,1),"")</f>
        <v/>
      </c>
      <c r="B2637" s="406">
        <f>(IF(F2637="","",IFERROR(SEARCH(Search!$C$2,D2637)+ROW()/100000,"")))</f>
        <v/>
      </c>
      <c r="C2637" s="406" t="inlineStr">
        <is>
          <t>U2634</t>
        </is>
      </c>
      <c r="D2637" s="406">
        <f>INDEX([1]USA!$J:$J,MATCH(C2637,[1]USA!$B:$B,0))</f>
        <v/>
      </c>
      <c r="E2637" s="406">
        <f>IFERROR(INDEX([1]Input!$J:$J,MATCH(C2637,[1]Input!$A:$A,0)),"")</f>
        <v/>
      </c>
      <c r="F2637" s="406">
        <f>IFERROR(INDEX([1]Input!$D:$D,MATCH(C2637,[1]Input!$A:$A,0)),"")</f>
        <v/>
      </c>
      <c r="G2637" s="409">
        <f>IFERROR(INDEX([1]Input!$N:$N,MATCH(C2637,[1]Input!$A:$A,0)),"")</f>
        <v/>
      </c>
    </row>
    <row r="2638">
      <c r="A2638" s="406">
        <f>IFERROR(RANK(B2638,$B$4:$B$6000,1),"")</f>
        <v/>
      </c>
      <c r="B2638" s="406">
        <f>(IF(F2638="","",IFERROR(SEARCH(Search!$C$2,D2638)+ROW()/100000,"")))</f>
        <v/>
      </c>
      <c r="C2638" s="406" t="inlineStr">
        <is>
          <t>U2635</t>
        </is>
      </c>
      <c r="D2638" s="406">
        <f>INDEX([1]USA!$J:$J,MATCH(C2638,[1]USA!$B:$B,0))</f>
        <v/>
      </c>
      <c r="E2638" s="406">
        <f>IFERROR(INDEX([1]Input!$J:$J,MATCH(C2638,[1]Input!$A:$A,0)),"")</f>
        <v/>
      </c>
      <c r="F2638" s="406">
        <f>IFERROR(INDEX([1]Input!$D:$D,MATCH(C2638,[1]Input!$A:$A,0)),"")</f>
        <v/>
      </c>
      <c r="G2638" s="409">
        <f>IFERROR(INDEX([1]Input!$N:$N,MATCH(C2638,[1]Input!$A:$A,0)),"")</f>
        <v/>
      </c>
    </row>
    <row r="2639">
      <c r="A2639" s="406">
        <f>IFERROR(RANK(B2639,$B$4:$B$6000,1),"")</f>
        <v/>
      </c>
      <c r="B2639" s="406">
        <f>(IF(F2639="","",IFERROR(SEARCH(Search!$C$2,D2639)+ROW()/100000,"")))</f>
        <v/>
      </c>
      <c r="C2639" s="406" t="inlineStr">
        <is>
          <t>U2636</t>
        </is>
      </c>
      <c r="D2639" s="406">
        <f>INDEX([1]USA!$J:$J,MATCH(C2639,[1]USA!$B:$B,0))</f>
        <v/>
      </c>
      <c r="E2639" s="406">
        <f>IFERROR(INDEX([1]Input!$J:$J,MATCH(C2639,[1]Input!$A:$A,0)),"")</f>
        <v/>
      </c>
      <c r="F2639" s="406">
        <f>IFERROR(INDEX([1]Input!$D:$D,MATCH(C2639,[1]Input!$A:$A,0)),"")</f>
        <v/>
      </c>
      <c r="G2639" s="409">
        <f>IFERROR(INDEX([1]Input!$N:$N,MATCH(C2639,[1]Input!$A:$A,0)),"")</f>
        <v/>
      </c>
    </row>
    <row r="2640">
      <c r="A2640" s="406">
        <f>IFERROR(RANK(B2640,$B$4:$B$6000,1),"")</f>
        <v/>
      </c>
      <c r="B2640" s="406">
        <f>(IF(F2640="","",IFERROR(SEARCH(Search!$C$2,D2640)+ROW()/100000,"")))</f>
        <v/>
      </c>
      <c r="C2640" s="406" t="inlineStr">
        <is>
          <t>U2637</t>
        </is>
      </c>
      <c r="D2640" s="406">
        <f>INDEX([1]USA!$J:$J,MATCH(C2640,[1]USA!$B:$B,0))</f>
        <v/>
      </c>
      <c r="E2640" s="406">
        <f>IFERROR(INDEX([1]Input!$J:$J,MATCH(C2640,[1]Input!$A:$A,0)),"")</f>
        <v/>
      </c>
      <c r="F2640" s="406">
        <f>IFERROR(INDEX([1]Input!$D:$D,MATCH(C2640,[1]Input!$A:$A,0)),"")</f>
        <v/>
      </c>
      <c r="G2640" s="409">
        <f>IFERROR(INDEX([1]Input!$N:$N,MATCH(C2640,[1]Input!$A:$A,0)),"")</f>
        <v/>
      </c>
    </row>
    <row r="2641">
      <c r="A2641" s="406">
        <f>IFERROR(RANK(B2641,$B$4:$B$6000,1),"")</f>
        <v/>
      </c>
      <c r="B2641" s="406">
        <f>(IF(F2641="","",IFERROR(SEARCH(Search!$C$2,D2641)+ROW()/100000,"")))</f>
        <v/>
      </c>
      <c r="C2641" s="406" t="inlineStr">
        <is>
          <t>U2638</t>
        </is>
      </c>
      <c r="D2641" s="406">
        <f>INDEX([1]USA!$J:$J,MATCH(C2641,[1]USA!$B:$B,0))</f>
        <v/>
      </c>
      <c r="E2641" s="406">
        <f>IFERROR(INDEX([1]Input!$J:$J,MATCH(C2641,[1]Input!$A:$A,0)),"")</f>
        <v/>
      </c>
      <c r="F2641" s="406">
        <f>IFERROR(INDEX([1]Input!$D:$D,MATCH(C2641,[1]Input!$A:$A,0)),"")</f>
        <v/>
      </c>
      <c r="G2641" s="409">
        <f>IFERROR(INDEX([1]Input!$N:$N,MATCH(C2641,[1]Input!$A:$A,0)),"")</f>
        <v/>
      </c>
    </row>
    <row r="2642">
      <c r="A2642" s="406">
        <f>IFERROR(RANK(B2642,$B$4:$B$6000,1),"")</f>
        <v/>
      </c>
      <c r="B2642" s="406">
        <f>(IF(F2642="","",IFERROR(SEARCH(Search!$C$2,D2642)+ROW()/100000,"")))</f>
        <v/>
      </c>
      <c r="C2642" s="406" t="inlineStr">
        <is>
          <t>U2639</t>
        </is>
      </c>
      <c r="D2642" s="406">
        <f>INDEX([1]USA!$J:$J,MATCH(C2642,[1]USA!$B:$B,0))</f>
        <v/>
      </c>
      <c r="E2642" s="406">
        <f>IFERROR(INDEX([1]Input!$J:$J,MATCH(C2642,[1]Input!$A:$A,0)),"")</f>
        <v/>
      </c>
      <c r="F2642" s="406">
        <f>IFERROR(INDEX([1]Input!$D:$D,MATCH(C2642,[1]Input!$A:$A,0)),"")</f>
        <v/>
      </c>
      <c r="G2642" s="409">
        <f>IFERROR(INDEX([1]Input!$N:$N,MATCH(C2642,[1]Input!$A:$A,0)),"")</f>
        <v/>
      </c>
    </row>
    <row r="2643">
      <c r="A2643" s="406">
        <f>IFERROR(RANK(B2643,$B$4:$B$6000,1),"")</f>
        <v/>
      </c>
      <c r="B2643" s="406">
        <f>(IF(F2643="","",IFERROR(SEARCH(Search!$C$2,D2643)+ROW()/100000,"")))</f>
        <v/>
      </c>
      <c r="C2643" s="406" t="inlineStr">
        <is>
          <t>U2640</t>
        </is>
      </c>
      <c r="D2643" s="406">
        <f>INDEX([1]USA!$J:$J,MATCH(C2643,[1]USA!$B:$B,0))</f>
        <v/>
      </c>
      <c r="E2643" s="406">
        <f>IFERROR(INDEX([1]Input!$J:$J,MATCH(C2643,[1]Input!$A:$A,0)),"")</f>
        <v/>
      </c>
      <c r="F2643" s="406">
        <f>IFERROR(INDEX([1]Input!$D:$D,MATCH(C2643,[1]Input!$A:$A,0)),"")</f>
        <v/>
      </c>
      <c r="G2643" s="409">
        <f>IFERROR(INDEX([1]Input!$N:$N,MATCH(C2643,[1]Input!$A:$A,0)),"")</f>
        <v/>
      </c>
    </row>
    <row r="2644">
      <c r="A2644" s="406">
        <f>IFERROR(RANK(B2644,$B$4:$B$6000,1),"")</f>
        <v/>
      </c>
      <c r="B2644" s="406">
        <f>(IF(F2644="","",IFERROR(SEARCH(Search!$C$2,D2644)+ROW()/100000,"")))</f>
        <v/>
      </c>
      <c r="C2644" s="406" t="inlineStr">
        <is>
          <t>U2641</t>
        </is>
      </c>
      <c r="D2644" s="406">
        <f>INDEX([1]USA!$J:$J,MATCH(C2644,[1]USA!$B:$B,0))</f>
        <v/>
      </c>
      <c r="E2644" s="406">
        <f>IFERROR(INDEX([1]Input!$J:$J,MATCH(C2644,[1]Input!$A:$A,0)),"")</f>
        <v/>
      </c>
      <c r="F2644" s="406">
        <f>IFERROR(INDEX([1]Input!$D:$D,MATCH(C2644,[1]Input!$A:$A,0)),"")</f>
        <v/>
      </c>
      <c r="G2644" s="409">
        <f>IFERROR(INDEX([1]Input!$N:$N,MATCH(C2644,[1]Input!$A:$A,0)),"")</f>
        <v/>
      </c>
    </row>
    <row r="2645">
      <c r="A2645" s="406">
        <f>IFERROR(RANK(B2645,$B$4:$B$6000,1),"")</f>
        <v/>
      </c>
      <c r="B2645" s="406">
        <f>(IF(F2645="","",IFERROR(SEARCH(Search!$C$2,D2645)+ROW()/100000,"")))</f>
        <v/>
      </c>
      <c r="C2645" s="406" t="inlineStr">
        <is>
          <t>U2642</t>
        </is>
      </c>
      <c r="D2645" s="406">
        <f>INDEX([1]USA!$J:$J,MATCH(C2645,[1]USA!$B:$B,0))</f>
        <v/>
      </c>
      <c r="E2645" s="406">
        <f>IFERROR(INDEX([1]Input!$J:$J,MATCH(C2645,[1]Input!$A:$A,0)),"")</f>
        <v/>
      </c>
      <c r="F2645" s="406">
        <f>IFERROR(INDEX([1]Input!$D:$D,MATCH(C2645,[1]Input!$A:$A,0)),"")</f>
        <v/>
      </c>
      <c r="G2645" s="409">
        <f>IFERROR(INDEX([1]Input!$N:$N,MATCH(C2645,[1]Input!$A:$A,0)),"")</f>
        <v/>
      </c>
    </row>
    <row r="2646">
      <c r="A2646" s="406">
        <f>IFERROR(RANK(B2646,$B$4:$B$6000,1),"")</f>
        <v/>
      </c>
      <c r="B2646" s="406">
        <f>(IF(F2646="","",IFERROR(SEARCH(Search!$C$2,D2646)+ROW()/100000,"")))</f>
        <v/>
      </c>
      <c r="C2646" s="406" t="inlineStr">
        <is>
          <t>U2643</t>
        </is>
      </c>
      <c r="D2646" s="406">
        <f>INDEX([1]USA!$J:$J,MATCH(C2646,[1]USA!$B:$B,0))</f>
        <v/>
      </c>
      <c r="E2646" s="406">
        <f>IFERROR(INDEX([1]Input!$J:$J,MATCH(C2646,[1]Input!$A:$A,0)),"")</f>
        <v/>
      </c>
      <c r="F2646" s="406">
        <f>IFERROR(INDEX([1]Input!$D:$D,MATCH(C2646,[1]Input!$A:$A,0)),"")</f>
        <v/>
      </c>
      <c r="G2646" s="409">
        <f>IFERROR(INDEX([1]Input!$N:$N,MATCH(C2646,[1]Input!$A:$A,0)),"")</f>
        <v/>
      </c>
    </row>
    <row r="2647">
      <c r="A2647" s="406">
        <f>IFERROR(RANK(B2647,$B$4:$B$6000,1),"")</f>
        <v/>
      </c>
      <c r="B2647" s="406">
        <f>(IF(F2647="","",IFERROR(SEARCH(Search!$C$2,D2647)+ROW()/100000,"")))</f>
        <v/>
      </c>
      <c r="C2647" s="406" t="inlineStr">
        <is>
          <t>U2644</t>
        </is>
      </c>
      <c r="D2647" s="406">
        <f>INDEX([1]USA!$J:$J,MATCH(C2647,[1]USA!$B:$B,0))</f>
        <v/>
      </c>
      <c r="E2647" s="406">
        <f>IFERROR(INDEX([1]Input!$J:$J,MATCH(C2647,[1]Input!$A:$A,0)),"")</f>
        <v/>
      </c>
      <c r="F2647" s="406">
        <f>IFERROR(INDEX([1]Input!$D:$D,MATCH(C2647,[1]Input!$A:$A,0)),"")</f>
        <v/>
      </c>
      <c r="G2647" s="409">
        <f>IFERROR(INDEX([1]Input!$N:$N,MATCH(C2647,[1]Input!$A:$A,0)),"")</f>
        <v/>
      </c>
    </row>
    <row r="2648">
      <c r="A2648" s="406">
        <f>IFERROR(RANK(B2648,$B$4:$B$6000,1),"")</f>
        <v/>
      </c>
      <c r="B2648" s="406">
        <f>(IF(F2648="","",IFERROR(SEARCH(Search!$C$2,D2648)+ROW()/100000,"")))</f>
        <v/>
      </c>
      <c r="C2648" s="406" t="inlineStr">
        <is>
          <t>U2645</t>
        </is>
      </c>
      <c r="D2648" s="406">
        <f>INDEX([1]USA!$J:$J,MATCH(C2648,[1]USA!$B:$B,0))</f>
        <v/>
      </c>
      <c r="E2648" s="406">
        <f>IFERROR(INDEX([1]Input!$J:$J,MATCH(C2648,[1]Input!$A:$A,0)),"")</f>
        <v/>
      </c>
      <c r="F2648" s="406">
        <f>IFERROR(INDEX([1]Input!$D:$D,MATCH(C2648,[1]Input!$A:$A,0)),"")</f>
        <v/>
      </c>
      <c r="G2648" s="409">
        <f>IFERROR(INDEX([1]Input!$N:$N,MATCH(C2648,[1]Input!$A:$A,0)),"")</f>
        <v/>
      </c>
    </row>
    <row r="2649">
      <c r="A2649" s="406">
        <f>IFERROR(RANK(B2649,$B$4:$B$6000,1),"")</f>
        <v/>
      </c>
      <c r="B2649" s="406">
        <f>(IF(F2649="","",IFERROR(SEARCH(Search!$C$2,D2649)+ROW()/100000,"")))</f>
        <v/>
      </c>
      <c r="C2649" s="406" t="inlineStr">
        <is>
          <t>U2646</t>
        </is>
      </c>
      <c r="D2649" s="406">
        <f>INDEX([1]USA!$J:$J,MATCH(C2649,[1]USA!$B:$B,0))</f>
        <v/>
      </c>
      <c r="E2649" s="406">
        <f>IFERROR(INDEX([1]Input!$J:$J,MATCH(C2649,[1]Input!$A:$A,0)),"")</f>
        <v/>
      </c>
      <c r="F2649" s="406">
        <f>IFERROR(INDEX([1]Input!$D:$D,MATCH(C2649,[1]Input!$A:$A,0)),"")</f>
        <v/>
      </c>
      <c r="G2649" s="409">
        <f>IFERROR(INDEX([1]Input!$N:$N,MATCH(C2649,[1]Input!$A:$A,0)),"")</f>
        <v/>
      </c>
    </row>
    <row r="2650">
      <c r="A2650" s="406">
        <f>IFERROR(RANK(B2650,$B$4:$B$6000,1),"")</f>
        <v/>
      </c>
      <c r="B2650" s="406">
        <f>(IF(F2650="","",IFERROR(SEARCH(Search!$C$2,D2650)+ROW()/100000,"")))</f>
        <v/>
      </c>
      <c r="C2650" s="406" t="inlineStr">
        <is>
          <t>U2647</t>
        </is>
      </c>
      <c r="D2650" s="406">
        <f>INDEX([1]USA!$J:$J,MATCH(C2650,[1]USA!$B:$B,0))</f>
        <v/>
      </c>
      <c r="E2650" s="406">
        <f>IFERROR(INDEX([1]Input!$J:$J,MATCH(C2650,[1]Input!$A:$A,0)),"")</f>
        <v/>
      </c>
      <c r="F2650" s="406">
        <f>IFERROR(INDEX([1]Input!$D:$D,MATCH(C2650,[1]Input!$A:$A,0)),"")</f>
        <v/>
      </c>
      <c r="G2650" s="409">
        <f>IFERROR(INDEX([1]Input!$N:$N,MATCH(C2650,[1]Input!$A:$A,0)),"")</f>
        <v/>
      </c>
    </row>
    <row r="2651">
      <c r="A2651" s="406">
        <f>IFERROR(RANK(B2651,$B$4:$B$6000,1),"")</f>
        <v/>
      </c>
      <c r="B2651" s="406">
        <f>(IF(F2651="","",IFERROR(SEARCH(Search!$C$2,D2651)+ROW()/100000,"")))</f>
        <v/>
      </c>
      <c r="C2651" s="406" t="inlineStr">
        <is>
          <t>U2648</t>
        </is>
      </c>
      <c r="D2651" s="406">
        <f>INDEX([1]USA!$J:$J,MATCH(C2651,[1]USA!$B:$B,0))</f>
        <v/>
      </c>
      <c r="E2651" s="406">
        <f>IFERROR(INDEX([1]Input!$J:$J,MATCH(C2651,[1]Input!$A:$A,0)),"")</f>
        <v/>
      </c>
      <c r="F2651" s="406">
        <f>IFERROR(INDEX([1]Input!$D:$D,MATCH(C2651,[1]Input!$A:$A,0)),"")</f>
        <v/>
      </c>
      <c r="G2651" s="409">
        <f>IFERROR(INDEX([1]Input!$N:$N,MATCH(C2651,[1]Input!$A:$A,0)),"")</f>
        <v/>
      </c>
    </row>
    <row r="2652">
      <c r="A2652" s="406">
        <f>IFERROR(RANK(B2652,$B$4:$B$6000,1),"")</f>
        <v/>
      </c>
      <c r="B2652" s="406">
        <f>(IF(F2652="","",IFERROR(SEARCH(Search!$C$2,D2652)+ROW()/100000,"")))</f>
        <v/>
      </c>
      <c r="C2652" s="406" t="inlineStr">
        <is>
          <t>U2649</t>
        </is>
      </c>
      <c r="D2652" s="406">
        <f>INDEX([1]USA!$J:$J,MATCH(C2652,[1]USA!$B:$B,0))</f>
        <v/>
      </c>
      <c r="E2652" s="406">
        <f>IFERROR(INDEX([1]Input!$J:$J,MATCH(C2652,[1]Input!$A:$A,0)),"")</f>
        <v/>
      </c>
      <c r="F2652" s="406">
        <f>IFERROR(INDEX([1]Input!$D:$D,MATCH(C2652,[1]Input!$A:$A,0)),"")</f>
        <v/>
      </c>
      <c r="G2652" s="409">
        <f>IFERROR(INDEX([1]Input!$N:$N,MATCH(C2652,[1]Input!$A:$A,0)),"")</f>
        <v/>
      </c>
    </row>
    <row r="2653">
      <c r="A2653" s="406">
        <f>IFERROR(RANK(B2653,$B$4:$B$6000,1),"")</f>
        <v/>
      </c>
      <c r="B2653" s="406">
        <f>(IF(F2653="","",IFERROR(SEARCH(Search!$C$2,D2653)+ROW()/100000,"")))</f>
        <v/>
      </c>
      <c r="C2653" s="406" t="inlineStr">
        <is>
          <t>U2650</t>
        </is>
      </c>
      <c r="D2653" s="406">
        <f>INDEX([1]USA!$J:$J,MATCH(C2653,[1]USA!$B:$B,0))</f>
        <v/>
      </c>
      <c r="E2653" s="406">
        <f>IFERROR(INDEX([1]Input!$J:$J,MATCH(C2653,[1]Input!$A:$A,0)),"")</f>
        <v/>
      </c>
      <c r="F2653" s="406">
        <f>IFERROR(INDEX([1]Input!$D:$D,MATCH(C2653,[1]Input!$A:$A,0)),"")</f>
        <v/>
      </c>
      <c r="G2653" s="409">
        <f>IFERROR(INDEX([1]Input!$N:$N,MATCH(C2653,[1]Input!$A:$A,0)),"")</f>
        <v/>
      </c>
    </row>
    <row r="2654">
      <c r="A2654" s="406">
        <f>IFERROR(RANK(B2654,$B$4:$B$6000,1),"")</f>
        <v/>
      </c>
      <c r="B2654" s="406">
        <f>(IF(F2654="","",IFERROR(SEARCH(Search!$C$2,D2654)+ROW()/100000,"")))</f>
        <v/>
      </c>
      <c r="C2654" s="406" t="inlineStr">
        <is>
          <t>U2651</t>
        </is>
      </c>
      <c r="D2654" s="406">
        <f>INDEX([1]USA!$J:$J,MATCH(C2654,[1]USA!$B:$B,0))</f>
        <v/>
      </c>
      <c r="E2654" s="406">
        <f>IFERROR(INDEX([1]Input!$J:$J,MATCH(C2654,[1]Input!$A:$A,0)),"")</f>
        <v/>
      </c>
      <c r="F2654" s="406">
        <f>IFERROR(INDEX([1]Input!$D:$D,MATCH(C2654,[1]Input!$A:$A,0)),"")</f>
        <v/>
      </c>
      <c r="G2654" s="409">
        <f>IFERROR(INDEX([1]Input!$N:$N,MATCH(C2654,[1]Input!$A:$A,0)),"")</f>
        <v/>
      </c>
    </row>
    <row r="2655">
      <c r="A2655" s="406">
        <f>IFERROR(RANK(B2655,$B$4:$B$6000,1),"")</f>
        <v/>
      </c>
      <c r="B2655" s="406">
        <f>(IF(F2655="","",IFERROR(SEARCH(Search!$C$2,D2655)+ROW()/100000,"")))</f>
        <v/>
      </c>
      <c r="C2655" s="406" t="inlineStr">
        <is>
          <t>U2652</t>
        </is>
      </c>
      <c r="D2655" s="406">
        <f>INDEX([1]USA!$J:$J,MATCH(C2655,[1]USA!$B:$B,0))</f>
        <v/>
      </c>
      <c r="E2655" s="406">
        <f>IFERROR(INDEX([1]Input!$J:$J,MATCH(C2655,[1]Input!$A:$A,0)),"")</f>
        <v/>
      </c>
      <c r="F2655" s="406">
        <f>IFERROR(INDEX([1]Input!$D:$D,MATCH(C2655,[1]Input!$A:$A,0)),"")</f>
        <v/>
      </c>
      <c r="G2655" s="409">
        <f>IFERROR(INDEX([1]Input!$N:$N,MATCH(C2655,[1]Input!$A:$A,0)),"")</f>
        <v/>
      </c>
    </row>
    <row r="2656">
      <c r="A2656" s="406">
        <f>IFERROR(RANK(B2656,$B$4:$B$6000,1),"")</f>
        <v/>
      </c>
      <c r="B2656" s="406">
        <f>(IF(F2656="","",IFERROR(SEARCH(Search!$C$2,D2656)+ROW()/100000,"")))</f>
        <v/>
      </c>
      <c r="C2656" s="406" t="inlineStr">
        <is>
          <t>U2653</t>
        </is>
      </c>
      <c r="D2656" s="406">
        <f>INDEX([1]USA!$J:$J,MATCH(C2656,[1]USA!$B:$B,0))</f>
        <v/>
      </c>
      <c r="E2656" s="406">
        <f>IFERROR(INDEX([1]Input!$J:$J,MATCH(C2656,[1]Input!$A:$A,0)),"")</f>
        <v/>
      </c>
      <c r="F2656" s="406">
        <f>IFERROR(INDEX([1]Input!$D:$D,MATCH(C2656,[1]Input!$A:$A,0)),"")</f>
        <v/>
      </c>
      <c r="G2656" s="409">
        <f>IFERROR(INDEX([1]Input!$N:$N,MATCH(C2656,[1]Input!$A:$A,0)),"")</f>
        <v/>
      </c>
    </row>
    <row r="2657">
      <c r="A2657" s="406">
        <f>IFERROR(RANK(B2657,$B$4:$B$6000,1),"")</f>
        <v/>
      </c>
      <c r="B2657" s="406">
        <f>(IF(F2657="","",IFERROR(SEARCH(Search!$C$2,D2657)+ROW()/100000,"")))</f>
        <v/>
      </c>
      <c r="C2657" s="406" t="inlineStr">
        <is>
          <t>U2654</t>
        </is>
      </c>
      <c r="D2657" s="406">
        <f>INDEX([1]USA!$J:$J,MATCH(C2657,[1]USA!$B:$B,0))</f>
        <v/>
      </c>
      <c r="E2657" s="406">
        <f>IFERROR(INDEX([1]Input!$J:$J,MATCH(C2657,[1]Input!$A:$A,0)),"")</f>
        <v/>
      </c>
      <c r="F2657" s="406">
        <f>IFERROR(INDEX([1]Input!$D:$D,MATCH(C2657,[1]Input!$A:$A,0)),"")</f>
        <v/>
      </c>
      <c r="G2657" s="409">
        <f>IFERROR(INDEX([1]Input!$N:$N,MATCH(C2657,[1]Input!$A:$A,0)),"")</f>
        <v/>
      </c>
    </row>
    <row r="2658">
      <c r="A2658" s="406">
        <f>IFERROR(RANK(B2658,$B$4:$B$6000,1),"")</f>
        <v/>
      </c>
      <c r="B2658" s="406">
        <f>(IF(F2658="","",IFERROR(SEARCH(Search!$C$2,D2658)+ROW()/100000,"")))</f>
        <v/>
      </c>
      <c r="C2658" s="406" t="inlineStr">
        <is>
          <t>U2655</t>
        </is>
      </c>
      <c r="D2658" s="406">
        <f>INDEX([1]USA!$J:$J,MATCH(C2658,[1]USA!$B:$B,0))</f>
        <v/>
      </c>
      <c r="E2658" s="406">
        <f>IFERROR(INDEX([1]Input!$J:$J,MATCH(C2658,[1]Input!$A:$A,0)),"")</f>
        <v/>
      </c>
      <c r="F2658" s="406">
        <f>IFERROR(INDEX([1]Input!$D:$D,MATCH(C2658,[1]Input!$A:$A,0)),"")</f>
        <v/>
      </c>
      <c r="G2658" s="409">
        <f>IFERROR(INDEX([1]Input!$N:$N,MATCH(C2658,[1]Input!$A:$A,0)),"")</f>
        <v/>
      </c>
    </row>
    <row r="2659">
      <c r="A2659" s="406">
        <f>IFERROR(RANK(B2659,$B$4:$B$6000,1),"")</f>
        <v/>
      </c>
      <c r="B2659" s="406">
        <f>(IF(F2659="","",IFERROR(SEARCH(Search!$C$2,D2659)+ROW()/100000,"")))</f>
        <v/>
      </c>
      <c r="C2659" s="406" t="inlineStr">
        <is>
          <t>U2656</t>
        </is>
      </c>
      <c r="D2659" s="406">
        <f>INDEX([1]USA!$J:$J,MATCH(C2659,[1]USA!$B:$B,0))</f>
        <v/>
      </c>
      <c r="E2659" s="406">
        <f>IFERROR(INDEX([1]Input!$J:$J,MATCH(C2659,[1]Input!$A:$A,0)),"")</f>
        <v/>
      </c>
      <c r="F2659" s="406">
        <f>IFERROR(INDEX([1]Input!$D:$D,MATCH(C2659,[1]Input!$A:$A,0)),"")</f>
        <v/>
      </c>
      <c r="G2659" s="409">
        <f>IFERROR(INDEX([1]Input!$N:$N,MATCH(C2659,[1]Input!$A:$A,0)),"")</f>
        <v/>
      </c>
    </row>
    <row r="2660">
      <c r="A2660" s="406">
        <f>IFERROR(RANK(B2660,$B$4:$B$6000,1),"")</f>
        <v/>
      </c>
      <c r="B2660" s="406">
        <f>(IF(F2660="","",IFERROR(SEARCH(Search!$C$2,D2660)+ROW()/100000,"")))</f>
        <v/>
      </c>
      <c r="C2660" s="406" t="inlineStr">
        <is>
          <t>U2657</t>
        </is>
      </c>
      <c r="D2660" s="406">
        <f>INDEX([1]USA!$J:$J,MATCH(C2660,[1]USA!$B:$B,0))</f>
        <v/>
      </c>
      <c r="E2660" s="406">
        <f>IFERROR(INDEX([1]Input!$J:$J,MATCH(C2660,[1]Input!$A:$A,0)),"")</f>
        <v/>
      </c>
      <c r="F2660" s="406">
        <f>IFERROR(INDEX([1]Input!$D:$D,MATCH(C2660,[1]Input!$A:$A,0)),"")</f>
        <v/>
      </c>
      <c r="G2660" s="409">
        <f>IFERROR(INDEX([1]Input!$N:$N,MATCH(C2660,[1]Input!$A:$A,0)),"")</f>
        <v/>
      </c>
    </row>
    <row r="2661">
      <c r="A2661" s="406">
        <f>IFERROR(RANK(B2661,$B$4:$B$6000,1),"")</f>
        <v/>
      </c>
      <c r="B2661" s="406">
        <f>(IF(F2661="","",IFERROR(SEARCH(Search!$C$2,D2661)+ROW()/100000,"")))</f>
        <v/>
      </c>
      <c r="C2661" s="406" t="inlineStr">
        <is>
          <t>U2658</t>
        </is>
      </c>
      <c r="D2661" s="406">
        <f>INDEX([1]USA!$J:$J,MATCH(C2661,[1]USA!$B:$B,0))</f>
        <v/>
      </c>
      <c r="E2661" s="406">
        <f>IFERROR(INDEX([1]Input!$J:$J,MATCH(C2661,[1]Input!$A:$A,0)),"")</f>
        <v/>
      </c>
      <c r="F2661" s="406">
        <f>IFERROR(INDEX([1]Input!$D:$D,MATCH(C2661,[1]Input!$A:$A,0)),"")</f>
        <v/>
      </c>
      <c r="G2661" s="409">
        <f>IFERROR(INDEX([1]Input!$N:$N,MATCH(C2661,[1]Input!$A:$A,0)),"")</f>
        <v/>
      </c>
    </row>
    <row r="2662">
      <c r="A2662" s="406">
        <f>IFERROR(RANK(B2662,$B$4:$B$6000,1),"")</f>
        <v/>
      </c>
      <c r="B2662" s="406">
        <f>(IF(F2662="","",IFERROR(SEARCH(Search!$C$2,D2662)+ROW()/100000,"")))</f>
        <v/>
      </c>
      <c r="C2662" s="406" t="inlineStr">
        <is>
          <t>U2659</t>
        </is>
      </c>
      <c r="D2662" s="406">
        <f>INDEX([1]USA!$J:$J,MATCH(C2662,[1]USA!$B:$B,0))</f>
        <v/>
      </c>
      <c r="E2662" s="406">
        <f>IFERROR(INDEX([1]Input!$J:$J,MATCH(C2662,[1]Input!$A:$A,0)),"")</f>
        <v/>
      </c>
      <c r="F2662" s="406">
        <f>IFERROR(INDEX([1]Input!$D:$D,MATCH(C2662,[1]Input!$A:$A,0)),"")</f>
        <v/>
      </c>
      <c r="G2662" s="409">
        <f>IFERROR(INDEX([1]Input!$N:$N,MATCH(C2662,[1]Input!$A:$A,0)),"")</f>
        <v/>
      </c>
    </row>
    <row r="2663">
      <c r="A2663" s="406">
        <f>IFERROR(RANK(B2663,$B$4:$B$6000,1),"")</f>
        <v/>
      </c>
      <c r="B2663" s="406">
        <f>(IF(F2663="","",IFERROR(SEARCH(Search!$C$2,D2663)+ROW()/100000,"")))</f>
        <v/>
      </c>
      <c r="C2663" s="406" t="inlineStr">
        <is>
          <t>U2660</t>
        </is>
      </c>
      <c r="D2663" s="406">
        <f>INDEX([1]USA!$J:$J,MATCH(C2663,[1]USA!$B:$B,0))</f>
        <v/>
      </c>
      <c r="E2663" s="406">
        <f>IFERROR(INDEX([1]Input!$J:$J,MATCH(C2663,[1]Input!$A:$A,0)),"")</f>
        <v/>
      </c>
      <c r="F2663" s="406">
        <f>IFERROR(INDEX([1]Input!$D:$D,MATCH(C2663,[1]Input!$A:$A,0)),"")</f>
        <v/>
      </c>
      <c r="G2663" s="409">
        <f>IFERROR(INDEX([1]Input!$N:$N,MATCH(C2663,[1]Input!$A:$A,0)),"")</f>
        <v/>
      </c>
    </row>
    <row r="2664">
      <c r="A2664" s="406">
        <f>IFERROR(RANK(B2664,$B$4:$B$6000,1),"")</f>
        <v/>
      </c>
      <c r="B2664" s="406">
        <f>(IF(F2664="","",IFERROR(SEARCH(Search!$C$2,D2664)+ROW()/100000,"")))</f>
        <v/>
      </c>
      <c r="C2664" s="406" t="inlineStr">
        <is>
          <t>U2661</t>
        </is>
      </c>
      <c r="D2664" s="406">
        <f>INDEX([1]USA!$J:$J,MATCH(C2664,[1]USA!$B:$B,0))</f>
        <v/>
      </c>
      <c r="E2664" s="406">
        <f>IFERROR(INDEX([1]Input!$J:$J,MATCH(C2664,[1]Input!$A:$A,0)),"")</f>
        <v/>
      </c>
      <c r="F2664" s="406">
        <f>IFERROR(INDEX([1]Input!$D:$D,MATCH(C2664,[1]Input!$A:$A,0)),"")</f>
        <v/>
      </c>
      <c r="G2664" s="409">
        <f>IFERROR(INDEX([1]Input!$N:$N,MATCH(C2664,[1]Input!$A:$A,0)),"")</f>
        <v/>
      </c>
    </row>
    <row r="2665">
      <c r="A2665" s="406">
        <f>IFERROR(RANK(B2665,$B$4:$B$6000,1),"")</f>
        <v/>
      </c>
      <c r="B2665" s="406">
        <f>(IF(F2665="","",IFERROR(SEARCH(Search!$C$2,D2665)+ROW()/100000,"")))</f>
        <v/>
      </c>
      <c r="C2665" s="406" t="inlineStr">
        <is>
          <t>U2662</t>
        </is>
      </c>
      <c r="D2665" s="406">
        <f>INDEX([1]USA!$J:$J,MATCH(C2665,[1]USA!$B:$B,0))</f>
        <v/>
      </c>
      <c r="E2665" s="406">
        <f>IFERROR(INDEX([1]Input!$J:$J,MATCH(C2665,[1]Input!$A:$A,0)),"")</f>
        <v/>
      </c>
      <c r="F2665" s="406">
        <f>IFERROR(INDEX([1]Input!$D:$D,MATCH(C2665,[1]Input!$A:$A,0)),"")</f>
        <v/>
      </c>
      <c r="G2665" s="409">
        <f>IFERROR(INDEX([1]Input!$N:$N,MATCH(C2665,[1]Input!$A:$A,0)),"")</f>
        <v/>
      </c>
    </row>
    <row r="2666">
      <c r="A2666" s="406">
        <f>IFERROR(RANK(B2666,$B$4:$B$6000,1),"")</f>
        <v/>
      </c>
      <c r="B2666" s="406">
        <f>(IF(F2666="","",IFERROR(SEARCH(Search!$C$2,D2666)+ROW()/100000,"")))</f>
        <v/>
      </c>
      <c r="C2666" s="406" t="inlineStr">
        <is>
          <t>U2663</t>
        </is>
      </c>
      <c r="D2666" s="406">
        <f>INDEX([1]USA!$J:$J,MATCH(C2666,[1]USA!$B:$B,0))</f>
        <v/>
      </c>
      <c r="E2666" s="406">
        <f>IFERROR(INDEX([1]Input!$J:$J,MATCH(C2666,[1]Input!$A:$A,0)),"")</f>
        <v/>
      </c>
      <c r="F2666" s="406">
        <f>IFERROR(INDEX([1]Input!$D:$D,MATCH(C2666,[1]Input!$A:$A,0)),"")</f>
        <v/>
      </c>
      <c r="G2666" s="409">
        <f>IFERROR(INDEX([1]Input!$N:$N,MATCH(C2666,[1]Input!$A:$A,0)),"")</f>
        <v/>
      </c>
    </row>
    <row r="2667">
      <c r="A2667" s="406">
        <f>IFERROR(RANK(B2667,$B$4:$B$6000,1),"")</f>
        <v/>
      </c>
      <c r="B2667" s="406">
        <f>(IF(F2667="","",IFERROR(SEARCH(Search!$C$2,D2667)+ROW()/100000,"")))</f>
        <v/>
      </c>
      <c r="C2667" s="406" t="inlineStr">
        <is>
          <t>U2664</t>
        </is>
      </c>
      <c r="D2667" s="406">
        <f>INDEX([1]USA!$J:$J,MATCH(C2667,[1]USA!$B:$B,0))</f>
        <v/>
      </c>
      <c r="E2667" s="406">
        <f>IFERROR(INDEX([1]Input!$J:$J,MATCH(C2667,[1]Input!$A:$A,0)),"")</f>
        <v/>
      </c>
      <c r="F2667" s="406">
        <f>IFERROR(INDEX([1]Input!$D:$D,MATCH(C2667,[1]Input!$A:$A,0)),"")</f>
        <v/>
      </c>
      <c r="G2667" s="409">
        <f>IFERROR(INDEX([1]Input!$N:$N,MATCH(C2667,[1]Input!$A:$A,0)),"")</f>
        <v/>
      </c>
    </row>
    <row r="2668">
      <c r="A2668" s="406">
        <f>IFERROR(RANK(B2668,$B$4:$B$6000,1),"")</f>
        <v/>
      </c>
      <c r="B2668" s="406">
        <f>(IF(F2668="","",IFERROR(SEARCH(Search!$C$2,D2668)+ROW()/100000,"")))</f>
        <v/>
      </c>
      <c r="C2668" s="406" t="inlineStr">
        <is>
          <t>U2665</t>
        </is>
      </c>
      <c r="D2668" s="406">
        <f>INDEX([1]USA!$J:$J,MATCH(C2668,[1]USA!$B:$B,0))</f>
        <v/>
      </c>
      <c r="E2668" s="406">
        <f>IFERROR(INDEX([1]Input!$J:$J,MATCH(C2668,[1]Input!$A:$A,0)),"")</f>
        <v/>
      </c>
      <c r="F2668" s="406">
        <f>IFERROR(INDEX([1]Input!$D:$D,MATCH(C2668,[1]Input!$A:$A,0)),"")</f>
        <v/>
      </c>
      <c r="G2668" s="409">
        <f>IFERROR(INDEX([1]Input!$N:$N,MATCH(C2668,[1]Input!$A:$A,0)),"")</f>
        <v/>
      </c>
    </row>
    <row r="2669">
      <c r="A2669" s="406">
        <f>IFERROR(RANK(B2669,$B$4:$B$6000,1),"")</f>
        <v/>
      </c>
      <c r="B2669" s="406">
        <f>(IF(F2669="","",IFERROR(SEARCH(Search!$C$2,D2669)+ROW()/100000,"")))</f>
        <v/>
      </c>
      <c r="C2669" s="406" t="inlineStr">
        <is>
          <t>U2666</t>
        </is>
      </c>
      <c r="D2669" s="406">
        <f>INDEX([1]USA!$J:$J,MATCH(C2669,[1]USA!$B:$B,0))</f>
        <v/>
      </c>
      <c r="E2669" s="406">
        <f>IFERROR(INDEX([1]Input!$J:$J,MATCH(C2669,[1]Input!$A:$A,0)),"")</f>
        <v/>
      </c>
      <c r="F2669" s="406">
        <f>IFERROR(INDEX([1]Input!$D:$D,MATCH(C2669,[1]Input!$A:$A,0)),"")</f>
        <v/>
      </c>
      <c r="G2669" s="409">
        <f>IFERROR(INDEX([1]Input!$N:$N,MATCH(C2669,[1]Input!$A:$A,0)),"")</f>
        <v/>
      </c>
    </row>
    <row r="2670">
      <c r="A2670" s="406">
        <f>IFERROR(RANK(B2670,$B$4:$B$6000,1),"")</f>
        <v/>
      </c>
      <c r="B2670" s="406">
        <f>(IF(F2670="","",IFERROR(SEARCH(Search!$C$2,D2670)+ROW()/100000,"")))</f>
        <v/>
      </c>
      <c r="C2670" s="406" t="inlineStr">
        <is>
          <t>U2667</t>
        </is>
      </c>
      <c r="D2670" s="406">
        <f>INDEX([1]USA!$J:$J,MATCH(C2670,[1]USA!$B:$B,0))</f>
        <v/>
      </c>
      <c r="E2670" s="406">
        <f>IFERROR(INDEX([1]Input!$J:$J,MATCH(C2670,[1]Input!$A:$A,0)),"")</f>
        <v/>
      </c>
      <c r="F2670" s="406">
        <f>IFERROR(INDEX([1]Input!$D:$D,MATCH(C2670,[1]Input!$A:$A,0)),"")</f>
        <v/>
      </c>
      <c r="G2670" s="409">
        <f>IFERROR(INDEX([1]Input!$N:$N,MATCH(C2670,[1]Input!$A:$A,0)),"")</f>
        <v/>
      </c>
    </row>
    <row r="2671">
      <c r="A2671" s="406">
        <f>IFERROR(RANK(B2671,$B$4:$B$6000,1),"")</f>
        <v/>
      </c>
      <c r="B2671" s="406">
        <f>(IF(F2671="","",IFERROR(SEARCH(Search!$C$2,D2671)+ROW()/100000,"")))</f>
        <v/>
      </c>
      <c r="C2671" s="406" t="inlineStr">
        <is>
          <t>U2668</t>
        </is>
      </c>
      <c r="D2671" s="406">
        <f>INDEX([1]USA!$J:$J,MATCH(C2671,[1]USA!$B:$B,0))</f>
        <v/>
      </c>
      <c r="E2671" s="406">
        <f>IFERROR(INDEX([1]Input!$J:$J,MATCH(C2671,[1]Input!$A:$A,0)),"")</f>
        <v/>
      </c>
      <c r="F2671" s="406">
        <f>IFERROR(INDEX([1]Input!$D:$D,MATCH(C2671,[1]Input!$A:$A,0)),"")</f>
        <v/>
      </c>
      <c r="G2671" s="409">
        <f>IFERROR(INDEX([1]Input!$N:$N,MATCH(C2671,[1]Input!$A:$A,0)),"")</f>
        <v/>
      </c>
    </row>
    <row r="2672">
      <c r="A2672" s="406">
        <f>IFERROR(RANK(B2672,$B$4:$B$6000,1),"")</f>
        <v/>
      </c>
      <c r="B2672" s="406">
        <f>(IF(F2672="","",IFERROR(SEARCH(Search!$C$2,D2672)+ROW()/100000,"")))</f>
        <v/>
      </c>
      <c r="C2672" s="406" t="inlineStr">
        <is>
          <t>U2669</t>
        </is>
      </c>
      <c r="D2672" s="406">
        <f>INDEX([1]USA!$J:$J,MATCH(C2672,[1]USA!$B:$B,0))</f>
        <v/>
      </c>
      <c r="E2672" s="406">
        <f>IFERROR(INDEX([1]Input!$J:$J,MATCH(C2672,[1]Input!$A:$A,0)),"")</f>
        <v/>
      </c>
      <c r="F2672" s="406">
        <f>IFERROR(INDEX([1]Input!$D:$D,MATCH(C2672,[1]Input!$A:$A,0)),"")</f>
        <v/>
      </c>
      <c r="G2672" s="409">
        <f>IFERROR(INDEX([1]Input!$N:$N,MATCH(C2672,[1]Input!$A:$A,0)),"")</f>
        <v/>
      </c>
    </row>
    <row r="2673">
      <c r="A2673" s="406">
        <f>IFERROR(RANK(B2673,$B$4:$B$6000,1),"")</f>
        <v/>
      </c>
      <c r="B2673" s="406">
        <f>(IF(F2673="","",IFERROR(SEARCH(Search!$C$2,D2673)+ROW()/100000,"")))</f>
        <v/>
      </c>
      <c r="C2673" s="406" t="inlineStr">
        <is>
          <t>U2670</t>
        </is>
      </c>
      <c r="D2673" s="406">
        <f>INDEX([1]USA!$J:$J,MATCH(C2673,[1]USA!$B:$B,0))</f>
        <v/>
      </c>
      <c r="E2673" s="406">
        <f>IFERROR(INDEX([1]Input!$J:$J,MATCH(C2673,[1]Input!$A:$A,0)),"")</f>
        <v/>
      </c>
      <c r="F2673" s="406">
        <f>IFERROR(INDEX([1]Input!$D:$D,MATCH(C2673,[1]Input!$A:$A,0)),"")</f>
        <v/>
      </c>
      <c r="G2673" s="409">
        <f>IFERROR(INDEX([1]Input!$N:$N,MATCH(C2673,[1]Input!$A:$A,0)),"")</f>
        <v/>
      </c>
    </row>
    <row r="2674">
      <c r="A2674" s="406">
        <f>IFERROR(RANK(B2674,$B$4:$B$6000,1),"")</f>
        <v/>
      </c>
      <c r="B2674" s="406">
        <f>(IF(F2674="","",IFERROR(SEARCH(Search!$C$2,D2674)+ROW()/100000,"")))</f>
        <v/>
      </c>
      <c r="C2674" s="406" t="inlineStr">
        <is>
          <t>U2671</t>
        </is>
      </c>
      <c r="D2674" s="406">
        <f>INDEX([1]USA!$J:$J,MATCH(C2674,[1]USA!$B:$B,0))</f>
        <v/>
      </c>
      <c r="E2674" s="406">
        <f>IFERROR(INDEX([1]Input!$J:$J,MATCH(C2674,[1]Input!$A:$A,0)),"")</f>
        <v/>
      </c>
      <c r="F2674" s="406">
        <f>IFERROR(INDEX([1]Input!$D:$D,MATCH(C2674,[1]Input!$A:$A,0)),"")</f>
        <v/>
      </c>
      <c r="G2674" s="409">
        <f>IFERROR(INDEX([1]Input!$N:$N,MATCH(C2674,[1]Input!$A:$A,0)),"")</f>
        <v/>
      </c>
    </row>
    <row r="2675">
      <c r="A2675" s="406">
        <f>IFERROR(RANK(B2675,$B$4:$B$6000,1),"")</f>
        <v/>
      </c>
      <c r="B2675" s="406">
        <f>(IF(F2675="","",IFERROR(SEARCH(Search!$C$2,D2675)+ROW()/100000,"")))</f>
        <v/>
      </c>
      <c r="C2675" s="406" t="inlineStr">
        <is>
          <t>U2672</t>
        </is>
      </c>
      <c r="D2675" s="406">
        <f>INDEX([1]USA!$J:$J,MATCH(C2675,[1]USA!$B:$B,0))</f>
        <v/>
      </c>
      <c r="E2675" s="406">
        <f>IFERROR(INDEX([1]Input!$J:$J,MATCH(C2675,[1]Input!$A:$A,0)),"")</f>
        <v/>
      </c>
      <c r="F2675" s="406">
        <f>IFERROR(INDEX([1]Input!$D:$D,MATCH(C2675,[1]Input!$A:$A,0)),"")</f>
        <v/>
      </c>
      <c r="G2675" s="409">
        <f>IFERROR(INDEX([1]Input!$N:$N,MATCH(C2675,[1]Input!$A:$A,0)),"")</f>
        <v/>
      </c>
    </row>
    <row r="2676">
      <c r="A2676" s="406">
        <f>IFERROR(RANK(B2676,$B$4:$B$6000,1),"")</f>
        <v/>
      </c>
      <c r="B2676" s="406">
        <f>(IF(F2676="","",IFERROR(SEARCH(Search!$C$2,D2676)+ROW()/100000,"")))</f>
        <v/>
      </c>
      <c r="C2676" s="406" t="inlineStr">
        <is>
          <t>U2673</t>
        </is>
      </c>
      <c r="D2676" s="406">
        <f>INDEX([1]USA!$J:$J,MATCH(C2676,[1]USA!$B:$B,0))</f>
        <v/>
      </c>
      <c r="E2676" s="406">
        <f>IFERROR(INDEX([1]Input!$J:$J,MATCH(C2676,[1]Input!$A:$A,0)),"")</f>
        <v/>
      </c>
      <c r="F2676" s="406">
        <f>IFERROR(INDEX([1]Input!$D:$D,MATCH(C2676,[1]Input!$A:$A,0)),"")</f>
        <v/>
      </c>
      <c r="G2676" s="409">
        <f>IFERROR(INDEX([1]Input!$N:$N,MATCH(C2676,[1]Input!$A:$A,0)),"")</f>
        <v/>
      </c>
    </row>
    <row r="2677">
      <c r="A2677" s="406">
        <f>IFERROR(RANK(B2677,$B$4:$B$6000,1),"")</f>
        <v/>
      </c>
      <c r="B2677" s="406">
        <f>(IF(F2677="","",IFERROR(SEARCH(Search!$C$2,D2677)+ROW()/100000,"")))</f>
        <v/>
      </c>
      <c r="C2677" s="406" t="inlineStr">
        <is>
          <t>U2674</t>
        </is>
      </c>
      <c r="D2677" s="406">
        <f>INDEX([1]USA!$J:$J,MATCH(C2677,[1]USA!$B:$B,0))</f>
        <v/>
      </c>
      <c r="E2677" s="406">
        <f>IFERROR(INDEX([1]Input!$J:$J,MATCH(C2677,[1]Input!$A:$A,0)),"")</f>
        <v/>
      </c>
      <c r="F2677" s="406">
        <f>IFERROR(INDEX([1]Input!$D:$D,MATCH(C2677,[1]Input!$A:$A,0)),"")</f>
        <v/>
      </c>
      <c r="G2677" s="409">
        <f>IFERROR(INDEX([1]Input!$N:$N,MATCH(C2677,[1]Input!$A:$A,0)),"")</f>
        <v/>
      </c>
    </row>
    <row r="2678">
      <c r="A2678" s="406">
        <f>IFERROR(RANK(B2678,$B$4:$B$6000,1),"")</f>
        <v/>
      </c>
      <c r="B2678" s="406">
        <f>(IF(F2678="","",IFERROR(SEARCH(Search!$C$2,D2678)+ROW()/100000,"")))</f>
        <v/>
      </c>
      <c r="C2678" s="406" t="inlineStr">
        <is>
          <t>U2675</t>
        </is>
      </c>
      <c r="D2678" s="406">
        <f>INDEX([1]USA!$J:$J,MATCH(C2678,[1]USA!$B:$B,0))</f>
        <v/>
      </c>
      <c r="E2678" s="406">
        <f>IFERROR(INDEX([1]Input!$J:$J,MATCH(C2678,[1]Input!$A:$A,0)),"")</f>
        <v/>
      </c>
      <c r="F2678" s="406">
        <f>IFERROR(INDEX([1]Input!$D:$D,MATCH(C2678,[1]Input!$A:$A,0)),"")</f>
        <v/>
      </c>
      <c r="G2678" s="409">
        <f>IFERROR(INDEX([1]Input!$N:$N,MATCH(C2678,[1]Input!$A:$A,0)),"")</f>
        <v/>
      </c>
    </row>
    <row r="2679">
      <c r="A2679" s="406">
        <f>IFERROR(RANK(B2679,$B$4:$B$6000,1),"")</f>
        <v/>
      </c>
      <c r="B2679" s="406">
        <f>(IF(F2679="","",IFERROR(SEARCH(Search!$C$2,D2679)+ROW()/100000,"")))</f>
        <v/>
      </c>
      <c r="C2679" s="406" t="inlineStr">
        <is>
          <t>U2676</t>
        </is>
      </c>
      <c r="D2679" s="406">
        <f>INDEX([1]USA!$J:$J,MATCH(C2679,[1]USA!$B:$B,0))</f>
        <v/>
      </c>
      <c r="E2679" s="406">
        <f>IFERROR(INDEX([1]Input!$J:$J,MATCH(C2679,[1]Input!$A:$A,0)),"")</f>
        <v/>
      </c>
      <c r="F2679" s="406">
        <f>IFERROR(INDEX([1]Input!$D:$D,MATCH(C2679,[1]Input!$A:$A,0)),"")</f>
        <v/>
      </c>
      <c r="G2679" s="409">
        <f>IFERROR(INDEX([1]Input!$N:$N,MATCH(C2679,[1]Input!$A:$A,0)),"")</f>
        <v/>
      </c>
    </row>
    <row r="2680">
      <c r="A2680" s="406">
        <f>IFERROR(RANK(B2680,$B$4:$B$6000,1),"")</f>
        <v/>
      </c>
      <c r="B2680" s="406">
        <f>(IF(F2680="","",IFERROR(SEARCH(Search!$C$2,D2680)+ROW()/100000,"")))</f>
        <v/>
      </c>
      <c r="C2680" s="406" t="inlineStr">
        <is>
          <t>U2677</t>
        </is>
      </c>
      <c r="D2680" s="406">
        <f>INDEX([1]USA!$J:$J,MATCH(C2680,[1]USA!$B:$B,0))</f>
        <v/>
      </c>
      <c r="E2680" s="406">
        <f>IFERROR(INDEX([1]Input!$J:$J,MATCH(C2680,[1]Input!$A:$A,0)),"")</f>
        <v/>
      </c>
      <c r="F2680" s="406">
        <f>IFERROR(INDEX([1]Input!$D:$D,MATCH(C2680,[1]Input!$A:$A,0)),"")</f>
        <v/>
      </c>
      <c r="G2680" s="409">
        <f>IFERROR(INDEX([1]Input!$N:$N,MATCH(C2680,[1]Input!$A:$A,0)),"")</f>
        <v/>
      </c>
    </row>
    <row r="2681">
      <c r="A2681" s="406">
        <f>IFERROR(RANK(B2681,$B$4:$B$6000,1),"")</f>
        <v/>
      </c>
      <c r="B2681" s="406">
        <f>(IF(F2681="","",IFERROR(SEARCH(Search!$C$2,D2681)+ROW()/100000,"")))</f>
        <v/>
      </c>
      <c r="C2681" s="406" t="inlineStr">
        <is>
          <t>U2678</t>
        </is>
      </c>
      <c r="D2681" s="406">
        <f>INDEX([1]USA!$J:$J,MATCH(C2681,[1]USA!$B:$B,0))</f>
        <v/>
      </c>
      <c r="E2681" s="406">
        <f>IFERROR(INDEX([1]Input!$J:$J,MATCH(C2681,[1]Input!$A:$A,0)),"")</f>
        <v/>
      </c>
      <c r="F2681" s="406">
        <f>IFERROR(INDEX([1]Input!$D:$D,MATCH(C2681,[1]Input!$A:$A,0)),"")</f>
        <v/>
      </c>
      <c r="G2681" s="409">
        <f>IFERROR(INDEX([1]Input!$N:$N,MATCH(C2681,[1]Input!$A:$A,0)),"")</f>
        <v/>
      </c>
    </row>
    <row r="2682">
      <c r="A2682" s="406">
        <f>IFERROR(RANK(B2682,$B$4:$B$6000,1),"")</f>
        <v/>
      </c>
      <c r="B2682" s="406">
        <f>(IF(F2682="","",IFERROR(SEARCH(Search!$C$2,D2682)+ROW()/100000,"")))</f>
        <v/>
      </c>
      <c r="C2682" s="406" t="inlineStr">
        <is>
          <t>U2679</t>
        </is>
      </c>
      <c r="D2682" s="406">
        <f>INDEX([1]USA!$J:$J,MATCH(C2682,[1]USA!$B:$B,0))</f>
        <v/>
      </c>
      <c r="E2682" s="406">
        <f>IFERROR(INDEX([1]Input!$J:$J,MATCH(C2682,[1]Input!$A:$A,0)),"")</f>
        <v/>
      </c>
      <c r="F2682" s="406">
        <f>IFERROR(INDEX([1]Input!$D:$D,MATCH(C2682,[1]Input!$A:$A,0)),"")</f>
        <v/>
      </c>
      <c r="G2682" s="409">
        <f>IFERROR(INDEX([1]Input!$N:$N,MATCH(C2682,[1]Input!$A:$A,0)),"")</f>
        <v/>
      </c>
    </row>
    <row r="2683">
      <c r="A2683" s="406">
        <f>IFERROR(RANK(B2683,$B$4:$B$6000,1),"")</f>
        <v/>
      </c>
      <c r="B2683" s="406">
        <f>(IF(F2683="","",IFERROR(SEARCH(Search!$C$2,D2683)+ROW()/100000,"")))</f>
        <v/>
      </c>
      <c r="C2683" s="406" t="inlineStr">
        <is>
          <t>U2680</t>
        </is>
      </c>
      <c r="D2683" s="406">
        <f>INDEX([1]USA!$J:$J,MATCH(C2683,[1]USA!$B:$B,0))</f>
        <v/>
      </c>
      <c r="E2683" s="406">
        <f>IFERROR(INDEX([1]Input!$J:$J,MATCH(C2683,[1]Input!$A:$A,0)),"")</f>
        <v/>
      </c>
      <c r="F2683" s="406">
        <f>IFERROR(INDEX([1]Input!$D:$D,MATCH(C2683,[1]Input!$A:$A,0)),"")</f>
        <v/>
      </c>
      <c r="G2683" s="409">
        <f>IFERROR(INDEX([1]Input!$N:$N,MATCH(C2683,[1]Input!$A:$A,0)),"")</f>
        <v/>
      </c>
    </row>
    <row r="2684">
      <c r="A2684" s="406">
        <f>IFERROR(RANK(B2684,$B$4:$B$6000,1),"")</f>
        <v/>
      </c>
      <c r="B2684" s="406">
        <f>(IF(F2684="","",IFERROR(SEARCH(Search!$C$2,D2684)+ROW()/100000,"")))</f>
        <v/>
      </c>
      <c r="C2684" s="406" t="inlineStr">
        <is>
          <t>U2681</t>
        </is>
      </c>
      <c r="D2684" s="406">
        <f>INDEX([1]USA!$J:$J,MATCH(C2684,[1]USA!$B:$B,0))</f>
        <v/>
      </c>
      <c r="E2684" s="406">
        <f>IFERROR(INDEX([1]Input!$J:$J,MATCH(C2684,[1]Input!$A:$A,0)),"")</f>
        <v/>
      </c>
      <c r="F2684" s="406">
        <f>IFERROR(INDEX([1]Input!$D:$D,MATCH(C2684,[1]Input!$A:$A,0)),"")</f>
        <v/>
      </c>
      <c r="G2684" s="409">
        <f>IFERROR(INDEX([1]Input!$N:$N,MATCH(C2684,[1]Input!$A:$A,0)),"")</f>
        <v/>
      </c>
    </row>
    <row r="2685">
      <c r="A2685" s="406">
        <f>IFERROR(RANK(B2685,$B$4:$B$6000,1),"")</f>
        <v/>
      </c>
      <c r="B2685" s="406">
        <f>(IF(F2685="","",IFERROR(SEARCH(Search!$C$2,D2685)+ROW()/100000,"")))</f>
        <v/>
      </c>
      <c r="C2685" s="406" t="inlineStr">
        <is>
          <t>U2682</t>
        </is>
      </c>
      <c r="D2685" s="406">
        <f>INDEX([1]USA!$J:$J,MATCH(C2685,[1]USA!$B:$B,0))</f>
        <v/>
      </c>
      <c r="E2685" s="406">
        <f>IFERROR(INDEX([1]Input!$J:$J,MATCH(C2685,[1]Input!$A:$A,0)),"")</f>
        <v/>
      </c>
      <c r="F2685" s="406">
        <f>IFERROR(INDEX([1]Input!$D:$D,MATCH(C2685,[1]Input!$A:$A,0)),"")</f>
        <v/>
      </c>
      <c r="G2685" s="409">
        <f>IFERROR(INDEX([1]Input!$N:$N,MATCH(C2685,[1]Input!$A:$A,0)),"")</f>
        <v/>
      </c>
    </row>
    <row r="2686">
      <c r="A2686" s="406">
        <f>IFERROR(RANK(B2686,$B$4:$B$6000,1),"")</f>
        <v/>
      </c>
      <c r="B2686" s="406">
        <f>(IF(F2686="","",IFERROR(SEARCH(Search!$C$2,D2686)+ROW()/100000,"")))</f>
        <v/>
      </c>
      <c r="C2686" s="406" t="inlineStr">
        <is>
          <t>U2683</t>
        </is>
      </c>
      <c r="D2686" s="406">
        <f>INDEX([1]USA!$J:$J,MATCH(C2686,[1]USA!$B:$B,0))</f>
        <v/>
      </c>
      <c r="E2686" s="406">
        <f>IFERROR(INDEX([1]Input!$J:$J,MATCH(C2686,[1]Input!$A:$A,0)),"")</f>
        <v/>
      </c>
      <c r="F2686" s="406">
        <f>IFERROR(INDEX([1]Input!$D:$D,MATCH(C2686,[1]Input!$A:$A,0)),"")</f>
        <v/>
      </c>
      <c r="G2686" s="409">
        <f>IFERROR(INDEX([1]Input!$N:$N,MATCH(C2686,[1]Input!$A:$A,0)),"")</f>
        <v/>
      </c>
    </row>
    <row r="2687">
      <c r="A2687" s="406">
        <f>IFERROR(RANK(B2687,$B$4:$B$6000,1),"")</f>
        <v/>
      </c>
      <c r="B2687" s="406">
        <f>(IF(F2687="","",IFERROR(SEARCH(Search!$C$2,D2687)+ROW()/100000,"")))</f>
        <v/>
      </c>
      <c r="C2687" s="406" t="inlineStr">
        <is>
          <t>U2684</t>
        </is>
      </c>
      <c r="D2687" s="406">
        <f>INDEX([1]USA!$J:$J,MATCH(C2687,[1]USA!$B:$B,0))</f>
        <v/>
      </c>
      <c r="E2687" s="406">
        <f>IFERROR(INDEX([1]Input!$J:$J,MATCH(C2687,[1]Input!$A:$A,0)),"")</f>
        <v/>
      </c>
      <c r="F2687" s="406">
        <f>IFERROR(INDEX([1]Input!$D:$D,MATCH(C2687,[1]Input!$A:$A,0)),"")</f>
        <v/>
      </c>
      <c r="G2687" s="409">
        <f>IFERROR(INDEX([1]Input!$N:$N,MATCH(C2687,[1]Input!$A:$A,0)),"")</f>
        <v/>
      </c>
    </row>
    <row r="2688">
      <c r="A2688" s="406">
        <f>IFERROR(RANK(B2688,$B$4:$B$6000,1),"")</f>
        <v/>
      </c>
      <c r="B2688" s="406">
        <f>(IF(F2688="","",IFERROR(SEARCH(Search!$C$2,D2688)+ROW()/100000,"")))</f>
        <v/>
      </c>
      <c r="C2688" s="406" t="inlineStr">
        <is>
          <t>U2685</t>
        </is>
      </c>
      <c r="D2688" s="406">
        <f>INDEX([1]USA!$J:$J,MATCH(C2688,[1]USA!$B:$B,0))</f>
        <v/>
      </c>
      <c r="E2688" s="406">
        <f>IFERROR(INDEX([1]Input!$J:$J,MATCH(C2688,[1]Input!$A:$A,0)),"")</f>
        <v/>
      </c>
      <c r="F2688" s="406">
        <f>IFERROR(INDEX([1]Input!$D:$D,MATCH(C2688,[1]Input!$A:$A,0)),"")</f>
        <v/>
      </c>
      <c r="G2688" s="409">
        <f>IFERROR(INDEX([1]Input!$N:$N,MATCH(C2688,[1]Input!$A:$A,0)),"")</f>
        <v/>
      </c>
    </row>
    <row r="2689">
      <c r="A2689" s="406">
        <f>IFERROR(RANK(B2689,$B$4:$B$6000,1),"")</f>
        <v/>
      </c>
      <c r="B2689" s="406">
        <f>(IF(F2689="","",IFERROR(SEARCH(Search!$C$2,D2689)+ROW()/100000,"")))</f>
        <v/>
      </c>
      <c r="C2689" s="406" t="inlineStr">
        <is>
          <t>U2686</t>
        </is>
      </c>
      <c r="D2689" s="406">
        <f>INDEX([1]USA!$J:$J,MATCH(C2689,[1]USA!$B:$B,0))</f>
        <v/>
      </c>
      <c r="E2689" s="406">
        <f>IFERROR(INDEX([1]Input!$J:$J,MATCH(C2689,[1]Input!$A:$A,0)),"")</f>
        <v/>
      </c>
      <c r="F2689" s="406">
        <f>IFERROR(INDEX([1]Input!$D:$D,MATCH(C2689,[1]Input!$A:$A,0)),"")</f>
        <v/>
      </c>
      <c r="G2689" s="409">
        <f>IFERROR(INDEX([1]Input!$N:$N,MATCH(C2689,[1]Input!$A:$A,0)),"")</f>
        <v/>
      </c>
    </row>
    <row r="2690">
      <c r="A2690" s="406">
        <f>IFERROR(RANK(B2690,$B$4:$B$6000,1),"")</f>
        <v/>
      </c>
      <c r="B2690" s="406">
        <f>(IF(F2690="","",IFERROR(SEARCH(Search!$C$2,D2690)+ROW()/100000,"")))</f>
        <v/>
      </c>
      <c r="C2690" s="406" t="inlineStr">
        <is>
          <t>U2687</t>
        </is>
      </c>
      <c r="D2690" s="406">
        <f>INDEX([1]USA!$J:$J,MATCH(C2690,[1]USA!$B:$B,0))</f>
        <v/>
      </c>
      <c r="E2690" s="406">
        <f>IFERROR(INDEX([1]Input!$J:$J,MATCH(C2690,[1]Input!$A:$A,0)),"")</f>
        <v/>
      </c>
      <c r="F2690" s="406">
        <f>IFERROR(INDEX([1]Input!$D:$D,MATCH(C2690,[1]Input!$A:$A,0)),"")</f>
        <v/>
      </c>
      <c r="G2690" s="409">
        <f>IFERROR(INDEX([1]Input!$N:$N,MATCH(C2690,[1]Input!$A:$A,0)),"")</f>
        <v/>
      </c>
    </row>
    <row r="2691">
      <c r="A2691" s="406">
        <f>IFERROR(RANK(B2691,$B$4:$B$6000,1),"")</f>
        <v/>
      </c>
      <c r="B2691" s="406">
        <f>(IF(F2691="","",IFERROR(SEARCH(Search!$C$2,D2691)+ROW()/100000,"")))</f>
        <v/>
      </c>
      <c r="C2691" s="406" t="inlineStr">
        <is>
          <t>U2688</t>
        </is>
      </c>
      <c r="D2691" s="406">
        <f>INDEX([1]USA!$J:$J,MATCH(C2691,[1]USA!$B:$B,0))</f>
        <v/>
      </c>
      <c r="E2691" s="406">
        <f>IFERROR(INDEX([1]Input!$J:$J,MATCH(C2691,[1]Input!$A:$A,0)),"")</f>
        <v/>
      </c>
      <c r="F2691" s="406">
        <f>IFERROR(INDEX([1]Input!$D:$D,MATCH(C2691,[1]Input!$A:$A,0)),"")</f>
        <v/>
      </c>
      <c r="G2691" s="409">
        <f>IFERROR(INDEX([1]Input!$N:$N,MATCH(C2691,[1]Input!$A:$A,0)),"")</f>
        <v/>
      </c>
    </row>
    <row r="2692">
      <c r="A2692" s="406">
        <f>IFERROR(RANK(B2692,$B$4:$B$6000,1),"")</f>
        <v/>
      </c>
      <c r="B2692" s="406">
        <f>(IF(F2692="","",IFERROR(SEARCH(Search!$C$2,D2692)+ROW()/100000,"")))</f>
        <v/>
      </c>
      <c r="C2692" s="406" t="inlineStr">
        <is>
          <t>U2689</t>
        </is>
      </c>
      <c r="D2692" s="406">
        <f>INDEX([1]USA!$J:$J,MATCH(C2692,[1]USA!$B:$B,0))</f>
        <v/>
      </c>
      <c r="E2692" s="406">
        <f>IFERROR(INDEX([1]Input!$J:$J,MATCH(C2692,[1]Input!$A:$A,0)),"")</f>
        <v/>
      </c>
      <c r="F2692" s="406">
        <f>IFERROR(INDEX([1]Input!$D:$D,MATCH(C2692,[1]Input!$A:$A,0)),"")</f>
        <v/>
      </c>
      <c r="G2692" s="409">
        <f>IFERROR(INDEX([1]Input!$N:$N,MATCH(C2692,[1]Input!$A:$A,0)),"")</f>
        <v/>
      </c>
    </row>
    <row r="2693">
      <c r="A2693" s="406">
        <f>IFERROR(RANK(B2693,$B$4:$B$6000,1),"")</f>
        <v/>
      </c>
      <c r="B2693" s="406">
        <f>(IF(F2693="","",IFERROR(SEARCH(Search!$C$2,D2693)+ROW()/100000,"")))</f>
        <v/>
      </c>
      <c r="C2693" s="406" t="inlineStr">
        <is>
          <t>U2690</t>
        </is>
      </c>
      <c r="D2693" s="406">
        <f>INDEX([1]USA!$J:$J,MATCH(C2693,[1]USA!$B:$B,0))</f>
        <v/>
      </c>
      <c r="E2693" s="406">
        <f>IFERROR(INDEX([1]Input!$J:$J,MATCH(C2693,[1]Input!$A:$A,0)),"")</f>
        <v/>
      </c>
      <c r="F2693" s="406">
        <f>IFERROR(INDEX([1]Input!$D:$D,MATCH(C2693,[1]Input!$A:$A,0)),"")</f>
        <v/>
      </c>
      <c r="G2693" s="409">
        <f>IFERROR(INDEX([1]Input!$N:$N,MATCH(C2693,[1]Input!$A:$A,0)),"")</f>
        <v/>
      </c>
    </row>
    <row r="2694">
      <c r="A2694" s="406">
        <f>IFERROR(RANK(B2694,$B$4:$B$6000,1),"")</f>
        <v/>
      </c>
      <c r="B2694" s="406">
        <f>(IF(F2694="","",IFERROR(SEARCH(Search!$C$2,D2694)+ROW()/100000,"")))</f>
        <v/>
      </c>
      <c r="C2694" s="406" t="inlineStr">
        <is>
          <t>U2691</t>
        </is>
      </c>
      <c r="D2694" s="406">
        <f>INDEX([1]USA!$J:$J,MATCH(C2694,[1]USA!$B:$B,0))</f>
        <v/>
      </c>
      <c r="E2694" s="406">
        <f>IFERROR(INDEX([1]Input!$J:$J,MATCH(C2694,[1]Input!$A:$A,0)),"")</f>
        <v/>
      </c>
      <c r="F2694" s="406">
        <f>IFERROR(INDEX([1]Input!$D:$D,MATCH(C2694,[1]Input!$A:$A,0)),"")</f>
        <v/>
      </c>
      <c r="G2694" s="409">
        <f>IFERROR(INDEX([1]Input!$N:$N,MATCH(C2694,[1]Input!$A:$A,0)),"")</f>
        <v/>
      </c>
    </row>
    <row r="2695">
      <c r="A2695" s="406">
        <f>IFERROR(RANK(B2695,$B$4:$B$6000,1),"")</f>
        <v/>
      </c>
      <c r="B2695" s="406">
        <f>(IF(F2695="","",IFERROR(SEARCH(Search!$C$2,D2695)+ROW()/100000,"")))</f>
        <v/>
      </c>
      <c r="C2695" s="406" t="inlineStr">
        <is>
          <t>U2692</t>
        </is>
      </c>
      <c r="D2695" s="406">
        <f>INDEX([1]USA!$J:$J,MATCH(C2695,[1]USA!$B:$B,0))</f>
        <v/>
      </c>
      <c r="E2695" s="406">
        <f>IFERROR(INDEX([1]Input!$J:$J,MATCH(C2695,[1]Input!$A:$A,0)),"")</f>
        <v/>
      </c>
      <c r="F2695" s="406">
        <f>IFERROR(INDEX([1]Input!$D:$D,MATCH(C2695,[1]Input!$A:$A,0)),"")</f>
        <v/>
      </c>
      <c r="G2695" s="409">
        <f>IFERROR(INDEX([1]Input!$N:$N,MATCH(C2695,[1]Input!$A:$A,0)),"")</f>
        <v/>
      </c>
    </row>
    <row r="2696">
      <c r="A2696" s="406">
        <f>IFERROR(RANK(B2696,$B$4:$B$6000,1),"")</f>
        <v/>
      </c>
      <c r="B2696" s="406">
        <f>(IF(F2696="","",IFERROR(SEARCH(Search!$C$2,D2696)+ROW()/100000,"")))</f>
        <v/>
      </c>
      <c r="C2696" s="406" t="inlineStr">
        <is>
          <t>U2693</t>
        </is>
      </c>
      <c r="D2696" s="406">
        <f>INDEX([1]USA!$J:$J,MATCH(C2696,[1]USA!$B:$B,0))</f>
        <v/>
      </c>
      <c r="E2696" s="406">
        <f>IFERROR(INDEX([1]Input!$J:$J,MATCH(C2696,[1]Input!$A:$A,0)),"")</f>
        <v/>
      </c>
      <c r="F2696" s="406">
        <f>IFERROR(INDEX([1]Input!$D:$D,MATCH(C2696,[1]Input!$A:$A,0)),"")</f>
        <v/>
      </c>
      <c r="G2696" s="409">
        <f>IFERROR(INDEX([1]Input!$N:$N,MATCH(C2696,[1]Input!$A:$A,0)),"")</f>
        <v/>
      </c>
    </row>
    <row r="2697">
      <c r="A2697" s="406">
        <f>IFERROR(RANK(B2697,$B$4:$B$6000,1),"")</f>
        <v/>
      </c>
      <c r="B2697" s="406">
        <f>(IF(F2697="","",IFERROR(SEARCH(Search!$C$2,D2697)+ROW()/100000,"")))</f>
        <v/>
      </c>
      <c r="C2697" s="406" t="inlineStr">
        <is>
          <t>U2694</t>
        </is>
      </c>
      <c r="D2697" s="406">
        <f>INDEX([1]USA!$J:$J,MATCH(C2697,[1]USA!$B:$B,0))</f>
        <v/>
      </c>
      <c r="E2697" s="406">
        <f>IFERROR(INDEX([1]Input!$J:$J,MATCH(C2697,[1]Input!$A:$A,0)),"")</f>
        <v/>
      </c>
      <c r="F2697" s="406">
        <f>IFERROR(INDEX([1]Input!$D:$D,MATCH(C2697,[1]Input!$A:$A,0)),"")</f>
        <v/>
      </c>
      <c r="G2697" s="409">
        <f>IFERROR(INDEX([1]Input!$N:$N,MATCH(C2697,[1]Input!$A:$A,0)),"")</f>
        <v/>
      </c>
    </row>
    <row r="2698">
      <c r="A2698" s="406">
        <f>IFERROR(RANK(B2698,$B$4:$B$6000,1),"")</f>
        <v/>
      </c>
      <c r="B2698" s="406">
        <f>(IF(F2698="","",IFERROR(SEARCH(Search!$C$2,D2698)+ROW()/100000,"")))</f>
        <v/>
      </c>
      <c r="C2698" s="406" t="inlineStr">
        <is>
          <t>U2695</t>
        </is>
      </c>
      <c r="D2698" s="406">
        <f>INDEX([1]USA!$J:$J,MATCH(C2698,[1]USA!$B:$B,0))</f>
        <v/>
      </c>
      <c r="E2698" s="406">
        <f>IFERROR(INDEX([1]Input!$J:$J,MATCH(C2698,[1]Input!$A:$A,0)),"")</f>
        <v/>
      </c>
      <c r="F2698" s="406">
        <f>IFERROR(INDEX([1]Input!$D:$D,MATCH(C2698,[1]Input!$A:$A,0)),"")</f>
        <v/>
      </c>
      <c r="G2698" s="409">
        <f>IFERROR(INDEX([1]Input!$N:$N,MATCH(C2698,[1]Input!$A:$A,0)),"")</f>
        <v/>
      </c>
    </row>
    <row r="2699">
      <c r="A2699" s="406">
        <f>IFERROR(RANK(B2699,$B$4:$B$6000,1),"")</f>
        <v/>
      </c>
      <c r="B2699" s="406">
        <f>(IF(F2699="","",IFERROR(SEARCH(Search!$C$2,D2699)+ROW()/100000,"")))</f>
        <v/>
      </c>
      <c r="C2699" s="406" t="inlineStr">
        <is>
          <t>U2696</t>
        </is>
      </c>
      <c r="D2699" s="406">
        <f>INDEX([1]USA!$J:$J,MATCH(C2699,[1]USA!$B:$B,0))</f>
        <v/>
      </c>
      <c r="E2699" s="406">
        <f>IFERROR(INDEX([1]Input!$J:$J,MATCH(C2699,[1]Input!$A:$A,0)),"")</f>
        <v/>
      </c>
      <c r="F2699" s="406">
        <f>IFERROR(INDEX([1]Input!$D:$D,MATCH(C2699,[1]Input!$A:$A,0)),"")</f>
        <v/>
      </c>
      <c r="G2699" s="409">
        <f>IFERROR(INDEX([1]Input!$N:$N,MATCH(C2699,[1]Input!$A:$A,0)),"")</f>
        <v/>
      </c>
    </row>
    <row r="2700">
      <c r="A2700" s="406">
        <f>IFERROR(RANK(B2700,$B$4:$B$6000,1),"")</f>
        <v/>
      </c>
      <c r="B2700" s="406">
        <f>(IF(F2700="","",IFERROR(SEARCH(Search!$C$2,D2700)+ROW()/100000,"")))</f>
        <v/>
      </c>
      <c r="C2700" s="406" t="inlineStr">
        <is>
          <t>U2697</t>
        </is>
      </c>
      <c r="D2700" s="406">
        <f>INDEX([1]USA!$J:$J,MATCH(C2700,[1]USA!$B:$B,0))</f>
        <v/>
      </c>
      <c r="E2700" s="406">
        <f>IFERROR(INDEX([1]Input!$J:$J,MATCH(C2700,[1]Input!$A:$A,0)),"")</f>
        <v/>
      </c>
      <c r="F2700" s="406">
        <f>IFERROR(INDEX([1]Input!$D:$D,MATCH(C2700,[1]Input!$A:$A,0)),"")</f>
        <v/>
      </c>
      <c r="G2700" s="409">
        <f>IFERROR(INDEX([1]Input!$N:$N,MATCH(C2700,[1]Input!$A:$A,0)),"")</f>
        <v/>
      </c>
    </row>
    <row r="2701">
      <c r="A2701" s="406">
        <f>IFERROR(RANK(B2701,$B$4:$B$6000,1),"")</f>
        <v/>
      </c>
      <c r="B2701" s="406">
        <f>(IF(F2701="","",IFERROR(SEARCH(Search!$C$2,D2701)+ROW()/100000,"")))</f>
        <v/>
      </c>
      <c r="C2701" s="406" t="inlineStr">
        <is>
          <t>U2698</t>
        </is>
      </c>
      <c r="D2701" s="406">
        <f>INDEX([1]USA!$J:$J,MATCH(C2701,[1]USA!$B:$B,0))</f>
        <v/>
      </c>
      <c r="E2701" s="406">
        <f>IFERROR(INDEX([1]Input!$J:$J,MATCH(C2701,[1]Input!$A:$A,0)),"")</f>
        <v/>
      </c>
      <c r="F2701" s="406">
        <f>IFERROR(INDEX([1]Input!$D:$D,MATCH(C2701,[1]Input!$A:$A,0)),"")</f>
        <v/>
      </c>
      <c r="G2701" s="409">
        <f>IFERROR(INDEX([1]Input!$N:$N,MATCH(C2701,[1]Input!$A:$A,0)),"")</f>
        <v/>
      </c>
    </row>
    <row r="2702">
      <c r="A2702" s="406">
        <f>IFERROR(RANK(B2702,$B$4:$B$6000,1),"")</f>
        <v/>
      </c>
      <c r="B2702" s="406">
        <f>(IF(F2702="","",IFERROR(SEARCH(Search!$C$2,D2702)+ROW()/100000,"")))</f>
        <v/>
      </c>
      <c r="C2702" s="406" t="inlineStr">
        <is>
          <t>U2699</t>
        </is>
      </c>
      <c r="D2702" s="406">
        <f>INDEX([1]USA!$J:$J,MATCH(C2702,[1]USA!$B:$B,0))</f>
        <v/>
      </c>
      <c r="E2702" s="406">
        <f>IFERROR(INDEX([1]Input!$J:$J,MATCH(C2702,[1]Input!$A:$A,0)),"")</f>
        <v/>
      </c>
      <c r="F2702" s="406">
        <f>IFERROR(INDEX([1]Input!$D:$D,MATCH(C2702,[1]Input!$A:$A,0)),"")</f>
        <v/>
      </c>
      <c r="G2702" s="409">
        <f>IFERROR(INDEX([1]Input!$N:$N,MATCH(C2702,[1]Input!$A:$A,0)),"")</f>
        <v/>
      </c>
    </row>
    <row r="2703">
      <c r="A2703" s="406">
        <f>IFERROR(RANK(B2703,$B$4:$B$6000,1),"")</f>
        <v/>
      </c>
      <c r="B2703" s="406">
        <f>(IF(F2703="","",IFERROR(SEARCH(Search!$C$2,D2703)+ROW()/100000,"")))</f>
        <v/>
      </c>
      <c r="C2703" s="406" t="inlineStr">
        <is>
          <t>U2700</t>
        </is>
      </c>
      <c r="D2703" s="406">
        <f>INDEX([1]USA!$J:$J,MATCH(C2703,[1]USA!$B:$B,0))</f>
        <v/>
      </c>
      <c r="E2703" s="406">
        <f>IFERROR(INDEX([1]Input!$J:$J,MATCH(C2703,[1]Input!$A:$A,0)),"")</f>
        <v/>
      </c>
      <c r="F2703" s="406">
        <f>IFERROR(INDEX([1]Input!$D:$D,MATCH(C2703,[1]Input!$A:$A,0)),"")</f>
        <v/>
      </c>
      <c r="G2703" s="409">
        <f>IFERROR(INDEX([1]Input!$N:$N,MATCH(C2703,[1]Input!$A:$A,0)),"")</f>
        <v/>
      </c>
    </row>
    <row r="2704">
      <c r="A2704" s="406">
        <f>IFERROR(RANK(B2704,$B$4:$B$6000,1),"")</f>
        <v/>
      </c>
      <c r="B2704" s="406">
        <f>(IF(F2704="","",IFERROR(SEARCH(Search!$C$2,D2704)+ROW()/100000,"")))</f>
        <v/>
      </c>
      <c r="C2704" s="406" t="inlineStr">
        <is>
          <t>U2701</t>
        </is>
      </c>
      <c r="D2704" s="406">
        <f>INDEX([1]USA!$J:$J,MATCH(C2704,[1]USA!$B:$B,0))</f>
        <v/>
      </c>
      <c r="E2704" s="406">
        <f>IFERROR(INDEX([1]Input!$J:$J,MATCH(C2704,[1]Input!$A:$A,0)),"")</f>
        <v/>
      </c>
      <c r="F2704" s="406">
        <f>IFERROR(INDEX([1]Input!$D:$D,MATCH(C2704,[1]Input!$A:$A,0)),"")</f>
        <v/>
      </c>
      <c r="G2704" s="409">
        <f>IFERROR(INDEX([1]Input!$N:$N,MATCH(C2704,[1]Input!$A:$A,0)),"")</f>
        <v/>
      </c>
    </row>
    <row r="2705">
      <c r="A2705" s="406">
        <f>IFERROR(RANK(B2705,$B$4:$B$6000,1),"")</f>
        <v/>
      </c>
      <c r="B2705" s="406">
        <f>(IF(F2705="","",IFERROR(SEARCH(Search!$C$2,D2705)+ROW()/100000,"")))</f>
        <v/>
      </c>
      <c r="C2705" s="406" t="inlineStr">
        <is>
          <t>U2702</t>
        </is>
      </c>
      <c r="D2705" s="406">
        <f>INDEX([1]USA!$J:$J,MATCH(C2705,[1]USA!$B:$B,0))</f>
        <v/>
      </c>
      <c r="E2705" s="406">
        <f>IFERROR(INDEX([1]Input!$J:$J,MATCH(C2705,[1]Input!$A:$A,0)),"")</f>
        <v/>
      </c>
      <c r="F2705" s="406">
        <f>IFERROR(INDEX([1]Input!$D:$D,MATCH(C2705,[1]Input!$A:$A,0)),"")</f>
        <v/>
      </c>
      <c r="G2705" s="409">
        <f>IFERROR(INDEX([1]Input!$N:$N,MATCH(C2705,[1]Input!$A:$A,0)),"")</f>
        <v/>
      </c>
    </row>
    <row r="2706">
      <c r="A2706" s="406">
        <f>IFERROR(RANK(B2706,$B$4:$B$6000,1),"")</f>
        <v/>
      </c>
      <c r="B2706" s="406">
        <f>(IF(F2706="","",IFERROR(SEARCH(Search!$C$2,D2706)+ROW()/100000,"")))</f>
        <v/>
      </c>
      <c r="C2706" s="406" t="inlineStr">
        <is>
          <t>U2703</t>
        </is>
      </c>
      <c r="D2706" s="406">
        <f>INDEX([1]USA!$J:$J,MATCH(C2706,[1]USA!$B:$B,0))</f>
        <v/>
      </c>
      <c r="E2706" s="406">
        <f>IFERROR(INDEX([1]Input!$J:$J,MATCH(C2706,[1]Input!$A:$A,0)),"")</f>
        <v/>
      </c>
      <c r="F2706" s="406">
        <f>IFERROR(INDEX([1]Input!$D:$D,MATCH(C2706,[1]Input!$A:$A,0)),"")</f>
        <v/>
      </c>
      <c r="G2706" s="409">
        <f>IFERROR(INDEX([1]Input!$N:$N,MATCH(C2706,[1]Input!$A:$A,0)),"")</f>
        <v/>
      </c>
    </row>
    <row r="2707">
      <c r="A2707" s="406">
        <f>IFERROR(RANK(B2707,$B$4:$B$6000,1),"")</f>
        <v/>
      </c>
      <c r="B2707" s="406">
        <f>(IF(F2707="","",IFERROR(SEARCH(Search!$C$2,D2707)+ROW()/100000,"")))</f>
        <v/>
      </c>
      <c r="C2707" s="406" t="inlineStr">
        <is>
          <t>U2704</t>
        </is>
      </c>
      <c r="D2707" s="406">
        <f>INDEX([1]USA!$J:$J,MATCH(C2707,[1]USA!$B:$B,0))</f>
        <v/>
      </c>
      <c r="E2707" s="406">
        <f>IFERROR(INDEX([1]Input!$J:$J,MATCH(C2707,[1]Input!$A:$A,0)),"")</f>
        <v/>
      </c>
      <c r="F2707" s="406">
        <f>IFERROR(INDEX([1]Input!$D:$D,MATCH(C2707,[1]Input!$A:$A,0)),"")</f>
        <v/>
      </c>
      <c r="G2707" s="409">
        <f>IFERROR(INDEX([1]Input!$N:$N,MATCH(C2707,[1]Input!$A:$A,0)),"")</f>
        <v/>
      </c>
    </row>
    <row r="2708">
      <c r="A2708" s="406">
        <f>IFERROR(RANK(B2708,$B$4:$B$6000,1),"")</f>
        <v/>
      </c>
      <c r="B2708" s="406">
        <f>(IF(F2708="","",IFERROR(SEARCH(Search!$C$2,D2708)+ROW()/100000,"")))</f>
        <v/>
      </c>
      <c r="C2708" s="406" t="inlineStr">
        <is>
          <t>U2705</t>
        </is>
      </c>
      <c r="D2708" s="406">
        <f>INDEX([1]USA!$J:$J,MATCH(C2708,[1]USA!$B:$B,0))</f>
        <v/>
      </c>
      <c r="E2708" s="406">
        <f>IFERROR(INDEX([1]Input!$J:$J,MATCH(C2708,[1]Input!$A:$A,0)),"")</f>
        <v/>
      </c>
      <c r="F2708" s="406">
        <f>IFERROR(INDEX([1]Input!$D:$D,MATCH(C2708,[1]Input!$A:$A,0)),"")</f>
        <v/>
      </c>
      <c r="G2708" s="409">
        <f>IFERROR(INDEX([1]Input!$N:$N,MATCH(C2708,[1]Input!$A:$A,0)),"")</f>
        <v/>
      </c>
    </row>
    <row r="2709">
      <c r="A2709" s="406">
        <f>IFERROR(RANK(B2709,$B$4:$B$6000,1),"")</f>
        <v/>
      </c>
      <c r="B2709" s="406">
        <f>(IF(F2709="","",IFERROR(SEARCH(Search!$C$2,D2709)+ROW()/100000,"")))</f>
        <v/>
      </c>
      <c r="C2709" s="406" t="inlineStr">
        <is>
          <t>U2706</t>
        </is>
      </c>
      <c r="D2709" s="406">
        <f>INDEX([1]USA!$J:$J,MATCH(C2709,[1]USA!$B:$B,0))</f>
        <v/>
      </c>
      <c r="E2709" s="406">
        <f>IFERROR(INDEX([1]Input!$J:$J,MATCH(C2709,[1]Input!$A:$A,0)),"")</f>
        <v/>
      </c>
      <c r="F2709" s="406">
        <f>IFERROR(INDEX([1]Input!$D:$D,MATCH(C2709,[1]Input!$A:$A,0)),"")</f>
        <v/>
      </c>
      <c r="G2709" s="409">
        <f>IFERROR(INDEX([1]Input!$N:$N,MATCH(C2709,[1]Input!$A:$A,0)),"")</f>
        <v/>
      </c>
    </row>
    <row r="2710">
      <c r="A2710" s="406">
        <f>IFERROR(RANK(B2710,$B$4:$B$6000,1),"")</f>
        <v/>
      </c>
      <c r="B2710" s="406">
        <f>(IF(F2710="","",IFERROR(SEARCH(Search!$C$2,D2710)+ROW()/100000,"")))</f>
        <v/>
      </c>
      <c r="C2710" s="406" t="inlineStr">
        <is>
          <t>U2707</t>
        </is>
      </c>
      <c r="D2710" s="406">
        <f>INDEX([1]USA!$J:$J,MATCH(C2710,[1]USA!$B:$B,0))</f>
        <v/>
      </c>
      <c r="E2710" s="406">
        <f>IFERROR(INDEX([1]Input!$J:$J,MATCH(C2710,[1]Input!$A:$A,0)),"")</f>
        <v/>
      </c>
      <c r="F2710" s="406">
        <f>IFERROR(INDEX([1]Input!$D:$D,MATCH(C2710,[1]Input!$A:$A,0)),"")</f>
        <v/>
      </c>
      <c r="G2710" s="409">
        <f>IFERROR(INDEX([1]Input!$N:$N,MATCH(C2710,[1]Input!$A:$A,0)),"")</f>
        <v/>
      </c>
    </row>
    <row r="2711">
      <c r="A2711" s="406">
        <f>IFERROR(RANK(B2711,$B$4:$B$6000,1),"")</f>
        <v/>
      </c>
      <c r="B2711" s="406">
        <f>(IF(F2711="","",IFERROR(SEARCH(Search!$C$2,D2711)+ROW()/100000,"")))</f>
        <v/>
      </c>
      <c r="C2711" s="406" t="inlineStr">
        <is>
          <t>U2708</t>
        </is>
      </c>
      <c r="D2711" s="406">
        <f>INDEX([1]USA!$J:$J,MATCH(C2711,[1]USA!$B:$B,0))</f>
        <v/>
      </c>
      <c r="E2711" s="406">
        <f>IFERROR(INDEX([1]Input!$J:$J,MATCH(C2711,[1]Input!$A:$A,0)),"")</f>
        <v/>
      </c>
      <c r="F2711" s="406">
        <f>IFERROR(INDEX([1]Input!$D:$D,MATCH(C2711,[1]Input!$A:$A,0)),"")</f>
        <v/>
      </c>
      <c r="G2711" s="409">
        <f>IFERROR(INDEX([1]Input!$N:$N,MATCH(C2711,[1]Input!$A:$A,0)),"")</f>
        <v/>
      </c>
    </row>
    <row r="2712">
      <c r="A2712" s="406">
        <f>IFERROR(RANK(B2712,$B$4:$B$6000,1),"")</f>
        <v/>
      </c>
      <c r="B2712" s="406">
        <f>(IF(F2712="","",IFERROR(SEARCH(Search!$C$2,D2712)+ROW()/100000,"")))</f>
        <v/>
      </c>
      <c r="C2712" s="406" t="inlineStr">
        <is>
          <t>U2709</t>
        </is>
      </c>
      <c r="D2712" s="406">
        <f>INDEX([1]USA!$J:$J,MATCH(C2712,[1]USA!$B:$B,0))</f>
        <v/>
      </c>
      <c r="E2712" s="406">
        <f>IFERROR(INDEX([1]Input!$J:$J,MATCH(C2712,[1]Input!$A:$A,0)),"")</f>
        <v/>
      </c>
      <c r="F2712" s="406">
        <f>IFERROR(INDEX([1]Input!$D:$D,MATCH(C2712,[1]Input!$A:$A,0)),"")</f>
        <v/>
      </c>
      <c r="G2712" s="409">
        <f>IFERROR(INDEX([1]Input!$N:$N,MATCH(C2712,[1]Input!$A:$A,0)),"")</f>
        <v/>
      </c>
    </row>
    <row r="2713">
      <c r="A2713" s="406">
        <f>IFERROR(RANK(B2713,$B$4:$B$6000,1),"")</f>
        <v/>
      </c>
      <c r="B2713" s="406">
        <f>(IF(F2713="","",IFERROR(SEARCH(Search!$C$2,D2713)+ROW()/100000,"")))</f>
        <v/>
      </c>
      <c r="C2713" s="406" t="inlineStr">
        <is>
          <t>U2710</t>
        </is>
      </c>
      <c r="D2713" s="406">
        <f>INDEX([1]USA!$J:$J,MATCH(C2713,[1]USA!$B:$B,0))</f>
        <v/>
      </c>
      <c r="E2713" s="406">
        <f>IFERROR(INDEX([1]Input!$J:$J,MATCH(C2713,[1]Input!$A:$A,0)),"")</f>
        <v/>
      </c>
      <c r="F2713" s="406">
        <f>IFERROR(INDEX([1]Input!$D:$D,MATCH(C2713,[1]Input!$A:$A,0)),"")</f>
        <v/>
      </c>
      <c r="G2713" s="409">
        <f>IFERROR(INDEX([1]Input!$N:$N,MATCH(C2713,[1]Input!$A:$A,0)),"")</f>
        <v/>
      </c>
    </row>
    <row r="2714">
      <c r="A2714" s="406">
        <f>IFERROR(RANK(B2714,$B$4:$B$6000,1),"")</f>
        <v/>
      </c>
      <c r="B2714" s="406">
        <f>(IF(F2714="","",IFERROR(SEARCH(Search!$C$2,D2714)+ROW()/100000,"")))</f>
        <v/>
      </c>
      <c r="C2714" s="406" t="inlineStr">
        <is>
          <t>U2711</t>
        </is>
      </c>
      <c r="D2714" s="406">
        <f>INDEX([1]USA!$J:$J,MATCH(C2714,[1]USA!$B:$B,0))</f>
        <v/>
      </c>
      <c r="E2714" s="406">
        <f>IFERROR(INDEX([1]Input!$J:$J,MATCH(C2714,[1]Input!$A:$A,0)),"")</f>
        <v/>
      </c>
      <c r="F2714" s="406">
        <f>IFERROR(INDEX([1]Input!$D:$D,MATCH(C2714,[1]Input!$A:$A,0)),"")</f>
        <v/>
      </c>
      <c r="G2714" s="409">
        <f>IFERROR(INDEX([1]Input!$N:$N,MATCH(C2714,[1]Input!$A:$A,0)),"")</f>
        <v/>
      </c>
    </row>
    <row r="2715">
      <c r="A2715" s="406">
        <f>IFERROR(RANK(B2715,$B$4:$B$6000,1),"")</f>
        <v/>
      </c>
      <c r="B2715" s="406">
        <f>(IF(F2715="","",IFERROR(SEARCH(Search!$C$2,D2715)+ROW()/100000,"")))</f>
        <v/>
      </c>
      <c r="C2715" s="406" t="inlineStr">
        <is>
          <t>U2712</t>
        </is>
      </c>
      <c r="D2715" s="406">
        <f>INDEX([1]USA!$J:$J,MATCH(C2715,[1]USA!$B:$B,0))</f>
        <v/>
      </c>
      <c r="E2715" s="406">
        <f>IFERROR(INDEX([1]Input!$J:$J,MATCH(C2715,[1]Input!$A:$A,0)),"")</f>
        <v/>
      </c>
      <c r="F2715" s="406">
        <f>IFERROR(INDEX([1]Input!$D:$D,MATCH(C2715,[1]Input!$A:$A,0)),"")</f>
        <v/>
      </c>
      <c r="G2715" s="409">
        <f>IFERROR(INDEX([1]Input!$N:$N,MATCH(C2715,[1]Input!$A:$A,0)),"")</f>
        <v/>
      </c>
    </row>
    <row r="2716">
      <c r="A2716" s="406">
        <f>IFERROR(RANK(B2716,$B$4:$B$6000,1),"")</f>
        <v/>
      </c>
      <c r="B2716" s="406">
        <f>(IF(F2716="","",IFERROR(SEARCH(Search!$C$2,D2716)+ROW()/100000,"")))</f>
        <v/>
      </c>
      <c r="C2716" s="406" t="inlineStr">
        <is>
          <t>U2713</t>
        </is>
      </c>
      <c r="D2716" s="406">
        <f>INDEX([1]USA!$J:$J,MATCH(C2716,[1]USA!$B:$B,0))</f>
        <v/>
      </c>
      <c r="E2716" s="406">
        <f>IFERROR(INDEX([1]Input!$J:$J,MATCH(C2716,[1]Input!$A:$A,0)),"")</f>
        <v/>
      </c>
      <c r="F2716" s="406">
        <f>IFERROR(INDEX([1]Input!$D:$D,MATCH(C2716,[1]Input!$A:$A,0)),"")</f>
        <v/>
      </c>
      <c r="G2716" s="409">
        <f>IFERROR(INDEX([1]Input!$N:$N,MATCH(C2716,[1]Input!$A:$A,0)),"")</f>
        <v/>
      </c>
    </row>
    <row r="2717">
      <c r="A2717" s="406">
        <f>IFERROR(RANK(B2717,$B$4:$B$6000,1),"")</f>
        <v/>
      </c>
      <c r="B2717" s="406">
        <f>(IF(F2717="","",IFERROR(SEARCH(Search!$C$2,D2717)+ROW()/100000,"")))</f>
        <v/>
      </c>
      <c r="C2717" s="406" t="inlineStr">
        <is>
          <t>U2714</t>
        </is>
      </c>
      <c r="D2717" s="406">
        <f>INDEX([1]USA!$J:$J,MATCH(C2717,[1]USA!$B:$B,0))</f>
        <v/>
      </c>
      <c r="E2717" s="406">
        <f>IFERROR(INDEX([1]Input!$J:$J,MATCH(C2717,[1]Input!$A:$A,0)),"")</f>
        <v/>
      </c>
      <c r="F2717" s="406">
        <f>IFERROR(INDEX([1]Input!$D:$D,MATCH(C2717,[1]Input!$A:$A,0)),"")</f>
        <v/>
      </c>
      <c r="G2717" s="409">
        <f>IFERROR(INDEX([1]Input!$N:$N,MATCH(C2717,[1]Input!$A:$A,0)),"")</f>
        <v/>
      </c>
    </row>
    <row r="2718">
      <c r="A2718" s="406">
        <f>IFERROR(RANK(B2718,$B$4:$B$6000,1),"")</f>
        <v/>
      </c>
      <c r="B2718" s="406">
        <f>(IF(F2718="","",IFERROR(SEARCH(Search!$C$2,D2718)+ROW()/100000,"")))</f>
        <v/>
      </c>
      <c r="C2718" s="406" t="inlineStr">
        <is>
          <t>U2715</t>
        </is>
      </c>
      <c r="D2718" s="406">
        <f>INDEX([1]USA!$J:$J,MATCH(C2718,[1]USA!$B:$B,0))</f>
        <v/>
      </c>
      <c r="E2718" s="406">
        <f>IFERROR(INDEX([1]Input!$J:$J,MATCH(C2718,[1]Input!$A:$A,0)),"")</f>
        <v/>
      </c>
      <c r="F2718" s="406">
        <f>IFERROR(INDEX([1]Input!$D:$D,MATCH(C2718,[1]Input!$A:$A,0)),"")</f>
        <v/>
      </c>
      <c r="G2718" s="409">
        <f>IFERROR(INDEX([1]Input!$N:$N,MATCH(C2718,[1]Input!$A:$A,0)),"")</f>
        <v/>
      </c>
    </row>
    <row r="2719">
      <c r="A2719" s="406">
        <f>IFERROR(RANK(B2719,$B$4:$B$6000,1),"")</f>
        <v/>
      </c>
      <c r="B2719" s="406">
        <f>(IF(F2719="","",IFERROR(SEARCH(Search!$C$2,D2719)+ROW()/100000,"")))</f>
        <v/>
      </c>
      <c r="C2719" s="406" t="inlineStr">
        <is>
          <t>U2716</t>
        </is>
      </c>
      <c r="D2719" s="406">
        <f>INDEX([1]USA!$J:$J,MATCH(C2719,[1]USA!$B:$B,0))</f>
        <v/>
      </c>
      <c r="E2719" s="406">
        <f>IFERROR(INDEX([1]Input!$J:$J,MATCH(C2719,[1]Input!$A:$A,0)),"")</f>
        <v/>
      </c>
      <c r="F2719" s="406">
        <f>IFERROR(INDEX([1]Input!$D:$D,MATCH(C2719,[1]Input!$A:$A,0)),"")</f>
        <v/>
      </c>
      <c r="G2719" s="409">
        <f>IFERROR(INDEX([1]Input!$N:$N,MATCH(C2719,[1]Input!$A:$A,0)),"")</f>
        <v/>
      </c>
    </row>
    <row r="2720">
      <c r="A2720" s="406">
        <f>IFERROR(RANK(B2720,$B$4:$B$6000,1),"")</f>
        <v/>
      </c>
      <c r="B2720" s="406">
        <f>(IF(F2720="","",IFERROR(SEARCH(Search!$C$2,D2720)+ROW()/100000,"")))</f>
        <v/>
      </c>
      <c r="C2720" s="406" t="inlineStr">
        <is>
          <t>U2717</t>
        </is>
      </c>
      <c r="D2720" s="406">
        <f>INDEX([1]USA!$J:$J,MATCH(C2720,[1]USA!$B:$B,0))</f>
        <v/>
      </c>
      <c r="E2720" s="406">
        <f>IFERROR(INDEX([1]Input!$J:$J,MATCH(C2720,[1]Input!$A:$A,0)),"")</f>
        <v/>
      </c>
      <c r="F2720" s="406">
        <f>IFERROR(INDEX([1]Input!$D:$D,MATCH(C2720,[1]Input!$A:$A,0)),"")</f>
        <v/>
      </c>
      <c r="G2720" s="409">
        <f>IFERROR(INDEX([1]Input!$N:$N,MATCH(C2720,[1]Input!$A:$A,0)),"")</f>
        <v/>
      </c>
    </row>
    <row r="2721">
      <c r="A2721" s="406">
        <f>IFERROR(RANK(B2721,$B$4:$B$6000,1),"")</f>
        <v/>
      </c>
      <c r="B2721" s="406">
        <f>(IF(F2721="","",IFERROR(SEARCH(Search!$C$2,D2721)+ROW()/100000,"")))</f>
        <v/>
      </c>
      <c r="C2721" s="406" t="inlineStr">
        <is>
          <t>U2718</t>
        </is>
      </c>
      <c r="D2721" s="406">
        <f>INDEX([1]USA!$J:$J,MATCH(C2721,[1]USA!$B:$B,0))</f>
        <v/>
      </c>
      <c r="E2721" s="406">
        <f>IFERROR(INDEX([1]Input!$J:$J,MATCH(C2721,[1]Input!$A:$A,0)),"")</f>
        <v/>
      </c>
      <c r="F2721" s="406">
        <f>IFERROR(INDEX([1]Input!$D:$D,MATCH(C2721,[1]Input!$A:$A,0)),"")</f>
        <v/>
      </c>
      <c r="G2721" s="409">
        <f>IFERROR(INDEX([1]Input!$N:$N,MATCH(C2721,[1]Input!$A:$A,0)),"")</f>
        <v/>
      </c>
    </row>
    <row r="2722">
      <c r="A2722" s="406">
        <f>IFERROR(RANK(B2722,$B$4:$B$6000,1),"")</f>
        <v/>
      </c>
      <c r="B2722" s="406">
        <f>(IF(F2722="","",IFERROR(SEARCH(Search!$C$2,D2722)+ROW()/100000,"")))</f>
        <v/>
      </c>
      <c r="C2722" s="406" t="inlineStr">
        <is>
          <t>U2719</t>
        </is>
      </c>
      <c r="D2722" s="406">
        <f>INDEX([1]USA!$J:$J,MATCH(C2722,[1]USA!$B:$B,0))</f>
        <v/>
      </c>
      <c r="E2722" s="406">
        <f>IFERROR(INDEX([1]Input!$J:$J,MATCH(C2722,[1]Input!$A:$A,0)),"")</f>
        <v/>
      </c>
      <c r="F2722" s="406">
        <f>IFERROR(INDEX([1]Input!$D:$D,MATCH(C2722,[1]Input!$A:$A,0)),"")</f>
        <v/>
      </c>
      <c r="G2722" s="409">
        <f>IFERROR(INDEX([1]Input!$N:$N,MATCH(C2722,[1]Input!$A:$A,0)),"")</f>
        <v/>
      </c>
    </row>
    <row r="2723">
      <c r="A2723" s="406">
        <f>IFERROR(RANK(B2723,$B$4:$B$6000,1),"")</f>
        <v/>
      </c>
      <c r="B2723" s="406">
        <f>(IF(F2723="","",IFERROR(SEARCH(Search!$C$2,D2723)+ROW()/100000,"")))</f>
        <v/>
      </c>
      <c r="C2723" s="406" t="inlineStr">
        <is>
          <t>U2720</t>
        </is>
      </c>
      <c r="D2723" s="406">
        <f>INDEX([1]USA!$J:$J,MATCH(C2723,[1]USA!$B:$B,0))</f>
        <v/>
      </c>
      <c r="E2723" s="406">
        <f>IFERROR(INDEX([1]Input!$J:$J,MATCH(C2723,[1]Input!$A:$A,0)),"")</f>
        <v/>
      </c>
      <c r="F2723" s="406">
        <f>IFERROR(INDEX([1]Input!$D:$D,MATCH(C2723,[1]Input!$A:$A,0)),"")</f>
        <v/>
      </c>
      <c r="G2723" s="409">
        <f>IFERROR(INDEX([1]Input!$N:$N,MATCH(C2723,[1]Input!$A:$A,0)),"")</f>
        <v/>
      </c>
    </row>
    <row r="2724">
      <c r="A2724" s="406">
        <f>IFERROR(RANK(B2724,$B$4:$B$6000,1),"")</f>
        <v/>
      </c>
      <c r="B2724" s="406">
        <f>(IF(F2724="","",IFERROR(SEARCH(Search!$C$2,D2724)+ROW()/100000,"")))</f>
        <v/>
      </c>
      <c r="C2724" s="406" t="inlineStr">
        <is>
          <t>U2721</t>
        </is>
      </c>
      <c r="D2724" s="406">
        <f>INDEX([1]USA!$J:$J,MATCH(C2724,[1]USA!$B:$B,0))</f>
        <v/>
      </c>
      <c r="E2724" s="406">
        <f>IFERROR(INDEX([1]Input!$J:$J,MATCH(C2724,[1]Input!$A:$A,0)),"")</f>
        <v/>
      </c>
      <c r="F2724" s="406">
        <f>IFERROR(INDEX([1]Input!$D:$D,MATCH(C2724,[1]Input!$A:$A,0)),"")</f>
        <v/>
      </c>
      <c r="G2724" s="409">
        <f>IFERROR(INDEX([1]Input!$N:$N,MATCH(C2724,[1]Input!$A:$A,0)),"")</f>
        <v/>
      </c>
    </row>
    <row r="2725">
      <c r="A2725" s="406">
        <f>IFERROR(RANK(B2725,$B$4:$B$6000,1),"")</f>
        <v/>
      </c>
      <c r="B2725" s="406">
        <f>(IF(F2725="","",IFERROR(SEARCH(Search!$C$2,D2725)+ROW()/100000,"")))</f>
        <v/>
      </c>
      <c r="C2725" s="406" t="inlineStr">
        <is>
          <t>U2722</t>
        </is>
      </c>
      <c r="D2725" s="406">
        <f>INDEX([1]USA!$J:$J,MATCH(C2725,[1]USA!$B:$B,0))</f>
        <v/>
      </c>
      <c r="E2725" s="406">
        <f>IFERROR(INDEX([1]Input!$J:$J,MATCH(C2725,[1]Input!$A:$A,0)),"")</f>
        <v/>
      </c>
      <c r="F2725" s="406">
        <f>IFERROR(INDEX([1]Input!$D:$D,MATCH(C2725,[1]Input!$A:$A,0)),"")</f>
        <v/>
      </c>
      <c r="G2725" s="409">
        <f>IFERROR(INDEX([1]Input!$N:$N,MATCH(C2725,[1]Input!$A:$A,0)),"")</f>
        <v/>
      </c>
    </row>
    <row r="2726">
      <c r="A2726" s="406">
        <f>IFERROR(RANK(B2726,$B$4:$B$6000,1),"")</f>
        <v/>
      </c>
      <c r="B2726" s="406">
        <f>(IF(F2726="","",IFERROR(SEARCH(Search!$C$2,D2726)+ROW()/100000,"")))</f>
        <v/>
      </c>
      <c r="C2726" s="406" t="inlineStr">
        <is>
          <t>U2723</t>
        </is>
      </c>
      <c r="D2726" s="406">
        <f>INDEX([1]USA!$J:$J,MATCH(C2726,[1]USA!$B:$B,0))</f>
        <v/>
      </c>
      <c r="E2726" s="406">
        <f>IFERROR(INDEX([1]Input!$J:$J,MATCH(C2726,[1]Input!$A:$A,0)),"")</f>
        <v/>
      </c>
      <c r="F2726" s="406">
        <f>IFERROR(INDEX([1]Input!$D:$D,MATCH(C2726,[1]Input!$A:$A,0)),"")</f>
        <v/>
      </c>
      <c r="G2726" s="409">
        <f>IFERROR(INDEX([1]Input!$N:$N,MATCH(C2726,[1]Input!$A:$A,0)),"")</f>
        <v/>
      </c>
    </row>
    <row r="2727">
      <c r="A2727" s="406">
        <f>IFERROR(RANK(B2727,$B$4:$B$6000,1),"")</f>
        <v/>
      </c>
      <c r="B2727" s="406">
        <f>(IF(F2727="","",IFERROR(SEARCH(Search!$C$2,D2727)+ROW()/100000,"")))</f>
        <v/>
      </c>
      <c r="C2727" s="406" t="inlineStr">
        <is>
          <t>U2724</t>
        </is>
      </c>
      <c r="D2727" s="406">
        <f>INDEX([1]USA!$J:$J,MATCH(C2727,[1]USA!$B:$B,0))</f>
        <v/>
      </c>
      <c r="E2727" s="406">
        <f>IFERROR(INDEX([1]Input!$J:$J,MATCH(C2727,[1]Input!$A:$A,0)),"")</f>
        <v/>
      </c>
      <c r="F2727" s="406">
        <f>IFERROR(INDEX([1]Input!$D:$D,MATCH(C2727,[1]Input!$A:$A,0)),"")</f>
        <v/>
      </c>
      <c r="G2727" s="409">
        <f>IFERROR(INDEX([1]Input!$N:$N,MATCH(C2727,[1]Input!$A:$A,0)),"")</f>
        <v/>
      </c>
    </row>
    <row r="2728">
      <c r="A2728" s="406">
        <f>IFERROR(RANK(B2728,$B$4:$B$6000,1),"")</f>
        <v/>
      </c>
      <c r="B2728" s="406">
        <f>(IF(F2728="","",IFERROR(SEARCH(Search!$C$2,D2728)+ROW()/100000,"")))</f>
        <v/>
      </c>
      <c r="C2728" s="406" t="inlineStr">
        <is>
          <t>U2725</t>
        </is>
      </c>
      <c r="D2728" s="406">
        <f>INDEX([1]USA!$J:$J,MATCH(C2728,[1]USA!$B:$B,0))</f>
        <v/>
      </c>
      <c r="E2728" s="406">
        <f>IFERROR(INDEX([1]Input!$J:$J,MATCH(C2728,[1]Input!$A:$A,0)),"")</f>
        <v/>
      </c>
      <c r="F2728" s="406">
        <f>IFERROR(INDEX([1]Input!$D:$D,MATCH(C2728,[1]Input!$A:$A,0)),"")</f>
        <v/>
      </c>
      <c r="G2728" s="409">
        <f>IFERROR(INDEX([1]Input!$N:$N,MATCH(C2728,[1]Input!$A:$A,0)),"")</f>
        <v/>
      </c>
    </row>
    <row r="2729">
      <c r="A2729" s="406">
        <f>IFERROR(RANK(B2729,$B$4:$B$6000,1),"")</f>
        <v/>
      </c>
      <c r="B2729" s="406">
        <f>(IF(F2729="","",IFERROR(SEARCH(Search!$C$2,D2729)+ROW()/100000,"")))</f>
        <v/>
      </c>
      <c r="C2729" s="406" t="inlineStr">
        <is>
          <t>U2726</t>
        </is>
      </c>
      <c r="D2729" s="406">
        <f>INDEX([1]USA!$J:$J,MATCH(C2729,[1]USA!$B:$B,0))</f>
        <v/>
      </c>
      <c r="E2729" s="406">
        <f>IFERROR(INDEX([1]Input!$J:$J,MATCH(C2729,[1]Input!$A:$A,0)),"")</f>
        <v/>
      </c>
      <c r="F2729" s="406">
        <f>IFERROR(INDEX([1]Input!$D:$D,MATCH(C2729,[1]Input!$A:$A,0)),"")</f>
        <v/>
      </c>
      <c r="G2729" s="409">
        <f>IFERROR(INDEX([1]Input!$N:$N,MATCH(C2729,[1]Input!$A:$A,0)),"")</f>
        <v/>
      </c>
    </row>
    <row r="2730">
      <c r="A2730" s="406">
        <f>IFERROR(RANK(B2730,$B$4:$B$6000,1),"")</f>
        <v/>
      </c>
      <c r="B2730" s="406">
        <f>(IF(F2730="","",IFERROR(SEARCH(Search!$C$2,D2730)+ROW()/100000,"")))</f>
        <v/>
      </c>
      <c r="C2730" s="406" t="inlineStr">
        <is>
          <t>U2727</t>
        </is>
      </c>
      <c r="D2730" s="406">
        <f>INDEX([1]USA!$J:$J,MATCH(C2730,[1]USA!$B:$B,0))</f>
        <v/>
      </c>
      <c r="E2730" s="406">
        <f>IFERROR(INDEX([1]Input!$J:$J,MATCH(C2730,[1]Input!$A:$A,0)),"")</f>
        <v/>
      </c>
      <c r="F2730" s="406">
        <f>IFERROR(INDEX([1]Input!$D:$D,MATCH(C2730,[1]Input!$A:$A,0)),"")</f>
        <v/>
      </c>
      <c r="G2730" s="409">
        <f>IFERROR(INDEX([1]Input!$N:$N,MATCH(C2730,[1]Input!$A:$A,0)),"")</f>
        <v/>
      </c>
    </row>
    <row r="2731">
      <c r="A2731" s="406">
        <f>IFERROR(RANK(B2731,$B$4:$B$6000,1),"")</f>
        <v/>
      </c>
      <c r="B2731" s="406">
        <f>(IF(F2731="","",IFERROR(SEARCH(Search!$C$2,D2731)+ROW()/100000,"")))</f>
        <v/>
      </c>
      <c r="C2731" s="406" t="inlineStr">
        <is>
          <t>U2728</t>
        </is>
      </c>
      <c r="D2731" s="406">
        <f>INDEX([1]USA!$J:$J,MATCH(C2731,[1]USA!$B:$B,0))</f>
        <v/>
      </c>
      <c r="E2731" s="406">
        <f>IFERROR(INDEX([1]Input!$J:$J,MATCH(C2731,[1]Input!$A:$A,0)),"")</f>
        <v/>
      </c>
      <c r="F2731" s="406">
        <f>IFERROR(INDEX([1]Input!$D:$D,MATCH(C2731,[1]Input!$A:$A,0)),"")</f>
        <v/>
      </c>
      <c r="G2731" s="409">
        <f>IFERROR(INDEX([1]Input!$N:$N,MATCH(C2731,[1]Input!$A:$A,0)),"")</f>
        <v/>
      </c>
    </row>
    <row r="2732">
      <c r="A2732" s="406">
        <f>IFERROR(RANK(B2732,$B$4:$B$6000,1),"")</f>
        <v/>
      </c>
      <c r="B2732" s="406">
        <f>(IF(F2732="","",IFERROR(SEARCH(Search!$C$2,D2732)+ROW()/100000,"")))</f>
        <v/>
      </c>
      <c r="C2732" s="406" t="inlineStr">
        <is>
          <t>U2729</t>
        </is>
      </c>
      <c r="D2732" s="406">
        <f>INDEX([1]USA!$J:$J,MATCH(C2732,[1]USA!$B:$B,0))</f>
        <v/>
      </c>
      <c r="E2732" s="406">
        <f>IFERROR(INDEX([1]Input!$J:$J,MATCH(C2732,[1]Input!$A:$A,0)),"")</f>
        <v/>
      </c>
      <c r="F2732" s="406">
        <f>IFERROR(INDEX([1]Input!$D:$D,MATCH(C2732,[1]Input!$A:$A,0)),"")</f>
        <v/>
      </c>
      <c r="G2732" s="409">
        <f>IFERROR(INDEX([1]Input!$N:$N,MATCH(C2732,[1]Input!$A:$A,0)),"")</f>
        <v/>
      </c>
    </row>
    <row r="2733">
      <c r="A2733" s="406">
        <f>IFERROR(RANK(B2733,$B$4:$B$6000,1),"")</f>
        <v/>
      </c>
      <c r="B2733" s="406">
        <f>(IF(F2733="","",IFERROR(SEARCH(Search!$C$2,D2733)+ROW()/100000,"")))</f>
        <v/>
      </c>
      <c r="C2733" s="406" t="inlineStr">
        <is>
          <t>U2730</t>
        </is>
      </c>
      <c r="D2733" s="406">
        <f>INDEX([1]USA!$J:$J,MATCH(C2733,[1]USA!$B:$B,0))</f>
        <v/>
      </c>
      <c r="E2733" s="406">
        <f>IFERROR(INDEX([1]Input!$J:$J,MATCH(C2733,[1]Input!$A:$A,0)),"")</f>
        <v/>
      </c>
      <c r="F2733" s="406">
        <f>IFERROR(INDEX([1]Input!$D:$D,MATCH(C2733,[1]Input!$A:$A,0)),"")</f>
        <v/>
      </c>
      <c r="G2733" s="409">
        <f>IFERROR(INDEX([1]Input!$N:$N,MATCH(C2733,[1]Input!$A:$A,0)),"")</f>
        <v/>
      </c>
    </row>
    <row r="2734">
      <c r="A2734" s="406">
        <f>IFERROR(RANK(B2734,$B$4:$B$6000,1),"")</f>
        <v/>
      </c>
      <c r="B2734" s="406">
        <f>(IF(F2734="","",IFERROR(SEARCH(Search!$C$2,D2734)+ROW()/100000,"")))</f>
        <v/>
      </c>
      <c r="C2734" s="406" t="inlineStr">
        <is>
          <t>U2731</t>
        </is>
      </c>
      <c r="D2734" s="406">
        <f>INDEX([1]USA!$J:$J,MATCH(C2734,[1]USA!$B:$B,0))</f>
        <v/>
      </c>
      <c r="E2734" s="406">
        <f>IFERROR(INDEX([1]Input!$J:$J,MATCH(C2734,[1]Input!$A:$A,0)),"")</f>
        <v/>
      </c>
      <c r="F2734" s="406">
        <f>IFERROR(INDEX([1]Input!$D:$D,MATCH(C2734,[1]Input!$A:$A,0)),"")</f>
        <v/>
      </c>
      <c r="G2734" s="409">
        <f>IFERROR(INDEX([1]Input!$N:$N,MATCH(C2734,[1]Input!$A:$A,0)),"")</f>
        <v/>
      </c>
    </row>
    <row r="2735">
      <c r="A2735" s="406">
        <f>IFERROR(RANK(B2735,$B$4:$B$6000,1),"")</f>
        <v/>
      </c>
      <c r="B2735" s="406">
        <f>(IF(F2735="","",IFERROR(SEARCH(Search!$C$2,D2735)+ROW()/100000,"")))</f>
        <v/>
      </c>
      <c r="C2735" s="406" t="inlineStr">
        <is>
          <t>U2732</t>
        </is>
      </c>
      <c r="D2735" s="406">
        <f>INDEX([1]USA!$J:$J,MATCH(C2735,[1]USA!$B:$B,0))</f>
        <v/>
      </c>
      <c r="E2735" s="406">
        <f>IFERROR(INDEX([1]Input!$J:$J,MATCH(C2735,[1]Input!$A:$A,0)),"")</f>
        <v/>
      </c>
      <c r="F2735" s="406">
        <f>IFERROR(INDEX([1]Input!$D:$D,MATCH(C2735,[1]Input!$A:$A,0)),"")</f>
        <v/>
      </c>
      <c r="G2735" s="409">
        <f>IFERROR(INDEX([1]Input!$N:$N,MATCH(C2735,[1]Input!$A:$A,0)),"")</f>
        <v/>
      </c>
    </row>
    <row r="2736">
      <c r="A2736" s="406">
        <f>IFERROR(RANK(B2736,$B$4:$B$6000,1),"")</f>
        <v/>
      </c>
      <c r="B2736" s="406">
        <f>(IF(F2736="","",IFERROR(SEARCH(Search!$C$2,D2736)+ROW()/100000,"")))</f>
        <v/>
      </c>
      <c r="C2736" s="406" t="inlineStr">
        <is>
          <t>U2733</t>
        </is>
      </c>
      <c r="D2736" s="406">
        <f>INDEX([1]USA!$J:$J,MATCH(C2736,[1]USA!$B:$B,0))</f>
        <v/>
      </c>
      <c r="E2736" s="406">
        <f>IFERROR(INDEX([1]Input!$J:$J,MATCH(C2736,[1]Input!$A:$A,0)),"")</f>
        <v/>
      </c>
      <c r="F2736" s="406">
        <f>IFERROR(INDEX([1]Input!$D:$D,MATCH(C2736,[1]Input!$A:$A,0)),"")</f>
        <v/>
      </c>
      <c r="G2736" s="409">
        <f>IFERROR(INDEX([1]Input!$N:$N,MATCH(C2736,[1]Input!$A:$A,0)),"")</f>
        <v/>
      </c>
    </row>
    <row r="2737">
      <c r="A2737" s="406">
        <f>IFERROR(RANK(B2737,$B$4:$B$6000,1),"")</f>
        <v/>
      </c>
      <c r="B2737" s="406">
        <f>(IF(F2737="","",IFERROR(SEARCH(Search!$C$2,D2737)+ROW()/100000,"")))</f>
        <v/>
      </c>
      <c r="C2737" s="406" t="inlineStr">
        <is>
          <t>U2734</t>
        </is>
      </c>
      <c r="D2737" s="406">
        <f>INDEX([1]USA!$J:$J,MATCH(C2737,[1]USA!$B:$B,0))</f>
        <v/>
      </c>
      <c r="E2737" s="406">
        <f>IFERROR(INDEX([1]Input!$J:$J,MATCH(C2737,[1]Input!$A:$A,0)),"")</f>
        <v/>
      </c>
      <c r="F2737" s="406">
        <f>IFERROR(INDEX([1]Input!$D:$D,MATCH(C2737,[1]Input!$A:$A,0)),"")</f>
        <v/>
      </c>
      <c r="G2737" s="409">
        <f>IFERROR(INDEX([1]Input!$N:$N,MATCH(C2737,[1]Input!$A:$A,0)),"")</f>
        <v/>
      </c>
    </row>
    <row r="2738">
      <c r="A2738" s="406">
        <f>IFERROR(RANK(B2738,$B$4:$B$6000,1),"")</f>
        <v/>
      </c>
      <c r="B2738" s="406">
        <f>(IF(F2738="","",IFERROR(SEARCH(Search!$C$2,D2738)+ROW()/100000,"")))</f>
        <v/>
      </c>
      <c r="C2738" s="406" t="inlineStr">
        <is>
          <t>U2735</t>
        </is>
      </c>
      <c r="D2738" s="406">
        <f>INDEX([1]USA!$J:$J,MATCH(C2738,[1]USA!$B:$B,0))</f>
        <v/>
      </c>
      <c r="E2738" s="406">
        <f>IFERROR(INDEX([1]Input!$J:$J,MATCH(C2738,[1]Input!$A:$A,0)),"")</f>
        <v/>
      </c>
      <c r="F2738" s="406">
        <f>IFERROR(INDEX([1]Input!$D:$D,MATCH(C2738,[1]Input!$A:$A,0)),"")</f>
        <v/>
      </c>
      <c r="G2738" s="409">
        <f>IFERROR(INDEX([1]Input!$N:$N,MATCH(C2738,[1]Input!$A:$A,0)),"")</f>
        <v/>
      </c>
    </row>
    <row r="2739">
      <c r="A2739" s="406">
        <f>IFERROR(RANK(B2739,$B$4:$B$6000,1),"")</f>
        <v/>
      </c>
      <c r="B2739" s="406">
        <f>(IF(F2739="","",IFERROR(SEARCH(Search!$C$2,D2739)+ROW()/100000,"")))</f>
        <v/>
      </c>
      <c r="C2739" s="406" t="inlineStr">
        <is>
          <t>U2736</t>
        </is>
      </c>
      <c r="D2739" s="406">
        <f>INDEX([1]USA!$J:$J,MATCH(C2739,[1]USA!$B:$B,0))</f>
        <v/>
      </c>
      <c r="E2739" s="406">
        <f>IFERROR(INDEX([1]Input!$J:$J,MATCH(C2739,[1]Input!$A:$A,0)),"")</f>
        <v/>
      </c>
      <c r="F2739" s="406">
        <f>IFERROR(INDEX([1]Input!$D:$D,MATCH(C2739,[1]Input!$A:$A,0)),"")</f>
        <v/>
      </c>
      <c r="G2739" s="409">
        <f>IFERROR(INDEX([1]Input!$N:$N,MATCH(C2739,[1]Input!$A:$A,0)),"")</f>
        <v/>
      </c>
    </row>
    <row r="2740">
      <c r="A2740" s="406">
        <f>IFERROR(RANK(B2740,$B$4:$B$6000,1),"")</f>
        <v/>
      </c>
      <c r="B2740" s="406">
        <f>(IF(F2740="","",IFERROR(SEARCH(Search!$C$2,D2740)+ROW()/100000,"")))</f>
        <v/>
      </c>
      <c r="C2740" s="406" t="inlineStr">
        <is>
          <t>U2737</t>
        </is>
      </c>
      <c r="D2740" s="406">
        <f>INDEX([1]USA!$J:$J,MATCH(C2740,[1]USA!$B:$B,0))</f>
        <v/>
      </c>
      <c r="E2740" s="406">
        <f>IFERROR(INDEX([1]Input!$J:$J,MATCH(C2740,[1]Input!$A:$A,0)),"")</f>
        <v/>
      </c>
      <c r="F2740" s="406">
        <f>IFERROR(INDEX([1]Input!$D:$D,MATCH(C2740,[1]Input!$A:$A,0)),"")</f>
        <v/>
      </c>
      <c r="G2740" s="409">
        <f>IFERROR(INDEX([1]Input!$N:$N,MATCH(C2740,[1]Input!$A:$A,0)),"")</f>
        <v/>
      </c>
    </row>
    <row r="2741">
      <c r="A2741" s="406">
        <f>IFERROR(RANK(B2741,$B$4:$B$6000,1),"")</f>
        <v/>
      </c>
      <c r="B2741" s="406">
        <f>(IF(F2741="","",IFERROR(SEARCH(Search!$C$2,D2741)+ROW()/100000,"")))</f>
        <v/>
      </c>
      <c r="C2741" s="406" t="inlineStr">
        <is>
          <t>U2738</t>
        </is>
      </c>
      <c r="D2741" s="406">
        <f>INDEX([1]USA!$J:$J,MATCH(C2741,[1]USA!$B:$B,0))</f>
        <v/>
      </c>
      <c r="E2741" s="406">
        <f>IFERROR(INDEX([1]Input!$J:$J,MATCH(C2741,[1]Input!$A:$A,0)),"")</f>
        <v/>
      </c>
      <c r="F2741" s="406">
        <f>IFERROR(INDEX([1]Input!$D:$D,MATCH(C2741,[1]Input!$A:$A,0)),"")</f>
        <v/>
      </c>
      <c r="G2741" s="409">
        <f>IFERROR(INDEX([1]Input!$N:$N,MATCH(C2741,[1]Input!$A:$A,0)),"")</f>
        <v/>
      </c>
    </row>
    <row r="2742">
      <c r="A2742" s="406">
        <f>IFERROR(RANK(B2742,$B$4:$B$6000,1),"")</f>
        <v/>
      </c>
      <c r="B2742" s="406">
        <f>(IF(F2742="","",IFERROR(SEARCH(Search!$C$2,D2742)+ROW()/100000,"")))</f>
        <v/>
      </c>
      <c r="C2742" s="406" t="inlineStr">
        <is>
          <t>U2739</t>
        </is>
      </c>
      <c r="D2742" s="406">
        <f>INDEX([1]USA!$J:$J,MATCH(C2742,[1]USA!$B:$B,0))</f>
        <v/>
      </c>
      <c r="E2742" s="406">
        <f>IFERROR(INDEX([1]Input!$J:$J,MATCH(C2742,[1]Input!$A:$A,0)),"")</f>
        <v/>
      </c>
      <c r="F2742" s="406">
        <f>IFERROR(INDEX([1]Input!$D:$D,MATCH(C2742,[1]Input!$A:$A,0)),"")</f>
        <v/>
      </c>
      <c r="G2742" s="409">
        <f>IFERROR(INDEX([1]Input!$N:$N,MATCH(C2742,[1]Input!$A:$A,0)),"")</f>
        <v/>
      </c>
    </row>
    <row r="2743">
      <c r="A2743" s="406">
        <f>IFERROR(RANK(B2743,$B$4:$B$6000,1),"")</f>
        <v/>
      </c>
      <c r="B2743" s="406">
        <f>(IF(F2743="","",IFERROR(SEARCH(Search!$C$2,D2743)+ROW()/100000,"")))</f>
        <v/>
      </c>
      <c r="C2743" s="406" t="inlineStr">
        <is>
          <t>U2740</t>
        </is>
      </c>
      <c r="D2743" s="406">
        <f>INDEX([1]USA!$J:$J,MATCH(C2743,[1]USA!$B:$B,0))</f>
        <v/>
      </c>
      <c r="E2743" s="406">
        <f>IFERROR(INDEX([1]Input!$J:$J,MATCH(C2743,[1]Input!$A:$A,0)),"")</f>
        <v/>
      </c>
      <c r="F2743" s="406">
        <f>IFERROR(INDEX([1]Input!$D:$D,MATCH(C2743,[1]Input!$A:$A,0)),"")</f>
        <v/>
      </c>
      <c r="G2743" s="409">
        <f>IFERROR(INDEX([1]Input!$N:$N,MATCH(C2743,[1]Input!$A:$A,0)),"")</f>
        <v/>
      </c>
    </row>
    <row r="2744">
      <c r="A2744" s="406">
        <f>IFERROR(RANK(B2744,$B$4:$B$6000,1),"")</f>
        <v/>
      </c>
      <c r="B2744" s="406">
        <f>(IF(F2744="","",IFERROR(SEARCH(Search!$C$2,D2744)+ROW()/100000,"")))</f>
        <v/>
      </c>
      <c r="C2744" s="406" t="inlineStr">
        <is>
          <t>U2741</t>
        </is>
      </c>
      <c r="D2744" s="406">
        <f>INDEX([1]USA!$J:$J,MATCH(C2744,[1]USA!$B:$B,0))</f>
        <v/>
      </c>
      <c r="E2744" s="406">
        <f>IFERROR(INDEX([1]Input!$J:$J,MATCH(C2744,[1]Input!$A:$A,0)),"")</f>
        <v/>
      </c>
      <c r="F2744" s="406">
        <f>IFERROR(INDEX([1]Input!$D:$D,MATCH(C2744,[1]Input!$A:$A,0)),"")</f>
        <v/>
      </c>
      <c r="G2744" s="409">
        <f>IFERROR(INDEX([1]Input!$N:$N,MATCH(C2744,[1]Input!$A:$A,0)),"")</f>
        <v/>
      </c>
    </row>
    <row r="2745">
      <c r="A2745" s="406">
        <f>IFERROR(RANK(B2745,$B$4:$B$6000,1),"")</f>
        <v/>
      </c>
      <c r="B2745" s="406">
        <f>(IF(F2745="","",IFERROR(SEARCH(Search!$C$2,D2745)+ROW()/100000,"")))</f>
        <v/>
      </c>
      <c r="C2745" s="406" t="inlineStr">
        <is>
          <t>U2742</t>
        </is>
      </c>
      <c r="D2745" s="406">
        <f>INDEX([1]USA!$J:$J,MATCH(C2745,[1]USA!$B:$B,0))</f>
        <v/>
      </c>
      <c r="E2745" s="406">
        <f>IFERROR(INDEX([1]Input!$J:$J,MATCH(C2745,[1]Input!$A:$A,0)),"")</f>
        <v/>
      </c>
      <c r="F2745" s="406">
        <f>IFERROR(INDEX([1]Input!$D:$D,MATCH(C2745,[1]Input!$A:$A,0)),"")</f>
        <v/>
      </c>
      <c r="G2745" s="409">
        <f>IFERROR(INDEX([1]Input!$N:$N,MATCH(C2745,[1]Input!$A:$A,0)),"")</f>
        <v/>
      </c>
    </row>
    <row r="2746">
      <c r="A2746" s="406">
        <f>IFERROR(RANK(B2746,$B$4:$B$6000,1),"")</f>
        <v/>
      </c>
      <c r="B2746" s="406">
        <f>(IF(F2746="","",IFERROR(SEARCH(Search!$C$2,D2746)+ROW()/100000,"")))</f>
        <v/>
      </c>
      <c r="C2746" s="406" t="inlineStr">
        <is>
          <t>U2743</t>
        </is>
      </c>
      <c r="D2746" s="406">
        <f>INDEX([1]USA!$J:$J,MATCH(C2746,[1]USA!$B:$B,0))</f>
        <v/>
      </c>
      <c r="E2746" s="406">
        <f>IFERROR(INDEX([1]Input!$J:$J,MATCH(C2746,[1]Input!$A:$A,0)),"")</f>
        <v/>
      </c>
      <c r="F2746" s="406">
        <f>IFERROR(INDEX([1]Input!$D:$D,MATCH(C2746,[1]Input!$A:$A,0)),"")</f>
        <v/>
      </c>
      <c r="G2746" s="409">
        <f>IFERROR(INDEX([1]Input!$N:$N,MATCH(C2746,[1]Input!$A:$A,0)),"")</f>
        <v/>
      </c>
    </row>
    <row r="2747">
      <c r="A2747" s="406">
        <f>IFERROR(RANK(B2747,$B$4:$B$6000,1),"")</f>
        <v/>
      </c>
      <c r="B2747" s="406">
        <f>(IF(F2747="","",IFERROR(SEARCH(Search!$C$2,D2747)+ROW()/100000,"")))</f>
        <v/>
      </c>
      <c r="C2747" s="406" t="inlineStr">
        <is>
          <t>U2744</t>
        </is>
      </c>
      <c r="D2747" s="406">
        <f>INDEX([1]USA!$J:$J,MATCH(C2747,[1]USA!$B:$B,0))</f>
        <v/>
      </c>
      <c r="E2747" s="406">
        <f>IFERROR(INDEX([1]Input!$J:$J,MATCH(C2747,[1]Input!$A:$A,0)),"")</f>
        <v/>
      </c>
      <c r="F2747" s="406">
        <f>IFERROR(INDEX([1]Input!$D:$D,MATCH(C2747,[1]Input!$A:$A,0)),"")</f>
        <v/>
      </c>
      <c r="G2747" s="409">
        <f>IFERROR(INDEX([1]Input!$N:$N,MATCH(C2747,[1]Input!$A:$A,0)),"")</f>
        <v/>
      </c>
    </row>
    <row r="2748">
      <c r="A2748" s="406">
        <f>IFERROR(RANK(B2748,$B$4:$B$6000,1),"")</f>
        <v/>
      </c>
      <c r="B2748" s="406">
        <f>(IF(F2748="","",IFERROR(SEARCH(Search!$C$2,D2748)+ROW()/100000,"")))</f>
        <v/>
      </c>
      <c r="C2748" s="406" t="inlineStr">
        <is>
          <t>U2745</t>
        </is>
      </c>
      <c r="D2748" s="406">
        <f>INDEX([1]USA!$J:$J,MATCH(C2748,[1]USA!$B:$B,0))</f>
        <v/>
      </c>
      <c r="E2748" s="406">
        <f>IFERROR(INDEX([1]Input!$J:$J,MATCH(C2748,[1]Input!$A:$A,0)),"")</f>
        <v/>
      </c>
      <c r="F2748" s="406">
        <f>IFERROR(INDEX([1]Input!$D:$D,MATCH(C2748,[1]Input!$A:$A,0)),"")</f>
        <v/>
      </c>
      <c r="G2748" s="409">
        <f>IFERROR(INDEX([1]Input!$N:$N,MATCH(C2748,[1]Input!$A:$A,0)),"")</f>
        <v/>
      </c>
    </row>
    <row r="2749">
      <c r="A2749" s="406">
        <f>IFERROR(RANK(B2749,$B$4:$B$6000,1),"")</f>
        <v/>
      </c>
      <c r="B2749" s="406">
        <f>(IF(F2749="","",IFERROR(SEARCH(Search!$C$2,D2749)+ROW()/100000,"")))</f>
        <v/>
      </c>
      <c r="C2749" s="406" t="inlineStr">
        <is>
          <t>U2746</t>
        </is>
      </c>
      <c r="D2749" s="406">
        <f>INDEX([1]USA!$J:$J,MATCH(C2749,[1]USA!$B:$B,0))</f>
        <v/>
      </c>
      <c r="E2749" s="406">
        <f>IFERROR(INDEX([1]Input!$J:$J,MATCH(C2749,[1]Input!$A:$A,0)),"")</f>
        <v/>
      </c>
      <c r="F2749" s="406">
        <f>IFERROR(INDEX([1]Input!$D:$D,MATCH(C2749,[1]Input!$A:$A,0)),"")</f>
        <v/>
      </c>
      <c r="G2749" s="409">
        <f>IFERROR(INDEX([1]Input!$N:$N,MATCH(C2749,[1]Input!$A:$A,0)),"")</f>
        <v/>
      </c>
    </row>
    <row r="2750">
      <c r="A2750" s="406">
        <f>IFERROR(RANK(B2750,$B$4:$B$6000,1),"")</f>
        <v/>
      </c>
      <c r="B2750" s="406">
        <f>(IF(F2750="","",IFERROR(SEARCH(Search!$C$2,D2750)+ROW()/100000,"")))</f>
        <v/>
      </c>
      <c r="C2750" s="406" t="inlineStr">
        <is>
          <t>U2747</t>
        </is>
      </c>
      <c r="D2750" s="406">
        <f>INDEX([1]USA!$J:$J,MATCH(C2750,[1]USA!$B:$B,0))</f>
        <v/>
      </c>
      <c r="E2750" s="406">
        <f>IFERROR(INDEX([1]Input!$J:$J,MATCH(C2750,[1]Input!$A:$A,0)),"")</f>
        <v/>
      </c>
      <c r="F2750" s="406">
        <f>IFERROR(INDEX([1]Input!$D:$D,MATCH(C2750,[1]Input!$A:$A,0)),"")</f>
        <v/>
      </c>
      <c r="G2750" s="409">
        <f>IFERROR(INDEX([1]Input!$N:$N,MATCH(C2750,[1]Input!$A:$A,0)),"")</f>
        <v/>
      </c>
    </row>
    <row r="2751">
      <c r="A2751" s="406">
        <f>IFERROR(RANK(B2751,$B$4:$B$6000,1),"")</f>
        <v/>
      </c>
      <c r="B2751" s="406">
        <f>(IF(F2751="","",IFERROR(SEARCH(Search!$C$2,D2751)+ROW()/100000,"")))</f>
        <v/>
      </c>
      <c r="C2751" s="406" t="inlineStr">
        <is>
          <t>U2748</t>
        </is>
      </c>
      <c r="D2751" s="406">
        <f>INDEX([1]USA!$J:$J,MATCH(C2751,[1]USA!$B:$B,0))</f>
        <v/>
      </c>
      <c r="E2751" s="406">
        <f>IFERROR(INDEX([1]Input!$J:$J,MATCH(C2751,[1]Input!$A:$A,0)),"")</f>
        <v/>
      </c>
      <c r="F2751" s="406">
        <f>IFERROR(INDEX([1]Input!$D:$D,MATCH(C2751,[1]Input!$A:$A,0)),"")</f>
        <v/>
      </c>
      <c r="G2751" s="409">
        <f>IFERROR(INDEX([1]Input!$N:$N,MATCH(C2751,[1]Input!$A:$A,0)),"")</f>
        <v/>
      </c>
    </row>
    <row r="2752">
      <c r="A2752" s="406">
        <f>IFERROR(RANK(B2752,$B$4:$B$6000,1),"")</f>
        <v/>
      </c>
      <c r="B2752" s="406">
        <f>(IF(F2752="","",IFERROR(SEARCH(Search!$C$2,D2752)+ROW()/100000,"")))</f>
        <v/>
      </c>
      <c r="C2752" s="406" t="inlineStr">
        <is>
          <t>U2749</t>
        </is>
      </c>
      <c r="D2752" s="406">
        <f>INDEX([1]USA!$J:$J,MATCH(C2752,[1]USA!$B:$B,0))</f>
        <v/>
      </c>
      <c r="E2752" s="406">
        <f>IFERROR(INDEX([1]Input!$J:$J,MATCH(C2752,[1]Input!$A:$A,0)),"")</f>
        <v/>
      </c>
      <c r="F2752" s="406">
        <f>IFERROR(INDEX([1]Input!$D:$D,MATCH(C2752,[1]Input!$A:$A,0)),"")</f>
        <v/>
      </c>
      <c r="G2752" s="409">
        <f>IFERROR(INDEX([1]Input!$N:$N,MATCH(C2752,[1]Input!$A:$A,0)),"")</f>
        <v/>
      </c>
    </row>
    <row r="2753">
      <c r="A2753" s="406">
        <f>IFERROR(RANK(B2753,$B$4:$B$6000,1),"")</f>
        <v/>
      </c>
      <c r="B2753" s="406">
        <f>(IF(F2753="","",IFERROR(SEARCH(Search!$C$2,D2753)+ROW()/100000,"")))</f>
        <v/>
      </c>
      <c r="C2753" s="406" t="inlineStr">
        <is>
          <t>U2750</t>
        </is>
      </c>
      <c r="D2753" s="406">
        <f>INDEX([1]USA!$J:$J,MATCH(C2753,[1]USA!$B:$B,0))</f>
        <v/>
      </c>
      <c r="E2753" s="406">
        <f>IFERROR(INDEX([1]Input!$J:$J,MATCH(C2753,[1]Input!$A:$A,0)),"")</f>
        <v/>
      </c>
      <c r="F2753" s="406">
        <f>IFERROR(INDEX([1]Input!$D:$D,MATCH(C2753,[1]Input!$A:$A,0)),"")</f>
        <v/>
      </c>
      <c r="G2753" s="409">
        <f>IFERROR(INDEX([1]Input!$N:$N,MATCH(C2753,[1]Input!$A:$A,0)),"")</f>
        <v/>
      </c>
    </row>
    <row r="2754">
      <c r="A2754" s="406">
        <f>IFERROR(RANK(B2754,$B$4:$B$6000,1),"")</f>
        <v/>
      </c>
      <c r="B2754" s="406">
        <f>(IF(F2754="","",IFERROR(SEARCH(Search!$C$2,D2754)+ROW()/100000,"")))</f>
        <v/>
      </c>
      <c r="C2754" s="406" t="inlineStr">
        <is>
          <t>U2751</t>
        </is>
      </c>
      <c r="D2754" s="406">
        <f>INDEX([1]USA!$J:$J,MATCH(C2754,[1]USA!$B:$B,0))</f>
        <v/>
      </c>
      <c r="E2754" s="406">
        <f>IFERROR(INDEX([1]Input!$J:$J,MATCH(C2754,[1]Input!$A:$A,0)),"")</f>
        <v/>
      </c>
      <c r="F2754" s="406">
        <f>IFERROR(INDEX([1]Input!$D:$D,MATCH(C2754,[1]Input!$A:$A,0)),"")</f>
        <v/>
      </c>
      <c r="G2754" s="409">
        <f>IFERROR(INDEX([1]Input!$N:$N,MATCH(C2754,[1]Input!$A:$A,0)),"")</f>
        <v/>
      </c>
    </row>
    <row r="2755">
      <c r="A2755" s="406">
        <f>IFERROR(RANK(B2755,$B$4:$B$6000,1),"")</f>
        <v/>
      </c>
      <c r="B2755" s="406">
        <f>(IF(F2755="","",IFERROR(SEARCH(Search!$C$2,D2755)+ROW()/100000,"")))</f>
        <v/>
      </c>
      <c r="C2755" s="406" t="inlineStr">
        <is>
          <t>U2752</t>
        </is>
      </c>
      <c r="D2755" s="406">
        <f>INDEX([1]USA!$J:$J,MATCH(C2755,[1]USA!$B:$B,0))</f>
        <v/>
      </c>
      <c r="E2755" s="406">
        <f>IFERROR(INDEX([1]Input!$J:$J,MATCH(C2755,[1]Input!$A:$A,0)),"")</f>
        <v/>
      </c>
      <c r="F2755" s="406">
        <f>IFERROR(INDEX([1]Input!$D:$D,MATCH(C2755,[1]Input!$A:$A,0)),"")</f>
        <v/>
      </c>
      <c r="G2755" s="409">
        <f>IFERROR(INDEX([1]Input!$N:$N,MATCH(C2755,[1]Input!$A:$A,0)),"")</f>
        <v/>
      </c>
    </row>
    <row r="2756">
      <c r="A2756" s="406">
        <f>IFERROR(RANK(B2756,$B$4:$B$6000,1),"")</f>
        <v/>
      </c>
      <c r="B2756" s="406">
        <f>(IF(F2756="","",IFERROR(SEARCH(Search!$C$2,D2756)+ROW()/100000,"")))</f>
        <v/>
      </c>
      <c r="C2756" s="406" t="inlineStr">
        <is>
          <t>U2753</t>
        </is>
      </c>
      <c r="D2756" s="406">
        <f>INDEX([1]USA!$J:$J,MATCH(C2756,[1]USA!$B:$B,0))</f>
        <v/>
      </c>
      <c r="E2756" s="406">
        <f>IFERROR(INDEX([1]Input!$J:$J,MATCH(C2756,[1]Input!$A:$A,0)),"")</f>
        <v/>
      </c>
      <c r="F2756" s="406">
        <f>IFERROR(INDEX([1]Input!$D:$D,MATCH(C2756,[1]Input!$A:$A,0)),"")</f>
        <v/>
      </c>
      <c r="G2756" s="409">
        <f>IFERROR(INDEX([1]Input!$N:$N,MATCH(C2756,[1]Input!$A:$A,0)),"")</f>
        <v/>
      </c>
    </row>
    <row r="2757">
      <c r="A2757" s="406">
        <f>IFERROR(RANK(B2757,$B$4:$B$6000,1),"")</f>
        <v/>
      </c>
      <c r="B2757" s="406">
        <f>(IF(F2757="","",IFERROR(SEARCH(Search!$C$2,D2757)+ROW()/100000,"")))</f>
        <v/>
      </c>
      <c r="C2757" s="406" t="inlineStr">
        <is>
          <t>U2754</t>
        </is>
      </c>
      <c r="D2757" s="406">
        <f>INDEX([1]USA!$J:$J,MATCH(C2757,[1]USA!$B:$B,0))</f>
        <v/>
      </c>
      <c r="E2757" s="406">
        <f>IFERROR(INDEX([1]Input!$J:$J,MATCH(C2757,[1]Input!$A:$A,0)),"")</f>
        <v/>
      </c>
      <c r="F2757" s="406">
        <f>IFERROR(INDEX([1]Input!$D:$D,MATCH(C2757,[1]Input!$A:$A,0)),"")</f>
        <v/>
      </c>
      <c r="G2757" s="409">
        <f>IFERROR(INDEX([1]Input!$N:$N,MATCH(C2757,[1]Input!$A:$A,0)),"")</f>
        <v/>
      </c>
    </row>
    <row r="2758">
      <c r="A2758" s="406">
        <f>IFERROR(RANK(B2758,$B$4:$B$6000,1),"")</f>
        <v/>
      </c>
      <c r="B2758" s="406">
        <f>(IF(F2758="","",IFERROR(SEARCH(Search!$C$2,D2758)+ROW()/100000,"")))</f>
        <v/>
      </c>
      <c r="C2758" s="406" t="inlineStr">
        <is>
          <t>U2755</t>
        </is>
      </c>
      <c r="D2758" s="406">
        <f>INDEX([1]USA!$J:$J,MATCH(C2758,[1]USA!$B:$B,0))</f>
        <v/>
      </c>
      <c r="E2758" s="406">
        <f>IFERROR(INDEX([1]Input!$J:$J,MATCH(C2758,[1]Input!$A:$A,0)),"")</f>
        <v/>
      </c>
      <c r="F2758" s="406">
        <f>IFERROR(INDEX([1]Input!$D:$D,MATCH(C2758,[1]Input!$A:$A,0)),"")</f>
        <v/>
      </c>
      <c r="G2758" s="409">
        <f>IFERROR(INDEX([1]Input!$N:$N,MATCH(C2758,[1]Input!$A:$A,0)),"")</f>
        <v/>
      </c>
    </row>
    <row r="2759">
      <c r="A2759" s="406">
        <f>IFERROR(RANK(B2759,$B$4:$B$6000,1),"")</f>
        <v/>
      </c>
      <c r="B2759" s="406">
        <f>(IF(F2759="","",IFERROR(SEARCH(Search!$C$2,D2759)+ROW()/100000,"")))</f>
        <v/>
      </c>
      <c r="C2759" s="406" t="inlineStr">
        <is>
          <t>U2756</t>
        </is>
      </c>
      <c r="D2759" s="406">
        <f>INDEX([1]USA!$J:$J,MATCH(C2759,[1]USA!$B:$B,0))</f>
        <v/>
      </c>
      <c r="E2759" s="406">
        <f>IFERROR(INDEX([1]Input!$J:$J,MATCH(C2759,[1]Input!$A:$A,0)),"")</f>
        <v/>
      </c>
      <c r="F2759" s="406">
        <f>IFERROR(INDEX([1]Input!$D:$D,MATCH(C2759,[1]Input!$A:$A,0)),"")</f>
        <v/>
      </c>
      <c r="G2759" s="409">
        <f>IFERROR(INDEX([1]Input!$N:$N,MATCH(C2759,[1]Input!$A:$A,0)),"")</f>
        <v/>
      </c>
    </row>
    <row r="2760">
      <c r="A2760" s="406">
        <f>IFERROR(RANK(B2760,$B$4:$B$6000,1),"")</f>
        <v/>
      </c>
      <c r="B2760" s="406">
        <f>(IF(F2760="","",IFERROR(SEARCH(Search!$C$2,D2760)+ROW()/100000,"")))</f>
        <v/>
      </c>
      <c r="C2760" s="406" t="inlineStr">
        <is>
          <t>U2757</t>
        </is>
      </c>
      <c r="D2760" s="406">
        <f>INDEX([1]USA!$J:$J,MATCH(C2760,[1]USA!$B:$B,0))</f>
        <v/>
      </c>
      <c r="E2760" s="406">
        <f>IFERROR(INDEX([1]Input!$J:$J,MATCH(C2760,[1]Input!$A:$A,0)),"")</f>
        <v/>
      </c>
      <c r="F2760" s="406">
        <f>IFERROR(INDEX([1]Input!$D:$D,MATCH(C2760,[1]Input!$A:$A,0)),"")</f>
        <v/>
      </c>
      <c r="G2760" s="409">
        <f>IFERROR(INDEX([1]Input!$N:$N,MATCH(C2760,[1]Input!$A:$A,0)),"")</f>
        <v/>
      </c>
    </row>
    <row r="2761">
      <c r="A2761" s="406">
        <f>IFERROR(RANK(B2761,$B$4:$B$6000,1),"")</f>
        <v/>
      </c>
      <c r="B2761" s="406">
        <f>(IF(F2761="","",IFERROR(SEARCH(Search!$C$2,D2761)+ROW()/100000,"")))</f>
        <v/>
      </c>
      <c r="C2761" s="406" t="inlineStr">
        <is>
          <t>U2758</t>
        </is>
      </c>
      <c r="D2761" s="406">
        <f>INDEX([1]USA!$J:$J,MATCH(C2761,[1]USA!$B:$B,0))</f>
        <v/>
      </c>
      <c r="E2761" s="406">
        <f>IFERROR(INDEX([1]Input!$J:$J,MATCH(C2761,[1]Input!$A:$A,0)),"")</f>
        <v/>
      </c>
      <c r="F2761" s="406">
        <f>IFERROR(INDEX([1]Input!$D:$D,MATCH(C2761,[1]Input!$A:$A,0)),"")</f>
        <v/>
      </c>
      <c r="G2761" s="409">
        <f>IFERROR(INDEX([1]Input!$N:$N,MATCH(C2761,[1]Input!$A:$A,0)),"")</f>
        <v/>
      </c>
    </row>
    <row r="2762">
      <c r="A2762" s="406">
        <f>IFERROR(RANK(B2762,$B$4:$B$6000,1),"")</f>
        <v/>
      </c>
      <c r="B2762" s="406">
        <f>(IF(F2762="","",IFERROR(SEARCH(Search!$C$2,D2762)+ROW()/100000,"")))</f>
        <v/>
      </c>
      <c r="C2762" s="406" t="inlineStr">
        <is>
          <t>U2759</t>
        </is>
      </c>
      <c r="D2762" s="406">
        <f>INDEX([1]USA!$J:$J,MATCH(C2762,[1]USA!$B:$B,0))</f>
        <v/>
      </c>
      <c r="E2762" s="406">
        <f>IFERROR(INDEX([1]Input!$J:$J,MATCH(C2762,[1]Input!$A:$A,0)),"")</f>
        <v/>
      </c>
      <c r="F2762" s="406">
        <f>IFERROR(INDEX([1]Input!$D:$D,MATCH(C2762,[1]Input!$A:$A,0)),"")</f>
        <v/>
      </c>
      <c r="G2762" s="409">
        <f>IFERROR(INDEX([1]Input!$N:$N,MATCH(C2762,[1]Input!$A:$A,0)),"")</f>
        <v/>
      </c>
    </row>
    <row r="2763">
      <c r="A2763" s="406">
        <f>IFERROR(RANK(B2763,$B$4:$B$6000,1),"")</f>
        <v/>
      </c>
      <c r="B2763" s="406">
        <f>(IF(F2763="","",IFERROR(SEARCH(Search!$C$2,D2763)+ROW()/100000,"")))</f>
        <v/>
      </c>
      <c r="C2763" s="406" t="inlineStr">
        <is>
          <t>U2760</t>
        </is>
      </c>
      <c r="D2763" s="406">
        <f>INDEX([1]USA!$J:$J,MATCH(C2763,[1]USA!$B:$B,0))</f>
        <v/>
      </c>
      <c r="E2763" s="406">
        <f>IFERROR(INDEX([1]Input!$J:$J,MATCH(C2763,[1]Input!$A:$A,0)),"")</f>
        <v/>
      </c>
      <c r="F2763" s="406">
        <f>IFERROR(INDEX([1]Input!$D:$D,MATCH(C2763,[1]Input!$A:$A,0)),"")</f>
        <v/>
      </c>
      <c r="G2763" s="409">
        <f>IFERROR(INDEX([1]Input!$N:$N,MATCH(C2763,[1]Input!$A:$A,0)),"")</f>
        <v/>
      </c>
    </row>
    <row r="2764">
      <c r="A2764" s="406">
        <f>IFERROR(RANK(B2764,$B$4:$B$6000,1),"")</f>
        <v/>
      </c>
      <c r="B2764" s="406">
        <f>(IF(F2764="","",IFERROR(SEARCH(Search!$C$2,D2764)+ROW()/100000,"")))</f>
        <v/>
      </c>
      <c r="C2764" s="406" t="inlineStr">
        <is>
          <t>U2761</t>
        </is>
      </c>
      <c r="D2764" s="406">
        <f>INDEX([1]USA!$J:$J,MATCH(C2764,[1]USA!$B:$B,0))</f>
        <v/>
      </c>
      <c r="E2764" s="406">
        <f>IFERROR(INDEX([1]Input!$J:$J,MATCH(C2764,[1]Input!$A:$A,0)),"")</f>
        <v/>
      </c>
      <c r="F2764" s="406">
        <f>IFERROR(INDEX([1]Input!$D:$D,MATCH(C2764,[1]Input!$A:$A,0)),"")</f>
        <v/>
      </c>
      <c r="G2764" s="409">
        <f>IFERROR(INDEX([1]Input!$N:$N,MATCH(C2764,[1]Input!$A:$A,0)),"")</f>
        <v/>
      </c>
    </row>
    <row r="2765">
      <c r="A2765" s="406">
        <f>IFERROR(RANK(B2765,$B$4:$B$6000,1),"")</f>
        <v/>
      </c>
      <c r="B2765" s="406">
        <f>(IF(F2765="","",IFERROR(SEARCH(Search!$C$2,D2765)+ROW()/100000,"")))</f>
        <v/>
      </c>
      <c r="C2765" s="406" t="inlineStr">
        <is>
          <t>U2762</t>
        </is>
      </c>
      <c r="D2765" s="406">
        <f>INDEX([1]USA!$J:$J,MATCH(C2765,[1]USA!$B:$B,0))</f>
        <v/>
      </c>
      <c r="E2765" s="406">
        <f>IFERROR(INDEX([1]Input!$J:$J,MATCH(C2765,[1]Input!$A:$A,0)),"")</f>
        <v/>
      </c>
      <c r="F2765" s="406">
        <f>IFERROR(INDEX([1]Input!$D:$D,MATCH(C2765,[1]Input!$A:$A,0)),"")</f>
        <v/>
      </c>
      <c r="G2765" s="409">
        <f>IFERROR(INDEX([1]Input!$N:$N,MATCH(C2765,[1]Input!$A:$A,0)),"")</f>
        <v/>
      </c>
    </row>
    <row r="2766">
      <c r="A2766" s="406">
        <f>IFERROR(RANK(B2766,$B$4:$B$6000,1),"")</f>
        <v/>
      </c>
      <c r="B2766" s="406">
        <f>(IF(F2766="","",IFERROR(SEARCH(Search!$C$2,D2766)+ROW()/100000,"")))</f>
        <v/>
      </c>
      <c r="C2766" s="406" t="inlineStr">
        <is>
          <t>U2763</t>
        </is>
      </c>
      <c r="D2766" s="406">
        <f>INDEX([1]USA!$J:$J,MATCH(C2766,[1]USA!$B:$B,0))</f>
        <v/>
      </c>
      <c r="E2766" s="406">
        <f>IFERROR(INDEX([1]Input!$J:$J,MATCH(C2766,[1]Input!$A:$A,0)),"")</f>
        <v/>
      </c>
      <c r="F2766" s="406">
        <f>IFERROR(INDEX([1]Input!$D:$D,MATCH(C2766,[1]Input!$A:$A,0)),"")</f>
        <v/>
      </c>
      <c r="G2766" s="409">
        <f>IFERROR(INDEX([1]Input!$N:$N,MATCH(C2766,[1]Input!$A:$A,0)),"")</f>
        <v/>
      </c>
    </row>
    <row r="2767">
      <c r="A2767" s="406">
        <f>IFERROR(RANK(B2767,$B$4:$B$6000,1),"")</f>
        <v/>
      </c>
      <c r="B2767" s="406">
        <f>(IF(F2767="","",IFERROR(SEARCH(Search!$C$2,D2767)+ROW()/100000,"")))</f>
        <v/>
      </c>
      <c r="C2767" s="406" t="inlineStr">
        <is>
          <t>U2764</t>
        </is>
      </c>
      <c r="D2767" s="406">
        <f>INDEX([1]USA!$J:$J,MATCH(C2767,[1]USA!$B:$B,0))</f>
        <v/>
      </c>
      <c r="E2767" s="406">
        <f>IFERROR(INDEX([1]Input!$J:$J,MATCH(C2767,[1]Input!$A:$A,0)),"")</f>
        <v/>
      </c>
      <c r="F2767" s="406">
        <f>IFERROR(INDEX([1]Input!$D:$D,MATCH(C2767,[1]Input!$A:$A,0)),"")</f>
        <v/>
      </c>
      <c r="G2767" s="409">
        <f>IFERROR(INDEX([1]Input!$N:$N,MATCH(C2767,[1]Input!$A:$A,0)),"")</f>
        <v/>
      </c>
    </row>
    <row r="2768">
      <c r="A2768" s="406">
        <f>IFERROR(RANK(B2768,$B$4:$B$6000,1),"")</f>
        <v/>
      </c>
      <c r="B2768" s="406">
        <f>(IF(F2768="","",IFERROR(SEARCH(Search!$C$2,D2768)+ROW()/100000,"")))</f>
        <v/>
      </c>
      <c r="C2768" s="406" t="inlineStr">
        <is>
          <t>U2765</t>
        </is>
      </c>
      <c r="D2768" s="406">
        <f>INDEX([1]USA!$J:$J,MATCH(C2768,[1]USA!$B:$B,0))</f>
        <v/>
      </c>
      <c r="E2768" s="406">
        <f>IFERROR(INDEX([1]Input!$J:$J,MATCH(C2768,[1]Input!$A:$A,0)),"")</f>
        <v/>
      </c>
      <c r="F2768" s="406">
        <f>IFERROR(INDEX([1]Input!$D:$D,MATCH(C2768,[1]Input!$A:$A,0)),"")</f>
        <v/>
      </c>
      <c r="G2768" s="409">
        <f>IFERROR(INDEX([1]Input!$N:$N,MATCH(C2768,[1]Input!$A:$A,0)),"")</f>
        <v/>
      </c>
    </row>
    <row r="2769">
      <c r="A2769" s="406">
        <f>IFERROR(RANK(B2769,$B$4:$B$6000,1),"")</f>
        <v/>
      </c>
      <c r="B2769" s="406">
        <f>(IF(F2769="","",IFERROR(SEARCH(Search!$C$2,D2769)+ROW()/100000,"")))</f>
        <v/>
      </c>
      <c r="C2769" s="406" t="inlineStr">
        <is>
          <t>U2766</t>
        </is>
      </c>
      <c r="D2769" s="406">
        <f>INDEX([1]USA!$J:$J,MATCH(C2769,[1]USA!$B:$B,0))</f>
        <v/>
      </c>
      <c r="E2769" s="406">
        <f>IFERROR(INDEX([1]Input!$J:$J,MATCH(C2769,[1]Input!$A:$A,0)),"")</f>
        <v/>
      </c>
      <c r="F2769" s="406">
        <f>IFERROR(INDEX([1]Input!$D:$D,MATCH(C2769,[1]Input!$A:$A,0)),"")</f>
        <v/>
      </c>
      <c r="G2769" s="409">
        <f>IFERROR(INDEX([1]Input!$N:$N,MATCH(C2769,[1]Input!$A:$A,0)),"")</f>
        <v/>
      </c>
    </row>
    <row r="2770">
      <c r="A2770" s="406">
        <f>IFERROR(RANK(B2770,$B$4:$B$6000,1),"")</f>
        <v/>
      </c>
      <c r="B2770" s="406">
        <f>(IF(F2770="","",IFERROR(SEARCH(Search!$C$2,D2770)+ROW()/100000,"")))</f>
        <v/>
      </c>
      <c r="C2770" s="406" t="inlineStr">
        <is>
          <t>U2767</t>
        </is>
      </c>
      <c r="D2770" s="406">
        <f>INDEX([1]USA!$J:$J,MATCH(C2770,[1]USA!$B:$B,0))</f>
        <v/>
      </c>
      <c r="E2770" s="406">
        <f>IFERROR(INDEX([1]Input!$J:$J,MATCH(C2770,[1]Input!$A:$A,0)),"")</f>
        <v/>
      </c>
      <c r="F2770" s="406">
        <f>IFERROR(INDEX([1]Input!$D:$D,MATCH(C2770,[1]Input!$A:$A,0)),"")</f>
        <v/>
      </c>
      <c r="G2770" s="409">
        <f>IFERROR(INDEX([1]Input!$N:$N,MATCH(C2770,[1]Input!$A:$A,0)),"")</f>
        <v/>
      </c>
    </row>
    <row r="2771">
      <c r="A2771" s="406">
        <f>IFERROR(RANK(B2771,$B$4:$B$6000,1),"")</f>
        <v/>
      </c>
      <c r="B2771" s="406">
        <f>(IF(F2771="","",IFERROR(SEARCH(Search!$C$2,D2771)+ROW()/100000,"")))</f>
        <v/>
      </c>
      <c r="C2771" s="406" t="inlineStr">
        <is>
          <t>U2768</t>
        </is>
      </c>
      <c r="D2771" s="406">
        <f>INDEX([1]USA!$J:$J,MATCH(C2771,[1]USA!$B:$B,0))</f>
        <v/>
      </c>
      <c r="E2771" s="406">
        <f>IFERROR(INDEX([1]Input!$J:$J,MATCH(C2771,[1]Input!$A:$A,0)),"")</f>
        <v/>
      </c>
      <c r="F2771" s="406">
        <f>IFERROR(INDEX([1]Input!$D:$D,MATCH(C2771,[1]Input!$A:$A,0)),"")</f>
        <v/>
      </c>
      <c r="G2771" s="409">
        <f>IFERROR(INDEX([1]Input!$N:$N,MATCH(C2771,[1]Input!$A:$A,0)),"")</f>
        <v/>
      </c>
    </row>
    <row r="2772">
      <c r="A2772" s="406">
        <f>IFERROR(RANK(B2772,$B$4:$B$6000,1),"")</f>
        <v/>
      </c>
      <c r="B2772" s="406">
        <f>(IF(F2772="","",IFERROR(SEARCH(Search!$C$2,D2772)+ROW()/100000,"")))</f>
        <v/>
      </c>
      <c r="C2772" s="406" t="inlineStr">
        <is>
          <t>U2769</t>
        </is>
      </c>
      <c r="D2772" s="406">
        <f>INDEX([1]USA!$J:$J,MATCH(C2772,[1]USA!$B:$B,0))</f>
        <v/>
      </c>
      <c r="E2772" s="406">
        <f>IFERROR(INDEX([1]Input!$J:$J,MATCH(C2772,[1]Input!$A:$A,0)),"")</f>
        <v/>
      </c>
      <c r="F2772" s="406">
        <f>IFERROR(INDEX([1]Input!$D:$D,MATCH(C2772,[1]Input!$A:$A,0)),"")</f>
        <v/>
      </c>
      <c r="G2772" s="409">
        <f>IFERROR(INDEX([1]Input!$N:$N,MATCH(C2772,[1]Input!$A:$A,0)),"")</f>
        <v/>
      </c>
    </row>
    <row r="2773">
      <c r="A2773" s="406">
        <f>IFERROR(RANK(B2773,$B$4:$B$6000,1),"")</f>
        <v/>
      </c>
      <c r="B2773" s="406">
        <f>(IF(F2773="","",IFERROR(SEARCH(Search!$C$2,D2773)+ROW()/100000,"")))</f>
        <v/>
      </c>
      <c r="C2773" s="406" t="inlineStr">
        <is>
          <t>U2770</t>
        </is>
      </c>
      <c r="D2773" s="406">
        <f>INDEX([1]USA!$J:$J,MATCH(C2773,[1]USA!$B:$B,0))</f>
        <v/>
      </c>
      <c r="E2773" s="406">
        <f>IFERROR(INDEX([1]Input!$J:$J,MATCH(C2773,[1]Input!$A:$A,0)),"")</f>
        <v/>
      </c>
      <c r="F2773" s="406">
        <f>IFERROR(INDEX([1]Input!$D:$D,MATCH(C2773,[1]Input!$A:$A,0)),"")</f>
        <v/>
      </c>
      <c r="G2773" s="409">
        <f>IFERROR(INDEX([1]Input!$N:$N,MATCH(C2773,[1]Input!$A:$A,0)),"")</f>
        <v/>
      </c>
    </row>
    <row r="2774">
      <c r="A2774" s="406">
        <f>IFERROR(RANK(B2774,$B$4:$B$6000,1),"")</f>
        <v/>
      </c>
      <c r="B2774" s="406">
        <f>(IF(F2774="","",IFERROR(SEARCH(Search!$C$2,D2774)+ROW()/100000,"")))</f>
        <v/>
      </c>
      <c r="C2774" s="406" t="inlineStr">
        <is>
          <t>U2771</t>
        </is>
      </c>
      <c r="D2774" s="406">
        <f>INDEX([1]USA!$J:$J,MATCH(C2774,[1]USA!$B:$B,0))</f>
        <v/>
      </c>
      <c r="E2774" s="406">
        <f>IFERROR(INDEX([1]Input!$J:$J,MATCH(C2774,[1]Input!$A:$A,0)),"")</f>
        <v/>
      </c>
      <c r="F2774" s="406">
        <f>IFERROR(INDEX([1]Input!$D:$D,MATCH(C2774,[1]Input!$A:$A,0)),"")</f>
        <v/>
      </c>
      <c r="G2774" s="409">
        <f>IFERROR(INDEX([1]Input!$N:$N,MATCH(C2774,[1]Input!$A:$A,0)),"")</f>
        <v/>
      </c>
    </row>
    <row r="2775">
      <c r="A2775" s="406">
        <f>IFERROR(RANK(B2775,$B$4:$B$6000,1),"")</f>
        <v/>
      </c>
      <c r="B2775" s="406">
        <f>(IF(F2775="","",IFERROR(SEARCH(Search!$C$2,D2775)+ROW()/100000,"")))</f>
        <v/>
      </c>
      <c r="C2775" s="406" t="inlineStr">
        <is>
          <t>U2772</t>
        </is>
      </c>
      <c r="D2775" s="406">
        <f>INDEX([1]USA!$J:$J,MATCH(C2775,[1]USA!$B:$B,0))</f>
        <v/>
      </c>
      <c r="E2775" s="406">
        <f>IFERROR(INDEX([1]Input!$J:$J,MATCH(C2775,[1]Input!$A:$A,0)),"")</f>
        <v/>
      </c>
      <c r="F2775" s="406">
        <f>IFERROR(INDEX([1]Input!$D:$D,MATCH(C2775,[1]Input!$A:$A,0)),"")</f>
        <v/>
      </c>
      <c r="G2775" s="409">
        <f>IFERROR(INDEX([1]Input!$N:$N,MATCH(C2775,[1]Input!$A:$A,0)),"")</f>
        <v/>
      </c>
    </row>
    <row r="2776">
      <c r="A2776" s="406">
        <f>IFERROR(RANK(B2776,$B$4:$B$6000,1),"")</f>
        <v/>
      </c>
      <c r="B2776" s="406">
        <f>(IF(F2776="","",IFERROR(SEARCH(Search!$C$2,D2776)+ROW()/100000,"")))</f>
        <v/>
      </c>
      <c r="C2776" s="406" t="inlineStr">
        <is>
          <t>U2773</t>
        </is>
      </c>
      <c r="D2776" s="406">
        <f>INDEX([1]USA!$J:$J,MATCH(C2776,[1]USA!$B:$B,0))</f>
        <v/>
      </c>
      <c r="E2776" s="406">
        <f>IFERROR(INDEX([1]Input!$J:$J,MATCH(C2776,[1]Input!$A:$A,0)),"")</f>
        <v/>
      </c>
      <c r="F2776" s="406">
        <f>IFERROR(INDEX([1]Input!$D:$D,MATCH(C2776,[1]Input!$A:$A,0)),"")</f>
        <v/>
      </c>
      <c r="G2776" s="409">
        <f>IFERROR(INDEX([1]Input!$N:$N,MATCH(C2776,[1]Input!$A:$A,0)),"")</f>
        <v/>
      </c>
    </row>
    <row r="2777">
      <c r="A2777" s="406">
        <f>IFERROR(RANK(B2777,$B$4:$B$6000,1),"")</f>
        <v/>
      </c>
      <c r="B2777" s="406">
        <f>(IF(F2777="","",IFERROR(SEARCH(Search!$C$2,D2777)+ROW()/100000,"")))</f>
        <v/>
      </c>
      <c r="C2777" s="406" t="inlineStr">
        <is>
          <t>U2774</t>
        </is>
      </c>
      <c r="D2777" s="406">
        <f>INDEX([1]USA!$J:$J,MATCH(C2777,[1]USA!$B:$B,0))</f>
        <v/>
      </c>
      <c r="E2777" s="406">
        <f>IFERROR(INDEX([1]Input!$J:$J,MATCH(C2777,[1]Input!$A:$A,0)),"")</f>
        <v/>
      </c>
      <c r="F2777" s="406">
        <f>IFERROR(INDEX([1]Input!$D:$D,MATCH(C2777,[1]Input!$A:$A,0)),"")</f>
        <v/>
      </c>
      <c r="G2777" s="409">
        <f>IFERROR(INDEX([1]Input!$N:$N,MATCH(C2777,[1]Input!$A:$A,0)),"")</f>
        <v/>
      </c>
    </row>
    <row r="2778">
      <c r="A2778" s="406">
        <f>IFERROR(RANK(B2778,$B$4:$B$6000,1),"")</f>
        <v/>
      </c>
      <c r="B2778" s="406">
        <f>(IF(F2778="","",IFERROR(SEARCH(Search!$C$2,D2778)+ROW()/100000,"")))</f>
        <v/>
      </c>
      <c r="C2778" s="406" t="inlineStr">
        <is>
          <t>U2775</t>
        </is>
      </c>
      <c r="D2778" s="406">
        <f>INDEX([1]USA!$J:$J,MATCH(C2778,[1]USA!$B:$B,0))</f>
        <v/>
      </c>
      <c r="E2778" s="406">
        <f>IFERROR(INDEX([1]Input!$J:$J,MATCH(C2778,[1]Input!$A:$A,0)),"")</f>
        <v/>
      </c>
      <c r="F2778" s="406">
        <f>IFERROR(INDEX([1]Input!$D:$D,MATCH(C2778,[1]Input!$A:$A,0)),"")</f>
        <v/>
      </c>
      <c r="G2778" s="409">
        <f>IFERROR(INDEX([1]Input!$N:$N,MATCH(C2778,[1]Input!$A:$A,0)),"")</f>
        <v/>
      </c>
    </row>
    <row r="2779">
      <c r="A2779" s="406">
        <f>IFERROR(RANK(B2779,$B$4:$B$6000,1),"")</f>
        <v/>
      </c>
      <c r="B2779" s="406">
        <f>(IF(F2779="","",IFERROR(SEARCH(Search!$C$2,D2779)+ROW()/100000,"")))</f>
        <v/>
      </c>
      <c r="C2779" s="406" t="inlineStr">
        <is>
          <t>U2776</t>
        </is>
      </c>
      <c r="D2779" s="406">
        <f>INDEX([1]USA!$J:$J,MATCH(C2779,[1]USA!$B:$B,0))</f>
        <v/>
      </c>
      <c r="E2779" s="406">
        <f>IFERROR(INDEX([1]Input!$J:$J,MATCH(C2779,[1]Input!$A:$A,0)),"")</f>
        <v/>
      </c>
      <c r="F2779" s="406">
        <f>IFERROR(INDEX([1]Input!$D:$D,MATCH(C2779,[1]Input!$A:$A,0)),"")</f>
        <v/>
      </c>
      <c r="G2779" s="409">
        <f>IFERROR(INDEX([1]Input!$N:$N,MATCH(C2779,[1]Input!$A:$A,0)),"")</f>
        <v/>
      </c>
    </row>
    <row r="2780">
      <c r="A2780" s="406">
        <f>IFERROR(RANK(B2780,$B$4:$B$6000,1),"")</f>
        <v/>
      </c>
      <c r="B2780" s="406">
        <f>(IF(F2780="","",IFERROR(SEARCH(Search!$C$2,D2780)+ROW()/100000,"")))</f>
        <v/>
      </c>
      <c r="C2780" s="406" t="inlineStr">
        <is>
          <t>U2777</t>
        </is>
      </c>
      <c r="D2780" s="406">
        <f>INDEX([1]USA!$J:$J,MATCH(C2780,[1]USA!$B:$B,0))</f>
        <v/>
      </c>
      <c r="E2780" s="406">
        <f>IFERROR(INDEX([1]Input!$J:$J,MATCH(C2780,[1]Input!$A:$A,0)),"")</f>
        <v/>
      </c>
      <c r="F2780" s="406">
        <f>IFERROR(INDEX([1]Input!$D:$D,MATCH(C2780,[1]Input!$A:$A,0)),"")</f>
        <v/>
      </c>
      <c r="G2780" s="409">
        <f>IFERROR(INDEX([1]Input!$N:$N,MATCH(C2780,[1]Input!$A:$A,0)),"")</f>
        <v/>
      </c>
    </row>
    <row r="2781">
      <c r="A2781" s="406">
        <f>IFERROR(RANK(B2781,$B$4:$B$6000,1),"")</f>
        <v/>
      </c>
      <c r="B2781" s="406">
        <f>(IF(F2781="","",IFERROR(SEARCH(Search!$C$2,D2781)+ROW()/100000,"")))</f>
        <v/>
      </c>
      <c r="C2781" s="406" t="inlineStr">
        <is>
          <t>U2778</t>
        </is>
      </c>
      <c r="D2781" s="406">
        <f>INDEX([1]USA!$J:$J,MATCH(C2781,[1]USA!$B:$B,0))</f>
        <v/>
      </c>
      <c r="E2781" s="406">
        <f>IFERROR(INDEX([1]Input!$J:$J,MATCH(C2781,[1]Input!$A:$A,0)),"")</f>
        <v/>
      </c>
      <c r="F2781" s="406">
        <f>IFERROR(INDEX([1]Input!$D:$D,MATCH(C2781,[1]Input!$A:$A,0)),"")</f>
        <v/>
      </c>
      <c r="G2781" s="409">
        <f>IFERROR(INDEX([1]Input!$N:$N,MATCH(C2781,[1]Input!$A:$A,0)),"")</f>
        <v/>
      </c>
    </row>
    <row r="2782">
      <c r="A2782" s="406">
        <f>IFERROR(RANK(B2782,$B$4:$B$6000,1),"")</f>
        <v/>
      </c>
      <c r="B2782" s="406">
        <f>(IF(F2782="","",IFERROR(SEARCH(Search!$C$2,D2782)+ROW()/100000,"")))</f>
        <v/>
      </c>
      <c r="C2782" s="406" t="inlineStr">
        <is>
          <t>U2779</t>
        </is>
      </c>
      <c r="D2782" s="406">
        <f>INDEX([1]USA!$J:$J,MATCH(C2782,[1]USA!$B:$B,0))</f>
        <v/>
      </c>
      <c r="E2782" s="406">
        <f>IFERROR(INDEX([1]Input!$J:$J,MATCH(C2782,[1]Input!$A:$A,0)),"")</f>
        <v/>
      </c>
      <c r="F2782" s="406">
        <f>IFERROR(INDEX([1]Input!$D:$D,MATCH(C2782,[1]Input!$A:$A,0)),"")</f>
        <v/>
      </c>
      <c r="G2782" s="409">
        <f>IFERROR(INDEX([1]Input!$N:$N,MATCH(C2782,[1]Input!$A:$A,0)),"")</f>
        <v/>
      </c>
    </row>
    <row r="2783">
      <c r="A2783" s="406">
        <f>IFERROR(RANK(B2783,$B$4:$B$6000,1),"")</f>
        <v/>
      </c>
      <c r="B2783" s="406">
        <f>(IF(F2783="","",IFERROR(SEARCH(Search!$C$2,D2783)+ROW()/100000,"")))</f>
        <v/>
      </c>
      <c r="C2783" s="406" t="inlineStr">
        <is>
          <t>U2780</t>
        </is>
      </c>
      <c r="D2783" s="406">
        <f>INDEX([1]USA!$J:$J,MATCH(C2783,[1]USA!$B:$B,0))</f>
        <v/>
      </c>
      <c r="E2783" s="406">
        <f>IFERROR(INDEX([1]Input!$J:$J,MATCH(C2783,[1]Input!$A:$A,0)),"")</f>
        <v/>
      </c>
      <c r="F2783" s="406">
        <f>IFERROR(INDEX([1]Input!$D:$D,MATCH(C2783,[1]Input!$A:$A,0)),"")</f>
        <v/>
      </c>
      <c r="G2783" s="409">
        <f>IFERROR(INDEX([1]Input!$N:$N,MATCH(C2783,[1]Input!$A:$A,0)),"")</f>
        <v/>
      </c>
    </row>
    <row r="2784">
      <c r="A2784" s="406">
        <f>IFERROR(RANK(B2784,$B$4:$B$6000,1),"")</f>
        <v/>
      </c>
      <c r="B2784" s="406">
        <f>(IF(F2784="","",IFERROR(SEARCH(Search!$C$2,D2784)+ROW()/100000,"")))</f>
        <v/>
      </c>
      <c r="C2784" s="406" t="inlineStr">
        <is>
          <t>U2781</t>
        </is>
      </c>
      <c r="D2784" s="406">
        <f>INDEX([1]USA!$J:$J,MATCH(C2784,[1]USA!$B:$B,0))</f>
        <v/>
      </c>
      <c r="E2784" s="406">
        <f>IFERROR(INDEX([1]Input!$J:$J,MATCH(C2784,[1]Input!$A:$A,0)),"")</f>
        <v/>
      </c>
      <c r="F2784" s="406">
        <f>IFERROR(INDEX([1]Input!$D:$D,MATCH(C2784,[1]Input!$A:$A,0)),"")</f>
        <v/>
      </c>
      <c r="G2784" s="409">
        <f>IFERROR(INDEX([1]Input!$N:$N,MATCH(C2784,[1]Input!$A:$A,0)),"")</f>
        <v/>
      </c>
    </row>
    <row r="2785">
      <c r="A2785" s="406">
        <f>IFERROR(RANK(B2785,$B$4:$B$6000,1),"")</f>
        <v/>
      </c>
      <c r="B2785" s="406">
        <f>(IF(F2785="","",IFERROR(SEARCH(Search!$C$2,D2785)+ROW()/100000,"")))</f>
        <v/>
      </c>
      <c r="C2785" s="406" t="inlineStr">
        <is>
          <t>U2782</t>
        </is>
      </c>
      <c r="D2785" s="406">
        <f>INDEX([1]USA!$J:$J,MATCH(C2785,[1]USA!$B:$B,0))</f>
        <v/>
      </c>
      <c r="E2785" s="406">
        <f>IFERROR(INDEX([1]Input!$J:$J,MATCH(C2785,[1]Input!$A:$A,0)),"")</f>
        <v/>
      </c>
      <c r="F2785" s="406">
        <f>IFERROR(INDEX([1]Input!$D:$D,MATCH(C2785,[1]Input!$A:$A,0)),"")</f>
        <v/>
      </c>
      <c r="G2785" s="409">
        <f>IFERROR(INDEX([1]Input!$N:$N,MATCH(C2785,[1]Input!$A:$A,0)),"")</f>
        <v/>
      </c>
    </row>
    <row r="2786">
      <c r="A2786" s="406">
        <f>IFERROR(RANK(B2786,$B$4:$B$6000,1),"")</f>
        <v/>
      </c>
      <c r="B2786" s="406">
        <f>(IF(F2786="","",IFERROR(SEARCH(Search!$C$2,D2786)+ROW()/100000,"")))</f>
        <v/>
      </c>
      <c r="C2786" s="406" t="inlineStr">
        <is>
          <t>U2783</t>
        </is>
      </c>
      <c r="D2786" s="406">
        <f>INDEX([1]USA!$J:$J,MATCH(C2786,[1]USA!$B:$B,0))</f>
        <v/>
      </c>
      <c r="E2786" s="406">
        <f>IFERROR(INDEX([1]Input!$J:$J,MATCH(C2786,[1]Input!$A:$A,0)),"")</f>
        <v/>
      </c>
      <c r="F2786" s="406">
        <f>IFERROR(INDEX([1]Input!$D:$D,MATCH(C2786,[1]Input!$A:$A,0)),"")</f>
        <v/>
      </c>
      <c r="G2786" s="409">
        <f>IFERROR(INDEX([1]Input!$N:$N,MATCH(C2786,[1]Input!$A:$A,0)),"")</f>
        <v/>
      </c>
    </row>
    <row r="2787">
      <c r="A2787" s="406">
        <f>IFERROR(RANK(B2787,$B$4:$B$6000,1),"")</f>
        <v/>
      </c>
      <c r="B2787" s="406">
        <f>(IF(F2787="","",IFERROR(SEARCH(Search!$C$2,D2787)+ROW()/100000,"")))</f>
        <v/>
      </c>
      <c r="C2787" s="406" t="inlineStr">
        <is>
          <t>U2784</t>
        </is>
      </c>
      <c r="D2787" s="406">
        <f>INDEX([1]USA!$J:$J,MATCH(C2787,[1]USA!$B:$B,0))</f>
        <v/>
      </c>
      <c r="E2787" s="406">
        <f>IFERROR(INDEX([1]Input!$J:$J,MATCH(C2787,[1]Input!$A:$A,0)),"")</f>
        <v/>
      </c>
      <c r="F2787" s="406">
        <f>IFERROR(INDEX([1]Input!$D:$D,MATCH(C2787,[1]Input!$A:$A,0)),"")</f>
        <v/>
      </c>
      <c r="G2787" s="409">
        <f>IFERROR(INDEX([1]Input!$N:$N,MATCH(C2787,[1]Input!$A:$A,0)),"")</f>
        <v/>
      </c>
    </row>
    <row r="2788">
      <c r="A2788" s="406">
        <f>IFERROR(RANK(B2788,$B$4:$B$6000,1),"")</f>
        <v/>
      </c>
      <c r="B2788" s="406">
        <f>(IF(F2788="","",IFERROR(SEARCH(Search!$C$2,D2788)+ROW()/100000,"")))</f>
        <v/>
      </c>
      <c r="C2788" s="406" t="inlineStr">
        <is>
          <t>U2785</t>
        </is>
      </c>
      <c r="D2788" s="406">
        <f>INDEX([1]USA!$J:$J,MATCH(C2788,[1]USA!$B:$B,0))</f>
        <v/>
      </c>
      <c r="E2788" s="406">
        <f>IFERROR(INDEX([1]Input!$J:$J,MATCH(C2788,[1]Input!$A:$A,0)),"")</f>
        <v/>
      </c>
      <c r="F2788" s="406">
        <f>IFERROR(INDEX([1]Input!$D:$D,MATCH(C2788,[1]Input!$A:$A,0)),"")</f>
        <v/>
      </c>
      <c r="G2788" s="409">
        <f>IFERROR(INDEX([1]Input!$N:$N,MATCH(C2788,[1]Input!$A:$A,0)),"")</f>
        <v/>
      </c>
    </row>
    <row r="2789">
      <c r="A2789" s="406">
        <f>IFERROR(RANK(B2789,$B$4:$B$6000,1),"")</f>
        <v/>
      </c>
      <c r="B2789" s="406">
        <f>(IF(F2789="","",IFERROR(SEARCH(Search!$C$2,D2789)+ROW()/100000,"")))</f>
        <v/>
      </c>
      <c r="C2789" s="406" t="inlineStr">
        <is>
          <t>U2786</t>
        </is>
      </c>
      <c r="D2789" s="406">
        <f>INDEX([1]USA!$J:$J,MATCH(C2789,[1]USA!$B:$B,0))</f>
        <v/>
      </c>
      <c r="E2789" s="406">
        <f>IFERROR(INDEX([1]Input!$J:$J,MATCH(C2789,[1]Input!$A:$A,0)),"")</f>
        <v/>
      </c>
      <c r="F2789" s="406">
        <f>IFERROR(INDEX([1]Input!$D:$D,MATCH(C2789,[1]Input!$A:$A,0)),"")</f>
        <v/>
      </c>
      <c r="G2789" s="409">
        <f>IFERROR(INDEX([1]Input!$N:$N,MATCH(C2789,[1]Input!$A:$A,0)),"")</f>
        <v/>
      </c>
    </row>
    <row r="2790">
      <c r="A2790" s="406">
        <f>IFERROR(RANK(B2790,$B$4:$B$6000,1),"")</f>
        <v/>
      </c>
      <c r="B2790" s="406">
        <f>(IF(F2790="","",IFERROR(SEARCH(Search!$C$2,D2790)+ROW()/100000,"")))</f>
        <v/>
      </c>
      <c r="C2790" s="406" t="inlineStr">
        <is>
          <t>U2787</t>
        </is>
      </c>
      <c r="D2790" s="406">
        <f>INDEX([1]USA!$J:$J,MATCH(C2790,[1]USA!$B:$B,0))</f>
        <v/>
      </c>
      <c r="E2790" s="406">
        <f>IFERROR(INDEX([1]Input!$J:$J,MATCH(C2790,[1]Input!$A:$A,0)),"")</f>
        <v/>
      </c>
      <c r="F2790" s="406">
        <f>IFERROR(INDEX([1]Input!$D:$D,MATCH(C2790,[1]Input!$A:$A,0)),"")</f>
        <v/>
      </c>
      <c r="G2790" s="409">
        <f>IFERROR(INDEX([1]Input!$N:$N,MATCH(C2790,[1]Input!$A:$A,0)),"")</f>
        <v/>
      </c>
    </row>
    <row r="2791">
      <c r="A2791" s="406">
        <f>IFERROR(RANK(B2791,$B$4:$B$6000,1),"")</f>
        <v/>
      </c>
      <c r="B2791" s="406">
        <f>(IF(F2791="","",IFERROR(SEARCH(Search!$C$2,D2791)+ROW()/100000,"")))</f>
        <v/>
      </c>
      <c r="C2791" s="406" t="inlineStr">
        <is>
          <t>U2788</t>
        </is>
      </c>
      <c r="D2791" s="406">
        <f>INDEX([1]USA!$J:$J,MATCH(C2791,[1]USA!$B:$B,0))</f>
        <v/>
      </c>
      <c r="E2791" s="406">
        <f>IFERROR(INDEX([1]Input!$J:$J,MATCH(C2791,[1]Input!$A:$A,0)),"")</f>
        <v/>
      </c>
      <c r="F2791" s="406">
        <f>IFERROR(INDEX([1]Input!$D:$D,MATCH(C2791,[1]Input!$A:$A,0)),"")</f>
        <v/>
      </c>
      <c r="G2791" s="409">
        <f>IFERROR(INDEX([1]Input!$N:$N,MATCH(C2791,[1]Input!$A:$A,0)),"")</f>
        <v/>
      </c>
    </row>
    <row r="2792">
      <c r="A2792" s="406">
        <f>IFERROR(RANK(B2792,$B$4:$B$6000,1),"")</f>
        <v/>
      </c>
      <c r="B2792" s="406">
        <f>(IF(F2792="","",IFERROR(SEARCH(Search!$C$2,D2792)+ROW()/100000,"")))</f>
        <v/>
      </c>
      <c r="C2792" s="406" t="inlineStr">
        <is>
          <t>U2789</t>
        </is>
      </c>
      <c r="D2792" s="406">
        <f>INDEX([1]USA!$J:$J,MATCH(C2792,[1]USA!$B:$B,0))</f>
        <v/>
      </c>
      <c r="E2792" s="406">
        <f>IFERROR(INDEX([1]Input!$J:$J,MATCH(C2792,[1]Input!$A:$A,0)),"")</f>
        <v/>
      </c>
      <c r="F2792" s="406">
        <f>IFERROR(INDEX([1]Input!$D:$D,MATCH(C2792,[1]Input!$A:$A,0)),"")</f>
        <v/>
      </c>
      <c r="G2792" s="409">
        <f>IFERROR(INDEX([1]Input!$N:$N,MATCH(C2792,[1]Input!$A:$A,0)),"")</f>
        <v/>
      </c>
    </row>
    <row r="2793">
      <c r="A2793" s="406">
        <f>IFERROR(RANK(B2793,$B$4:$B$6000,1),"")</f>
        <v/>
      </c>
      <c r="B2793" s="406">
        <f>(IF(F2793="","",IFERROR(SEARCH(Search!$C$2,D2793)+ROW()/100000,"")))</f>
        <v/>
      </c>
      <c r="C2793" s="406" t="inlineStr">
        <is>
          <t>U2790</t>
        </is>
      </c>
      <c r="D2793" s="406">
        <f>INDEX([1]USA!$J:$J,MATCH(C2793,[1]USA!$B:$B,0))</f>
        <v/>
      </c>
      <c r="E2793" s="406">
        <f>IFERROR(INDEX([1]Input!$J:$J,MATCH(C2793,[1]Input!$A:$A,0)),"")</f>
        <v/>
      </c>
      <c r="F2793" s="406">
        <f>IFERROR(INDEX([1]Input!$D:$D,MATCH(C2793,[1]Input!$A:$A,0)),"")</f>
        <v/>
      </c>
      <c r="G2793" s="409">
        <f>IFERROR(INDEX([1]Input!$N:$N,MATCH(C2793,[1]Input!$A:$A,0)),"")</f>
        <v/>
      </c>
    </row>
    <row r="2794">
      <c r="A2794" s="406">
        <f>IFERROR(RANK(B2794,$B$4:$B$6000,1),"")</f>
        <v/>
      </c>
      <c r="B2794" s="406">
        <f>(IF(F2794="","",IFERROR(SEARCH(Search!$C$2,D2794)+ROW()/100000,"")))</f>
        <v/>
      </c>
      <c r="C2794" s="406" t="inlineStr">
        <is>
          <t>U2791</t>
        </is>
      </c>
      <c r="D2794" s="406">
        <f>INDEX([1]USA!$J:$J,MATCH(C2794,[1]USA!$B:$B,0))</f>
        <v/>
      </c>
      <c r="E2794" s="406">
        <f>IFERROR(INDEX([1]Input!$J:$J,MATCH(C2794,[1]Input!$A:$A,0)),"")</f>
        <v/>
      </c>
      <c r="F2794" s="406">
        <f>IFERROR(INDEX([1]Input!$D:$D,MATCH(C2794,[1]Input!$A:$A,0)),"")</f>
        <v/>
      </c>
      <c r="G2794" s="409">
        <f>IFERROR(INDEX([1]Input!$N:$N,MATCH(C2794,[1]Input!$A:$A,0)),"")</f>
        <v/>
      </c>
    </row>
    <row r="2795">
      <c r="A2795" s="406">
        <f>IFERROR(RANK(B2795,$B$4:$B$6000,1),"")</f>
        <v/>
      </c>
      <c r="B2795" s="406">
        <f>(IF(F2795="","",IFERROR(SEARCH(Search!$C$2,D2795)+ROW()/100000,"")))</f>
        <v/>
      </c>
      <c r="C2795" s="406" t="inlineStr">
        <is>
          <t>U2792</t>
        </is>
      </c>
      <c r="D2795" s="406">
        <f>INDEX([1]USA!$J:$J,MATCH(C2795,[1]USA!$B:$B,0))</f>
        <v/>
      </c>
      <c r="E2795" s="406">
        <f>IFERROR(INDEX([1]Input!$J:$J,MATCH(C2795,[1]Input!$A:$A,0)),"")</f>
        <v/>
      </c>
      <c r="F2795" s="406">
        <f>IFERROR(INDEX([1]Input!$D:$D,MATCH(C2795,[1]Input!$A:$A,0)),"")</f>
        <v/>
      </c>
      <c r="G2795" s="409">
        <f>IFERROR(INDEX([1]Input!$N:$N,MATCH(C2795,[1]Input!$A:$A,0)),"")</f>
        <v/>
      </c>
    </row>
    <row r="2796">
      <c r="A2796" s="406">
        <f>IFERROR(RANK(B2796,$B$4:$B$6000,1),"")</f>
        <v/>
      </c>
      <c r="B2796" s="406">
        <f>(IF(F2796="","",IFERROR(SEARCH(Search!$C$2,D2796)+ROW()/100000,"")))</f>
        <v/>
      </c>
      <c r="C2796" s="406" t="inlineStr">
        <is>
          <t>U2793</t>
        </is>
      </c>
      <c r="D2796" s="406">
        <f>INDEX([1]USA!$J:$J,MATCH(C2796,[1]USA!$B:$B,0))</f>
        <v/>
      </c>
      <c r="E2796" s="406">
        <f>IFERROR(INDEX([1]Input!$J:$J,MATCH(C2796,[1]Input!$A:$A,0)),"")</f>
        <v/>
      </c>
      <c r="F2796" s="406">
        <f>IFERROR(INDEX([1]Input!$D:$D,MATCH(C2796,[1]Input!$A:$A,0)),"")</f>
        <v/>
      </c>
      <c r="G2796" s="409">
        <f>IFERROR(INDEX([1]Input!$N:$N,MATCH(C2796,[1]Input!$A:$A,0)),"")</f>
        <v/>
      </c>
    </row>
    <row r="2797">
      <c r="A2797" s="406">
        <f>IFERROR(RANK(B2797,$B$4:$B$6000,1),"")</f>
        <v/>
      </c>
      <c r="B2797" s="406">
        <f>(IF(F2797="","",IFERROR(SEARCH(Search!$C$2,D2797)+ROW()/100000,"")))</f>
        <v/>
      </c>
      <c r="C2797" s="406" t="inlineStr">
        <is>
          <t>U2794</t>
        </is>
      </c>
      <c r="D2797" s="406">
        <f>INDEX([1]USA!$J:$J,MATCH(C2797,[1]USA!$B:$B,0))</f>
        <v/>
      </c>
      <c r="E2797" s="406">
        <f>IFERROR(INDEX([1]Input!$J:$J,MATCH(C2797,[1]Input!$A:$A,0)),"")</f>
        <v/>
      </c>
      <c r="F2797" s="406">
        <f>IFERROR(INDEX([1]Input!$D:$D,MATCH(C2797,[1]Input!$A:$A,0)),"")</f>
        <v/>
      </c>
      <c r="G2797" s="409">
        <f>IFERROR(INDEX([1]Input!$N:$N,MATCH(C2797,[1]Input!$A:$A,0)),"")</f>
        <v/>
      </c>
    </row>
    <row r="2798">
      <c r="A2798" s="406">
        <f>IFERROR(RANK(B2798,$B$4:$B$6000,1),"")</f>
        <v/>
      </c>
      <c r="B2798" s="406">
        <f>(IF(F2798="","",IFERROR(SEARCH(Search!$C$2,D2798)+ROW()/100000,"")))</f>
        <v/>
      </c>
      <c r="C2798" s="406" t="inlineStr">
        <is>
          <t>U2795</t>
        </is>
      </c>
      <c r="D2798" s="406">
        <f>INDEX([1]USA!$J:$J,MATCH(C2798,[1]USA!$B:$B,0))</f>
        <v/>
      </c>
      <c r="E2798" s="406">
        <f>IFERROR(INDEX([1]Input!$J:$J,MATCH(C2798,[1]Input!$A:$A,0)),"")</f>
        <v/>
      </c>
      <c r="F2798" s="406">
        <f>IFERROR(INDEX([1]Input!$D:$D,MATCH(C2798,[1]Input!$A:$A,0)),"")</f>
        <v/>
      </c>
      <c r="G2798" s="409">
        <f>IFERROR(INDEX([1]Input!$N:$N,MATCH(C2798,[1]Input!$A:$A,0)),"")</f>
        <v/>
      </c>
    </row>
    <row r="2799">
      <c r="A2799" s="406">
        <f>IFERROR(RANK(B2799,$B$4:$B$6000,1),"")</f>
        <v/>
      </c>
      <c r="B2799" s="406">
        <f>(IF(F2799="","",IFERROR(SEARCH(Search!$C$2,D2799)+ROW()/100000,"")))</f>
        <v/>
      </c>
      <c r="C2799" s="406" t="inlineStr">
        <is>
          <t>U2796</t>
        </is>
      </c>
      <c r="D2799" s="406">
        <f>INDEX([1]USA!$J:$J,MATCH(C2799,[1]USA!$B:$B,0))</f>
        <v/>
      </c>
      <c r="E2799" s="406">
        <f>IFERROR(INDEX([1]Input!$J:$J,MATCH(C2799,[1]Input!$A:$A,0)),"")</f>
        <v/>
      </c>
      <c r="F2799" s="406">
        <f>IFERROR(INDEX([1]Input!$D:$D,MATCH(C2799,[1]Input!$A:$A,0)),"")</f>
        <v/>
      </c>
      <c r="G2799" s="409">
        <f>IFERROR(INDEX([1]Input!$N:$N,MATCH(C2799,[1]Input!$A:$A,0)),"")</f>
        <v/>
      </c>
    </row>
    <row r="2800">
      <c r="A2800" s="406">
        <f>IFERROR(RANK(B2800,$B$4:$B$6000,1),"")</f>
        <v/>
      </c>
      <c r="B2800" s="406">
        <f>(IF(F2800="","",IFERROR(SEARCH(Search!$C$2,D2800)+ROW()/100000,"")))</f>
        <v/>
      </c>
      <c r="C2800" s="406" t="inlineStr">
        <is>
          <t>U2797</t>
        </is>
      </c>
      <c r="D2800" s="406">
        <f>INDEX([1]USA!$J:$J,MATCH(C2800,[1]USA!$B:$B,0))</f>
        <v/>
      </c>
      <c r="E2800" s="406">
        <f>IFERROR(INDEX([1]Input!$J:$J,MATCH(C2800,[1]Input!$A:$A,0)),"")</f>
        <v/>
      </c>
      <c r="F2800" s="406">
        <f>IFERROR(INDEX([1]Input!$D:$D,MATCH(C2800,[1]Input!$A:$A,0)),"")</f>
        <v/>
      </c>
      <c r="G2800" s="409">
        <f>IFERROR(INDEX([1]Input!$N:$N,MATCH(C2800,[1]Input!$A:$A,0)),"")</f>
        <v/>
      </c>
    </row>
    <row r="2801">
      <c r="A2801" s="406">
        <f>IFERROR(RANK(B2801,$B$4:$B$6000,1),"")</f>
        <v/>
      </c>
      <c r="B2801" s="406">
        <f>(IF(F2801="","",IFERROR(SEARCH(Search!$C$2,D2801)+ROW()/100000,"")))</f>
        <v/>
      </c>
      <c r="C2801" s="406" t="inlineStr">
        <is>
          <t>U2798</t>
        </is>
      </c>
      <c r="D2801" s="406">
        <f>INDEX([1]USA!$J:$J,MATCH(C2801,[1]USA!$B:$B,0))</f>
        <v/>
      </c>
      <c r="E2801" s="406">
        <f>IFERROR(INDEX([1]Input!$J:$J,MATCH(C2801,[1]Input!$A:$A,0)),"")</f>
        <v/>
      </c>
      <c r="F2801" s="406">
        <f>IFERROR(INDEX([1]Input!$D:$D,MATCH(C2801,[1]Input!$A:$A,0)),"")</f>
        <v/>
      </c>
      <c r="G2801" s="409">
        <f>IFERROR(INDEX([1]Input!$N:$N,MATCH(C2801,[1]Input!$A:$A,0)),"")</f>
        <v/>
      </c>
    </row>
    <row r="2802">
      <c r="A2802" s="406">
        <f>IFERROR(RANK(B2802,$B$4:$B$6000,1),"")</f>
        <v/>
      </c>
      <c r="B2802" s="406">
        <f>(IF(F2802="","",IFERROR(SEARCH(Search!$C$2,D2802)+ROW()/100000,"")))</f>
        <v/>
      </c>
      <c r="C2802" s="406" t="inlineStr">
        <is>
          <t>U2799</t>
        </is>
      </c>
      <c r="D2802" s="406">
        <f>INDEX([1]USA!$J:$J,MATCH(C2802,[1]USA!$B:$B,0))</f>
        <v/>
      </c>
      <c r="E2802" s="406">
        <f>IFERROR(INDEX([1]Input!$J:$J,MATCH(C2802,[1]Input!$A:$A,0)),"")</f>
        <v/>
      </c>
      <c r="F2802" s="406">
        <f>IFERROR(INDEX([1]Input!$D:$D,MATCH(C2802,[1]Input!$A:$A,0)),"")</f>
        <v/>
      </c>
      <c r="G2802" s="409">
        <f>IFERROR(INDEX([1]Input!$N:$N,MATCH(C2802,[1]Input!$A:$A,0)),"")</f>
        <v/>
      </c>
    </row>
    <row r="2803">
      <c r="A2803" s="406">
        <f>IFERROR(RANK(B2803,$B$4:$B$6000,1),"")</f>
        <v/>
      </c>
      <c r="B2803" s="406">
        <f>(IF(F2803="","",IFERROR(SEARCH(Search!$C$2,D2803)+ROW()/100000,"")))</f>
        <v/>
      </c>
      <c r="C2803" s="406" t="inlineStr">
        <is>
          <t>U2800</t>
        </is>
      </c>
      <c r="D2803" s="406">
        <f>INDEX([1]USA!$J:$J,MATCH(C2803,[1]USA!$B:$B,0))</f>
        <v/>
      </c>
      <c r="E2803" s="406">
        <f>IFERROR(INDEX([1]Input!$J:$J,MATCH(C2803,[1]Input!$A:$A,0)),"")</f>
        <v/>
      </c>
      <c r="F2803" s="406">
        <f>IFERROR(INDEX([1]Input!$D:$D,MATCH(C2803,[1]Input!$A:$A,0)),"")</f>
        <v/>
      </c>
      <c r="G2803" s="409">
        <f>IFERROR(INDEX([1]Input!$N:$N,MATCH(C2803,[1]Input!$A:$A,0)),"")</f>
        <v/>
      </c>
    </row>
    <row r="2804">
      <c r="A2804" s="406">
        <f>IFERROR(RANK(B2804,$B$4:$B$6000,1),"")</f>
        <v/>
      </c>
      <c r="B2804" s="406">
        <f>(IF(F2804="","",IFERROR(SEARCH(Search!$C$2,D2804)+ROW()/100000,"")))</f>
        <v/>
      </c>
      <c r="C2804" s="406" t="inlineStr">
        <is>
          <t>U2801</t>
        </is>
      </c>
      <c r="D2804" s="406">
        <f>INDEX([1]USA!$J:$J,MATCH(C2804,[1]USA!$B:$B,0))</f>
        <v/>
      </c>
      <c r="E2804" s="406">
        <f>IFERROR(INDEX([1]Input!$J:$J,MATCH(C2804,[1]Input!$A:$A,0)),"")</f>
        <v/>
      </c>
      <c r="F2804" s="406">
        <f>IFERROR(INDEX([1]Input!$D:$D,MATCH(C2804,[1]Input!$A:$A,0)),"")</f>
        <v/>
      </c>
      <c r="G2804" s="409">
        <f>IFERROR(INDEX([1]Input!$N:$N,MATCH(C2804,[1]Input!$A:$A,0)),"")</f>
        <v/>
      </c>
    </row>
    <row r="2805">
      <c r="A2805" s="406">
        <f>IFERROR(RANK(B2805,$B$4:$B$6000,1),"")</f>
        <v/>
      </c>
      <c r="B2805" s="406">
        <f>(IF(F2805="","",IFERROR(SEARCH(Search!$C$2,D2805)+ROW()/100000,"")))</f>
        <v/>
      </c>
      <c r="C2805" s="406" t="inlineStr">
        <is>
          <t>U2802</t>
        </is>
      </c>
      <c r="D2805" s="406">
        <f>INDEX([1]USA!$J:$J,MATCH(C2805,[1]USA!$B:$B,0))</f>
        <v/>
      </c>
      <c r="E2805" s="406">
        <f>IFERROR(INDEX([1]Input!$J:$J,MATCH(C2805,[1]Input!$A:$A,0)),"")</f>
        <v/>
      </c>
      <c r="F2805" s="406">
        <f>IFERROR(INDEX([1]Input!$D:$D,MATCH(C2805,[1]Input!$A:$A,0)),"")</f>
        <v/>
      </c>
      <c r="G2805" s="409">
        <f>IFERROR(INDEX([1]Input!$N:$N,MATCH(C2805,[1]Input!$A:$A,0)),"")</f>
        <v/>
      </c>
    </row>
    <row r="2806">
      <c r="A2806" s="406">
        <f>IFERROR(RANK(B2806,$B$4:$B$6000,1),"")</f>
        <v/>
      </c>
      <c r="B2806" s="406">
        <f>(IF(F2806="","",IFERROR(SEARCH(Search!$C$2,D2806)+ROW()/100000,"")))</f>
        <v/>
      </c>
      <c r="C2806" s="406" t="inlineStr">
        <is>
          <t>U2803</t>
        </is>
      </c>
      <c r="D2806" s="406">
        <f>INDEX([1]USA!$J:$J,MATCH(C2806,[1]USA!$B:$B,0))</f>
        <v/>
      </c>
      <c r="E2806" s="406">
        <f>IFERROR(INDEX([1]Input!$J:$J,MATCH(C2806,[1]Input!$A:$A,0)),"")</f>
        <v/>
      </c>
      <c r="F2806" s="406">
        <f>IFERROR(INDEX([1]Input!$D:$D,MATCH(C2806,[1]Input!$A:$A,0)),"")</f>
        <v/>
      </c>
      <c r="G2806" s="409">
        <f>IFERROR(INDEX([1]Input!$N:$N,MATCH(C2806,[1]Input!$A:$A,0)),"")</f>
        <v/>
      </c>
    </row>
    <row r="2807">
      <c r="A2807" s="406">
        <f>IFERROR(RANK(B2807,$B$4:$B$6000,1),"")</f>
        <v/>
      </c>
      <c r="B2807" s="406">
        <f>(IF(F2807="","",IFERROR(SEARCH(Search!$C$2,D2807)+ROW()/100000,"")))</f>
        <v/>
      </c>
      <c r="C2807" s="406" t="inlineStr">
        <is>
          <t>U2804</t>
        </is>
      </c>
      <c r="D2807" s="406">
        <f>INDEX([1]USA!$J:$J,MATCH(C2807,[1]USA!$B:$B,0))</f>
        <v/>
      </c>
      <c r="E2807" s="406">
        <f>IFERROR(INDEX([1]Input!$J:$J,MATCH(C2807,[1]Input!$A:$A,0)),"")</f>
        <v/>
      </c>
      <c r="F2807" s="406">
        <f>IFERROR(INDEX([1]Input!$D:$D,MATCH(C2807,[1]Input!$A:$A,0)),"")</f>
        <v/>
      </c>
      <c r="G2807" s="409">
        <f>IFERROR(INDEX([1]Input!$N:$N,MATCH(C2807,[1]Input!$A:$A,0)),"")</f>
        <v/>
      </c>
    </row>
    <row r="2808">
      <c r="A2808" s="406">
        <f>IFERROR(RANK(B2808,$B$4:$B$6000,1),"")</f>
        <v/>
      </c>
      <c r="B2808" s="406">
        <f>(IF(F2808="","",IFERROR(SEARCH(Search!$C$2,D2808)+ROW()/100000,"")))</f>
        <v/>
      </c>
      <c r="C2808" s="406" t="inlineStr">
        <is>
          <t>U2805</t>
        </is>
      </c>
      <c r="D2808" s="406">
        <f>INDEX([1]USA!$J:$J,MATCH(C2808,[1]USA!$B:$B,0))</f>
        <v/>
      </c>
      <c r="E2808" s="406">
        <f>IFERROR(INDEX([1]Input!$J:$J,MATCH(C2808,[1]Input!$A:$A,0)),"")</f>
        <v/>
      </c>
      <c r="F2808" s="406">
        <f>IFERROR(INDEX([1]Input!$D:$D,MATCH(C2808,[1]Input!$A:$A,0)),"")</f>
        <v/>
      </c>
      <c r="G2808" s="409">
        <f>IFERROR(INDEX([1]Input!$N:$N,MATCH(C2808,[1]Input!$A:$A,0)),"")</f>
        <v/>
      </c>
    </row>
    <row r="2809">
      <c r="A2809" s="406">
        <f>IFERROR(RANK(B2809,$B$4:$B$6000,1),"")</f>
        <v/>
      </c>
      <c r="B2809" s="406">
        <f>(IF(F2809="","",IFERROR(SEARCH(Search!$C$2,D2809)+ROW()/100000,"")))</f>
        <v/>
      </c>
      <c r="C2809" s="406" t="inlineStr">
        <is>
          <t>U2806</t>
        </is>
      </c>
      <c r="D2809" s="406">
        <f>INDEX([1]USA!$J:$J,MATCH(C2809,[1]USA!$B:$B,0))</f>
        <v/>
      </c>
      <c r="E2809" s="406">
        <f>IFERROR(INDEX([1]Input!$J:$J,MATCH(C2809,[1]Input!$A:$A,0)),"")</f>
        <v/>
      </c>
      <c r="F2809" s="406">
        <f>IFERROR(INDEX([1]Input!$D:$D,MATCH(C2809,[1]Input!$A:$A,0)),"")</f>
        <v/>
      </c>
      <c r="G2809" s="409">
        <f>IFERROR(INDEX([1]Input!$N:$N,MATCH(C2809,[1]Input!$A:$A,0)),"")</f>
        <v/>
      </c>
    </row>
    <row r="2810">
      <c r="A2810" s="406">
        <f>IFERROR(RANK(B2810,$B$4:$B$6000,1),"")</f>
        <v/>
      </c>
      <c r="B2810" s="406">
        <f>(IF(F2810="","",IFERROR(SEARCH(Search!$C$2,D2810)+ROW()/100000,"")))</f>
        <v/>
      </c>
      <c r="C2810" s="406" t="inlineStr">
        <is>
          <t>U2807</t>
        </is>
      </c>
      <c r="D2810" s="406">
        <f>INDEX([1]USA!$J:$J,MATCH(C2810,[1]USA!$B:$B,0))</f>
        <v/>
      </c>
      <c r="E2810" s="406">
        <f>IFERROR(INDEX([1]Input!$J:$J,MATCH(C2810,[1]Input!$A:$A,0)),"")</f>
        <v/>
      </c>
      <c r="F2810" s="406">
        <f>IFERROR(INDEX([1]Input!$D:$D,MATCH(C2810,[1]Input!$A:$A,0)),"")</f>
        <v/>
      </c>
      <c r="G2810" s="409">
        <f>IFERROR(INDEX([1]Input!$N:$N,MATCH(C2810,[1]Input!$A:$A,0)),"")</f>
        <v/>
      </c>
    </row>
    <row r="2811">
      <c r="A2811" s="406">
        <f>IFERROR(RANK(B2811,$B$4:$B$6000,1),"")</f>
        <v/>
      </c>
      <c r="B2811" s="406">
        <f>(IF(F2811="","",IFERROR(SEARCH(Search!$C$2,D2811)+ROW()/100000,"")))</f>
        <v/>
      </c>
      <c r="C2811" s="406" t="inlineStr">
        <is>
          <t>U2808</t>
        </is>
      </c>
      <c r="D2811" s="406">
        <f>INDEX([1]USA!$J:$J,MATCH(C2811,[1]USA!$B:$B,0))</f>
        <v/>
      </c>
      <c r="E2811" s="406">
        <f>IFERROR(INDEX([1]Input!$J:$J,MATCH(C2811,[1]Input!$A:$A,0)),"")</f>
        <v/>
      </c>
      <c r="F2811" s="406">
        <f>IFERROR(INDEX([1]Input!$D:$D,MATCH(C2811,[1]Input!$A:$A,0)),"")</f>
        <v/>
      </c>
      <c r="G2811" s="409">
        <f>IFERROR(INDEX([1]Input!$N:$N,MATCH(C2811,[1]Input!$A:$A,0)),"")</f>
        <v/>
      </c>
    </row>
    <row r="2812">
      <c r="A2812" s="406">
        <f>IFERROR(RANK(B2812,$B$4:$B$6000,1),"")</f>
        <v/>
      </c>
      <c r="B2812" s="406">
        <f>(IF(F2812="","",IFERROR(SEARCH(Search!$C$2,D2812)+ROW()/100000,"")))</f>
        <v/>
      </c>
      <c r="C2812" s="406" t="inlineStr">
        <is>
          <t>U2809</t>
        </is>
      </c>
      <c r="D2812" s="406">
        <f>INDEX([1]USA!$J:$J,MATCH(C2812,[1]USA!$B:$B,0))</f>
        <v/>
      </c>
      <c r="E2812" s="406">
        <f>IFERROR(INDEX([1]Input!$J:$J,MATCH(C2812,[1]Input!$A:$A,0)),"")</f>
        <v/>
      </c>
      <c r="F2812" s="406">
        <f>IFERROR(INDEX([1]Input!$D:$D,MATCH(C2812,[1]Input!$A:$A,0)),"")</f>
        <v/>
      </c>
      <c r="G2812" s="409">
        <f>IFERROR(INDEX([1]Input!$N:$N,MATCH(C2812,[1]Input!$A:$A,0)),"")</f>
        <v/>
      </c>
    </row>
    <row r="2813">
      <c r="A2813" s="406">
        <f>IFERROR(RANK(B2813,$B$4:$B$6000,1),"")</f>
        <v/>
      </c>
      <c r="B2813" s="406">
        <f>(IF(F2813="","",IFERROR(SEARCH(Search!$C$2,D2813)+ROW()/100000,"")))</f>
        <v/>
      </c>
      <c r="C2813" s="406" t="inlineStr">
        <is>
          <t>U2810</t>
        </is>
      </c>
      <c r="D2813" s="406">
        <f>INDEX([1]USA!$J:$J,MATCH(C2813,[1]USA!$B:$B,0))</f>
        <v/>
      </c>
      <c r="E2813" s="406">
        <f>IFERROR(INDEX([1]Input!$J:$J,MATCH(C2813,[1]Input!$A:$A,0)),"")</f>
        <v/>
      </c>
      <c r="F2813" s="406">
        <f>IFERROR(INDEX([1]Input!$D:$D,MATCH(C2813,[1]Input!$A:$A,0)),"")</f>
        <v/>
      </c>
      <c r="G2813" s="409">
        <f>IFERROR(INDEX([1]Input!$N:$N,MATCH(C2813,[1]Input!$A:$A,0)),"")</f>
        <v/>
      </c>
    </row>
    <row r="2814">
      <c r="A2814" s="406">
        <f>IFERROR(RANK(B2814,$B$4:$B$6000,1),"")</f>
        <v/>
      </c>
      <c r="B2814" s="406">
        <f>(IF(F2814="","",IFERROR(SEARCH(Search!$C$2,D2814)+ROW()/100000,"")))</f>
        <v/>
      </c>
      <c r="C2814" s="406" t="inlineStr">
        <is>
          <t>U2811</t>
        </is>
      </c>
      <c r="D2814" s="406">
        <f>INDEX([1]USA!$J:$J,MATCH(C2814,[1]USA!$B:$B,0))</f>
        <v/>
      </c>
      <c r="E2814" s="406">
        <f>IFERROR(INDEX([1]Input!$J:$J,MATCH(C2814,[1]Input!$A:$A,0)),"")</f>
        <v/>
      </c>
      <c r="F2814" s="406">
        <f>IFERROR(INDEX([1]Input!$D:$D,MATCH(C2814,[1]Input!$A:$A,0)),"")</f>
        <v/>
      </c>
      <c r="G2814" s="409">
        <f>IFERROR(INDEX([1]Input!$N:$N,MATCH(C2814,[1]Input!$A:$A,0)),"")</f>
        <v/>
      </c>
    </row>
    <row r="2815">
      <c r="A2815" s="406">
        <f>IFERROR(RANK(B2815,$B$4:$B$6000,1),"")</f>
        <v/>
      </c>
      <c r="B2815" s="406">
        <f>(IF(F2815="","",IFERROR(SEARCH(Search!$C$2,D2815)+ROW()/100000,"")))</f>
        <v/>
      </c>
      <c r="C2815" s="406" t="inlineStr">
        <is>
          <t>U2812</t>
        </is>
      </c>
      <c r="D2815" s="406">
        <f>INDEX([1]USA!$J:$J,MATCH(C2815,[1]USA!$B:$B,0))</f>
        <v/>
      </c>
      <c r="E2815" s="406">
        <f>IFERROR(INDEX([1]Input!$J:$J,MATCH(C2815,[1]Input!$A:$A,0)),"")</f>
        <v/>
      </c>
      <c r="F2815" s="406">
        <f>IFERROR(INDEX([1]Input!$D:$D,MATCH(C2815,[1]Input!$A:$A,0)),"")</f>
        <v/>
      </c>
      <c r="G2815" s="409">
        <f>IFERROR(INDEX([1]Input!$N:$N,MATCH(C2815,[1]Input!$A:$A,0)),"")</f>
        <v/>
      </c>
    </row>
    <row r="2816">
      <c r="A2816" s="406">
        <f>IFERROR(RANK(B2816,$B$4:$B$6000,1),"")</f>
        <v/>
      </c>
      <c r="B2816" s="406">
        <f>(IF(F2816="","",IFERROR(SEARCH(Search!$C$2,D2816)+ROW()/100000,"")))</f>
        <v/>
      </c>
      <c r="C2816" s="406" t="inlineStr">
        <is>
          <t>U2813</t>
        </is>
      </c>
      <c r="D2816" s="406">
        <f>INDEX([1]USA!$J:$J,MATCH(C2816,[1]USA!$B:$B,0))</f>
        <v/>
      </c>
      <c r="E2816" s="406">
        <f>IFERROR(INDEX([1]Input!$J:$J,MATCH(C2816,[1]Input!$A:$A,0)),"")</f>
        <v/>
      </c>
      <c r="F2816" s="406">
        <f>IFERROR(INDEX([1]Input!$D:$D,MATCH(C2816,[1]Input!$A:$A,0)),"")</f>
        <v/>
      </c>
      <c r="G2816" s="409">
        <f>IFERROR(INDEX([1]Input!$N:$N,MATCH(C2816,[1]Input!$A:$A,0)),"")</f>
        <v/>
      </c>
    </row>
    <row r="2817">
      <c r="A2817" s="406">
        <f>IFERROR(RANK(B2817,$B$4:$B$6000,1),"")</f>
        <v/>
      </c>
      <c r="B2817" s="406">
        <f>(IF(F2817="","",IFERROR(SEARCH(Search!$C$2,D2817)+ROW()/100000,"")))</f>
        <v/>
      </c>
      <c r="C2817" s="406" t="inlineStr">
        <is>
          <t>U2814</t>
        </is>
      </c>
      <c r="D2817" s="406">
        <f>INDEX([1]USA!$J:$J,MATCH(C2817,[1]USA!$B:$B,0))</f>
        <v/>
      </c>
      <c r="E2817" s="406">
        <f>IFERROR(INDEX([1]Input!$J:$J,MATCH(C2817,[1]Input!$A:$A,0)),"")</f>
        <v/>
      </c>
      <c r="F2817" s="406">
        <f>IFERROR(INDEX([1]Input!$D:$D,MATCH(C2817,[1]Input!$A:$A,0)),"")</f>
        <v/>
      </c>
      <c r="G2817" s="409">
        <f>IFERROR(INDEX([1]Input!$N:$N,MATCH(C2817,[1]Input!$A:$A,0)),"")</f>
        <v/>
      </c>
    </row>
    <row r="2818">
      <c r="A2818" s="406">
        <f>IFERROR(RANK(B2818,$B$4:$B$6000,1),"")</f>
        <v/>
      </c>
      <c r="B2818" s="406">
        <f>(IF(F2818="","",IFERROR(SEARCH(Search!$C$2,D2818)+ROW()/100000,"")))</f>
        <v/>
      </c>
      <c r="C2818" s="406" t="inlineStr">
        <is>
          <t>U2815</t>
        </is>
      </c>
      <c r="D2818" s="406">
        <f>INDEX([1]USA!$J:$J,MATCH(C2818,[1]USA!$B:$B,0))</f>
        <v/>
      </c>
      <c r="E2818" s="406">
        <f>IFERROR(INDEX([1]Input!$J:$J,MATCH(C2818,[1]Input!$A:$A,0)),"")</f>
        <v/>
      </c>
      <c r="F2818" s="406">
        <f>IFERROR(INDEX([1]Input!$D:$D,MATCH(C2818,[1]Input!$A:$A,0)),"")</f>
        <v/>
      </c>
      <c r="G2818" s="409">
        <f>IFERROR(INDEX([1]Input!$N:$N,MATCH(C2818,[1]Input!$A:$A,0)),"")</f>
        <v/>
      </c>
    </row>
    <row r="2819">
      <c r="A2819" s="406">
        <f>IFERROR(RANK(B2819,$B$4:$B$6000,1),"")</f>
        <v/>
      </c>
      <c r="B2819" s="406">
        <f>(IF(F2819="","",IFERROR(SEARCH(Search!$C$2,D2819)+ROW()/100000,"")))</f>
        <v/>
      </c>
      <c r="C2819" s="406" t="inlineStr">
        <is>
          <t>U2816</t>
        </is>
      </c>
      <c r="D2819" s="406">
        <f>INDEX([1]USA!$J:$J,MATCH(C2819,[1]USA!$B:$B,0))</f>
        <v/>
      </c>
      <c r="E2819" s="406">
        <f>IFERROR(INDEX([1]Input!$J:$J,MATCH(C2819,[1]Input!$A:$A,0)),"")</f>
        <v/>
      </c>
      <c r="F2819" s="406">
        <f>IFERROR(INDEX([1]Input!$D:$D,MATCH(C2819,[1]Input!$A:$A,0)),"")</f>
        <v/>
      </c>
      <c r="G2819" s="409">
        <f>IFERROR(INDEX([1]Input!$N:$N,MATCH(C2819,[1]Input!$A:$A,0)),"")</f>
        <v/>
      </c>
    </row>
    <row r="2820">
      <c r="A2820" s="406">
        <f>IFERROR(RANK(B2820,$B$4:$B$6000,1),"")</f>
        <v/>
      </c>
      <c r="B2820" s="406">
        <f>(IF(F2820="","",IFERROR(SEARCH(Search!$C$2,D2820)+ROW()/100000,"")))</f>
        <v/>
      </c>
      <c r="C2820" s="406" t="inlineStr">
        <is>
          <t>U2817</t>
        </is>
      </c>
      <c r="D2820" s="406">
        <f>INDEX([1]USA!$J:$J,MATCH(C2820,[1]USA!$B:$B,0))</f>
        <v/>
      </c>
      <c r="E2820" s="406">
        <f>IFERROR(INDEX([1]Input!$J:$J,MATCH(C2820,[1]Input!$A:$A,0)),"")</f>
        <v/>
      </c>
      <c r="F2820" s="406">
        <f>IFERROR(INDEX([1]Input!$D:$D,MATCH(C2820,[1]Input!$A:$A,0)),"")</f>
        <v/>
      </c>
      <c r="G2820" s="409">
        <f>IFERROR(INDEX([1]Input!$N:$N,MATCH(C2820,[1]Input!$A:$A,0)),"")</f>
        <v/>
      </c>
    </row>
    <row r="2821">
      <c r="A2821" s="406">
        <f>IFERROR(RANK(B2821,$B$4:$B$6000,1),"")</f>
        <v/>
      </c>
      <c r="B2821" s="406">
        <f>(IF(F2821="","",IFERROR(SEARCH(Search!$C$2,D2821)+ROW()/100000,"")))</f>
        <v/>
      </c>
      <c r="C2821" s="406" t="inlineStr">
        <is>
          <t>U2818</t>
        </is>
      </c>
      <c r="D2821" s="406">
        <f>INDEX([1]USA!$J:$J,MATCH(C2821,[1]USA!$B:$B,0))</f>
        <v/>
      </c>
      <c r="E2821" s="406">
        <f>IFERROR(INDEX([1]Input!$J:$J,MATCH(C2821,[1]Input!$A:$A,0)),"")</f>
        <v/>
      </c>
      <c r="F2821" s="406">
        <f>IFERROR(INDEX([1]Input!$D:$D,MATCH(C2821,[1]Input!$A:$A,0)),"")</f>
        <v/>
      </c>
      <c r="G2821" s="409">
        <f>IFERROR(INDEX([1]Input!$N:$N,MATCH(C2821,[1]Input!$A:$A,0)),"")</f>
        <v/>
      </c>
    </row>
    <row r="2822">
      <c r="A2822" s="406">
        <f>IFERROR(RANK(B2822,$B$4:$B$6000,1),"")</f>
        <v/>
      </c>
      <c r="B2822" s="406">
        <f>(IF(F2822="","",IFERROR(SEARCH(Search!$C$2,D2822)+ROW()/100000,"")))</f>
        <v/>
      </c>
      <c r="C2822" s="406" t="inlineStr">
        <is>
          <t>U2819</t>
        </is>
      </c>
      <c r="D2822" s="406">
        <f>INDEX([1]USA!$J:$J,MATCH(C2822,[1]USA!$B:$B,0))</f>
        <v/>
      </c>
      <c r="E2822" s="406">
        <f>IFERROR(INDEX([1]Input!$J:$J,MATCH(C2822,[1]Input!$A:$A,0)),"")</f>
        <v/>
      </c>
      <c r="F2822" s="406">
        <f>IFERROR(INDEX([1]Input!$D:$D,MATCH(C2822,[1]Input!$A:$A,0)),"")</f>
        <v/>
      </c>
      <c r="G2822" s="409">
        <f>IFERROR(INDEX([1]Input!$N:$N,MATCH(C2822,[1]Input!$A:$A,0)),"")</f>
        <v/>
      </c>
    </row>
    <row r="2823">
      <c r="A2823" s="406">
        <f>IFERROR(RANK(B2823,$B$4:$B$6000,1),"")</f>
        <v/>
      </c>
      <c r="B2823" s="406">
        <f>(IF(F2823="","",IFERROR(SEARCH(Search!$C$2,D2823)+ROW()/100000,"")))</f>
        <v/>
      </c>
      <c r="C2823" s="406" t="inlineStr">
        <is>
          <t>U2820</t>
        </is>
      </c>
      <c r="D2823" s="406">
        <f>INDEX([1]USA!$J:$J,MATCH(C2823,[1]USA!$B:$B,0))</f>
        <v/>
      </c>
      <c r="E2823" s="406">
        <f>IFERROR(INDEX([1]Input!$J:$J,MATCH(C2823,[1]Input!$A:$A,0)),"")</f>
        <v/>
      </c>
      <c r="F2823" s="406">
        <f>IFERROR(INDEX([1]Input!$D:$D,MATCH(C2823,[1]Input!$A:$A,0)),"")</f>
        <v/>
      </c>
      <c r="G2823" s="409">
        <f>IFERROR(INDEX([1]Input!$N:$N,MATCH(C2823,[1]Input!$A:$A,0)),"")</f>
        <v/>
      </c>
    </row>
    <row r="2824">
      <c r="A2824" s="406">
        <f>IFERROR(RANK(B2824,$B$4:$B$6000,1),"")</f>
        <v/>
      </c>
      <c r="B2824" s="406">
        <f>(IF(F2824="","",IFERROR(SEARCH(Search!$C$2,D2824)+ROW()/100000,"")))</f>
        <v/>
      </c>
      <c r="C2824" s="406" t="inlineStr">
        <is>
          <t>U2821</t>
        </is>
      </c>
      <c r="D2824" s="406">
        <f>INDEX([1]USA!$J:$J,MATCH(C2824,[1]USA!$B:$B,0))</f>
        <v/>
      </c>
      <c r="E2824" s="406">
        <f>IFERROR(INDEX([1]Input!$J:$J,MATCH(C2824,[1]Input!$A:$A,0)),"")</f>
        <v/>
      </c>
      <c r="F2824" s="406">
        <f>IFERROR(INDEX([1]Input!$D:$D,MATCH(C2824,[1]Input!$A:$A,0)),"")</f>
        <v/>
      </c>
      <c r="G2824" s="409">
        <f>IFERROR(INDEX([1]Input!$N:$N,MATCH(C2824,[1]Input!$A:$A,0)),"")</f>
        <v/>
      </c>
    </row>
    <row r="2825">
      <c r="A2825" s="406">
        <f>IFERROR(RANK(B2825,$B$4:$B$6000,1),"")</f>
        <v/>
      </c>
      <c r="B2825" s="406">
        <f>(IF(F2825="","",IFERROR(SEARCH(Search!$C$2,D2825)+ROW()/100000,"")))</f>
        <v/>
      </c>
      <c r="C2825" s="406" t="inlineStr">
        <is>
          <t>U2822</t>
        </is>
      </c>
      <c r="D2825" s="406">
        <f>INDEX([1]USA!$J:$J,MATCH(C2825,[1]USA!$B:$B,0))</f>
        <v/>
      </c>
      <c r="E2825" s="406">
        <f>IFERROR(INDEX([1]Input!$J:$J,MATCH(C2825,[1]Input!$A:$A,0)),"")</f>
        <v/>
      </c>
      <c r="F2825" s="406">
        <f>IFERROR(INDEX([1]Input!$D:$D,MATCH(C2825,[1]Input!$A:$A,0)),"")</f>
        <v/>
      </c>
      <c r="G2825" s="409">
        <f>IFERROR(INDEX([1]Input!$N:$N,MATCH(C2825,[1]Input!$A:$A,0)),"")</f>
        <v/>
      </c>
    </row>
    <row r="2826">
      <c r="A2826" s="406">
        <f>IFERROR(RANK(B2826,$B$4:$B$6000,1),"")</f>
        <v/>
      </c>
      <c r="B2826" s="406">
        <f>(IF(F2826="","",IFERROR(SEARCH(Search!$C$2,D2826)+ROW()/100000,"")))</f>
        <v/>
      </c>
      <c r="C2826" s="406" t="inlineStr">
        <is>
          <t>U2823</t>
        </is>
      </c>
      <c r="D2826" s="406">
        <f>INDEX([1]USA!$J:$J,MATCH(C2826,[1]USA!$B:$B,0))</f>
        <v/>
      </c>
      <c r="E2826" s="406">
        <f>IFERROR(INDEX([1]Input!$J:$J,MATCH(C2826,[1]Input!$A:$A,0)),"")</f>
        <v/>
      </c>
      <c r="F2826" s="406">
        <f>IFERROR(INDEX([1]Input!$D:$D,MATCH(C2826,[1]Input!$A:$A,0)),"")</f>
        <v/>
      </c>
      <c r="G2826" s="409">
        <f>IFERROR(INDEX([1]Input!$N:$N,MATCH(C2826,[1]Input!$A:$A,0)),"")</f>
        <v/>
      </c>
    </row>
    <row r="2827">
      <c r="A2827" s="406">
        <f>IFERROR(RANK(B2827,$B$4:$B$6000,1),"")</f>
        <v/>
      </c>
      <c r="B2827" s="406">
        <f>(IF(F2827="","",IFERROR(SEARCH(Search!$C$2,D2827)+ROW()/100000,"")))</f>
        <v/>
      </c>
      <c r="C2827" s="406" t="inlineStr">
        <is>
          <t>U2824</t>
        </is>
      </c>
      <c r="D2827" s="406">
        <f>INDEX([1]USA!$J:$J,MATCH(C2827,[1]USA!$B:$B,0))</f>
        <v/>
      </c>
      <c r="E2827" s="406">
        <f>IFERROR(INDEX([1]Input!$J:$J,MATCH(C2827,[1]Input!$A:$A,0)),"")</f>
        <v/>
      </c>
      <c r="F2827" s="406">
        <f>IFERROR(INDEX([1]Input!$D:$D,MATCH(C2827,[1]Input!$A:$A,0)),"")</f>
        <v/>
      </c>
      <c r="G2827" s="409">
        <f>IFERROR(INDEX([1]Input!$N:$N,MATCH(C2827,[1]Input!$A:$A,0)),"")</f>
        <v/>
      </c>
    </row>
    <row r="2828">
      <c r="A2828" s="406">
        <f>IFERROR(RANK(B2828,$B$4:$B$6000,1),"")</f>
        <v/>
      </c>
      <c r="B2828" s="406">
        <f>(IF(F2828="","",IFERROR(SEARCH(Search!$C$2,D2828)+ROW()/100000,"")))</f>
        <v/>
      </c>
      <c r="C2828" s="406" t="inlineStr">
        <is>
          <t>U2825</t>
        </is>
      </c>
      <c r="D2828" s="406">
        <f>INDEX([1]USA!$J:$J,MATCH(C2828,[1]USA!$B:$B,0))</f>
        <v/>
      </c>
      <c r="E2828" s="406">
        <f>IFERROR(INDEX([1]Input!$J:$J,MATCH(C2828,[1]Input!$A:$A,0)),"")</f>
        <v/>
      </c>
      <c r="F2828" s="406">
        <f>IFERROR(INDEX([1]Input!$D:$D,MATCH(C2828,[1]Input!$A:$A,0)),"")</f>
        <v/>
      </c>
      <c r="G2828" s="409">
        <f>IFERROR(INDEX([1]Input!$N:$N,MATCH(C2828,[1]Input!$A:$A,0)),"")</f>
        <v/>
      </c>
    </row>
    <row r="2829">
      <c r="A2829" s="406">
        <f>IFERROR(RANK(B2829,$B$4:$B$6000,1),"")</f>
        <v/>
      </c>
      <c r="B2829" s="406">
        <f>(IF(F2829="","",IFERROR(SEARCH(Search!$C$2,D2829)+ROW()/100000,"")))</f>
        <v/>
      </c>
      <c r="C2829" s="406" t="inlineStr">
        <is>
          <t>U2826</t>
        </is>
      </c>
      <c r="D2829" s="406">
        <f>INDEX([1]USA!$J:$J,MATCH(C2829,[1]USA!$B:$B,0))</f>
        <v/>
      </c>
      <c r="E2829" s="406">
        <f>IFERROR(INDEX([1]Input!$J:$J,MATCH(C2829,[1]Input!$A:$A,0)),"")</f>
        <v/>
      </c>
      <c r="F2829" s="406">
        <f>IFERROR(INDEX([1]Input!$D:$D,MATCH(C2829,[1]Input!$A:$A,0)),"")</f>
        <v/>
      </c>
      <c r="G2829" s="409">
        <f>IFERROR(INDEX([1]Input!$N:$N,MATCH(C2829,[1]Input!$A:$A,0)),"")</f>
        <v/>
      </c>
    </row>
    <row r="2830">
      <c r="A2830" s="406">
        <f>IFERROR(RANK(B2830,$B$4:$B$6000,1),"")</f>
        <v/>
      </c>
      <c r="B2830" s="406">
        <f>(IF(F2830="","",IFERROR(SEARCH(Search!$C$2,D2830)+ROW()/100000,"")))</f>
        <v/>
      </c>
      <c r="C2830" s="406" t="inlineStr">
        <is>
          <t>U2827</t>
        </is>
      </c>
      <c r="D2830" s="406">
        <f>INDEX([1]USA!$J:$J,MATCH(C2830,[1]USA!$B:$B,0))</f>
        <v/>
      </c>
      <c r="E2830" s="406">
        <f>IFERROR(INDEX([1]Input!$J:$J,MATCH(C2830,[1]Input!$A:$A,0)),"")</f>
        <v/>
      </c>
      <c r="F2830" s="406">
        <f>IFERROR(INDEX([1]Input!$D:$D,MATCH(C2830,[1]Input!$A:$A,0)),"")</f>
        <v/>
      </c>
      <c r="G2830" s="409">
        <f>IFERROR(INDEX([1]Input!$N:$N,MATCH(C2830,[1]Input!$A:$A,0)),"")</f>
        <v/>
      </c>
    </row>
    <row r="2831">
      <c r="A2831" s="406">
        <f>IFERROR(RANK(B2831,$B$4:$B$6000,1),"")</f>
        <v/>
      </c>
      <c r="B2831" s="406">
        <f>(IF(F2831="","",IFERROR(SEARCH(Search!$C$2,D2831)+ROW()/100000,"")))</f>
        <v/>
      </c>
      <c r="C2831" s="406" t="inlineStr">
        <is>
          <t>U2828</t>
        </is>
      </c>
      <c r="D2831" s="406">
        <f>INDEX([1]USA!$J:$J,MATCH(C2831,[1]USA!$B:$B,0))</f>
        <v/>
      </c>
      <c r="E2831" s="406">
        <f>IFERROR(INDEX([1]Input!$J:$J,MATCH(C2831,[1]Input!$A:$A,0)),"")</f>
        <v/>
      </c>
      <c r="F2831" s="406">
        <f>IFERROR(INDEX([1]Input!$D:$D,MATCH(C2831,[1]Input!$A:$A,0)),"")</f>
        <v/>
      </c>
      <c r="G2831" s="409">
        <f>IFERROR(INDEX([1]Input!$N:$N,MATCH(C2831,[1]Input!$A:$A,0)),"")</f>
        <v/>
      </c>
    </row>
    <row r="2832">
      <c r="A2832" s="406">
        <f>IFERROR(RANK(B2832,$B$4:$B$6000,1),"")</f>
        <v/>
      </c>
      <c r="B2832" s="406">
        <f>(IF(F2832="","",IFERROR(SEARCH(Search!$C$2,D2832)+ROW()/100000,"")))</f>
        <v/>
      </c>
      <c r="C2832" s="406" t="inlineStr">
        <is>
          <t>U2829</t>
        </is>
      </c>
      <c r="D2832" s="406">
        <f>INDEX([1]USA!$J:$J,MATCH(C2832,[1]USA!$B:$B,0))</f>
        <v/>
      </c>
      <c r="E2832" s="406">
        <f>IFERROR(INDEX([1]Input!$J:$J,MATCH(C2832,[1]Input!$A:$A,0)),"")</f>
        <v/>
      </c>
      <c r="F2832" s="406">
        <f>IFERROR(INDEX([1]Input!$D:$D,MATCH(C2832,[1]Input!$A:$A,0)),"")</f>
        <v/>
      </c>
      <c r="G2832" s="409">
        <f>IFERROR(INDEX([1]Input!$N:$N,MATCH(C2832,[1]Input!$A:$A,0)),"")</f>
        <v/>
      </c>
    </row>
    <row r="2833">
      <c r="A2833" s="406">
        <f>IFERROR(RANK(B2833,$B$4:$B$6000,1),"")</f>
        <v/>
      </c>
      <c r="B2833" s="406">
        <f>(IF(F2833="","",IFERROR(SEARCH(Search!$C$2,D2833)+ROW()/100000,"")))</f>
        <v/>
      </c>
      <c r="C2833" s="406" t="inlineStr">
        <is>
          <t>U2830</t>
        </is>
      </c>
      <c r="D2833" s="406">
        <f>INDEX([1]USA!$J:$J,MATCH(C2833,[1]USA!$B:$B,0))</f>
        <v/>
      </c>
      <c r="E2833" s="406">
        <f>IFERROR(INDEX([1]Input!$J:$J,MATCH(C2833,[1]Input!$A:$A,0)),"")</f>
        <v/>
      </c>
      <c r="F2833" s="406">
        <f>IFERROR(INDEX([1]Input!$D:$D,MATCH(C2833,[1]Input!$A:$A,0)),"")</f>
        <v/>
      </c>
      <c r="G2833" s="409">
        <f>IFERROR(INDEX([1]Input!$N:$N,MATCH(C2833,[1]Input!$A:$A,0)),"")</f>
        <v/>
      </c>
    </row>
    <row r="2834">
      <c r="A2834" s="406">
        <f>IFERROR(RANK(B2834,$B$4:$B$6000,1),"")</f>
        <v/>
      </c>
      <c r="B2834" s="406">
        <f>(IF(F2834="","",IFERROR(SEARCH(Search!$C$2,D2834)+ROW()/100000,"")))</f>
        <v/>
      </c>
      <c r="C2834" s="406" t="inlineStr">
        <is>
          <t>U2831</t>
        </is>
      </c>
      <c r="D2834" s="406">
        <f>INDEX([1]USA!$J:$J,MATCH(C2834,[1]USA!$B:$B,0))</f>
        <v/>
      </c>
      <c r="E2834" s="406">
        <f>IFERROR(INDEX([1]Input!$J:$J,MATCH(C2834,[1]Input!$A:$A,0)),"")</f>
        <v/>
      </c>
      <c r="F2834" s="406">
        <f>IFERROR(INDEX([1]Input!$D:$D,MATCH(C2834,[1]Input!$A:$A,0)),"")</f>
        <v/>
      </c>
      <c r="G2834" s="409">
        <f>IFERROR(INDEX([1]Input!$N:$N,MATCH(C2834,[1]Input!$A:$A,0)),"")</f>
        <v/>
      </c>
    </row>
    <row r="2835">
      <c r="A2835" s="406">
        <f>IFERROR(RANK(B2835,$B$4:$B$6000,1),"")</f>
        <v/>
      </c>
      <c r="B2835" s="406">
        <f>(IF(F2835="","",IFERROR(SEARCH(Search!$C$2,D2835)+ROW()/100000,"")))</f>
        <v/>
      </c>
      <c r="C2835" s="406" t="inlineStr">
        <is>
          <t>U2832</t>
        </is>
      </c>
      <c r="D2835" s="406">
        <f>INDEX([1]USA!$J:$J,MATCH(C2835,[1]USA!$B:$B,0))</f>
        <v/>
      </c>
      <c r="E2835" s="406">
        <f>IFERROR(INDEX([1]Input!$J:$J,MATCH(C2835,[1]Input!$A:$A,0)),"")</f>
        <v/>
      </c>
      <c r="F2835" s="406">
        <f>IFERROR(INDEX([1]Input!$D:$D,MATCH(C2835,[1]Input!$A:$A,0)),"")</f>
        <v/>
      </c>
      <c r="G2835" s="409">
        <f>IFERROR(INDEX([1]Input!$N:$N,MATCH(C2835,[1]Input!$A:$A,0)),"")</f>
        <v/>
      </c>
    </row>
    <row r="2836">
      <c r="A2836" s="406">
        <f>IFERROR(RANK(B2836,$B$4:$B$6000,1),"")</f>
        <v/>
      </c>
      <c r="B2836" s="406">
        <f>(IF(F2836="","",IFERROR(SEARCH(Search!$C$2,D2836)+ROW()/100000,"")))</f>
        <v/>
      </c>
      <c r="C2836" s="406" t="inlineStr">
        <is>
          <t>U2833</t>
        </is>
      </c>
      <c r="D2836" s="406">
        <f>INDEX([1]USA!$J:$J,MATCH(C2836,[1]USA!$B:$B,0))</f>
        <v/>
      </c>
      <c r="E2836" s="406">
        <f>IFERROR(INDEX([1]Input!$J:$J,MATCH(C2836,[1]Input!$A:$A,0)),"")</f>
        <v/>
      </c>
      <c r="F2836" s="406">
        <f>IFERROR(INDEX([1]Input!$D:$D,MATCH(C2836,[1]Input!$A:$A,0)),"")</f>
        <v/>
      </c>
      <c r="G2836" s="409">
        <f>IFERROR(INDEX([1]Input!$N:$N,MATCH(C2836,[1]Input!$A:$A,0)),"")</f>
        <v/>
      </c>
    </row>
    <row r="2837">
      <c r="A2837" s="406">
        <f>IFERROR(RANK(B2837,$B$4:$B$6000,1),"")</f>
        <v/>
      </c>
      <c r="B2837" s="406">
        <f>(IF(F2837="","",IFERROR(SEARCH(Search!$C$2,D2837)+ROW()/100000,"")))</f>
        <v/>
      </c>
      <c r="C2837" s="406" t="inlineStr">
        <is>
          <t>U2834</t>
        </is>
      </c>
      <c r="D2837" s="406">
        <f>INDEX([1]USA!$J:$J,MATCH(C2837,[1]USA!$B:$B,0))</f>
        <v/>
      </c>
      <c r="E2837" s="406">
        <f>IFERROR(INDEX([1]Input!$J:$J,MATCH(C2837,[1]Input!$A:$A,0)),"")</f>
        <v/>
      </c>
      <c r="F2837" s="406">
        <f>IFERROR(INDEX([1]Input!$D:$D,MATCH(C2837,[1]Input!$A:$A,0)),"")</f>
        <v/>
      </c>
      <c r="G2837" s="409">
        <f>IFERROR(INDEX([1]Input!$N:$N,MATCH(C2837,[1]Input!$A:$A,0)),"")</f>
        <v/>
      </c>
    </row>
    <row r="2838">
      <c r="A2838" s="406">
        <f>IFERROR(RANK(B2838,$B$4:$B$6000,1),"")</f>
        <v/>
      </c>
      <c r="B2838" s="406">
        <f>(IF(F2838="","",IFERROR(SEARCH(Search!$C$2,D2838)+ROW()/100000,"")))</f>
        <v/>
      </c>
      <c r="C2838" s="406" t="inlineStr">
        <is>
          <t>U2835</t>
        </is>
      </c>
      <c r="D2838" s="406">
        <f>INDEX([1]USA!$J:$J,MATCH(C2838,[1]USA!$B:$B,0))</f>
        <v/>
      </c>
      <c r="E2838" s="406">
        <f>IFERROR(INDEX([1]Input!$J:$J,MATCH(C2838,[1]Input!$A:$A,0)),"")</f>
        <v/>
      </c>
      <c r="F2838" s="406">
        <f>IFERROR(INDEX([1]Input!$D:$D,MATCH(C2838,[1]Input!$A:$A,0)),"")</f>
        <v/>
      </c>
      <c r="G2838" s="409">
        <f>IFERROR(INDEX([1]Input!$N:$N,MATCH(C2838,[1]Input!$A:$A,0)),"")</f>
        <v/>
      </c>
    </row>
    <row r="2839">
      <c r="A2839" s="406">
        <f>IFERROR(RANK(B2839,$B$4:$B$6000,1),"")</f>
        <v/>
      </c>
      <c r="B2839" s="406">
        <f>(IF(F2839="","",IFERROR(SEARCH(Search!$C$2,D2839)+ROW()/100000,"")))</f>
        <v/>
      </c>
      <c r="C2839" s="406" t="inlineStr">
        <is>
          <t>U2836</t>
        </is>
      </c>
      <c r="D2839" s="406">
        <f>INDEX([1]USA!$J:$J,MATCH(C2839,[1]USA!$B:$B,0))</f>
        <v/>
      </c>
      <c r="E2839" s="406">
        <f>IFERROR(INDEX([1]Input!$J:$J,MATCH(C2839,[1]Input!$A:$A,0)),"")</f>
        <v/>
      </c>
      <c r="F2839" s="406">
        <f>IFERROR(INDEX([1]Input!$D:$D,MATCH(C2839,[1]Input!$A:$A,0)),"")</f>
        <v/>
      </c>
      <c r="G2839" s="409">
        <f>IFERROR(INDEX([1]Input!$N:$N,MATCH(C2839,[1]Input!$A:$A,0)),"")</f>
        <v/>
      </c>
    </row>
    <row r="2840">
      <c r="A2840" s="406">
        <f>IFERROR(RANK(B2840,$B$4:$B$6000,1),"")</f>
        <v/>
      </c>
      <c r="B2840" s="406">
        <f>(IF(F2840="","",IFERROR(SEARCH(Search!$C$2,D2840)+ROW()/100000,"")))</f>
        <v/>
      </c>
      <c r="C2840" s="406" t="inlineStr">
        <is>
          <t>U2837</t>
        </is>
      </c>
      <c r="D2840" s="406">
        <f>INDEX([1]USA!$J:$J,MATCH(C2840,[1]USA!$B:$B,0))</f>
        <v/>
      </c>
      <c r="E2840" s="406">
        <f>IFERROR(INDEX([1]Input!$J:$J,MATCH(C2840,[1]Input!$A:$A,0)),"")</f>
        <v/>
      </c>
      <c r="F2840" s="406">
        <f>IFERROR(INDEX([1]Input!$D:$D,MATCH(C2840,[1]Input!$A:$A,0)),"")</f>
        <v/>
      </c>
      <c r="G2840" s="409">
        <f>IFERROR(INDEX([1]Input!$N:$N,MATCH(C2840,[1]Input!$A:$A,0)),"")</f>
        <v/>
      </c>
    </row>
    <row r="2841">
      <c r="A2841" s="406">
        <f>IFERROR(RANK(B2841,$B$4:$B$6000,1),"")</f>
        <v/>
      </c>
      <c r="B2841" s="406">
        <f>(IF(F2841="","",IFERROR(SEARCH(Search!$C$2,D2841)+ROW()/100000,"")))</f>
        <v/>
      </c>
      <c r="C2841" s="406" t="inlineStr">
        <is>
          <t>U2838</t>
        </is>
      </c>
      <c r="D2841" s="406">
        <f>INDEX([1]USA!$J:$J,MATCH(C2841,[1]USA!$B:$B,0))</f>
        <v/>
      </c>
      <c r="E2841" s="406">
        <f>IFERROR(INDEX([1]Input!$J:$J,MATCH(C2841,[1]Input!$A:$A,0)),"")</f>
        <v/>
      </c>
      <c r="F2841" s="406">
        <f>IFERROR(INDEX([1]Input!$D:$D,MATCH(C2841,[1]Input!$A:$A,0)),"")</f>
        <v/>
      </c>
      <c r="G2841" s="409">
        <f>IFERROR(INDEX([1]Input!$N:$N,MATCH(C2841,[1]Input!$A:$A,0)),"")</f>
        <v/>
      </c>
    </row>
    <row r="2842">
      <c r="A2842" s="406">
        <f>IFERROR(RANK(B2842,$B$4:$B$6000,1),"")</f>
        <v/>
      </c>
      <c r="B2842" s="406">
        <f>(IF(F2842="","",IFERROR(SEARCH(Search!$C$2,D2842)+ROW()/100000,"")))</f>
        <v/>
      </c>
      <c r="C2842" s="406" t="inlineStr">
        <is>
          <t>U2839</t>
        </is>
      </c>
      <c r="D2842" s="406">
        <f>INDEX([1]USA!$J:$J,MATCH(C2842,[1]USA!$B:$B,0))</f>
        <v/>
      </c>
      <c r="E2842" s="406">
        <f>IFERROR(INDEX([1]Input!$J:$J,MATCH(C2842,[1]Input!$A:$A,0)),"")</f>
        <v/>
      </c>
      <c r="F2842" s="406">
        <f>IFERROR(INDEX([1]Input!$D:$D,MATCH(C2842,[1]Input!$A:$A,0)),"")</f>
        <v/>
      </c>
      <c r="G2842" s="409">
        <f>IFERROR(INDEX([1]Input!$N:$N,MATCH(C2842,[1]Input!$A:$A,0)),"")</f>
        <v/>
      </c>
    </row>
    <row r="2843">
      <c r="A2843" s="406">
        <f>IFERROR(RANK(B2843,$B$4:$B$6000,1),"")</f>
        <v/>
      </c>
      <c r="B2843" s="406">
        <f>(IF(F2843="","",IFERROR(SEARCH(Search!$C$2,D2843)+ROW()/100000,"")))</f>
        <v/>
      </c>
      <c r="C2843" s="406" t="inlineStr">
        <is>
          <t>U2840</t>
        </is>
      </c>
      <c r="D2843" s="406">
        <f>INDEX([1]USA!$J:$J,MATCH(C2843,[1]USA!$B:$B,0))</f>
        <v/>
      </c>
      <c r="E2843" s="406">
        <f>IFERROR(INDEX([1]Input!$J:$J,MATCH(C2843,[1]Input!$A:$A,0)),"")</f>
        <v/>
      </c>
      <c r="F2843" s="406">
        <f>IFERROR(INDEX([1]Input!$D:$D,MATCH(C2843,[1]Input!$A:$A,0)),"")</f>
        <v/>
      </c>
      <c r="G2843" s="409">
        <f>IFERROR(INDEX([1]Input!$N:$N,MATCH(C2843,[1]Input!$A:$A,0)),"")</f>
        <v/>
      </c>
    </row>
    <row r="2844">
      <c r="A2844" s="406">
        <f>IFERROR(RANK(B2844,$B$4:$B$6000,1),"")</f>
        <v/>
      </c>
      <c r="B2844" s="406">
        <f>(IF(F2844="","",IFERROR(SEARCH(Search!$C$2,D2844)+ROW()/100000,"")))</f>
        <v/>
      </c>
      <c r="C2844" s="406" t="inlineStr">
        <is>
          <t>U2841</t>
        </is>
      </c>
      <c r="D2844" s="406">
        <f>INDEX([1]USA!$J:$J,MATCH(C2844,[1]USA!$B:$B,0))</f>
        <v/>
      </c>
      <c r="E2844" s="406">
        <f>IFERROR(INDEX([1]Input!$J:$J,MATCH(C2844,[1]Input!$A:$A,0)),"")</f>
        <v/>
      </c>
      <c r="F2844" s="406">
        <f>IFERROR(INDEX([1]Input!$D:$D,MATCH(C2844,[1]Input!$A:$A,0)),"")</f>
        <v/>
      </c>
      <c r="G2844" s="409">
        <f>IFERROR(INDEX([1]Input!$N:$N,MATCH(C2844,[1]Input!$A:$A,0)),"")</f>
        <v/>
      </c>
    </row>
    <row r="2845">
      <c r="A2845" s="406">
        <f>IFERROR(RANK(B2845,$B$4:$B$6000,1),"")</f>
        <v/>
      </c>
      <c r="B2845" s="406">
        <f>(IF(F2845="","",IFERROR(SEARCH(Search!$C$2,D2845)+ROW()/100000,"")))</f>
        <v/>
      </c>
      <c r="C2845" s="406" t="inlineStr">
        <is>
          <t>U2842</t>
        </is>
      </c>
      <c r="D2845" s="406">
        <f>INDEX([1]USA!$J:$J,MATCH(C2845,[1]USA!$B:$B,0))</f>
        <v/>
      </c>
      <c r="E2845" s="406">
        <f>IFERROR(INDEX([1]Input!$J:$J,MATCH(C2845,[1]Input!$A:$A,0)),"")</f>
        <v/>
      </c>
      <c r="F2845" s="406">
        <f>IFERROR(INDEX([1]Input!$D:$D,MATCH(C2845,[1]Input!$A:$A,0)),"")</f>
        <v/>
      </c>
      <c r="G2845" s="409">
        <f>IFERROR(INDEX([1]Input!$N:$N,MATCH(C2845,[1]Input!$A:$A,0)),"")</f>
        <v/>
      </c>
    </row>
    <row r="2846">
      <c r="A2846" s="406">
        <f>IFERROR(RANK(B2846,$B$4:$B$6000,1),"")</f>
        <v/>
      </c>
      <c r="B2846" s="406">
        <f>(IF(F2846="","",IFERROR(SEARCH(Search!$C$2,D2846)+ROW()/100000,"")))</f>
        <v/>
      </c>
      <c r="C2846" s="406" t="inlineStr">
        <is>
          <t>U2843</t>
        </is>
      </c>
      <c r="D2846" s="406">
        <f>INDEX([1]USA!$J:$J,MATCH(C2846,[1]USA!$B:$B,0))</f>
        <v/>
      </c>
      <c r="E2846" s="406">
        <f>IFERROR(INDEX([1]Input!$J:$J,MATCH(C2846,[1]Input!$A:$A,0)),"")</f>
        <v/>
      </c>
      <c r="F2846" s="406">
        <f>IFERROR(INDEX([1]Input!$D:$D,MATCH(C2846,[1]Input!$A:$A,0)),"")</f>
        <v/>
      </c>
      <c r="G2846" s="409">
        <f>IFERROR(INDEX([1]Input!$N:$N,MATCH(C2846,[1]Input!$A:$A,0)),"")</f>
        <v/>
      </c>
    </row>
    <row r="2847">
      <c r="A2847" s="406">
        <f>IFERROR(RANK(B2847,$B$4:$B$6000,1),"")</f>
        <v/>
      </c>
      <c r="B2847" s="406">
        <f>(IF(F2847="","",IFERROR(SEARCH(Search!$C$2,D2847)+ROW()/100000,"")))</f>
        <v/>
      </c>
      <c r="C2847" s="406" t="inlineStr">
        <is>
          <t>U2844</t>
        </is>
      </c>
      <c r="D2847" s="406">
        <f>INDEX([1]USA!$J:$J,MATCH(C2847,[1]USA!$B:$B,0))</f>
        <v/>
      </c>
      <c r="E2847" s="406">
        <f>IFERROR(INDEX([1]Input!$J:$J,MATCH(C2847,[1]Input!$A:$A,0)),"")</f>
        <v/>
      </c>
      <c r="F2847" s="406">
        <f>IFERROR(INDEX([1]Input!$D:$D,MATCH(C2847,[1]Input!$A:$A,0)),"")</f>
        <v/>
      </c>
      <c r="G2847" s="409">
        <f>IFERROR(INDEX([1]Input!$N:$N,MATCH(C2847,[1]Input!$A:$A,0)),"")</f>
        <v/>
      </c>
    </row>
    <row r="2848">
      <c r="A2848" s="406">
        <f>IFERROR(RANK(B2848,$B$4:$B$6000,1),"")</f>
        <v/>
      </c>
      <c r="B2848" s="406">
        <f>(IF(F2848="","",IFERROR(SEARCH(Search!$C$2,D2848)+ROW()/100000,"")))</f>
        <v/>
      </c>
      <c r="C2848" s="406" t="inlineStr">
        <is>
          <t>U2845</t>
        </is>
      </c>
      <c r="D2848" s="406">
        <f>INDEX([1]USA!$J:$J,MATCH(C2848,[1]USA!$B:$B,0))</f>
        <v/>
      </c>
      <c r="E2848" s="406">
        <f>IFERROR(INDEX([1]Input!$J:$J,MATCH(C2848,[1]Input!$A:$A,0)),"")</f>
        <v/>
      </c>
      <c r="F2848" s="406">
        <f>IFERROR(INDEX([1]Input!$D:$D,MATCH(C2848,[1]Input!$A:$A,0)),"")</f>
        <v/>
      </c>
      <c r="G2848" s="409">
        <f>IFERROR(INDEX([1]Input!$N:$N,MATCH(C2848,[1]Input!$A:$A,0)),"")</f>
        <v/>
      </c>
    </row>
    <row r="2849">
      <c r="A2849" s="406">
        <f>IFERROR(RANK(B2849,$B$4:$B$6000,1),"")</f>
        <v/>
      </c>
      <c r="B2849" s="406">
        <f>(IF(F2849="","",IFERROR(SEARCH(Search!$C$2,D2849)+ROW()/100000,"")))</f>
        <v/>
      </c>
      <c r="C2849" s="406" t="inlineStr">
        <is>
          <t>U2846</t>
        </is>
      </c>
      <c r="D2849" s="406">
        <f>INDEX([1]USA!$J:$J,MATCH(C2849,[1]USA!$B:$B,0))</f>
        <v/>
      </c>
      <c r="E2849" s="406">
        <f>IFERROR(INDEX([1]Input!$J:$J,MATCH(C2849,[1]Input!$A:$A,0)),"")</f>
        <v/>
      </c>
      <c r="F2849" s="406">
        <f>IFERROR(INDEX([1]Input!$D:$D,MATCH(C2849,[1]Input!$A:$A,0)),"")</f>
        <v/>
      </c>
      <c r="G2849" s="409">
        <f>IFERROR(INDEX([1]Input!$N:$N,MATCH(C2849,[1]Input!$A:$A,0)),"")</f>
        <v/>
      </c>
    </row>
    <row r="2850">
      <c r="A2850" s="406">
        <f>IFERROR(RANK(B2850,$B$4:$B$6000,1),"")</f>
        <v/>
      </c>
      <c r="B2850" s="406">
        <f>(IF(F2850="","",IFERROR(SEARCH(Search!$C$2,D2850)+ROW()/100000,"")))</f>
        <v/>
      </c>
      <c r="C2850" s="406" t="inlineStr">
        <is>
          <t>U2847</t>
        </is>
      </c>
      <c r="D2850" s="406">
        <f>INDEX([1]USA!$J:$J,MATCH(C2850,[1]USA!$B:$B,0))</f>
        <v/>
      </c>
      <c r="E2850" s="406">
        <f>IFERROR(INDEX([1]Input!$J:$J,MATCH(C2850,[1]Input!$A:$A,0)),"")</f>
        <v/>
      </c>
      <c r="F2850" s="406">
        <f>IFERROR(INDEX([1]Input!$D:$D,MATCH(C2850,[1]Input!$A:$A,0)),"")</f>
        <v/>
      </c>
      <c r="G2850" s="409">
        <f>IFERROR(INDEX([1]Input!$N:$N,MATCH(C2850,[1]Input!$A:$A,0)),"")</f>
        <v/>
      </c>
    </row>
    <row r="2851">
      <c r="A2851" s="406">
        <f>IFERROR(RANK(B2851,$B$4:$B$6000,1),"")</f>
        <v/>
      </c>
      <c r="B2851" s="406">
        <f>(IF(F2851="","",IFERROR(SEARCH(Search!$C$2,D2851)+ROW()/100000,"")))</f>
        <v/>
      </c>
      <c r="C2851" s="406" t="inlineStr">
        <is>
          <t>U2848</t>
        </is>
      </c>
      <c r="D2851" s="406">
        <f>INDEX([1]USA!$J:$J,MATCH(C2851,[1]USA!$B:$B,0))</f>
        <v/>
      </c>
      <c r="E2851" s="406">
        <f>IFERROR(INDEX([1]Input!$J:$J,MATCH(C2851,[1]Input!$A:$A,0)),"")</f>
        <v/>
      </c>
      <c r="F2851" s="406">
        <f>IFERROR(INDEX([1]Input!$D:$D,MATCH(C2851,[1]Input!$A:$A,0)),"")</f>
        <v/>
      </c>
      <c r="G2851" s="409">
        <f>IFERROR(INDEX([1]Input!$N:$N,MATCH(C2851,[1]Input!$A:$A,0)),"")</f>
        <v/>
      </c>
    </row>
    <row r="2852">
      <c r="A2852" s="406">
        <f>IFERROR(RANK(B2852,$B$4:$B$6000,1),"")</f>
        <v/>
      </c>
      <c r="B2852" s="406">
        <f>(IF(F2852="","",IFERROR(SEARCH(Search!$C$2,D2852)+ROW()/100000,"")))</f>
        <v/>
      </c>
      <c r="C2852" s="406" t="inlineStr">
        <is>
          <t>U2849</t>
        </is>
      </c>
      <c r="D2852" s="406">
        <f>INDEX([1]USA!$J:$J,MATCH(C2852,[1]USA!$B:$B,0))</f>
        <v/>
      </c>
      <c r="E2852" s="406">
        <f>IFERROR(INDEX([1]Input!$J:$J,MATCH(C2852,[1]Input!$A:$A,0)),"")</f>
        <v/>
      </c>
      <c r="F2852" s="406">
        <f>IFERROR(INDEX([1]Input!$D:$D,MATCH(C2852,[1]Input!$A:$A,0)),"")</f>
        <v/>
      </c>
      <c r="G2852" s="409">
        <f>IFERROR(INDEX([1]Input!$N:$N,MATCH(C2852,[1]Input!$A:$A,0)),"")</f>
        <v/>
      </c>
    </row>
    <row r="2853">
      <c r="A2853" s="406">
        <f>IFERROR(RANK(B2853,$B$4:$B$6000,1),"")</f>
        <v/>
      </c>
      <c r="B2853" s="406">
        <f>(IF(F2853="","",IFERROR(SEARCH(Search!$C$2,D2853)+ROW()/100000,"")))</f>
        <v/>
      </c>
      <c r="C2853" s="406" t="inlineStr">
        <is>
          <t>U2850</t>
        </is>
      </c>
      <c r="D2853" s="406">
        <f>INDEX([1]USA!$J:$J,MATCH(C2853,[1]USA!$B:$B,0))</f>
        <v/>
      </c>
      <c r="E2853" s="406">
        <f>IFERROR(INDEX([1]Input!$J:$J,MATCH(C2853,[1]Input!$A:$A,0)),"")</f>
        <v/>
      </c>
      <c r="F2853" s="406">
        <f>IFERROR(INDEX([1]Input!$D:$D,MATCH(C2853,[1]Input!$A:$A,0)),"")</f>
        <v/>
      </c>
      <c r="G2853" s="409">
        <f>IFERROR(INDEX([1]Input!$N:$N,MATCH(C2853,[1]Input!$A:$A,0)),"")</f>
        <v/>
      </c>
    </row>
    <row r="2854">
      <c r="A2854" s="406">
        <f>IFERROR(RANK(B2854,$B$4:$B$6000,1),"")</f>
        <v/>
      </c>
      <c r="B2854" s="406">
        <f>(IF(F2854="","",IFERROR(SEARCH(Search!$C$2,D2854)+ROW()/100000,"")))</f>
        <v/>
      </c>
      <c r="C2854" s="406" t="inlineStr">
        <is>
          <t>U2851</t>
        </is>
      </c>
      <c r="D2854" s="406">
        <f>INDEX([1]USA!$J:$J,MATCH(C2854,[1]USA!$B:$B,0))</f>
        <v/>
      </c>
      <c r="E2854" s="406">
        <f>IFERROR(INDEX([1]Input!$J:$J,MATCH(C2854,[1]Input!$A:$A,0)),"")</f>
        <v/>
      </c>
      <c r="F2854" s="406">
        <f>IFERROR(INDEX([1]Input!$D:$D,MATCH(C2854,[1]Input!$A:$A,0)),"")</f>
        <v/>
      </c>
      <c r="G2854" s="409">
        <f>IFERROR(INDEX([1]Input!$N:$N,MATCH(C2854,[1]Input!$A:$A,0)),"")</f>
        <v/>
      </c>
    </row>
    <row r="2855">
      <c r="A2855" s="406">
        <f>IFERROR(RANK(B2855,$B$4:$B$6000,1),"")</f>
        <v/>
      </c>
      <c r="B2855" s="406">
        <f>(IF(F2855="","",IFERROR(SEARCH(Search!$C$2,D2855)+ROW()/100000,"")))</f>
        <v/>
      </c>
      <c r="C2855" s="406" t="inlineStr">
        <is>
          <t>U2852</t>
        </is>
      </c>
      <c r="D2855" s="406">
        <f>INDEX([1]USA!$J:$J,MATCH(C2855,[1]USA!$B:$B,0))</f>
        <v/>
      </c>
      <c r="E2855" s="406">
        <f>IFERROR(INDEX([1]Input!$J:$J,MATCH(C2855,[1]Input!$A:$A,0)),"")</f>
        <v/>
      </c>
      <c r="F2855" s="406">
        <f>IFERROR(INDEX([1]Input!$D:$D,MATCH(C2855,[1]Input!$A:$A,0)),"")</f>
        <v/>
      </c>
      <c r="G2855" s="409">
        <f>IFERROR(INDEX([1]Input!$N:$N,MATCH(C2855,[1]Input!$A:$A,0)),"")</f>
        <v/>
      </c>
    </row>
    <row r="2856">
      <c r="A2856" s="406">
        <f>IFERROR(RANK(B2856,$B$4:$B$6000,1),"")</f>
        <v/>
      </c>
      <c r="B2856" s="406">
        <f>(IF(F2856="","",IFERROR(SEARCH(Search!$C$2,D2856)+ROW()/100000,"")))</f>
        <v/>
      </c>
      <c r="C2856" s="406" t="inlineStr">
        <is>
          <t>U2853</t>
        </is>
      </c>
      <c r="D2856" s="406">
        <f>INDEX([1]USA!$J:$J,MATCH(C2856,[1]USA!$B:$B,0))</f>
        <v/>
      </c>
      <c r="E2856" s="406">
        <f>IFERROR(INDEX([1]Input!$J:$J,MATCH(C2856,[1]Input!$A:$A,0)),"")</f>
        <v/>
      </c>
      <c r="F2856" s="406">
        <f>IFERROR(INDEX([1]Input!$D:$D,MATCH(C2856,[1]Input!$A:$A,0)),"")</f>
        <v/>
      </c>
      <c r="G2856" s="409">
        <f>IFERROR(INDEX([1]Input!$N:$N,MATCH(C2856,[1]Input!$A:$A,0)),"")</f>
        <v/>
      </c>
    </row>
    <row r="2857">
      <c r="A2857" s="406">
        <f>IFERROR(RANK(B2857,$B$4:$B$6000,1),"")</f>
        <v/>
      </c>
      <c r="B2857" s="406">
        <f>(IF(F2857="","",IFERROR(SEARCH(Search!$C$2,D2857)+ROW()/100000,"")))</f>
        <v/>
      </c>
      <c r="C2857" s="406" t="inlineStr">
        <is>
          <t>U2854</t>
        </is>
      </c>
      <c r="D2857" s="406">
        <f>INDEX([1]USA!$J:$J,MATCH(C2857,[1]USA!$B:$B,0))</f>
        <v/>
      </c>
      <c r="E2857" s="406">
        <f>IFERROR(INDEX([1]Input!$J:$J,MATCH(C2857,[1]Input!$A:$A,0)),"")</f>
        <v/>
      </c>
      <c r="F2857" s="406">
        <f>IFERROR(INDEX([1]Input!$D:$D,MATCH(C2857,[1]Input!$A:$A,0)),"")</f>
        <v/>
      </c>
      <c r="G2857" s="409">
        <f>IFERROR(INDEX([1]Input!$N:$N,MATCH(C2857,[1]Input!$A:$A,0)),"")</f>
        <v/>
      </c>
    </row>
    <row r="2858">
      <c r="A2858" s="406">
        <f>IFERROR(RANK(B2858,$B$4:$B$6000,1),"")</f>
        <v/>
      </c>
      <c r="B2858" s="406">
        <f>(IF(F2858="","",IFERROR(SEARCH(Search!$C$2,D2858)+ROW()/100000,"")))</f>
        <v/>
      </c>
      <c r="C2858" s="406" t="inlineStr">
        <is>
          <t>U2855</t>
        </is>
      </c>
      <c r="D2858" s="406">
        <f>INDEX([1]USA!$J:$J,MATCH(C2858,[1]USA!$B:$B,0))</f>
        <v/>
      </c>
      <c r="E2858" s="406">
        <f>IFERROR(INDEX([1]Input!$J:$J,MATCH(C2858,[1]Input!$A:$A,0)),"")</f>
        <v/>
      </c>
      <c r="F2858" s="406">
        <f>IFERROR(INDEX([1]Input!$D:$D,MATCH(C2858,[1]Input!$A:$A,0)),"")</f>
        <v/>
      </c>
      <c r="G2858" s="409">
        <f>IFERROR(INDEX([1]Input!$N:$N,MATCH(C2858,[1]Input!$A:$A,0)),"")</f>
        <v/>
      </c>
    </row>
    <row r="2859">
      <c r="A2859" s="406">
        <f>IFERROR(RANK(B2859,$B$4:$B$6000,1),"")</f>
        <v/>
      </c>
      <c r="B2859" s="406">
        <f>(IF(F2859="","",IFERROR(SEARCH(Search!$C$2,D2859)+ROW()/100000,"")))</f>
        <v/>
      </c>
      <c r="C2859" s="406" t="inlineStr">
        <is>
          <t>U2856</t>
        </is>
      </c>
      <c r="D2859" s="406">
        <f>INDEX([1]USA!$J:$J,MATCH(C2859,[1]USA!$B:$B,0))</f>
        <v/>
      </c>
      <c r="E2859" s="406">
        <f>IFERROR(INDEX([1]Input!$J:$J,MATCH(C2859,[1]Input!$A:$A,0)),"")</f>
        <v/>
      </c>
      <c r="F2859" s="406">
        <f>IFERROR(INDEX([1]Input!$D:$D,MATCH(C2859,[1]Input!$A:$A,0)),"")</f>
        <v/>
      </c>
      <c r="G2859" s="409">
        <f>IFERROR(INDEX([1]Input!$N:$N,MATCH(C2859,[1]Input!$A:$A,0)),"")</f>
        <v/>
      </c>
    </row>
    <row r="2860">
      <c r="A2860" s="406">
        <f>IFERROR(RANK(B2860,$B$4:$B$6000,1),"")</f>
        <v/>
      </c>
      <c r="B2860" s="406">
        <f>(IF(F2860="","",IFERROR(SEARCH(Search!$C$2,D2860)+ROW()/100000,"")))</f>
        <v/>
      </c>
      <c r="C2860" s="406" t="inlineStr">
        <is>
          <t>U2857</t>
        </is>
      </c>
      <c r="D2860" s="406">
        <f>INDEX([1]USA!$J:$J,MATCH(C2860,[1]USA!$B:$B,0))</f>
        <v/>
      </c>
      <c r="E2860" s="406">
        <f>IFERROR(INDEX([1]Input!$J:$J,MATCH(C2860,[1]Input!$A:$A,0)),"")</f>
        <v/>
      </c>
      <c r="F2860" s="406">
        <f>IFERROR(INDEX([1]Input!$D:$D,MATCH(C2860,[1]Input!$A:$A,0)),"")</f>
        <v/>
      </c>
      <c r="G2860" s="409">
        <f>IFERROR(INDEX([1]Input!$N:$N,MATCH(C2860,[1]Input!$A:$A,0)),"")</f>
        <v/>
      </c>
    </row>
    <row r="2861">
      <c r="A2861" s="406">
        <f>IFERROR(RANK(B2861,$B$4:$B$6000,1),"")</f>
        <v/>
      </c>
      <c r="B2861" s="406">
        <f>(IF(F2861="","",IFERROR(SEARCH(Search!$C$2,D2861)+ROW()/100000,"")))</f>
        <v/>
      </c>
      <c r="C2861" s="406" t="inlineStr">
        <is>
          <t>U2858</t>
        </is>
      </c>
      <c r="D2861" s="406">
        <f>INDEX([1]USA!$J:$J,MATCH(C2861,[1]USA!$B:$B,0))</f>
        <v/>
      </c>
      <c r="E2861" s="406">
        <f>IFERROR(INDEX([1]Input!$J:$J,MATCH(C2861,[1]Input!$A:$A,0)),"")</f>
        <v/>
      </c>
      <c r="F2861" s="406">
        <f>IFERROR(INDEX([1]Input!$D:$D,MATCH(C2861,[1]Input!$A:$A,0)),"")</f>
        <v/>
      </c>
      <c r="G2861" s="409">
        <f>IFERROR(INDEX([1]Input!$N:$N,MATCH(C2861,[1]Input!$A:$A,0)),"")</f>
        <v/>
      </c>
    </row>
    <row r="2862">
      <c r="A2862" s="406">
        <f>IFERROR(RANK(B2862,$B$4:$B$6000,1),"")</f>
        <v/>
      </c>
      <c r="B2862" s="406">
        <f>(IF(F2862="","",IFERROR(SEARCH(Search!$C$2,D2862)+ROW()/100000,"")))</f>
        <v/>
      </c>
      <c r="C2862" s="406" t="inlineStr">
        <is>
          <t>U2859</t>
        </is>
      </c>
      <c r="D2862" s="406">
        <f>INDEX([1]USA!$J:$J,MATCH(C2862,[1]USA!$B:$B,0))</f>
        <v/>
      </c>
      <c r="E2862" s="406">
        <f>IFERROR(INDEX([1]Input!$J:$J,MATCH(C2862,[1]Input!$A:$A,0)),"")</f>
        <v/>
      </c>
      <c r="F2862" s="406">
        <f>IFERROR(INDEX([1]Input!$D:$D,MATCH(C2862,[1]Input!$A:$A,0)),"")</f>
        <v/>
      </c>
      <c r="G2862" s="409">
        <f>IFERROR(INDEX([1]Input!$N:$N,MATCH(C2862,[1]Input!$A:$A,0)),"")</f>
        <v/>
      </c>
    </row>
    <row r="2863">
      <c r="A2863" s="406">
        <f>IFERROR(RANK(B2863,$B$4:$B$6000,1),"")</f>
        <v/>
      </c>
      <c r="B2863" s="406">
        <f>(IF(F2863="","",IFERROR(SEARCH(Search!$C$2,D2863)+ROW()/100000,"")))</f>
        <v/>
      </c>
      <c r="C2863" s="406" t="inlineStr">
        <is>
          <t>U2860</t>
        </is>
      </c>
      <c r="D2863" s="406">
        <f>INDEX([1]USA!$J:$J,MATCH(C2863,[1]USA!$B:$B,0))</f>
        <v/>
      </c>
      <c r="E2863" s="406">
        <f>IFERROR(INDEX([1]Input!$J:$J,MATCH(C2863,[1]Input!$A:$A,0)),"")</f>
        <v/>
      </c>
      <c r="F2863" s="406">
        <f>IFERROR(INDEX([1]Input!$D:$D,MATCH(C2863,[1]Input!$A:$A,0)),"")</f>
        <v/>
      </c>
      <c r="G2863" s="409">
        <f>IFERROR(INDEX([1]Input!$N:$N,MATCH(C2863,[1]Input!$A:$A,0)),"")</f>
        <v/>
      </c>
    </row>
    <row r="2864">
      <c r="A2864" s="406">
        <f>IFERROR(RANK(B2864,$B$4:$B$6000,1),"")</f>
        <v/>
      </c>
      <c r="B2864" s="406">
        <f>(IF(F2864="","",IFERROR(SEARCH(Search!$C$2,D2864)+ROW()/100000,"")))</f>
        <v/>
      </c>
      <c r="C2864" s="406" t="inlineStr">
        <is>
          <t>U2861</t>
        </is>
      </c>
      <c r="D2864" s="406">
        <f>INDEX([1]USA!$J:$J,MATCH(C2864,[1]USA!$B:$B,0))</f>
        <v/>
      </c>
      <c r="E2864" s="406">
        <f>IFERROR(INDEX([1]Input!$J:$J,MATCH(C2864,[1]Input!$A:$A,0)),"")</f>
        <v/>
      </c>
      <c r="F2864" s="406">
        <f>IFERROR(INDEX([1]Input!$D:$D,MATCH(C2864,[1]Input!$A:$A,0)),"")</f>
        <v/>
      </c>
      <c r="G2864" s="409">
        <f>IFERROR(INDEX([1]Input!$N:$N,MATCH(C2864,[1]Input!$A:$A,0)),"")</f>
        <v/>
      </c>
    </row>
    <row r="2865">
      <c r="A2865" s="406">
        <f>IFERROR(RANK(B2865,$B$4:$B$6000,1),"")</f>
        <v/>
      </c>
      <c r="B2865" s="406">
        <f>(IF(F2865="","",IFERROR(SEARCH(Search!$C$2,D2865)+ROW()/100000,"")))</f>
        <v/>
      </c>
      <c r="C2865" s="406" t="inlineStr">
        <is>
          <t>U2862</t>
        </is>
      </c>
      <c r="D2865" s="406">
        <f>INDEX([1]USA!$J:$J,MATCH(C2865,[1]USA!$B:$B,0))</f>
        <v/>
      </c>
      <c r="E2865" s="406">
        <f>IFERROR(INDEX([1]Input!$J:$J,MATCH(C2865,[1]Input!$A:$A,0)),"")</f>
        <v/>
      </c>
      <c r="F2865" s="406">
        <f>IFERROR(INDEX([1]Input!$D:$D,MATCH(C2865,[1]Input!$A:$A,0)),"")</f>
        <v/>
      </c>
      <c r="G2865" s="409">
        <f>IFERROR(INDEX([1]Input!$N:$N,MATCH(C2865,[1]Input!$A:$A,0)),"")</f>
        <v/>
      </c>
    </row>
    <row r="2866">
      <c r="A2866" s="406">
        <f>IFERROR(RANK(B2866,$B$4:$B$6000,1),"")</f>
        <v/>
      </c>
      <c r="B2866" s="406">
        <f>(IF(F2866="","",IFERROR(SEARCH(Search!$C$2,D2866)+ROW()/100000,"")))</f>
        <v/>
      </c>
      <c r="C2866" s="406" t="inlineStr">
        <is>
          <t>U2863</t>
        </is>
      </c>
      <c r="D2866" s="406">
        <f>INDEX([1]USA!$J:$J,MATCH(C2866,[1]USA!$B:$B,0))</f>
        <v/>
      </c>
      <c r="E2866" s="406">
        <f>IFERROR(INDEX([1]Input!$J:$J,MATCH(C2866,[1]Input!$A:$A,0)),"")</f>
        <v/>
      </c>
      <c r="F2866" s="406">
        <f>IFERROR(INDEX([1]Input!$D:$D,MATCH(C2866,[1]Input!$A:$A,0)),"")</f>
        <v/>
      </c>
      <c r="G2866" s="409">
        <f>IFERROR(INDEX([1]Input!$N:$N,MATCH(C2866,[1]Input!$A:$A,0)),"")</f>
        <v/>
      </c>
    </row>
    <row r="2867">
      <c r="A2867" s="406">
        <f>IFERROR(RANK(B2867,$B$4:$B$6000,1),"")</f>
        <v/>
      </c>
      <c r="B2867" s="406">
        <f>(IF(F2867="","",IFERROR(SEARCH(Search!$C$2,D2867)+ROW()/100000,"")))</f>
        <v/>
      </c>
      <c r="C2867" s="406" t="inlineStr">
        <is>
          <t>U2864</t>
        </is>
      </c>
      <c r="D2867" s="406">
        <f>INDEX([1]USA!$J:$J,MATCH(C2867,[1]USA!$B:$B,0))</f>
        <v/>
      </c>
      <c r="E2867" s="406">
        <f>IFERROR(INDEX([1]Input!$J:$J,MATCH(C2867,[1]Input!$A:$A,0)),"")</f>
        <v/>
      </c>
      <c r="F2867" s="406">
        <f>IFERROR(INDEX([1]Input!$D:$D,MATCH(C2867,[1]Input!$A:$A,0)),"")</f>
        <v/>
      </c>
      <c r="G2867" s="409">
        <f>IFERROR(INDEX([1]Input!$N:$N,MATCH(C2867,[1]Input!$A:$A,0)),"")</f>
        <v/>
      </c>
    </row>
    <row r="2868">
      <c r="A2868" s="406">
        <f>IFERROR(RANK(B2868,$B$4:$B$6000,1),"")</f>
        <v/>
      </c>
      <c r="B2868" s="406">
        <f>(IF(F2868="","",IFERROR(SEARCH(Search!$C$2,D2868)+ROW()/100000,"")))</f>
        <v/>
      </c>
      <c r="C2868" s="406" t="inlineStr">
        <is>
          <t>U2865</t>
        </is>
      </c>
      <c r="D2868" s="406">
        <f>INDEX([1]USA!$J:$J,MATCH(C2868,[1]USA!$B:$B,0))</f>
        <v/>
      </c>
      <c r="E2868" s="406">
        <f>IFERROR(INDEX([1]Input!$J:$J,MATCH(C2868,[1]Input!$A:$A,0)),"")</f>
        <v/>
      </c>
      <c r="F2868" s="406">
        <f>IFERROR(INDEX([1]Input!$D:$D,MATCH(C2868,[1]Input!$A:$A,0)),"")</f>
        <v/>
      </c>
      <c r="G2868" s="409">
        <f>IFERROR(INDEX([1]Input!$N:$N,MATCH(C2868,[1]Input!$A:$A,0)),"")</f>
        <v/>
      </c>
    </row>
    <row r="2869">
      <c r="A2869" s="406">
        <f>IFERROR(RANK(B2869,$B$4:$B$6000,1),"")</f>
        <v/>
      </c>
      <c r="B2869" s="406">
        <f>(IF(F2869="","",IFERROR(SEARCH(Search!$C$2,D2869)+ROW()/100000,"")))</f>
        <v/>
      </c>
      <c r="C2869" s="406" t="inlineStr">
        <is>
          <t>U2866</t>
        </is>
      </c>
      <c r="D2869" s="406">
        <f>INDEX([1]USA!$J:$J,MATCH(C2869,[1]USA!$B:$B,0))</f>
        <v/>
      </c>
      <c r="E2869" s="406">
        <f>IFERROR(INDEX([1]Input!$J:$J,MATCH(C2869,[1]Input!$A:$A,0)),"")</f>
        <v/>
      </c>
      <c r="F2869" s="406">
        <f>IFERROR(INDEX([1]Input!$D:$D,MATCH(C2869,[1]Input!$A:$A,0)),"")</f>
        <v/>
      </c>
      <c r="G2869" s="409">
        <f>IFERROR(INDEX([1]Input!$N:$N,MATCH(C2869,[1]Input!$A:$A,0)),"")</f>
        <v/>
      </c>
    </row>
    <row r="2870">
      <c r="A2870" s="406">
        <f>IFERROR(RANK(B2870,$B$4:$B$6000,1),"")</f>
        <v/>
      </c>
      <c r="B2870" s="406">
        <f>(IF(F2870="","",IFERROR(SEARCH(Search!$C$2,D2870)+ROW()/100000,"")))</f>
        <v/>
      </c>
      <c r="C2870" s="406" t="inlineStr">
        <is>
          <t>U2867</t>
        </is>
      </c>
      <c r="D2870" s="406">
        <f>INDEX([1]USA!$J:$J,MATCH(C2870,[1]USA!$B:$B,0))</f>
        <v/>
      </c>
      <c r="E2870" s="406">
        <f>IFERROR(INDEX([1]Input!$J:$J,MATCH(C2870,[1]Input!$A:$A,0)),"")</f>
        <v/>
      </c>
      <c r="F2870" s="406">
        <f>IFERROR(INDEX([1]Input!$D:$D,MATCH(C2870,[1]Input!$A:$A,0)),"")</f>
        <v/>
      </c>
      <c r="G2870" s="409">
        <f>IFERROR(INDEX([1]Input!$N:$N,MATCH(C2870,[1]Input!$A:$A,0)),"")</f>
        <v/>
      </c>
    </row>
    <row r="2871">
      <c r="A2871" s="406">
        <f>IFERROR(RANK(B2871,$B$4:$B$6000,1),"")</f>
        <v/>
      </c>
      <c r="B2871" s="406">
        <f>(IF(F2871="","",IFERROR(SEARCH(Search!$C$2,D2871)+ROW()/100000,"")))</f>
        <v/>
      </c>
      <c r="C2871" s="406" t="inlineStr">
        <is>
          <t>U2868</t>
        </is>
      </c>
      <c r="D2871" s="406">
        <f>INDEX([1]USA!$J:$J,MATCH(C2871,[1]USA!$B:$B,0))</f>
        <v/>
      </c>
      <c r="E2871" s="406">
        <f>IFERROR(INDEX([1]Input!$J:$J,MATCH(C2871,[1]Input!$A:$A,0)),"")</f>
        <v/>
      </c>
      <c r="F2871" s="406">
        <f>IFERROR(INDEX([1]Input!$D:$D,MATCH(C2871,[1]Input!$A:$A,0)),"")</f>
        <v/>
      </c>
      <c r="G2871" s="409">
        <f>IFERROR(INDEX([1]Input!$N:$N,MATCH(C2871,[1]Input!$A:$A,0)),"")</f>
        <v/>
      </c>
    </row>
    <row r="2872">
      <c r="A2872" s="406">
        <f>IFERROR(RANK(B2872,$B$4:$B$6000,1),"")</f>
        <v/>
      </c>
      <c r="B2872" s="406">
        <f>(IF(F2872="","",IFERROR(SEARCH(Search!$C$2,D2872)+ROW()/100000,"")))</f>
        <v/>
      </c>
      <c r="C2872" s="406" t="inlineStr">
        <is>
          <t>U2869</t>
        </is>
      </c>
      <c r="D2872" s="406">
        <f>INDEX([1]USA!$J:$J,MATCH(C2872,[1]USA!$B:$B,0))</f>
        <v/>
      </c>
      <c r="E2872" s="406">
        <f>IFERROR(INDEX([1]Input!$J:$J,MATCH(C2872,[1]Input!$A:$A,0)),"")</f>
        <v/>
      </c>
      <c r="F2872" s="406">
        <f>IFERROR(INDEX([1]Input!$D:$D,MATCH(C2872,[1]Input!$A:$A,0)),"")</f>
        <v/>
      </c>
      <c r="G2872" s="409">
        <f>IFERROR(INDEX([1]Input!$N:$N,MATCH(C2872,[1]Input!$A:$A,0)),"")</f>
        <v/>
      </c>
    </row>
    <row r="2873">
      <c r="A2873" s="406">
        <f>IFERROR(RANK(B2873,$B$4:$B$6000,1),"")</f>
        <v/>
      </c>
      <c r="B2873" s="406">
        <f>(IF(F2873="","",IFERROR(SEARCH(Search!$C$2,D2873)+ROW()/100000,"")))</f>
        <v/>
      </c>
      <c r="C2873" s="406" t="inlineStr">
        <is>
          <t>U2870</t>
        </is>
      </c>
      <c r="D2873" s="406">
        <f>INDEX([1]USA!$J:$J,MATCH(C2873,[1]USA!$B:$B,0))</f>
        <v/>
      </c>
      <c r="E2873" s="406">
        <f>IFERROR(INDEX([1]Input!$J:$J,MATCH(C2873,[1]Input!$A:$A,0)),"")</f>
        <v/>
      </c>
      <c r="F2873" s="406">
        <f>IFERROR(INDEX([1]Input!$D:$D,MATCH(C2873,[1]Input!$A:$A,0)),"")</f>
        <v/>
      </c>
      <c r="G2873" s="409">
        <f>IFERROR(INDEX([1]Input!$N:$N,MATCH(C2873,[1]Input!$A:$A,0)),"")</f>
        <v/>
      </c>
    </row>
    <row r="2874">
      <c r="A2874" s="406">
        <f>IFERROR(RANK(B2874,$B$4:$B$6000,1),"")</f>
        <v/>
      </c>
      <c r="B2874" s="406">
        <f>(IF(F2874="","",IFERROR(SEARCH(Search!$C$2,D2874)+ROW()/100000,"")))</f>
        <v/>
      </c>
      <c r="C2874" s="406" t="inlineStr">
        <is>
          <t>U2871</t>
        </is>
      </c>
      <c r="D2874" s="406">
        <f>INDEX([1]USA!$J:$J,MATCH(C2874,[1]USA!$B:$B,0))</f>
        <v/>
      </c>
      <c r="E2874" s="406">
        <f>IFERROR(INDEX([1]Input!$J:$J,MATCH(C2874,[1]Input!$A:$A,0)),"")</f>
        <v/>
      </c>
      <c r="F2874" s="406">
        <f>IFERROR(INDEX([1]Input!$D:$D,MATCH(C2874,[1]Input!$A:$A,0)),"")</f>
        <v/>
      </c>
      <c r="G2874" s="409">
        <f>IFERROR(INDEX([1]Input!$N:$N,MATCH(C2874,[1]Input!$A:$A,0)),"")</f>
        <v/>
      </c>
    </row>
    <row r="2875">
      <c r="A2875" s="406">
        <f>IFERROR(RANK(B2875,$B$4:$B$6000,1),"")</f>
        <v/>
      </c>
      <c r="B2875" s="406">
        <f>(IF(F2875="","",IFERROR(SEARCH(Search!$C$2,D2875)+ROW()/100000,"")))</f>
        <v/>
      </c>
      <c r="C2875" s="406" t="inlineStr">
        <is>
          <t>U2872</t>
        </is>
      </c>
      <c r="D2875" s="406">
        <f>INDEX([1]USA!$J:$J,MATCH(C2875,[1]USA!$B:$B,0))</f>
        <v/>
      </c>
      <c r="E2875" s="406">
        <f>IFERROR(INDEX([1]Input!$J:$J,MATCH(C2875,[1]Input!$A:$A,0)),"")</f>
        <v/>
      </c>
      <c r="F2875" s="406">
        <f>IFERROR(INDEX([1]Input!$D:$D,MATCH(C2875,[1]Input!$A:$A,0)),"")</f>
        <v/>
      </c>
      <c r="G2875" s="409">
        <f>IFERROR(INDEX([1]Input!$N:$N,MATCH(C2875,[1]Input!$A:$A,0)),"")</f>
        <v/>
      </c>
    </row>
    <row r="2876">
      <c r="A2876" s="406">
        <f>IFERROR(RANK(B2876,$B$4:$B$6000,1),"")</f>
        <v/>
      </c>
      <c r="B2876" s="406">
        <f>(IF(F2876="","",IFERROR(SEARCH(Search!$C$2,D2876)+ROW()/100000,"")))</f>
        <v/>
      </c>
      <c r="C2876" s="406" t="inlineStr">
        <is>
          <t>U2873</t>
        </is>
      </c>
      <c r="D2876" s="406">
        <f>INDEX([1]USA!$J:$J,MATCH(C2876,[1]USA!$B:$B,0))</f>
        <v/>
      </c>
      <c r="E2876" s="406">
        <f>IFERROR(INDEX([1]Input!$J:$J,MATCH(C2876,[1]Input!$A:$A,0)),"")</f>
        <v/>
      </c>
      <c r="F2876" s="406">
        <f>IFERROR(INDEX([1]Input!$D:$D,MATCH(C2876,[1]Input!$A:$A,0)),"")</f>
        <v/>
      </c>
      <c r="G2876" s="409">
        <f>IFERROR(INDEX([1]Input!$N:$N,MATCH(C2876,[1]Input!$A:$A,0)),"")</f>
        <v/>
      </c>
    </row>
    <row r="2877">
      <c r="A2877" s="406">
        <f>IFERROR(RANK(B2877,$B$4:$B$6000,1),"")</f>
        <v/>
      </c>
      <c r="B2877" s="406">
        <f>(IF(F2877="","",IFERROR(SEARCH(Search!$C$2,D2877)+ROW()/100000,"")))</f>
        <v/>
      </c>
      <c r="C2877" s="406" t="inlineStr">
        <is>
          <t>U2874</t>
        </is>
      </c>
      <c r="D2877" s="406">
        <f>INDEX([1]USA!$J:$J,MATCH(C2877,[1]USA!$B:$B,0))</f>
        <v/>
      </c>
      <c r="E2877" s="406">
        <f>IFERROR(INDEX([1]Input!$J:$J,MATCH(C2877,[1]Input!$A:$A,0)),"")</f>
        <v/>
      </c>
      <c r="F2877" s="406">
        <f>IFERROR(INDEX([1]Input!$D:$D,MATCH(C2877,[1]Input!$A:$A,0)),"")</f>
        <v/>
      </c>
      <c r="G2877" s="409">
        <f>IFERROR(INDEX([1]Input!$N:$N,MATCH(C2877,[1]Input!$A:$A,0)),"")</f>
        <v/>
      </c>
    </row>
    <row r="2878">
      <c r="A2878" s="406">
        <f>IFERROR(RANK(B2878,$B$4:$B$6000,1),"")</f>
        <v/>
      </c>
      <c r="B2878" s="406">
        <f>(IF(F2878="","",IFERROR(SEARCH(Search!$C$2,D2878)+ROW()/100000,"")))</f>
        <v/>
      </c>
      <c r="C2878" s="406" t="inlineStr">
        <is>
          <t>U2875</t>
        </is>
      </c>
      <c r="D2878" s="406">
        <f>INDEX([1]USA!$J:$J,MATCH(C2878,[1]USA!$B:$B,0))</f>
        <v/>
      </c>
      <c r="E2878" s="406">
        <f>IFERROR(INDEX([1]Input!$J:$J,MATCH(C2878,[1]Input!$A:$A,0)),"")</f>
        <v/>
      </c>
      <c r="F2878" s="406">
        <f>IFERROR(INDEX([1]Input!$D:$D,MATCH(C2878,[1]Input!$A:$A,0)),"")</f>
        <v/>
      </c>
      <c r="G2878" s="409">
        <f>IFERROR(INDEX([1]Input!$N:$N,MATCH(C2878,[1]Input!$A:$A,0)),"")</f>
        <v/>
      </c>
    </row>
    <row r="2879">
      <c r="A2879" s="406">
        <f>IFERROR(RANK(B2879,$B$4:$B$6000,1),"")</f>
        <v/>
      </c>
      <c r="B2879" s="406">
        <f>(IF(F2879="","",IFERROR(SEARCH(Search!$C$2,D2879)+ROW()/100000,"")))</f>
        <v/>
      </c>
      <c r="C2879" s="406" t="inlineStr">
        <is>
          <t>U2876</t>
        </is>
      </c>
      <c r="D2879" s="406">
        <f>INDEX([1]USA!$J:$J,MATCH(C2879,[1]USA!$B:$B,0))</f>
        <v/>
      </c>
      <c r="E2879" s="406">
        <f>IFERROR(INDEX([1]Input!$J:$J,MATCH(C2879,[1]Input!$A:$A,0)),"")</f>
        <v/>
      </c>
      <c r="F2879" s="406">
        <f>IFERROR(INDEX([1]Input!$D:$D,MATCH(C2879,[1]Input!$A:$A,0)),"")</f>
        <v/>
      </c>
      <c r="G2879" s="409">
        <f>IFERROR(INDEX([1]Input!$N:$N,MATCH(C2879,[1]Input!$A:$A,0)),"")</f>
        <v/>
      </c>
    </row>
    <row r="2880">
      <c r="A2880" s="406">
        <f>IFERROR(RANK(B2880,$B$4:$B$6000,1),"")</f>
        <v/>
      </c>
      <c r="B2880" s="406">
        <f>(IF(F2880="","",IFERROR(SEARCH(Search!$C$2,D2880)+ROW()/100000,"")))</f>
        <v/>
      </c>
      <c r="C2880" s="406" t="inlineStr">
        <is>
          <t>U2877</t>
        </is>
      </c>
      <c r="D2880" s="406">
        <f>INDEX([1]USA!$J:$J,MATCH(C2880,[1]USA!$B:$B,0))</f>
        <v/>
      </c>
      <c r="E2880" s="406">
        <f>IFERROR(INDEX([1]Input!$J:$J,MATCH(C2880,[1]Input!$A:$A,0)),"")</f>
        <v/>
      </c>
      <c r="F2880" s="406">
        <f>IFERROR(INDEX([1]Input!$D:$D,MATCH(C2880,[1]Input!$A:$A,0)),"")</f>
        <v/>
      </c>
      <c r="G2880" s="409">
        <f>IFERROR(INDEX([1]Input!$N:$N,MATCH(C2880,[1]Input!$A:$A,0)),"")</f>
        <v/>
      </c>
    </row>
    <row r="2881">
      <c r="A2881" s="406">
        <f>IFERROR(RANK(B2881,$B$4:$B$6000,1),"")</f>
        <v/>
      </c>
      <c r="B2881" s="406">
        <f>(IF(F2881="","",IFERROR(SEARCH(Search!$C$2,D2881)+ROW()/100000,"")))</f>
        <v/>
      </c>
      <c r="C2881" s="406" t="inlineStr">
        <is>
          <t>U2878</t>
        </is>
      </c>
      <c r="D2881" s="406">
        <f>INDEX([1]USA!$J:$J,MATCH(C2881,[1]USA!$B:$B,0))</f>
        <v/>
      </c>
      <c r="E2881" s="406">
        <f>IFERROR(INDEX([1]Input!$J:$J,MATCH(C2881,[1]Input!$A:$A,0)),"")</f>
        <v/>
      </c>
      <c r="F2881" s="406">
        <f>IFERROR(INDEX([1]Input!$D:$D,MATCH(C2881,[1]Input!$A:$A,0)),"")</f>
        <v/>
      </c>
      <c r="G2881" s="409">
        <f>IFERROR(INDEX([1]Input!$N:$N,MATCH(C2881,[1]Input!$A:$A,0)),"")</f>
        <v/>
      </c>
    </row>
    <row r="2882">
      <c r="A2882" s="406">
        <f>IFERROR(RANK(B2882,$B$4:$B$6000,1),"")</f>
        <v/>
      </c>
      <c r="B2882" s="406">
        <f>(IF(F2882="","",IFERROR(SEARCH(Search!$C$2,D2882)+ROW()/100000,"")))</f>
        <v/>
      </c>
      <c r="C2882" s="406" t="inlineStr">
        <is>
          <t>U2879</t>
        </is>
      </c>
      <c r="D2882" s="406">
        <f>INDEX([1]USA!$J:$J,MATCH(C2882,[1]USA!$B:$B,0))</f>
        <v/>
      </c>
      <c r="E2882" s="406">
        <f>IFERROR(INDEX([1]Input!$J:$J,MATCH(C2882,[1]Input!$A:$A,0)),"")</f>
        <v/>
      </c>
      <c r="F2882" s="406">
        <f>IFERROR(INDEX([1]Input!$D:$D,MATCH(C2882,[1]Input!$A:$A,0)),"")</f>
        <v/>
      </c>
      <c r="G2882" s="409">
        <f>IFERROR(INDEX([1]Input!$N:$N,MATCH(C2882,[1]Input!$A:$A,0)),"")</f>
        <v/>
      </c>
    </row>
    <row r="2883">
      <c r="A2883" s="406">
        <f>IFERROR(RANK(B2883,$B$4:$B$6000,1),"")</f>
        <v/>
      </c>
      <c r="B2883" s="406">
        <f>(IF(F2883="","",IFERROR(SEARCH(Search!$C$2,D2883)+ROW()/100000,"")))</f>
        <v/>
      </c>
      <c r="C2883" s="406" t="inlineStr">
        <is>
          <t>U2880</t>
        </is>
      </c>
      <c r="D2883" s="406">
        <f>INDEX([1]USA!$J:$J,MATCH(C2883,[1]USA!$B:$B,0))</f>
        <v/>
      </c>
      <c r="E2883" s="406">
        <f>IFERROR(INDEX([1]Input!$J:$J,MATCH(C2883,[1]Input!$A:$A,0)),"")</f>
        <v/>
      </c>
      <c r="F2883" s="406">
        <f>IFERROR(INDEX([1]Input!$D:$D,MATCH(C2883,[1]Input!$A:$A,0)),"")</f>
        <v/>
      </c>
      <c r="G2883" s="409">
        <f>IFERROR(INDEX([1]Input!$N:$N,MATCH(C2883,[1]Input!$A:$A,0)),"")</f>
        <v/>
      </c>
    </row>
    <row r="2884">
      <c r="A2884" s="406">
        <f>IFERROR(RANK(B2884,$B$4:$B$6000,1),"")</f>
        <v/>
      </c>
      <c r="B2884" s="406">
        <f>(IF(F2884="","",IFERROR(SEARCH(Search!$C$2,D2884)+ROW()/100000,"")))</f>
        <v/>
      </c>
      <c r="C2884" s="406" t="inlineStr">
        <is>
          <t>U2881</t>
        </is>
      </c>
      <c r="D2884" s="406">
        <f>INDEX([1]USA!$J:$J,MATCH(C2884,[1]USA!$B:$B,0))</f>
        <v/>
      </c>
      <c r="E2884" s="406">
        <f>IFERROR(INDEX([1]Input!$J:$J,MATCH(C2884,[1]Input!$A:$A,0)),"")</f>
        <v/>
      </c>
      <c r="F2884" s="406">
        <f>IFERROR(INDEX([1]Input!$D:$D,MATCH(C2884,[1]Input!$A:$A,0)),"")</f>
        <v/>
      </c>
      <c r="G2884" s="409">
        <f>IFERROR(INDEX([1]Input!$N:$N,MATCH(C2884,[1]Input!$A:$A,0)),"")</f>
        <v/>
      </c>
    </row>
    <row r="2885">
      <c r="A2885" s="406">
        <f>IFERROR(RANK(B2885,$B$4:$B$6000,1),"")</f>
        <v/>
      </c>
      <c r="B2885" s="406">
        <f>(IF(F2885="","",IFERROR(SEARCH(Search!$C$2,D2885)+ROW()/100000,"")))</f>
        <v/>
      </c>
      <c r="C2885" s="406" t="inlineStr">
        <is>
          <t>U2882</t>
        </is>
      </c>
      <c r="D2885" s="406">
        <f>INDEX([1]USA!$J:$J,MATCH(C2885,[1]USA!$B:$B,0))</f>
        <v/>
      </c>
      <c r="E2885" s="406">
        <f>IFERROR(INDEX([1]Input!$J:$J,MATCH(C2885,[1]Input!$A:$A,0)),"")</f>
        <v/>
      </c>
      <c r="F2885" s="406">
        <f>IFERROR(INDEX([1]Input!$D:$D,MATCH(C2885,[1]Input!$A:$A,0)),"")</f>
        <v/>
      </c>
      <c r="G2885" s="409">
        <f>IFERROR(INDEX([1]Input!$N:$N,MATCH(C2885,[1]Input!$A:$A,0)),"")</f>
        <v/>
      </c>
    </row>
    <row r="2886">
      <c r="A2886" s="406">
        <f>IFERROR(RANK(B2886,$B$4:$B$6000,1),"")</f>
        <v/>
      </c>
      <c r="B2886" s="406">
        <f>(IF(F2886="","",IFERROR(SEARCH(Search!$C$2,D2886)+ROW()/100000,"")))</f>
        <v/>
      </c>
      <c r="C2886" s="406" t="inlineStr">
        <is>
          <t>U2883</t>
        </is>
      </c>
      <c r="D2886" s="406">
        <f>INDEX([1]USA!$J:$J,MATCH(C2886,[1]USA!$B:$B,0))</f>
        <v/>
      </c>
      <c r="E2886" s="406">
        <f>IFERROR(INDEX([1]Input!$J:$J,MATCH(C2886,[1]Input!$A:$A,0)),"")</f>
        <v/>
      </c>
      <c r="F2886" s="406">
        <f>IFERROR(INDEX([1]Input!$D:$D,MATCH(C2886,[1]Input!$A:$A,0)),"")</f>
        <v/>
      </c>
      <c r="G2886" s="409">
        <f>IFERROR(INDEX([1]Input!$N:$N,MATCH(C2886,[1]Input!$A:$A,0)),"")</f>
        <v/>
      </c>
    </row>
    <row r="2887">
      <c r="A2887" s="406">
        <f>IFERROR(RANK(B2887,$B$4:$B$6000,1),"")</f>
        <v/>
      </c>
      <c r="B2887" s="406">
        <f>(IF(F2887="","",IFERROR(SEARCH(Search!$C$2,D2887)+ROW()/100000,"")))</f>
        <v/>
      </c>
      <c r="C2887" s="406" t="inlineStr">
        <is>
          <t>U2884</t>
        </is>
      </c>
      <c r="D2887" s="406">
        <f>INDEX([1]USA!$J:$J,MATCH(C2887,[1]USA!$B:$B,0))</f>
        <v/>
      </c>
      <c r="E2887" s="406">
        <f>IFERROR(INDEX([1]Input!$J:$J,MATCH(C2887,[1]Input!$A:$A,0)),"")</f>
        <v/>
      </c>
      <c r="F2887" s="406">
        <f>IFERROR(INDEX([1]Input!$D:$D,MATCH(C2887,[1]Input!$A:$A,0)),"")</f>
        <v/>
      </c>
      <c r="G2887" s="409">
        <f>IFERROR(INDEX([1]Input!$N:$N,MATCH(C2887,[1]Input!$A:$A,0)),"")</f>
        <v/>
      </c>
    </row>
    <row r="2888">
      <c r="A2888" s="406">
        <f>IFERROR(RANK(B2888,$B$4:$B$6000,1),"")</f>
        <v/>
      </c>
      <c r="B2888" s="406">
        <f>(IF(F2888="","",IFERROR(SEARCH(Search!$C$2,D2888)+ROW()/100000,"")))</f>
        <v/>
      </c>
      <c r="C2888" s="406" t="inlineStr">
        <is>
          <t>U2885</t>
        </is>
      </c>
      <c r="D2888" s="406">
        <f>INDEX([1]USA!$J:$J,MATCH(C2888,[1]USA!$B:$B,0))</f>
        <v/>
      </c>
      <c r="E2888" s="406">
        <f>IFERROR(INDEX([1]Input!$J:$J,MATCH(C2888,[1]Input!$A:$A,0)),"")</f>
        <v/>
      </c>
      <c r="F2888" s="406">
        <f>IFERROR(INDEX([1]Input!$D:$D,MATCH(C2888,[1]Input!$A:$A,0)),"")</f>
        <v/>
      </c>
      <c r="G2888" s="409">
        <f>IFERROR(INDEX([1]Input!$N:$N,MATCH(C2888,[1]Input!$A:$A,0)),"")</f>
        <v/>
      </c>
    </row>
    <row r="2889">
      <c r="A2889" s="406">
        <f>IFERROR(RANK(B2889,$B$4:$B$6000,1),"")</f>
        <v/>
      </c>
      <c r="B2889" s="406">
        <f>(IF(F2889="","",IFERROR(SEARCH(Search!$C$2,D2889)+ROW()/100000,"")))</f>
        <v/>
      </c>
      <c r="C2889" s="406" t="inlineStr">
        <is>
          <t>U2886</t>
        </is>
      </c>
      <c r="D2889" s="406">
        <f>INDEX([1]USA!$J:$J,MATCH(C2889,[1]USA!$B:$B,0))</f>
        <v/>
      </c>
      <c r="E2889" s="406">
        <f>IFERROR(INDEX([1]Input!$J:$J,MATCH(C2889,[1]Input!$A:$A,0)),"")</f>
        <v/>
      </c>
      <c r="F2889" s="406">
        <f>IFERROR(INDEX([1]Input!$D:$D,MATCH(C2889,[1]Input!$A:$A,0)),"")</f>
        <v/>
      </c>
      <c r="G2889" s="409">
        <f>IFERROR(INDEX([1]Input!$N:$N,MATCH(C2889,[1]Input!$A:$A,0)),"")</f>
        <v/>
      </c>
    </row>
    <row r="2890">
      <c r="A2890" s="406">
        <f>IFERROR(RANK(B2890,$B$4:$B$6000,1),"")</f>
        <v/>
      </c>
      <c r="B2890" s="406">
        <f>(IF(F2890="","",IFERROR(SEARCH(Search!$C$2,D2890)+ROW()/100000,"")))</f>
        <v/>
      </c>
      <c r="C2890" s="406" t="inlineStr">
        <is>
          <t>U2887</t>
        </is>
      </c>
      <c r="D2890" s="406">
        <f>INDEX([1]USA!$J:$J,MATCH(C2890,[1]USA!$B:$B,0))</f>
        <v/>
      </c>
      <c r="E2890" s="406">
        <f>IFERROR(INDEX([1]Input!$J:$J,MATCH(C2890,[1]Input!$A:$A,0)),"")</f>
        <v/>
      </c>
      <c r="F2890" s="406">
        <f>IFERROR(INDEX([1]Input!$D:$D,MATCH(C2890,[1]Input!$A:$A,0)),"")</f>
        <v/>
      </c>
      <c r="G2890" s="409">
        <f>IFERROR(INDEX([1]Input!$N:$N,MATCH(C2890,[1]Input!$A:$A,0)),"")</f>
        <v/>
      </c>
    </row>
    <row r="2891">
      <c r="A2891" s="406">
        <f>IFERROR(RANK(B2891,$B$4:$B$6000,1),"")</f>
        <v/>
      </c>
      <c r="B2891" s="406">
        <f>(IF(F2891="","",IFERROR(SEARCH(Search!$C$2,D2891)+ROW()/100000,"")))</f>
        <v/>
      </c>
      <c r="C2891" s="406" t="inlineStr">
        <is>
          <t>U2888</t>
        </is>
      </c>
      <c r="D2891" s="406">
        <f>INDEX([1]USA!$J:$J,MATCH(C2891,[1]USA!$B:$B,0))</f>
        <v/>
      </c>
      <c r="E2891" s="406">
        <f>IFERROR(INDEX([1]Input!$J:$J,MATCH(C2891,[1]Input!$A:$A,0)),"")</f>
        <v/>
      </c>
      <c r="F2891" s="406">
        <f>IFERROR(INDEX([1]Input!$D:$D,MATCH(C2891,[1]Input!$A:$A,0)),"")</f>
        <v/>
      </c>
      <c r="G2891" s="409">
        <f>IFERROR(INDEX([1]Input!$N:$N,MATCH(C2891,[1]Input!$A:$A,0)),"")</f>
        <v/>
      </c>
    </row>
    <row r="2892">
      <c r="A2892" s="406">
        <f>IFERROR(RANK(B2892,$B$4:$B$6000,1),"")</f>
        <v/>
      </c>
      <c r="B2892" s="406">
        <f>(IF(F2892="","",IFERROR(SEARCH(Search!$C$2,D2892)+ROW()/100000,"")))</f>
        <v/>
      </c>
      <c r="C2892" s="406" t="inlineStr">
        <is>
          <t>U2889</t>
        </is>
      </c>
      <c r="D2892" s="406">
        <f>INDEX([1]USA!$J:$J,MATCH(C2892,[1]USA!$B:$B,0))</f>
        <v/>
      </c>
      <c r="E2892" s="406">
        <f>IFERROR(INDEX([1]Input!$J:$J,MATCH(C2892,[1]Input!$A:$A,0)),"")</f>
        <v/>
      </c>
      <c r="F2892" s="406">
        <f>IFERROR(INDEX([1]Input!$D:$D,MATCH(C2892,[1]Input!$A:$A,0)),"")</f>
        <v/>
      </c>
      <c r="G2892" s="409">
        <f>IFERROR(INDEX([1]Input!$N:$N,MATCH(C2892,[1]Input!$A:$A,0)),"")</f>
        <v/>
      </c>
    </row>
    <row r="2893">
      <c r="A2893" s="406">
        <f>IFERROR(RANK(B2893,$B$4:$B$6000,1),"")</f>
        <v/>
      </c>
      <c r="B2893" s="406">
        <f>(IF(F2893="","",IFERROR(SEARCH(Search!$C$2,D2893)+ROW()/100000,"")))</f>
        <v/>
      </c>
      <c r="C2893" s="406" t="inlineStr">
        <is>
          <t>U2890</t>
        </is>
      </c>
      <c r="D2893" s="406">
        <f>INDEX([1]USA!$J:$J,MATCH(C2893,[1]USA!$B:$B,0))</f>
        <v/>
      </c>
      <c r="E2893" s="406">
        <f>IFERROR(INDEX([1]Input!$J:$J,MATCH(C2893,[1]Input!$A:$A,0)),"")</f>
        <v/>
      </c>
      <c r="F2893" s="406">
        <f>IFERROR(INDEX([1]Input!$D:$D,MATCH(C2893,[1]Input!$A:$A,0)),"")</f>
        <v/>
      </c>
      <c r="G2893" s="409">
        <f>IFERROR(INDEX([1]Input!$N:$N,MATCH(C2893,[1]Input!$A:$A,0)),"")</f>
        <v/>
      </c>
    </row>
    <row r="2894">
      <c r="A2894" s="406">
        <f>IFERROR(RANK(B2894,$B$4:$B$6000,1),"")</f>
        <v/>
      </c>
      <c r="B2894" s="406">
        <f>(IF(F2894="","",IFERROR(SEARCH(Search!$C$2,D2894)+ROW()/100000,"")))</f>
        <v/>
      </c>
      <c r="C2894" s="406" t="inlineStr">
        <is>
          <t>U2891</t>
        </is>
      </c>
      <c r="D2894" s="406">
        <f>INDEX([1]USA!$J:$J,MATCH(C2894,[1]USA!$B:$B,0))</f>
        <v/>
      </c>
      <c r="E2894" s="406">
        <f>IFERROR(INDEX([1]Input!$J:$J,MATCH(C2894,[1]Input!$A:$A,0)),"")</f>
        <v/>
      </c>
      <c r="F2894" s="406">
        <f>IFERROR(INDEX([1]Input!$D:$D,MATCH(C2894,[1]Input!$A:$A,0)),"")</f>
        <v/>
      </c>
      <c r="G2894" s="409">
        <f>IFERROR(INDEX([1]Input!$N:$N,MATCH(C2894,[1]Input!$A:$A,0)),"")</f>
        <v/>
      </c>
    </row>
    <row r="2895">
      <c r="A2895" s="406">
        <f>IFERROR(RANK(B2895,$B$4:$B$6000,1),"")</f>
        <v/>
      </c>
      <c r="B2895" s="406">
        <f>(IF(F2895="","",IFERROR(SEARCH(Search!$C$2,D2895)+ROW()/100000,"")))</f>
        <v/>
      </c>
      <c r="C2895" s="406" t="inlineStr">
        <is>
          <t>U2892</t>
        </is>
      </c>
      <c r="D2895" s="406">
        <f>INDEX([1]USA!$J:$J,MATCH(C2895,[1]USA!$B:$B,0))</f>
        <v/>
      </c>
      <c r="E2895" s="406">
        <f>IFERROR(INDEX([1]Input!$J:$J,MATCH(C2895,[1]Input!$A:$A,0)),"")</f>
        <v/>
      </c>
      <c r="F2895" s="406">
        <f>IFERROR(INDEX([1]Input!$D:$D,MATCH(C2895,[1]Input!$A:$A,0)),"")</f>
        <v/>
      </c>
      <c r="G2895" s="409">
        <f>IFERROR(INDEX([1]Input!$N:$N,MATCH(C2895,[1]Input!$A:$A,0)),"")</f>
        <v/>
      </c>
    </row>
    <row r="2896">
      <c r="A2896" s="406">
        <f>IFERROR(RANK(B2896,$B$4:$B$6000,1),"")</f>
        <v/>
      </c>
      <c r="B2896" s="406">
        <f>(IF(F2896="","",IFERROR(SEARCH(Search!$C$2,D2896)+ROW()/100000,"")))</f>
        <v/>
      </c>
      <c r="C2896" s="406" t="inlineStr">
        <is>
          <t>U2893</t>
        </is>
      </c>
      <c r="D2896" s="406">
        <f>INDEX([1]USA!$J:$J,MATCH(C2896,[1]USA!$B:$B,0))</f>
        <v/>
      </c>
      <c r="E2896" s="406">
        <f>IFERROR(INDEX([1]Input!$J:$J,MATCH(C2896,[1]Input!$A:$A,0)),"")</f>
        <v/>
      </c>
      <c r="F2896" s="406">
        <f>IFERROR(INDEX([1]Input!$D:$D,MATCH(C2896,[1]Input!$A:$A,0)),"")</f>
        <v/>
      </c>
      <c r="G2896" s="409">
        <f>IFERROR(INDEX([1]Input!$N:$N,MATCH(C2896,[1]Input!$A:$A,0)),"")</f>
        <v/>
      </c>
    </row>
    <row r="2897">
      <c r="A2897" s="406">
        <f>IFERROR(RANK(B2897,$B$4:$B$6000,1),"")</f>
        <v/>
      </c>
      <c r="B2897" s="406">
        <f>(IF(F2897="","",IFERROR(SEARCH(Search!$C$2,D2897)+ROW()/100000,"")))</f>
        <v/>
      </c>
      <c r="C2897" s="406" t="inlineStr">
        <is>
          <t>U2894</t>
        </is>
      </c>
      <c r="D2897" s="406">
        <f>INDEX([1]USA!$J:$J,MATCH(C2897,[1]USA!$B:$B,0))</f>
        <v/>
      </c>
      <c r="E2897" s="406">
        <f>IFERROR(INDEX([1]Input!$J:$J,MATCH(C2897,[1]Input!$A:$A,0)),"")</f>
        <v/>
      </c>
      <c r="F2897" s="406">
        <f>IFERROR(INDEX([1]Input!$D:$D,MATCH(C2897,[1]Input!$A:$A,0)),"")</f>
        <v/>
      </c>
      <c r="G2897" s="409">
        <f>IFERROR(INDEX([1]Input!$N:$N,MATCH(C2897,[1]Input!$A:$A,0)),"")</f>
        <v/>
      </c>
    </row>
    <row r="2898">
      <c r="A2898" s="406">
        <f>IFERROR(RANK(B2898,$B$4:$B$6000,1),"")</f>
        <v/>
      </c>
      <c r="B2898" s="406">
        <f>(IF(F2898="","",IFERROR(SEARCH(Search!$C$2,D2898)+ROW()/100000,"")))</f>
        <v/>
      </c>
      <c r="C2898" s="406" t="inlineStr">
        <is>
          <t>U2895</t>
        </is>
      </c>
      <c r="D2898" s="406">
        <f>INDEX([1]USA!$J:$J,MATCH(C2898,[1]USA!$B:$B,0))</f>
        <v/>
      </c>
      <c r="E2898" s="406">
        <f>IFERROR(INDEX([1]Input!$J:$J,MATCH(C2898,[1]Input!$A:$A,0)),"")</f>
        <v/>
      </c>
      <c r="F2898" s="406">
        <f>IFERROR(INDEX([1]Input!$D:$D,MATCH(C2898,[1]Input!$A:$A,0)),"")</f>
        <v/>
      </c>
      <c r="G2898" s="409">
        <f>IFERROR(INDEX([1]Input!$N:$N,MATCH(C2898,[1]Input!$A:$A,0)),"")</f>
        <v/>
      </c>
    </row>
    <row r="2899">
      <c r="A2899" s="406">
        <f>IFERROR(RANK(B2899,$B$4:$B$6000,1),"")</f>
        <v/>
      </c>
      <c r="B2899" s="406">
        <f>(IF(F2899="","",IFERROR(SEARCH(Search!$C$2,D2899)+ROW()/100000,"")))</f>
        <v/>
      </c>
      <c r="C2899" s="406" t="inlineStr">
        <is>
          <t>U2896</t>
        </is>
      </c>
      <c r="D2899" s="406">
        <f>INDEX([1]USA!$J:$J,MATCH(C2899,[1]USA!$B:$B,0))</f>
        <v/>
      </c>
      <c r="E2899" s="406">
        <f>IFERROR(INDEX([1]Input!$J:$J,MATCH(C2899,[1]Input!$A:$A,0)),"")</f>
        <v/>
      </c>
      <c r="F2899" s="406">
        <f>IFERROR(INDEX([1]Input!$D:$D,MATCH(C2899,[1]Input!$A:$A,0)),"")</f>
        <v/>
      </c>
      <c r="G2899" s="409">
        <f>IFERROR(INDEX([1]Input!$N:$N,MATCH(C2899,[1]Input!$A:$A,0)),"")</f>
        <v/>
      </c>
    </row>
    <row r="2900">
      <c r="A2900" s="406">
        <f>IFERROR(RANK(B2900,$B$4:$B$6000,1),"")</f>
        <v/>
      </c>
      <c r="B2900" s="406">
        <f>(IF(F2900="","",IFERROR(SEARCH(Search!$C$2,D2900)+ROW()/100000,"")))</f>
        <v/>
      </c>
      <c r="C2900" s="406" t="inlineStr">
        <is>
          <t>U2897</t>
        </is>
      </c>
      <c r="D2900" s="406">
        <f>INDEX([1]USA!$J:$J,MATCH(C2900,[1]USA!$B:$B,0))</f>
        <v/>
      </c>
      <c r="E2900" s="406">
        <f>IFERROR(INDEX([1]Input!$J:$J,MATCH(C2900,[1]Input!$A:$A,0)),"")</f>
        <v/>
      </c>
      <c r="F2900" s="406">
        <f>IFERROR(INDEX([1]Input!$D:$D,MATCH(C2900,[1]Input!$A:$A,0)),"")</f>
        <v/>
      </c>
      <c r="G2900" s="409">
        <f>IFERROR(INDEX([1]Input!$N:$N,MATCH(C2900,[1]Input!$A:$A,0)),"")</f>
        <v/>
      </c>
    </row>
    <row r="2901">
      <c r="A2901" s="406">
        <f>IFERROR(RANK(B2901,$B$4:$B$6000,1),"")</f>
        <v/>
      </c>
      <c r="B2901" s="406">
        <f>(IF(F2901="","",IFERROR(SEARCH(Search!$C$2,D2901)+ROW()/100000,"")))</f>
        <v/>
      </c>
      <c r="C2901" s="406" t="inlineStr">
        <is>
          <t>U2898</t>
        </is>
      </c>
      <c r="D2901" s="406">
        <f>INDEX([1]USA!$J:$J,MATCH(C2901,[1]USA!$B:$B,0))</f>
        <v/>
      </c>
      <c r="E2901" s="406">
        <f>IFERROR(INDEX([1]Input!$J:$J,MATCH(C2901,[1]Input!$A:$A,0)),"")</f>
        <v/>
      </c>
      <c r="F2901" s="406">
        <f>IFERROR(INDEX([1]Input!$D:$D,MATCH(C2901,[1]Input!$A:$A,0)),"")</f>
        <v/>
      </c>
      <c r="G2901" s="409">
        <f>IFERROR(INDEX([1]Input!$N:$N,MATCH(C2901,[1]Input!$A:$A,0)),"")</f>
        <v/>
      </c>
    </row>
    <row r="2902">
      <c r="A2902" s="406">
        <f>IFERROR(RANK(B2902,$B$4:$B$6000,1),"")</f>
        <v/>
      </c>
      <c r="B2902" s="406">
        <f>(IF(F2902="","",IFERROR(SEARCH(Search!$C$2,D2902)+ROW()/100000,"")))</f>
        <v/>
      </c>
      <c r="C2902" s="406" t="inlineStr">
        <is>
          <t>U2899</t>
        </is>
      </c>
      <c r="D2902" s="406">
        <f>INDEX([1]USA!$J:$J,MATCH(C2902,[1]USA!$B:$B,0))</f>
        <v/>
      </c>
      <c r="E2902" s="406">
        <f>IFERROR(INDEX([1]Input!$J:$J,MATCH(C2902,[1]Input!$A:$A,0)),"")</f>
        <v/>
      </c>
      <c r="F2902" s="406">
        <f>IFERROR(INDEX([1]Input!$D:$D,MATCH(C2902,[1]Input!$A:$A,0)),"")</f>
        <v/>
      </c>
      <c r="G2902" s="409">
        <f>IFERROR(INDEX([1]Input!$N:$N,MATCH(C2902,[1]Input!$A:$A,0)),"")</f>
        <v/>
      </c>
    </row>
    <row r="2903">
      <c r="A2903" s="406">
        <f>IFERROR(RANK(B2903,$B$4:$B$6000,1),"")</f>
        <v/>
      </c>
      <c r="B2903" s="406">
        <f>(IF(F2903="","",IFERROR(SEARCH(Search!$C$2,D2903)+ROW()/100000,"")))</f>
        <v/>
      </c>
      <c r="C2903" s="406" t="inlineStr">
        <is>
          <t>U2900</t>
        </is>
      </c>
      <c r="D2903" s="406">
        <f>INDEX([1]USA!$J:$J,MATCH(C2903,[1]USA!$B:$B,0))</f>
        <v/>
      </c>
      <c r="E2903" s="406">
        <f>IFERROR(INDEX([1]Input!$J:$J,MATCH(C2903,[1]Input!$A:$A,0)),"")</f>
        <v/>
      </c>
      <c r="F2903" s="406">
        <f>IFERROR(INDEX([1]Input!$D:$D,MATCH(C2903,[1]Input!$A:$A,0)),"")</f>
        <v/>
      </c>
      <c r="G2903" s="409">
        <f>IFERROR(INDEX([1]Input!$N:$N,MATCH(C2903,[1]Input!$A:$A,0)),"")</f>
        <v/>
      </c>
    </row>
    <row r="2904">
      <c r="A2904" s="406">
        <f>IFERROR(RANK(B2904,$B$4:$B$6000,1),"")</f>
        <v/>
      </c>
      <c r="B2904" s="406">
        <f>(IF(F2904="","",IFERROR(SEARCH(Search!$C$2,D2904)+ROW()/100000,"")))</f>
        <v/>
      </c>
      <c r="C2904" s="406" t="inlineStr">
        <is>
          <t>U2901</t>
        </is>
      </c>
      <c r="D2904" s="406">
        <f>INDEX([1]USA!$J:$J,MATCH(C2904,[1]USA!$B:$B,0))</f>
        <v/>
      </c>
      <c r="E2904" s="406">
        <f>IFERROR(INDEX([1]Input!$J:$J,MATCH(C2904,[1]Input!$A:$A,0)),"")</f>
        <v/>
      </c>
      <c r="F2904" s="406">
        <f>IFERROR(INDEX([1]Input!$D:$D,MATCH(C2904,[1]Input!$A:$A,0)),"")</f>
        <v/>
      </c>
      <c r="G2904" s="409">
        <f>IFERROR(INDEX([1]Input!$N:$N,MATCH(C2904,[1]Input!$A:$A,0)),"")</f>
        <v/>
      </c>
    </row>
    <row r="2905">
      <c r="A2905" s="406">
        <f>IFERROR(RANK(B2905,$B$4:$B$6000,1),"")</f>
        <v/>
      </c>
      <c r="B2905" s="406">
        <f>(IF(F2905="","",IFERROR(SEARCH(Search!$C$2,D2905)+ROW()/100000,"")))</f>
        <v/>
      </c>
      <c r="C2905" s="406" t="inlineStr">
        <is>
          <t>U2902</t>
        </is>
      </c>
      <c r="D2905" s="406">
        <f>INDEX([1]USA!$J:$J,MATCH(C2905,[1]USA!$B:$B,0))</f>
        <v/>
      </c>
      <c r="E2905" s="406">
        <f>IFERROR(INDEX([1]Input!$J:$J,MATCH(C2905,[1]Input!$A:$A,0)),"")</f>
        <v/>
      </c>
      <c r="F2905" s="406">
        <f>IFERROR(INDEX([1]Input!$D:$D,MATCH(C2905,[1]Input!$A:$A,0)),"")</f>
        <v/>
      </c>
      <c r="G2905" s="409">
        <f>IFERROR(INDEX([1]Input!$N:$N,MATCH(C2905,[1]Input!$A:$A,0)),"")</f>
        <v/>
      </c>
    </row>
    <row r="2906">
      <c r="A2906" s="406">
        <f>IFERROR(RANK(B2906,$B$4:$B$6000,1),"")</f>
        <v/>
      </c>
      <c r="B2906" s="406">
        <f>(IF(F2906="","",IFERROR(SEARCH(Search!$C$2,D2906)+ROW()/100000,"")))</f>
        <v/>
      </c>
      <c r="C2906" s="406" t="inlineStr">
        <is>
          <t>U2903</t>
        </is>
      </c>
      <c r="D2906" s="406">
        <f>INDEX([1]USA!$J:$J,MATCH(C2906,[1]USA!$B:$B,0))</f>
        <v/>
      </c>
      <c r="E2906" s="406">
        <f>IFERROR(INDEX([1]Input!$J:$J,MATCH(C2906,[1]Input!$A:$A,0)),"")</f>
        <v/>
      </c>
      <c r="F2906" s="406">
        <f>IFERROR(INDEX([1]Input!$D:$D,MATCH(C2906,[1]Input!$A:$A,0)),"")</f>
        <v/>
      </c>
      <c r="G2906" s="409">
        <f>IFERROR(INDEX([1]Input!$N:$N,MATCH(C2906,[1]Input!$A:$A,0)),"")</f>
        <v/>
      </c>
    </row>
    <row r="2907">
      <c r="A2907" s="406">
        <f>IFERROR(RANK(B2907,$B$4:$B$6000,1),"")</f>
        <v/>
      </c>
      <c r="B2907" s="406">
        <f>(IF(F2907="","",IFERROR(SEARCH(Search!$C$2,D2907)+ROW()/100000,"")))</f>
        <v/>
      </c>
      <c r="C2907" s="406" t="inlineStr">
        <is>
          <t>U2904</t>
        </is>
      </c>
      <c r="D2907" s="406">
        <f>INDEX([1]USA!$J:$J,MATCH(C2907,[1]USA!$B:$B,0))</f>
        <v/>
      </c>
      <c r="E2907" s="406">
        <f>IFERROR(INDEX([1]Input!$J:$J,MATCH(C2907,[1]Input!$A:$A,0)),"")</f>
        <v/>
      </c>
      <c r="F2907" s="406">
        <f>IFERROR(INDEX([1]Input!$D:$D,MATCH(C2907,[1]Input!$A:$A,0)),"")</f>
        <v/>
      </c>
      <c r="G2907" s="409">
        <f>IFERROR(INDEX([1]Input!$N:$N,MATCH(C2907,[1]Input!$A:$A,0)),"")</f>
        <v/>
      </c>
    </row>
    <row r="2908">
      <c r="A2908" s="406">
        <f>IFERROR(RANK(B2908,$B$4:$B$6000,1),"")</f>
        <v/>
      </c>
      <c r="B2908" s="406">
        <f>(IF(F2908="","",IFERROR(SEARCH(Search!$C$2,D2908)+ROW()/100000,"")))</f>
        <v/>
      </c>
      <c r="C2908" s="406" t="inlineStr">
        <is>
          <t>U2905</t>
        </is>
      </c>
      <c r="D2908" s="406">
        <f>INDEX([1]USA!$J:$J,MATCH(C2908,[1]USA!$B:$B,0))</f>
        <v/>
      </c>
      <c r="E2908" s="406">
        <f>IFERROR(INDEX([1]Input!$J:$J,MATCH(C2908,[1]Input!$A:$A,0)),"")</f>
        <v/>
      </c>
      <c r="F2908" s="406">
        <f>IFERROR(INDEX([1]Input!$D:$D,MATCH(C2908,[1]Input!$A:$A,0)),"")</f>
        <v/>
      </c>
      <c r="G2908" s="409">
        <f>IFERROR(INDEX([1]Input!$N:$N,MATCH(C2908,[1]Input!$A:$A,0)),"")</f>
        <v/>
      </c>
    </row>
    <row r="2909">
      <c r="A2909" s="406">
        <f>IFERROR(RANK(B2909,$B$4:$B$6000,1),"")</f>
        <v/>
      </c>
      <c r="B2909" s="406">
        <f>(IF(F2909="","",IFERROR(SEARCH(Search!$C$2,D2909)+ROW()/100000,"")))</f>
        <v/>
      </c>
      <c r="C2909" s="406" t="inlineStr">
        <is>
          <t>U2906</t>
        </is>
      </c>
      <c r="D2909" s="406">
        <f>INDEX([1]USA!$J:$J,MATCH(C2909,[1]USA!$B:$B,0))</f>
        <v/>
      </c>
      <c r="E2909" s="406">
        <f>IFERROR(INDEX([1]Input!$J:$J,MATCH(C2909,[1]Input!$A:$A,0)),"")</f>
        <v/>
      </c>
      <c r="F2909" s="406">
        <f>IFERROR(INDEX([1]Input!$D:$D,MATCH(C2909,[1]Input!$A:$A,0)),"")</f>
        <v/>
      </c>
      <c r="G2909" s="409">
        <f>IFERROR(INDEX([1]Input!$N:$N,MATCH(C2909,[1]Input!$A:$A,0)),"")</f>
        <v/>
      </c>
    </row>
    <row r="2910">
      <c r="A2910" s="406">
        <f>IFERROR(RANK(B2910,$B$4:$B$6000,1),"")</f>
        <v/>
      </c>
      <c r="B2910" s="406">
        <f>(IF(F2910="","",IFERROR(SEARCH(Search!$C$2,D2910)+ROW()/100000,"")))</f>
        <v/>
      </c>
      <c r="C2910" s="406" t="inlineStr">
        <is>
          <t>U2907</t>
        </is>
      </c>
      <c r="D2910" s="406">
        <f>INDEX([1]USA!$J:$J,MATCH(C2910,[1]USA!$B:$B,0))</f>
        <v/>
      </c>
      <c r="E2910" s="406">
        <f>IFERROR(INDEX([1]Input!$J:$J,MATCH(C2910,[1]Input!$A:$A,0)),"")</f>
        <v/>
      </c>
      <c r="F2910" s="406">
        <f>IFERROR(INDEX([1]Input!$D:$D,MATCH(C2910,[1]Input!$A:$A,0)),"")</f>
        <v/>
      </c>
      <c r="G2910" s="409">
        <f>IFERROR(INDEX([1]Input!$N:$N,MATCH(C2910,[1]Input!$A:$A,0)),"")</f>
        <v/>
      </c>
    </row>
    <row r="2911">
      <c r="A2911" s="406">
        <f>IFERROR(RANK(B2911,$B$4:$B$6000,1),"")</f>
        <v/>
      </c>
      <c r="B2911" s="406">
        <f>(IF(F2911="","",IFERROR(SEARCH(Search!$C$2,D2911)+ROW()/100000,"")))</f>
        <v/>
      </c>
      <c r="C2911" s="406" t="inlineStr">
        <is>
          <t>U2908</t>
        </is>
      </c>
      <c r="D2911" s="406">
        <f>INDEX([1]USA!$J:$J,MATCH(C2911,[1]USA!$B:$B,0))</f>
        <v/>
      </c>
      <c r="E2911" s="406">
        <f>IFERROR(INDEX([1]Input!$J:$J,MATCH(C2911,[1]Input!$A:$A,0)),"")</f>
        <v/>
      </c>
      <c r="F2911" s="406">
        <f>IFERROR(INDEX([1]Input!$D:$D,MATCH(C2911,[1]Input!$A:$A,0)),"")</f>
        <v/>
      </c>
      <c r="G2911" s="409">
        <f>IFERROR(INDEX([1]Input!$N:$N,MATCH(C2911,[1]Input!$A:$A,0)),"")</f>
        <v/>
      </c>
    </row>
    <row r="2912">
      <c r="A2912" s="406">
        <f>IFERROR(RANK(B2912,$B$4:$B$6000,1),"")</f>
        <v/>
      </c>
      <c r="B2912" s="406">
        <f>(IF(F2912="","",IFERROR(SEARCH(Search!$C$2,D2912)+ROW()/100000,"")))</f>
        <v/>
      </c>
      <c r="C2912" s="406" t="inlineStr">
        <is>
          <t>U2909</t>
        </is>
      </c>
      <c r="D2912" s="406">
        <f>INDEX([1]USA!$J:$J,MATCH(C2912,[1]USA!$B:$B,0))</f>
        <v/>
      </c>
      <c r="E2912" s="406">
        <f>IFERROR(INDEX([1]Input!$J:$J,MATCH(C2912,[1]Input!$A:$A,0)),"")</f>
        <v/>
      </c>
      <c r="F2912" s="406">
        <f>IFERROR(INDEX([1]Input!$D:$D,MATCH(C2912,[1]Input!$A:$A,0)),"")</f>
        <v/>
      </c>
      <c r="G2912" s="409">
        <f>IFERROR(INDEX([1]Input!$N:$N,MATCH(C2912,[1]Input!$A:$A,0)),"")</f>
        <v/>
      </c>
    </row>
    <row r="2913">
      <c r="A2913" s="406">
        <f>IFERROR(RANK(B2913,$B$4:$B$6000,1),"")</f>
        <v/>
      </c>
      <c r="B2913" s="406">
        <f>(IF(F2913="","",IFERROR(SEARCH(Search!$C$2,D2913)+ROW()/100000,"")))</f>
        <v/>
      </c>
      <c r="C2913" s="406" t="inlineStr">
        <is>
          <t>U2910</t>
        </is>
      </c>
      <c r="D2913" s="406">
        <f>INDEX([1]USA!$J:$J,MATCH(C2913,[1]USA!$B:$B,0))</f>
        <v/>
      </c>
      <c r="E2913" s="406">
        <f>IFERROR(INDEX([1]Input!$J:$J,MATCH(C2913,[1]Input!$A:$A,0)),"")</f>
        <v/>
      </c>
      <c r="F2913" s="406">
        <f>IFERROR(INDEX([1]Input!$D:$D,MATCH(C2913,[1]Input!$A:$A,0)),"")</f>
        <v/>
      </c>
      <c r="G2913" s="409">
        <f>IFERROR(INDEX([1]Input!$N:$N,MATCH(C2913,[1]Input!$A:$A,0)),"")</f>
        <v/>
      </c>
    </row>
    <row r="2914">
      <c r="A2914" s="406">
        <f>IFERROR(RANK(B2914,$B$4:$B$6000,1),"")</f>
        <v/>
      </c>
      <c r="B2914" s="406">
        <f>(IF(F2914="","",IFERROR(SEARCH(Search!$C$2,D2914)+ROW()/100000,"")))</f>
        <v/>
      </c>
      <c r="C2914" s="406" t="inlineStr">
        <is>
          <t>U2911</t>
        </is>
      </c>
      <c r="D2914" s="406">
        <f>INDEX([1]USA!$J:$J,MATCH(C2914,[1]USA!$B:$B,0))</f>
        <v/>
      </c>
      <c r="E2914" s="406">
        <f>IFERROR(INDEX([1]Input!$J:$J,MATCH(C2914,[1]Input!$A:$A,0)),"")</f>
        <v/>
      </c>
      <c r="F2914" s="406">
        <f>IFERROR(INDEX([1]Input!$D:$D,MATCH(C2914,[1]Input!$A:$A,0)),"")</f>
        <v/>
      </c>
      <c r="G2914" s="409">
        <f>IFERROR(INDEX([1]Input!$N:$N,MATCH(C2914,[1]Input!$A:$A,0)),"")</f>
        <v/>
      </c>
    </row>
    <row r="2915">
      <c r="A2915" s="406">
        <f>IFERROR(RANK(B2915,$B$4:$B$6000,1),"")</f>
        <v/>
      </c>
      <c r="B2915" s="406">
        <f>(IF(F2915="","",IFERROR(SEARCH(Search!$C$2,D2915)+ROW()/100000,"")))</f>
        <v/>
      </c>
      <c r="C2915" s="406" t="inlineStr">
        <is>
          <t>U2912</t>
        </is>
      </c>
      <c r="D2915" s="406">
        <f>INDEX([1]USA!$J:$J,MATCH(C2915,[1]USA!$B:$B,0))</f>
        <v/>
      </c>
      <c r="E2915" s="406">
        <f>IFERROR(INDEX([1]Input!$J:$J,MATCH(C2915,[1]Input!$A:$A,0)),"")</f>
        <v/>
      </c>
      <c r="F2915" s="406">
        <f>IFERROR(INDEX([1]Input!$D:$D,MATCH(C2915,[1]Input!$A:$A,0)),"")</f>
        <v/>
      </c>
      <c r="G2915" s="409">
        <f>IFERROR(INDEX([1]Input!$N:$N,MATCH(C2915,[1]Input!$A:$A,0)),"")</f>
        <v/>
      </c>
    </row>
    <row r="2916">
      <c r="A2916" s="406">
        <f>IFERROR(RANK(B2916,$B$4:$B$6000,1),"")</f>
        <v/>
      </c>
      <c r="B2916" s="406">
        <f>(IF(F2916="","",IFERROR(SEARCH(Search!$C$2,D2916)+ROW()/100000,"")))</f>
        <v/>
      </c>
      <c r="C2916" s="406" t="inlineStr">
        <is>
          <t>U2913</t>
        </is>
      </c>
      <c r="D2916" s="406">
        <f>INDEX([1]USA!$J:$J,MATCH(C2916,[1]USA!$B:$B,0))</f>
        <v/>
      </c>
      <c r="E2916" s="406">
        <f>IFERROR(INDEX([1]Input!$J:$J,MATCH(C2916,[1]Input!$A:$A,0)),"")</f>
        <v/>
      </c>
      <c r="F2916" s="406">
        <f>IFERROR(INDEX([1]Input!$D:$D,MATCH(C2916,[1]Input!$A:$A,0)),"")</f>
        <v/>
      </c>
      <c r="G2916" s="409">
        <f>IFERROR(INDEX([1]Input!$N:$N,MATCH(C2916,[1]Input!$A:$A,0)),"")</f>
        <v/>
      </c>
    </row>
    <row r="2917">
      <c r="A2917" s="406">
        <f>IFERROR(RANK(B2917,$B$4:$B$6000,1),"")</f>
        <v/>
      </c>
      <c r="B2917" s="406">
        <f>(IF(F2917="","",IFERROR(SEARCH(Search!$C$2,D2917)+ROW()/100000,"")))</f>
        <v/>
      </c>
      <c r="C2917" s="406" t="inlineStr">
        <is>
          <t>U2914</t>
        </is>
      </c>
      <c r="D2917" s="406">
        <f>INDEX([1]USA!$J:$J,MATCH(C2917,[1]USA!$B:$B,0))</f>
        <v/>
      </c>
      <c r="E2917" s="406">
        <f>IFERROR(INDEX([1]Input!$J:$J,MATCH(C2917,[1]Input!$A:$A,0)),"")</f>
        <v/>
      </c>
      <c r="F2917" s="406">
        <f>IFERROR(INDEX([1]Input!$D:$D,MATCH(C2917,[1]Input!$A:$A,0)),"")</f>
        <v/>
      </c>
      <c r="G2917" s="409">
        <f>IFERROR(INDEX([1]Input!$N:$N,MATCH(C2917,[1]Input!$A:$A,0)),"")</f>
        <v/>
      </c>
    </row>
    <row r="2918">
      <c r="A2918" s="406">
        <f>IFERROR(RANK(B2918,$B$4:$B$6000,1),"")</f>
        <v/>
      </c>
      <c r="B2918" s="406">
        <f>(IF(F2918="","",IFERROR(SEARCH(Search!$C$2,D2918)+ROW()/100000,"")))</f>
        <v/>
      </c>
      <c r="C2918" s="406" t="inlineStr">
        <is>
          <t>U2915</t>
        </is>
      </c>
      <c r="D2918" s="406">
        <f>INDEX([1]USA!$J:$J,MATCH(C2918,[1]USA!$B:$B,0))</f>
        <v/>
      </c>
      <c r="E2918" s="406">
        <f>IFERROR(INDEX([1]Input!$J:$J,MATCH(C2918,[1]Input!$A:$A,0)),"")</f>
        <v/>
      </c>
      <c r="F2918" s="406">
        <f>IFERROR(INDEX([1]Input!$D:$D,MATCH(C2918,[1]Input!$A:$A,0)),"")</f>
        <v/>
      </c>
      <c r="G2918" s="409">
        <f>IFERROR(INDEX([1]Input!$N:$N,MATCH(C2918,[1]Input!$A:$A,0)),"")</f>
        <v/>
      </c>
    </row>
    <row r="2919">
      <c r="A2919" s="406">
        <f>IFERROR(RANK(B2919,$B$4:$B$6000,1),"")</f>
        <v/>
      </c>
      <c r="B2919" s="406">
        <f>(IF(F2919="","",IFERROR(SEARCH(Search!$C$2,D2919)+ROW()/100000,"")))</f>
        <v/>
      </c>
      <c r="C2919" s="406" t="inlineStr">
        <is>
          <t>U2916</t>
        </is>
      </c>
      <c r="D2919" s="406">
        <f>INDEX([1]USA!$J:$J,MATCH(C2919,[1]USA!$B:$B,0))</f>
        <v/>
      </c>
      <c r="E2919" s="406">
        <f>IFERROR(INDEX([1]Input!$J:$J,MATCH(C2919,[1]Input!$A:$A,0)),"")</f>
        <v/>
      </c>
      <c r="F2919" s="406">
        <f>IFERROR(INDEX([1]Input!$D:$D,MATCH(C2919,[1]Input!$A:$A,0)),"")</f>
        <v/>
      </c>
      <c r="G2919" s="409">
        <f>IFERROR(INDEX([1]Input!$N:$N,MATCH(C2919,[1]Input!$A:$A,0)),"")</f>
        <v/>
      </c>
    </row>
    <row r="2920">
      <c r="A2920" s="406">
        <f>IFERROR(RANK(B2920,$B$4:$B$6000,1),"")</f>
        <v/>
      </c>
      <c r="B2920" s="406">
        <f>(IF(F2920="","",IFERROR(SEARCH(Search!$C$2,D2920)+ROW()/100000,"")))</f>
        <v/>
      </c>
      <c r="C2920" s="406" t="inlineStr">
        <is>
          <t>U2917</t>
        </is>
      </c>
      <c r="D2920" s="406">
        <f>INDEX([1]USA!$J:$J,MATCH(C2920,[1]USA!$B:$B,0))</f>
        <v/>
      </c>
      <c r="E2920" s="406">
        <f>IFERROR(INDEX([1]Input!$J:$J,MATCH(C2920,[1]Input!$A:$A,0)),"")</f>
        <v/>
      </c>
      <c r="F2920" s="406">
        <f>IFERROR(INDEX([1]Input!$D:$D,MATCH(C2920,[1]Input!$A:$A,0)),"")</f>
        <v/>
      </c>
      <c r="G2920" s="409">
        <f>IFERROR(INDEX([1]Input!$N:$N,MATCH(C2920,[1]Input!$A:$A,0)),"")</f>
        <v/>
      </c>
    </row>
    <row r="2921">
      <c r="A2921" s="406">
        <f>IFERROR(RANK(B2921,$B$4:$B$6000,1),"")</f>
        <v/>
      </c>
      <c r="B2921" s="406">
        <f>(IF(F2921="","",IFERROR(SEARCH(Search!$C$2,D2921)+ROW()/100000,"")))</f>
        <v/>
      </c>
      <c r="C2921" s="406" t="inlineStr">
        <is>
          <t>U2918</t>
        </is>
      </c>
      <c r="D2921" s="406">
        <f>INDEX([1]USA!$J:$J,MATCH(C2921,[1]USA!$B:$B,0))</f>
        <v/>
      </c>
      <c r="E2921" s="406">
        <f>IFERROR(INDEX([1]Input!$J:$J,MATCH(C2921,[1]Input!$A:$A,0)),"")</f>
        <v/>
      </c>
      <c r="F2921" s="406">
        <f>IFERROR(INDEX([1]Input!$D:$D,MATCH(C2921,[1]Input!$A:$A,0)),"")</f>
        <v/>
      </c>
      <c r="G2921" s="409">
        <f>IFERROR(INDEX([1]Input!$N:$N,MATCH(C2921,[1]Input!$A:$A,0)),"")</f>
        <v/>
      </c>
    </row>
    <row r="2922">
      <c r="A2922" s="406">
        <f>IFERROR(RANK(B2922,$B$4:$B$6000,1),"")</f>
        <v/>
      </c>
      <c r="B2922" s="406">
        <f>(IF(F2922="","",IFERROR(SEARCH(Search!$C$2,D2922)+ROW()/100000,"")))</f>
        <v/>
      </c>
      <c r="C2922" s="406" t="inlineStr">
        <is>
          <t>U2919</t>
        </is>
      </c>
      <c r="D2922" s="406">
        <f>INDEX([1]USA!$J:$J,MATCH(C2922,[1]USA!$B:$B,0))</f>
        <v/>
      </c>
      <c r="E2922" s="406">
        <f>IFERROR(INDEX([1]Input!$J:$J,MATCH(C2922,[1]Input!$A:$A,0)),"")</f>
        <v/>
      </c>
      <c r="F2922" s="406">
        <f>IFERROR(INDEX([1]Input!$D:$D,MATCH(C2922,[1]Input!$A:$A,0)),"")</f>
        <v/>
      </c>
      <c r="G2922" s="409">
        <f>IFERROR(INDEX([1]Input!$N:$N,MATCH(C2922,[1]Input!$A:$A,0)),"")</f>
        <v/>
      </c>
    </row>
    <row r="2923">
      <c r="A2923" s="406">
        <f>IFERROR(RANK(B2923,$B$4:$B$6000,1),"")</f>
        <v/>
      </c>
      <c r="B2923" s="406">
        <f>(IF(F2923="","",IFERROR(SEARCH(Search!$C$2,D2923)+ROW()/100000,"")))</f>
        <v/>
      </c>
      <c r="C2923" s="406" t="inlineStr">
        <is>
          <t>U2920</t>
        </is>
      </c>
      <c r="D2923" s="406">
        <f>INDEX([1]USA!$J:$J,MATCH(C2923,[1]USA!$B:$B,0))</f>
        <v/>
      </c>
      <c r="E2923" s="406">
        <f>IFERROR(INDEX([1]Input!$J:$J,MATCH(C2923,[1]Input!$A:$A,0)),"")</f>
        <v/>
      </c>
      <c r="F2923" s="406">
        <f>IFERROR(INDEX([1]Input!$D:$D,MATCH(C2923,[1]Input!$A:$A,0)),"")</f>
        <v/>
      </c>
      <c r="G2923" s="409">
        <f>IFERROR(INDEX([1]Input!$N:$N,MATCH(C2923,[1]Input!$A:$A,0)),"")</f>
        <v/>
      </c>
    </row>
    <row r="2924">
      <c r="A2924" s="406">
        <f>IFERROR(RANK(B2924,$B$4:$B$6000,1),"")</f>
        <v/>
      </c>
      <c r="B2924" s="406">
        <f>(IF(F2924="","",IFERROR(SEARCH(Search!$C$2,D2924)+ROW()/100000,"")))</f>
        <v/>
      </c>
      <c r="C2924" s="406" t="inlineStr">
        <is>
          <t>U2921</t>
        </is>
      </c>
      <c r="D2924" s="406">
        <f>INDEX([1]USA!$J:$J,MATCH(C2924,[1]USA!$B:$B,0))</f>
        <v/>
      </c>
      <c r="E2924" s="406">
        <f>IFERROR(INDEX([1]Input!$J:$J,MATCH(C2924,[1]Input!$A:$A,0)),"")</f>
        <v/>
      </c>
      <c r="F2924" s="406">
        <f>IFERROR(INDEX([1]Input!$D:$D,MATCH(C2924,[1]Input!$A:$A,0)),"")</f>
        <v/>
      </c>
      <c r="G2924" s="409">
        <f>IFERROR(INDEX([1]Input!$N:$N,MATCH(C2924,[1]Input!$A:$A,0)),"")</f>
        <v/>
      </c>
    </row>
    <row r="2925">
      <c r="A2925" s="406">
        <f>IFERROR(RANK(B2925,$B$4:$B$6000,1),"")</f>
        <v/>
      </c>
      <c r="B2925" s="406">
        <f>(IF(F2925="","",IFERROR(SEARCH(Search!$C$2,D2925)+ROW()/100000,"")))</f>
        <v/>
      </c>
      <c r="C2925" s="406" t="inlineStr">
        <is>
          <t>U2922</t>
        </is>
      </c>
      <c r="D2925" s="406">
        <f>INDEX([1]USA!$J:$J,MATCH(C2925,[1]USA!$B:$B,0))</f>
        <v/>
      </c>
      <c r="E2925" s="406">
        <f>IFERROR(INDEX([1]Input!$J:$J,MATCH(C2925,[1]Input!$A:$A,0)),"")</f>
        <v/>
      </c>
      <c r="F2925" s="406">
        <f>IFERROR(INDEX([1]Input!$D:$D,MATCH(C2925,[1]Input!$A:$A,0)),"")</f>
        <v/>
      </c>
      <c r="G2925" s="409">
        <f>IFERROR(INDEX([1]Input!$N:$N,MATCH(C2925,[1]Input!$A:$A,0)),"")</f>
        <v/>
      </c>
    </row>
    <row r="2926">
      <c r="A2926" s="406">
        <f>IFERROR(RANK(B2926,$B$4:$B$6000,1),"")</f>
        <v/>
      </c>
      <c r="B2926" s="406">
        <f>(IF(F2926="","",IFERROR(SEARCH(Search!$C$2,D2926)+ROW()/100000,"")))</f>
        <v/>
      </c>
      <c r="C2926" s="406" t="inlineStr">
        <is>
          <t>U2923</t>
        </is>
      </c>
      <c r="D2926" s="406">
        <f>INDEX([1]USA!$J:$J,MATCH(C2926,[1]USA!$B:$B,0))</f>
        <v/>
      </c>
      <c r="E2926" s="406">
        <f>IFERROR(INDEX([1]Input!$J:$J,MATCH(C2926,[1]Input!$A:$A,0)),"")</f>
        <v/>
      </c>
      <c r="F2926" s="406">
        <f>IFERROR(INDEX([1]Input!$D:$D,MATCH(C2926,[1]Input!$A:$A,0)),"")</f>
        <v/>
      </c>
      <c r="G2926" s="409">
        <f>IFERROR(INDEX([1]Input!$N:$N,MATCH(C2926,[1]Input!$A:$A,0)),"")</f>
        <v/>
      </c>
    </row>
    <row r="2927">
      <c r="A2927" s="406">
        <f>IFERROR(RANK(B2927,$B$4:$B$6000,1),"")</f>
        <v/>
      </c>
      <c r="B2927" s="406">
        <f>(IF(F2927="","",IFERROR(SEARCH(Search!$C$2,D2927)+ROW()/100000,"")))</f>
        <v/>
      </c>
      <c r="C2927" s="406" t="inlineStr">
        <is>
          <t>U2924</t>
        </is>
      </c>
      <c r="D2927" s="406">
        <f>INDEX([1]USA!$J:$J,MATCH(C2927,[1]USA!$B:$B,0))</f>
        <v/>
      </c>
      <c r="E2927" s="406">
        <f>IFERROR(INDEX([1]Input!$J:$J,MATCH(C2927,[1]Input!$A:$A,0)),"")</f>
        <v/>
      </c>
      <c r="F2927" s="406">
        <f>IFERROR(INDEX([1]Input!$D:$D,MATCH(C2927,[1]Input!$A:$A,0)),"")</f>
        <v/>
      </c>
      <c r="G2927" s="409">
        <f>IFERROR(INDEX([1]Input!$N:$N,MATCH(C2927,[1]Input!$A:$A,0)),"")</f>
        <v/>
      </c>
    </row>
    <row r="2928">
      <c r="A2928" s="406">
        <f>IFERROR(RANK(B2928,$B$4:$B$6000,1),"")</f>
        <v/>
      </c>
      <c r="B2928" s="406">
        <f>(IF(F2928="","",IFERROR(SEARCH(Search!$C$2,D2928)+ROW()/100000,"")))</f>
        <v/>
      </c>
      <c r="C2928" s="406" t="inlineStr">
        <is>
          <t>U2925</t>
        </is>
      </c>
      <c r="D2928" s="406">
        <f>INDEX([1]USA!$J:$J,MATCH(C2928,[1]USA!$B:$B,0))</f>
        <v/>
      </c>
      <c r="E2928" s="406">
        <f>IFERROR(INDEX([1]Input!$J:$J,MATCH(C2928,[1]Input!$A:$A,0)),"")</f>
        <v/>
      </c>
      <c r="F2928" s="406">
        <f>IFERROR(INDEX([1]Input!$D:$D,MATCH(C2928,[1]Input!$A:$A,0)),"")</f>
        <v/>
      </c>
      <c r="G2928" s="409">
        <f>IFERROR(INDEX([1]Input!$N:$N,MATCH(C2928,[1]Input!$A:$A,0)),"")</f>
        <v/>
      </c>
    </row>
    <row r="2929">
      <c r="A2929" s="406">
        <f>IFERROR(RANK(B2929,$B$4:$B$6000,1),"")</f>
        <v/>
      </c>
      <c r="B2929" s="406">
        <f>(IF(F2929="","",IFERROR(SEARCH(Search!$C$2,D2929)+ROW()/100000,"")))</f>
        <v/>
      </c>
      <c r="C2929" s="406" t="inlineStr">
        <is>
          <t>U2926</t>
        </is>
      </c>
      <c r="D2929" s="406">
        <f>INDEX([1]USA!$J:$J,MATCH(C2929,[1]USA!$B:$B,0))</f>
        <v/>
      </c>
      <c r="E2929" s="406">
        <f>IFERROR(INDEX([1]Input!$J:$J,MATCH(C2929,[1]Input!$A:$A,0)),"")</f>
        <v/>
      </c>
      <c r="F2929" s="406">
        <f>IFERROR(INDEX([1]Input!$D:$D,MATCH(C2929,[1]Input!$A:$A,0)),"")</f>
        <v/>
      </c>
      <c r="G2929" s="409">
        <f>IFERROR(INDEX([1]Input!$N:$N,MATCH(C2929,[1]Input!$A:$A,0)),"")</f>
        <v/>
      </c>
    </row>
    <row r="2930">
      <c r="A2930" s="406">
        <f>IFERROR(RANK(B2930,$B$4:$B$6000,1),"")</f>
        <v/>
      </c>
      <c r="B2930" s="406">
        <f>(IF(F2930="","",IFERROR(SEARCH(Search!$C$2,D2930)+ROW()/100000,"")))</f>
        <v/>
      </c>
      <c r="C2930" s="406" t="inlineStr">
        <is>
          <t>U2927</t>
        </is>
      </c>
      <c r="D2930" s="406">
        <f>INDEX([1]USA!$J:$J,MATCH(C2930,[1]USA!$B:$B,0))</f>
        <v/>
      </c>
      <c r="E2930" s="406">
        <f>IFERROR(INDEX([1]Input!$J:$J,MATCH(C2930,[1]Input!$A:$A,0)),"")</f>
        <v/>
      </c>
      <c r="F2930" s="406">
        <f>IFERROR(INDEX([1]Input!$D:$D,MATCH(C2930,[1]Input!$A:$A,0)),"")</f>
        <v/>
      </c>
      <c r="G2930" s="409">
        <f>IFERROR(INDEX([1]Input!$N:$N,MATCH(C2930,[1]Input!$A:$A,0)),"")</f>
        <v/>
      </c>
    </row>
    <row r="2931">
      <c r="A2931" s="406">
        <f>IFERROR(RANK(B2931,$B$4:$B$6000,1),"")</f>
        <v/>
      </c>
      <c r="B2931" s="406">
        <f>(IF(F2931="","",IFERROR(SEARCH(Search!$C$2,D2931)+ROW()/100000,"")))</f>
        <v/>
      </c>
      <c r="C2931" s="406" t="inlineStr">
        <is>
          <t>U2928</t>
        </is>
      </c>
      <c r="D2931" s="406">
        <f>INDEX([1]USA!$J:$J,MATCH(C2931,[1]USA!$B:$B,0))</f>
        <v/>
      </c>
      <c r="E2931" s="406">
        <f>IFERROR(INDEX([1]Input!$J:$J,MATCH(C2931,[1]Input!$A:$A,0)),"")</f>
        <v/>
      </c>
      <c r="F2931" s="406">
        <f>IFERROR(INDEX([1]Input!$D:$D,MATCH(C2931,[1]Input!$A:$A,0)),"")</f>
        <v/>
      </c>
      <c r="G2931" s="409">
        <f>IFERROR(INDEX([1]Input!$N:$N,MATCH(C2931,[1]Input!$A:$A,0)),"")</f>
        <v/>
      </c>
    </row>
    <row r="2932">
      <c r="A2932" s="406">
        <f>IFERROR(RANK(B2932,$B$4:$B$6000,1),"")</f>
        <v/>
      </c>
      <c r="B2932" s="406">
        <f>(IF(F2932="","",IFERROR(SEARCH(Search!$C$2,D2932)+ROW()/100000,"")))</f>
        <v/>
      </c>
      <c r="C2932" s="406" t="inlineStr">
        <is>
          <t>U2929</t>
        </is>
      </c>
      <c r="D2932" s="406">
        <f>INDEX([1]USA!$J:$J,MATCH(C2932,[1]USA!$B:$B,0))</f>
        <v/>
      </c>
      <c r="E2932" s="406">
        <f>IFERROR(INDEX([1]Input!$J:$J,MATCH(C2932,[1]Input!$A:$A,0)),"")</f>
        <v/>
      </c>
      <c r="F2932" s="406">
        <f>IFERROR(INDEX([1]Input!$D:$D,MATCH(C2932,[1]Input!$A:$A,0)),"")</f>
        <v/>
      </c>
      <c r="G2932" s="409">
        <f>IFERROR(INDEX([1]Input!$N:$N,MATCH(C2932,[1]Input!$A:$A,0)),"")</f>
        <v/>
      </c>
    </row>
    <row r="2933">
      <c r="A2933" s="406">
        <f>IFERROR(RANK(B2933,$B$4:$B$6000,1),"")</f>
        <v/>
      </c>
      <c r="B2933" s="406">
        <f>(IF(F2933="","",IFERROR(SEARCH(Search!$C$2,D2933)+ROW()/100000,"")))</f>
        <v/>
      </c>
      <c r="C2933" s="406" t="inlineStr">
        <is>
          <t>U2930</t>
        </is>
      </c>
      <c r="D2933" s="406">
        <f>INDEX([1]USA!$J:$J,MATCH(C2933,[1]USA!$B:$B,0))</f>
        <v/>
      </c>
      <c r="E2933" s="406">
        <f>IFERROR(INDEX([1]Input!$J:$J,MATCH(C2933,[1]Input!$A:$A,0)),"")</f>
        <v/>
      </c>
      <c r="F2933" s="406">
        <f>IFERROR(INDEX([1]Input!$D:$D,MATCH(C2933,[1]Input!$A:$A,0)),"")</f>
        <v/>
      </c>
      <c r="G2933" s="409">
        <f>IFERROR(INDEX([1]Input!$N:$N,MATCH(C2933,[1]Input!$A:$A,0)),"")</f>
        <v/>
      </c>
    </row>
    <row r="2934">
      <c r="A2934" s="406">
        <f>IFERROR(RANK(B2934,$B$4:$B$6000,1),"")</f>
        <v/>
      </c>
      <c r="B2934" s="406">
        <f>(IF(F2934="","",IFERROR(SEARCH(Search!$C$2,D2934)+ROW()/100000,"")))</f>
        <v/>
      </c>
      <c r="C2934" s="406" t="inlineStr">
        <is>
          <t>U2931</t>
        </is>
      </c>
      <c r="D2934" s="406">
        <f>INDEX([1]USA!$J:$J,MATCH(C2934,[1]USA!$B:$B,0))</f>
        <v/>
      </c>
      <c r="E2934" s="406">
        <f>IFERROR(INDEX([1]Input!$J:$J,MATCH(C2934,[1]Input!$A:$A,0)),"")</f>
        <v/>
      </c>
      <c r="F2934" s="406">
        <f>IFERROR(INDEX([1]Input!$D:$D,MATCH(C2934,[1]Input!$A:$A,0)),"")</f>
        <v/>
      </c>
      <c r="G2934" s="409">
        <f>IFERROR(INDEX([1]Input!$N:$N,MATCH(C2934,[1]Input!$A:$A,0)),"")</f>
        <v/>
      </c>
    </row>
    <row r="2935">
      <c r="A2935" s="406">
        <f>IFERROR(RANK(B2935,$B$4:$B$6000,1),"")</f>
        <v/>
      </c>
      <c r="B2935" s="406">
        <f>(IF(F2935="","",IFERROR(SEARCH(Search!$C$2,D2935)+ROW()/100000,"")))</f>
        <v/>
      </c>
      <c r="C2935" s="406" t="inlineStr">
        <is>
          <t>U2932</t>
        </is>
      </c>
      <c r="D2935" s="406">
        <f>INDEX([1]USA!$J:$J,MATCH(C2935,[1]USA!$B:$B,0))</f>
        <v/>
      </c>
      <c r="E2935" s="406">
        <f>IFERROR(INDEX([1]Input!$J:$J,MATCH(C2935,[1]Input!$A:$A,0)),"")</f>
        <v/>
      </c>
      <c r="F2935" s="406">
        <f>IFERROR(INDEX([1]Input!$D:$D,MATCH(C2935,[1]Input!$A:$A,0)),"")</f>
        <v/>
      </c>
      <c r="G2935" s="409">
        <f>IFERROR(INDEX([1]Input!$N:$N,MATCH(C2935,[1]Input!$A:$A,0)),"")</f>
        <v/>
      </c>
    </row>
    <row r="2936">
      <c r="A2936" s="406">
        <f>IFERROR(RANK(B2936,$B$4:$B$6000,1),"")</f>
        <v/>
      </c>
      <c r="B2936" s="406">
        <f>(IF(F2936="","",IFERROR(SEARCH(Search!$C$2,D2936)+ROW()/100000,"")))</f>
        <v/>
      </c>
      <c r="C2936" s="406" t="inlineStr">
        <is>
          <t>U2933</t>
        </is>
      </c>
      <c r="D2936" s="406">
        <f>INDEX([1]USA!$J:$J,MATCH(C2936,[1]USA!$B:$B,0))</f>
        <v/>
      </c>
      <c r="E2936" s="406">
        <f>IFERROR(INDEX([1]Input!$J:$J,MATCH(C2936,[1]Input!$A:$A,0)),"")</f>
        <v/>
      </c>
      <c r="F2936" s="406">
        <f>IFERROR(INDEX([1]Input!$D:$D,MATCH(C2936,[1]Input!$A:$A,0)),"")</f>
        <v/>
      </c>
      <c r="G2936" s="409">
        <f>IFERROR(INDEX([1]Input!$N:$N,MATCH(C2936,[1]Input!$A:$A,0)),"")</f>
        <v/>
      </c>
    </row>
    <row r="2937">
      <c r="A2937" s="406">
        <f>IFERROR(RANK(B2937,$B$4:$B$6000,1),"")</f>
        <v/>
      </c>
      <c r="B2937" s="406">
        <f>(IF(F2937="","",IFERROR(SEARCH(Search!$C$2,D2937)+ROW()/100000,"")))</f>
        <v/>
      </c>
      <c r="C2937" s="406" t="inlineStr">
        <is>
          <t>U2934</t>
        </is>
      </c>
      <c r="D2937" s="406">
        <f>INDEX([1]USA!$J:$J,MATCH(C2937,[1]USA!$B:$B,0))</f>
        <v/>
      </c>
      <c r="E2937" s="406">
        <f>IFERROR(INDEX([1]Input!$J:$J,MATCH(C2937,[1]Input!$A:$A,0)),"")</f>
        <v/>
      </c>
      <c r="F2937" s="406">
        <f>IFERROR(INDEX([1]Input!$D:$D,MATCH(C2937,[1]Input!$A:$A,0)),"")</f>
        <v/>
      </c>
      <c r="G2937" s="409">
        <f>IFERROR(INDEX([1]Input!$N:$N,MATCH(C2937,[1]Input!$A:$A,0)),"")</f>
        <v/>
      </c>
    </row>
    <row r="2938">
      <c r="A2938" s="406">
        <f>IFERROR(RANK(B2938,$B$4:$B$6000,1),"")</f>
        <v/>
      </c>
      <c r="B2938" s="406">
        <f>(IF(F2938="","",IFERROR(SEARCH(Search!$C$2,D2938)+ROW()/100000,"")))</f>
        <v/>
      </c>
      <c r="C2938" s="406" t="inlineStr">
        <is>
          <t>U2935</t>
        </is>
      </c>
      <c r="D2938" s="406">
        <f>INDEX([1]USA!$J:$J,MATCH(C2938,[1]USA!$B:$B,0))</f>
        <v/>
      </c>
      <c r="E2938" s="406">
        <f>IFERROR(INDEX([1]Input!$J:$J,MATCH(C2938,[1]Input!$A:$A,0)),"")</f>
        <v/>
      </c>
      <c r="F2938" s="406">
        <f>IFERROR(INDEX([1]Input!$D:$D,MATCH(C2938,[1]Input!$A:$A,0)),"")</f>
        <v/>
      </c>
      <c r="G2938" s="409">
        <f>IFERROR(INDEX([1]Input!$N:$N,MATCH(C2938,[1]Input!$A:$A,0)),"")</f>
        <v/>
      </c>
    </row>
    <row r="2939">
      <c r="A2939" s="406">
        <f>IFERROR(RANK(B2939,$B$4:$B$6000,1),"")</f>
        <v/>
      </c>
      <c r="B2939" s="406">
        <f>(IF(F2939="","",IFERROR(SEARCH(Search!$C$2,D2939)+ROW()/100000,"")))</f>
        <v/>
      </c>
      <c r="C2939" s="406" t="inlineStr">
        <is>
          <t>U2936</t>
        </is>
      </c>
      <c r="D2939" s="406">
        <f>INDEX([1]USA!$J:$J,MATCH(C2939,[1]USA!$B:$B,0))</f>
        <v/>
      </c>
      <c r="E2939" s="406">
        <f>IFERROR(INDEX([1]Input!$J:$J,MATCH(C2939,[1]Input!$A:$A,0)),"")</f>
        <v/>
      </c>
      <c r="F2939" s="406">
        <f>IFERROR(INDEX([1]Input!$D:$D,MATCH(C2939,[1]Input!$A:$A,0)),"")</f>
        <v/>
      </c>
      <c r="G2939" s="409">
        <f>IFERROR(INDEX([1]Input!$N:$N,MATCH(C2939,[1]Input!$A:$A,0)),"")</f>
        <v/>
      </c>
    </row>
    <row r="2940">
      <c r="A2940" s="406">
        <f>IFERROR(RANK(B2940,$B$4:$B$6000,1),"")</f>
        <v/>
      </c>
      <c r="B2940" s="406">
        <f>(IF(F2940="","",IFERROR(SEARCH(Search!$C$2,D2940)+ROW()/100000,"")))</f>
        <v/>
      </c>
      <c r="C2940" s="406" t="inlineStr">
        <is>
          <t>U2937</t>
        </is>
      </c>
      <c r="D2940" s="406">
        <f>INDEX([1]USA!$J:$J,MATCH(C2940,[1]USA!$B:$B,0))</f>
        <v/>
      </c>
      <c r="E2940" s="406">
        <f>IFERROR(INDEX([1]Input!$J:$J,MATCH(C2940,[1]Input!$A:$A,0)),"")</f>
        <v/>
      </c>
      <c r="F2940" s="406">
        <f>IFERROR(INDEX([1]Input!$D:$D,MATCH(C2940,[1]Input!$A:$A,0)),"")</f>
        <v/>
      </c>
      <c r="G2940" s="409">
        <f>IFERROR(INDEX([1]Input!$N:$N,MATCH(C2940,[1]Input!$A:$A,0)),"")</f>
        <v/>
      </c>
    </row>
    <row r="2941">
      <c r="A2941" s="406">
        <f>IFERROR(RANK(B2941,$B$4:$B$6000,1),"")</f>
        <v/>
      </c>
      <c r="B2941" s="406">
        <f>(IF(F2941="","",IFERROR(SEARCH(Search!$C$2,D2941)+ROW()/100000,"")))</f>
        <v/>
      </c>
      <c r="C2941" s="406" t="inlineStr">
        <is>
          <t>U2938</t>
        </is>
      </c>
      <c r="D2941" s="406">
        <f>INDEX([1]USA!$J:$J,MATCH(C2941,[1]USA!$B:$B,0))</f>
        <v/>
      </c>
      <c r="E2941" s="406">
        <f>IFERROR(INDEX([1]Input!$J:$J,MATCH(C2941,[1]Input!$A:$A,0)),"")</f>
        <v/>
      </c>
      <c r="F2941" s="406">
        <f>IFERROR(INDEX([1]Input!$D:$D,MATCH(C2941,[1]Input!$A:$A,0)),"")</f>
        <v/>
      </c>
      <c r="G2941" s="409">
        <f>IFERROR(INDEX([1]Input!$N:$N,MATCH(C2941,[1]Input!$A:$A,0)),"")</f>
        <v/>
      </c>
    </row>
    <row r="2942">
      <c r="A2942" s="406">
        <f>IFERROR(RANK(B2942,$B$4:$B$6000,1),"")</f>
        <v/>
      </c>
      <c r="B2942" s="406">
        <f>(IF(F2942="","",IFERROR(SEARCH(Search!$C$2,D2942)+ROW()/100000,"")))</f>
        <v/>
      </c>
      <c r="C2942" s="406" t="inlineStr">
        <is>
          <t>U2939</t>
        </is>
      </c>
      <c r="D2942" s="406">
        <f>INDEX([1]USA!$J:$J,MATCH(C2942,[1]USA!$B:$B,0))</f>
        <v/>
      </c>
      <c r="E2942" s="406">
        <f>IFERROR(INDEX([1]Input!$J:$J,MATCH(C2942,[1]Input!$A:$A,0)),"")</f>
        <v/>
      </c>
      <c r="F2942" s="406">
        <f>IFERROR(INDEX([1]Input!$D:$D,MATCH(C2942,[1]Input!$A:$A,0)),"")</f>
        <v/>
      </c>
      <c r="G2942" s="409">
        <f>IFERROR(INDEX([1]Input!$N:$N,MATCH(C2942,[1]Input!$A:$A,0)),"")</f>
        <v/>
      </c>
    </row>
    <row r="2943">
      <c r="A2943" s="406">
        <f>IFERROR(RANK(B2943,$B$4:$B$6000,1),"")</f>
        <v/>
      </c>
      <c r="B2943" s="406">
        <f>(IF(F2943="","",IFERROR(SEARCH(Search!$C$2,D2943)+ROW()/100000,"")))</f>
        <v/>
      </c>
      <c r="C2943" s="406" t="inlineStr">
        <is>
          <t>U2940</t>
        </is>
      </c>
      <c r="D2943" s="406">
        <f>INDEX([1]USA!$J:$J,MATCH(C2943,[1]USA!$B:$B,0))</f>
        <v/>
      </c>
      <c r="E2943" s="406">
        <f>IFERROR(INDEX([1]Input!$J:$J,MATCH(C2943,[1]Input!$A:$A,0)),"")</f>
        <v/>
      </c>
      <c r="F2943" s="406">
        <f>IFERROR(INDEX([1]Input!$D:$D,MATCH(C2943,[1]Input!$A:$A,0)),"")</f>
        <v/>
      </c>
      <c r="G2943" s="409">
        <f>IFERROR(INDEX([1]Input!$N:$N,MATCH(C2943,[1]Input!$A:$A,0)),"")</f>
        <v/>
      </c>
    </row>
    <row r="2944">
      <c r="A2944" s="406">
        <f>IFERROR(RANK(B2944,$B$4:$B$6000,1),"")</f>
        <v/>
      </c>
      <c r="B2944" s="406">
        <f>(IF(F2944="","",IFERROR(SEARCH(Search!$C$2,D2944)+ROW()/100000,"")))</f>
        <v/>
      </c>
      <c r="C2944" s="406" t="inlineStr">
        <is>
          <t>U2941</t>
        </is>
      </c>
      <c r="D2944" s="406">
        <f>INDEX([1]USA!$J:$J,MATCH(C2944,[1]USA!$B:$B,0))</f>
        <v/>
      </c>
      <c r="E2944" s="406">
        <f>IFERROR(INDEX([1]Input!$J:$J,MATCH(C2944,[1]Input!$A:$A,0)),"")</f>
        <v/>
      </c>
      <c r="F2944" s="406">
        <f>IFERROR(INDEX([1]Input!$D:$D,MATCH(C2944,[1]Input!$A:$A,0)),"")</f>
        <v/>
      </c>
      <c r="G2944" s="409">
        <f>IFERROR(INDEX([1]Input!$N:$N,MATCH(C2944,[1]Input!$A:$A,0)),"")</f>
        <v/>
      </c>
    </row>
    <row r="2945">
      <c r="A2945" s="406">
        <f>IFERROR(RANK(B2945,$B$4:$B$6000,1),"")</f>
        <v/>
      </c>
      <c r="B2945" s="406">
        <f>(IF(F2945="","",IFERROR(SEARCH(Search!$C$2,D2945)+ROW()/100000,"")))</f>
        <v/>
      </c>
      <c r="C2945" s="406" t="inlineStr">
        <is>
          <t>U2942</t>
        </is>
      </c>
      <c r="D2945" s="406">
        <f>INDEX([1]USA!$J:$J,MATCH(C2945,[1]USA!$B:$B,0))</f>
        <v/>
      </c>
      <c r="E2945" s="406">
        <f>IFERROR(INDEX([1]Input!$J:$J,MATCH(C2945,[1]Input!$A:$A,0)),"")</f>
        <v/>
      </c>
      <c r="F2945" s="406">
        <f>IFERROR(INDEX([1]Input!$D:$D,MATCH(C2945,[1]Input!$A:$A,0)),"")</f>
        <v/>
      </c>
      <c r="G2945" s="409">
        <f>IFERROR(INDEX([1]Input!$N:$N,MATCH(C2945,[1]Input!$A:$A,0)),"")</f>
        <v/>
      </c>
    </row>
    <row r="2946">
      <c r="A2946" s="406">
        <f>IFERROR(RANK(B2946,$B$4:$B$6000,1),"")</f>
        <v/>
      </c>
      <c r="B2946" s="406">
        <f>(IF(F2946="","",IFERROR(SEARCH(Search!$C$2,D2946)+ROW()/100000,"")))</f>
        <v/>
      </c>
      <c r="C2946" s="406" t="inlineStr">
        <is>
          <t>U2943</t>
        </is>
      </c>
      <c r="D2946" s="406">
        <f>INDEX([1]USA!$J:$J,MATCH(C2946,[1]USA!$B:$B,0))</f>
        <v/>
      </c>
      <c r="E2946" s="406">
        <f>IFERROR(INDEX([1]Input!$J:$J,MATCH(C2946,[1]Input!$A:$A,0)),"")</f>
        <v/>
      </c>
      <c r="F2946" s="406">
        <f>IFERROR(INDEX([1]Input!$D:$D,MATCH(C2946,[1]Input!$A:$A,0)),"")</f>
        <v/>
      </c>
      <c r="G2946" s="409">
        <f>IFERROR(INDEX([1]Input!$N:$N,MATCH(C2946,[1]Input!$A:$A,0)),"")</f>
        <v/>
      </c>
    </row>
    <row r="2947">
      <c r="A2947" s="406">
        <f>IFERROR(RANK(B2947,$B$4:$B$6000,1),"")</f>
        <v/>
      </c>
      <c r="B2947" s="406">
        <f>(IF(F2947="","",IFERROR(SEARCH(Search!$C$2,D2947)+ROW()/100000,"")))</f>
        <v/>
      </c>
      <c r="C2947" s="406" t="inlineStr">
        <is>
          <t>U2944</t>
        </is>
      </c>
      <c r="D2947" s="406">
        <f>INDEX([1]USA!$J:$J,MATCH(C2947,[1]USA!$B:$B,0))</f>
        <v/>
      </c>
      <c r="E2947" s="406">
        <f>IFERROR(INDEX([1]Input!$J:$J,MATCH(C2947,[1]Input!$A:$A,0)),"")</f>
        <v/>
      </c>
      <c r="F2947" s="406">
        <f>IFERROR(INDEX([1]Input!$D:$D,MATCH(C2947,[1]Input!$A:$A,0)),"")</f>
        <v/>
      </c>
      <c r="G2947" s="409">
        <f>IFERROR(INDEX([1]Input!$N:$N,MATCH(C2947,[1]Input!$A:$A,0)),"")</f>
        <v/>
      </c>
    </row>
    <row r="2948">
      <c r="A2948" s="406">
        <f>IFERROR(RANK(B2948,$B$4:$B$6000,1),"")</f>
        <v/>
      </c>
      <c r="B2948" s="406">
        <f>(IF(F2948="","",IFERROR(SEARCH(Search!$C$2,D2948)+ROW()/100000,"")))</f>
        <v/>
      </c>
      <c r="C2948" s="406" t="inlineStr">
        <is>
          <t>U2945</t>
        </is>
      </c>
      <c r="D2948" s="406">
        <f>INDEX([1]USA!$J:$J,MATCH(C2948,[1]USA!$B:$B,0))</f>
        <v/>
      </c>
      <c r="E2948" s="406">
        <f>IFERROR(INDEX([1]Input!$J:$J,MATCH(C2948,[1]Input!$A:$A,0)),"")</f>
        <v/>
      </c>
      <c r="F2948" s="406">
        <f>IFERROR(INDEX([1]Input!$D:$D,MATCH(C2948,[1]Input!$A:$A,0)),"")</f>
        <v/>
      </c>
      <c r="G2948" s="409">
        <f>IFERROR(INDEX([1]Input!$N:$N,MATCH(C2948,[1]Input!$A:$A,0)),"")</f>
        <v/>
      </c>
    </row>
    <row r="2949">
      <c r="A2949" s="406">
        <f>IFERROR(RANK(B2949,$B$4:$B$6000,1),"")</f>
        <v/>
      </c>
      <c r="B2949" s="406">
        <f>(IF(F2949="","",IFERROR(SEARCH(Search!$C$2,D2949)+ROW()/100000,"")))</f>
        <v/>
      </c>
      <c r="C2949" s="406" t="inlineStr">
        <is>
          <t>U2946</t>
        </is>
      </c>
      <c r="D2949" s="406">
        <f>INDEX([1]USA!$J:$J,MATCH(C2949,[1]USA!$B:$B,0))</f>
        <v/>
      </c>
      <c r="E2949" s="406">
        <f>IFERROR(INDEX([1]Input!$J:$J,MATCH(C2949,[1]Input!$A:$A,0)),"")</f>
        <v/>
      </c>
      <c r="F2949" s="406">
        <f>IFERROR(INDEX([1]Input!$D:$D,MATCH(C2949,[1]Input!$A:$A,0)),"")</f>
        <v/>
      </c>
      <c r="G2949" s="409">
        <f>IFERROR(INDEX([1]Input!$N:$N,MATCH(C2949,[1]Input!$A:$A,0)),"")</f>
        <v/>
      </c>
    </row>
    <row r="2950">
      <c r="A2950" s="406">
        <f>IFERROR(RANK(B2950,$B$4:$B$6000,1),"")</f>
        <v/>
      </c>
      <c r="B2950" s="406">
        <f>(IF(F2950="","",IFERROR(SEARCH(Search!$C$2,D2950)+ROW()/100000,"")))</f>
        <v/>
      </c>
      <c r="C2950" s="406" t="inlineStr">
        <is>
          <t>U2947</t>
        </is>
      </c>
      <c r="D2950" s="406">
        <f>INDEX([1]USA!$J:$J,MATCH(C2950,[1]USA!$B:$B,0))</f>
        <v/>
      </c>
      <c r="E2950" s="406">
        <f>IFERROR(INDEX([1]Input!$J:$J,MATCH(C2950,[1]Input!$A:$A,0)),"")</f>
        <v/>
      </c>
      <c r="F2950" s="406">
        <f>IFERROR(INDEX([1]Input!$D:$D,MATCH(C2950,[1]Input!$A:$A,0)),"")</f>
        <v/>
      </c>
      <c r="G2950" s="409">
        <f>IFERROR(INDEX([1]Input!$N:$N,MATCH(C2950,[1]Input!$A:$A,0)),"")</f>
        <v/>
      </c>
    </row>
    <row r="2951">
      <c r="A2951" s="406">
        <f>IFERROR(RANK(B2951,$B$4:$B$6000,1),"")</f>
        <v/>
      </c>
      <c r="B2951" s="406">
        <f>(IF(F2951="","",IFERROR(SEARCH(Search!$C$2,D2951)+ROW()/100000,"")))</f>
        <v/>
      </c>
      <c r="C2951" s="406" t="inlineStr">
        <is>
          <t>U2948</t>
        </is>
      </c>
      <c r="D2951" s="406">
        <f>INDEX([1]USA!$J:$J,MATCH(C2951,[1]USA!$B:$B,0))</f>
        <v/>
      </c>
      <c r="E2951" s="406">
        <f>IFERROR(INDEX([1]Input!$J:$J,MATCH(C2951,[1]Input!$A:$A,0)),"")</f>
        <v/>
      </c>
      <c r="F2951" s="406">
        <f>IFERROR(INDEX([1]Input!$D:$D,MATCH(C2951,[1]Input!$A:$A,0)),"")</f>
        <v/>
      </c>
      <c r="G2951" s="409">
        <f>IFERROR(INDEX([1]Input!$N:$N,MATCH(C2951,[1]Input!$A:$A,0)),"")</f>
        <v/>
      </c>
    </row>
    <row r="2952">
      <c r="A2952" s="406">
        <f>IFERROR(RANK(B2952,$B$4:$B$6000,1),"")</f>
        <v/>
      </c>
      <c r="B2952" s="406">
        <f>(IF(F2952="","",IFERROR(SEARCH(Search!$C$2,D2952)+ROW()/100000,"")))</f>
        <v/>
      </c>
      <c r="C2952" s="406" t="inlineStr">
        <is>
          <t>U2949</t>
        </is>
      </c>
      <c r="D2952" s="406">
        <f>INDEX([1]USA!$J:$J,MATCH(C2952,[1]USA!$B:$B,0))</f>
        <v/>
      </c>
      <c r="E2952" s="406">
        <f>IFERROR(INDEX([1]Input!$J:$J,MATCH(C2952,[1]Input!$A:$A,0)),"")</f>
        <v/>
      </c>
      <c r="F2952" s="406">
        <f>IFERROR(INDEX([1]Input!$D:$D,MATCH(C2952,[1]Input!$A:$A,0)),"")</f>
        <v/>
      </c>
      <c r="G2952" s="409">
        <f>IFERROR(INDEX([1]Input!$N:$N,MATCH(C2952,[1]Input!$A:$A,0)),"")</f>
        <v/>
      </c>
    </row>
    <row r="2953">
      <c r="A2953" s="406">
        <f>IFERROR(RANK(B2953,$B$4:$B$6000,1),"")</f>
        <v/>
      </c>
      <c r="B2953" s="406">
        <f>(IF(F2953="","",IFERROR(SEARCH(Search!$C$2,D2953)+ROW()/100000,"")))</f>
        <v/>
      </c>
      <c r="C2953" s="406" t="inlineStr">
        <is>
          <t>U2950</t>
        </is>
      </c>
      <c r="D2953" s="406">
        <f>INDEX([1]USA!$J:$J,MATCH(C2953,[1]USA!$B:$B,0))</f>
        <v/>
      </c>
      <c r="E2953" s="406">
        <f>IFERROR(INDEX([1]Input!$J:$J,MATCH(C2953,[1]Input!$A:$A,0)),"")</f>
        <v/>
      </c>
      <c r="F2953" s="406">
        <f>IFERROR(INDEX([1]Input!$D:$D,MATCH(C2953,[1]Input!$A:$A,0)),"")</f>
        <v/>
      </c>
      <c r="G2953" s="409">
        <f>IFERROR(INDEX([1]Input!$N:$N,MATCH(C2953,[1]Input!$A:$A,0)),"")</f>
        <v/>
      </c>
    </row>
    <row r="2954">
      <c r="A2954" s="406">
        <f>IFERROR(RANK(B2954,$B$4:$B$6000,1),"")</f>
        <v/>
      </c>
      <c r="B2954" s="406">
        <f>(IF(F2954="","",IFERROR(SEARCH(Search!$C$2,D2954)+ROW()/100000,"")))</f>
        <v/>
      </c>
      <c r="C2954" s="406" t="inlineStr">
        <is>
          <t>U2951</t>
        </is>
      </c>
      <c r="D2954" s="406">
        <f>INDEX([1]USA!$J:$J,MATCH(C2954,[1]USA!$B:$B,0))</f>
        <v/>
      </c>
      <c r="E2954" s="406">
        <f>IFERROR(INDEX([1]Input!$J:$J,MATCH(C2954,[1]Input!$A:$A,0)),"")</f>
        <v/>
      </c>
      <c r="F2954" s="406">
        <f>IFERROR(INDEX([1]Input!$D:$D,MATCH(C2954,[1]Input!$A:$A,0)),"")</f>
        <v/>
      </c>
      <c r="G2954" s="409">
        <f>IFERROR(INDEX([1]Input!$N:$N,MATCH(C2954,[1]Input!$A:$A,0)),"")</f>
        <v/>
      </c>
    </row>
    <row r="2955">
      <c r="A2955" s="406">
        <f>IFERROR(RANK(B2955,$B$4:$B$6000,1),"")</f>
        <v/>
      </c>
      <c r="B2955" s="406">
        <f>(IF(F2955="","",IFERROR(SEARCH(Search!$C$2,D2955)+ROW()/100000,"")))</f>
        <v/>
      </c>
      <c r="C2955" s="406" t="inlineStr">
        <is>
          <t>U2952</t>
        </is>
      </c>
      <c r="D2955" s="406">
        <f>INDEX([1]USA!$J:$J,MATCH(C2955,[1]USA!$B:$B,0))</f>
        <v/>
      </c>
      <c r="E2955" s="406">
        <f>IFERROR(INDEX([1]Input!$J:$J,MATCH(C2955,[1]Input!$A:$A,0)),"")</f>
        <v/>
      </c>
      <c r="F2955" s="406">
        <f>IFERROR(INDEX([1]Input!$D:$D,MATCH(C2955,[1]Input!$A:$A,0)),"")</f>
        <v/>
      </c>
      <c r="G2955" s="409">
        <f>IFERROR(INDEX([1]Input!$N:$N,MATCH(C2955,[1]Input!$A:$A,0)),"")</f>
        <v/>
      </c>
    </row>
    <row r="2956">
      <c r="A2956" s="406">
        <f>IFERROR(RANK(B2956,$B$4:$B$6000,1),"")</f>
        <v/>
      </c>
      <c r="B2956" s="406">
        <f>(IF(F2956="","",IFERROR(SEARCH(Search!$C$2,D2956)+ROW()/100000,"")))</f>
        <v/>
      </c>
      <c r="C2956" s="406" t="inlineStr">
        <is>
          <t>U2953</t>
        </is>
      </c>
      <c r="D2956" s="406">
        <f>INDEX([1]USA!$J:$J,MATCH(C2956,[1]USA!$B:$B,0))</f>
        <v/>
      </c>
      <c r="E2956" s="406">
        <f>IFERROR(INDEX([1]Input!$J:$J,MATCH(C2956,[1]Input!$A:$A,0)),"")</f>
        <v/>
      </c>
      <c r="F2956" s="406">
        <f>IFERROR(INDEX([1]Input!$D:$D,MATCH(C2956,[1]Input!$A:$A,0)),"")</f>
        <v/>
      </c>
      <c r="G2956" s="409">
        <f>IFERROR(INDEX([1]Input!$N:$N,MATCH(C2956,[1]Input!$A:$A,0)),"")</f>
        <v/>
      </c>
    </row>
    <row r="2957">
      <c r="A2957" s="406">
        <f>IFERROR(RANK(B2957,$B$4:$B$6000,1),"")</f>
        <v/>
      </c>
      <c r="B2957" s="406">
        <f>(IF(F2957="","",IFERROR(SEARCH(Search!$C$2,D2957)+ROW()/100000,"")))</f>
        <v/>
      </c>
      <c r="C2957" s="406" t="inlineStr">
        <is>
          <t>U2954</t>
        </is>
      </c>
      <c r="D2957" s="406">
        <f>INDEX([1]USA!$J:$J,MATCH(C2957,[1]USA!$B:$B,0))</f>
        <v/>
      </c>
      <c r="E2957" s="406">
        <f>IFERROR(INDEX([1]Input!$J:$J,MATCH(C2957,[1]Input!$A:$A,0)),"")</f>
        <v/>
      </c>
      <c r="F2957" s="406">
        <f>IFERROR(INDEX([1]Input!$D:$D,MATCH(C2957,[1]Input!$A:$A,0)),"")</f>
        <v/>
      </c>
      <c r="G2957" s="409">
        <f>IFERROR(INDEX([1]Input!$N:$N,MATCH(C2957,[1]Input!$A:$A,0)),"")</f>
        <v/>
      </c>
    </row>
    <row r="2958">
      <c r="A2958" s="406">
        <f>IFERROR(RANK(B2958,$B$4:$B$6000,1),"")</f>
        <v/>
      </c>
      <c r="B2958" s="406">
        <f>(IF(F2958="","",IFERROR(SEARCH(Search!$C$2,D2958)+ROW()/100000,"")))</f>
        <v/>
      </c>
      <c r="C2958" s="406" t="inlineStr">
        <is>
          <t>U2955</t>
        </is>
      </c>
      <c r="D2958" s="406">
        <f>INDEX([1]USA!$J:$J,MATCH(C2958,[1]USA!$B:$B,0))</f>
        <v/>
      </c>
      <c r="E2958" s="406">
        <f>IFERROR(INDEX([1]Input!$J:$J,MATCH(C2958,[1]Input!$A:$A,0)),"")</f>
        <v/>
      </c>
      <c r="F2958" s="406">
        <f>IFERROR(INDEX([1]Input!$D:$D,MATCH(C2958,[1]Input!$A:$A,0)),"")</f>
        <v/>
      </c>
      <c r="G2958" s="409">
        <f>IFERROR(INDEX([1]Input!$N:$N,MATCH(C2958,[1]Input!$A:$A,0)),"")</f>
        <v/>
      </c>
    </row>
    <row r="2959">
      <c r="A2959" s="406">
        <f>IFERROR(RANK(B2959,$B$4:$B$6000,1),"")</f>
        <v/>
      </c>
      <c r="B2959" s="406">
        <f>(IF(F2959="","",IFERROR(SEARCH(Search!$C$2,D2959)+ROW()/100000,"")))</f>
        <v/>
      </c>
      <c r="C2959" s="406" t="inlineStr">
        <is>
          <t>U2956</t>
        </is>
      </c>
      <c r="D2959" s="406">
        <f>INDEX([1]USA!$J:$J,MATCH(C2959,[1]USA!$B:$B,0))</f>
        <v/>
      </c>
      <c r="E2959" s="406">
        <f>IFERROR(INDEX([1]Input!$J:$J,MATCH(C2959,[1]Input!$A:$A,0)),"")</f>
        <v/>
      </c>
      <c r="F2959" s="406">
        <f>IFERROR(INDEX([1]Input!$D:$D,MATCH(C2959,[1]Input!$A:$A,0)),"")</f>
        <v/>
      </c>
      <c r="G2959" s="409">
        <f>IFERROR(INDEX([1]Input!$N:$N,MATCH(C2959,[1]Input!$A:$A,0)),"")</f>
        <v/>
      </c>
    </row>
    <row r="2960">
      <c r="A2960" s="406">
        <f>IFERROR(RANK(B2960,$B$4:$B$6000,1),"")</f>
        <v/>
      </c>
      <c r="B2960" s="406">
        <f>(IF(F2960="","",IFERROR(SEARCH(Search!$C$2,D2960)+ROW()/100000,"")))</f>
        <v/>
      </c>
      <c r="C2960" s="406" t="inlineStr">
        <is>
          <t>U2957</t>
        </is>
      </c>
      <c r="D2960" s="406">
        <f>INDEX([1]USA!$J:$J,MATCH(C2960,[1]USA!$B:$B,0))</f>
        <v/>
      </c>
      <c r="E2960" s="406">
        <f>IFERROR(INDEX([1]Input!$J:$J,MATCH(C2960,[1]Input!$A:$A,0)),"")</f>
        <v/>
      </c>
      <c r="F2960" s="406">
        <f>IFERROR(INDEX([1]Input!$D:$D,MATCH(C2960,[1]Input!$A:$A,0)),"")</f>
        <v/>
      </c>
      <c r="G2960" s="409">
        <f>IFERROR(INDEX([1]Input!$N:$N,MATCH(C2960,[1]Input!$A:$A,0)),"")</f>
        <v/>
      </c>
    </row>
    <row r="2961">
      <c r="A2961" s="406">
        <f>IFERROR(RANK(B2961,$B$4:$B$6000,1),"")</f>
        <v/>
      </c>
      <c r="B2961" s="406">
        <f>(IF(F2961="","",IFERROR(SEARCH(Search!$C$2,D2961)+ROW()/100000,"")))</f>
        <v/>
      </c>
      <c r="C2961" s="406" t="inlineStr">
        <is>
          <t>U2958</t>
        </is>
      </c>
      <c r="D2961" s="406">
        <f>INDEX([1]USA!$J:$J,MATCH(C2961,[1]USA!$B:$B,0))</f>
        <v/>
      </c>
      <c r="E2961" s="406">
        <f>IFERROR(INDEX([1]Input!$J:$J,MATCH(C2961,[1]Input!$A:$A,0)),"")</f>
        <v/>
      </c>
      <c r="F2961" s="406">
        <f>IFERROR(INDEX([1]Input!$D:$D,MATCH(C2961,[1]Input!$A:$A,0)),"")</f>
        <v/>
      </c>
      <c r="G2961" s="409">
        <f>IFERROR(INDEX([1]Input!$N:$N,MATCH(C2961,[1]Input!$A:$A,0)),"")</f>
        <v/>
      </c>
    </row>
    <row r="2962">
      <c r="A2962" s="406">
        <f>IFERROR(RANK(B2962,$B$4:$B$6000,1),"")</f>
        <v/>
      </c>
      <c r="B2962" s="406">
        <f>(IF(F2962="","",IFERROR(SEARCH(Search!$C$2,D2962)+ROW()/100000,"")))</f>
        <v/>
      </c>
      <c r="C2962" s="406" t="inlineStr">
        <is>
          <t>U2959</t>
        </is>
      </c>
      <c r="D2962" s="406">
        <f>INDEX([1]USA!$J:$J,MATCH(C2962,[1]USA!$B:$B,0))</f>
        <v/>
      </c>
      <c r="E2962" s="406">
        <f>IFERROR(INDEX([1]Input!$J:$J,MATCH(C2962,[1]Input!$A:$A,0)),"")</f>
        <v/>
      </c>
      <c r="F2962" s="406">
        <f>IFERROR(INDEX([1]Input!$D:$D,MATCH(C2962,[1]Input!$A:$A,0)),"")</f>
        <v/>
      </c>
      <c r="G2962" s="409">
        <f>IFERROR(INDEX([1]Input!$N:$N,MATCH(C2962,[1]Input!$A:$A,0)),"")</f>
        <v/>
      </c>
    </row>
    <row r="2963">
      <c r="A2963" s="406">
        <f>IFERROR(RANK(B2963,$B$4:$B$6000,1),"")</f>
        <v/>
      </c>
      <c r="B2963" s="406">
        <f>(IF(F2963="","",IFERROR(SEARCH(Search!$C$2,D2963)+ROW()/100000,"")))</f>
        <v/>
      </c>
      <c r="C2963" s="406" t="inlineStr">
        <is>
          <t>U2960</t>
        </is>
      </c>
      <c r="D2963" s="406">
        <f>INDEX([1]USA!$J:$J,MATCH(C2963,[1]USA!$B:$B,0))</f>
        <v/>
      </c>
      <c r="E2963" s="406">
        <f>IFERROR(INDEX([1]Input!$J:$J,MATCH(C2963,[1]Input!$A:$A,0)),"")</f>
        <v/>
      </c>
      <c r="F2963" s="406">
        <f>IFERROR(INDEX([1]Input!$D:$D,MATCH(C2963,[1]Input!$A:$A,0)),"")</f>
        <v/>
      </c>
      <c r="G2963" s="409">
        <f>IFERROR(INDEX([1]Input!$N:$N,MATCH(C2963,[1]Input!$A:$A,0)),"")</f>
        <v/>
      </c>
    </row>
    <row r="2964">
      <c r="A2964" s="406">
        <f>IFERROR(RANK(B2964,$B$4:$B$6000,1),"")</f>
        <v/>
      </c>
      <c r="B2964" s="406">
        <f>(IF(F2964="","",IFERROR(SEARCH(Search!$C$2,D2964)+ROW()/100000,"")))</f>
        <v/>
      </c>
      <c r="C2964" s="406" t="inlineStr">
        <is>
          <t>U2961</t>
        </is>
      </c>
      <c r="D2964" s="406">
        <f>INDEX([1]USA!$J:$J,MATCH(C2964,[1]USA!$B:$B,0))</f>
        <v/>
      </c>
      <c r="E2964" s="406">
        <f>IFERROR(INDEX([1]Input!$J:$J,MATCH(C2964,[1]Input!$A:$A,0)),"")</f>
        <v/>
      </c>
      <c r="F2964" s="406">
        <f>IFERROR(INDEX([1]Input!$D:$D,MATCH(C2964,[1]Input!$A:$A,0)),"")</f>
        <v/>
      </c>
      <c r="G2964" s="409">
        <f>IFERROR(INDEX([1]Input!$N:$N,MATCH(C2964,[1]Input!$A:$A,0)),"")</f>
        <v/>
      </c>
    </row>
    <row r="2965">
      <c r="A2965" s="406">
        <f>IFERROR(RANK(B2965,$B$4:$B$6000,1),"")</f>
        <v/>
      </c>
      <c r="B2965" s="406">
        <f>(IF(F2965="","",IFERROR(SEARCH(Search!$C$2,D2965)+ROW()/100000,"")))</f>
        <v/>
      </c>
      <c r="C2965" s="406" t="inlineStr">
        <is>
          <t>U2962</t>
        </is>
      </c>
      <c r="D2965" s="406">
        <f>INDEX([1]USA!$J:$J,MATCH(C2965,[1]USA!$B:$B,0))</f>
        <v/>
      </c>
      <c r="E2965" s="406">
        <f>IFERROR(INDEX([1]Input!$J:$J,MATCH(C2965,[1]Input!$A:$A,0)),"")</f>
        <v/>
      </c>
      <c r="F2965" s="406">
        <f>IFERROR(INDEX([1]Input!$D:$D,MATCH(C2965,[1]Input!$A:$A,0)),"")</f>
        <v/>
      </c>
      <c r="G2965" s="409">
        <f>IFERROR(INDEX([1]Input!$N:$N,MATCH(C2965,[1]Input!$A:$A,0)),"")</f>
        <v/>
      </c>
    </row>
    <row r="2966">
      <c r="A2966" s="406">
        <f>IFERROR(RANK(B2966,$B$4:$B$6000,1),"")</f>
        <v/>
      </c>
      <c r="B2966" s="406">
        <f>(IF(F2966="","",IFERROR(SEARCH(Search!$C$2,D2966)+ROW()/100000,"")))</f>
        <v/>
      </c>
      <c r="C2966" s="406" t="inlineStr">
        <is>
          <t>U2963</t>
        </is>
      </c>
      <c r="D2966" s="406">
        <f>INDEX([1]USA!$J:$J,MATCH(C2966,[1]USA!$B:$B,0))</f>
        <v/>
      </c>
      <c r="E2966" s="406">
        <f>IFERROR(INDEX([1]Input!$J:$J,MATCH(C2966,[1]Input!$A:$A,0)),"")</f>
        <v/>
      </c>
      <c r="F2966" s="406">
        <f>IFERROR(INDEX([1]Input!$D:$D,MATCH(C2966,[1]Input!$A:$A,0)),"")</f>
        <v/>
      </c>
      <c r="G2966" s="409">
        <f>IFERROR(INDEX([1]Input!$N:$N,MATCH(C2966,[1]Input!$A:$A,0)),"")</f>
        <v/>
      </c>
    </row>
    <row r="2967">
      <c r="A2967" s="406">
        <f>IFERROR(RANK(B2967,$B$4:$B$6000,1),"")</f>
        <v/>
      </c>
      <c r="B2967" s="406">
        <f>(IF(F2967="","",IFERROR(SEARCH(Search!$C$2,D2967)+ROW()/100000,"")))</f>
        <v/>
      </c>
      <c r="C2967" s="406" t="inlineStr">
        <is>
          <t>U2964</t>
        </is>
      </c>
      <c r="D2967" s="406">
        <f>INDEX([1]USA!$J:$J,MATCH(C2967,[1]USA!$B:$B,0))</f>
        <v/>
      </c>
      <c r="E2967" s="406">
        <f>IFERROR(INDEX([1]Input!$J:$J,MATCH(C2967,[1]Input!$A:$A,0)),"")</f>
        <v/>
      </c>
      <c r="F2967" s="406">
        <f>IFERROR(INDEX([1]Input!$D:$D,MATCH(C2967,[1]Input!$A:$A,0)),"")</f>
        <v/>
      </c>
      <c r="G2967" s="409">
        <f>IFERROR(INDEX([1]Input!$N:$N,MATCH(C2967,[1]Input!$A:$A,0)),"")</f>
        <v/>
      </c>
    </row>
    <row r="2968">
      <c r="A2968" s="406">
        <f>IFERROR(RANK(B2968,$B$4:$B$6000,1),"")</f>
        <v/>
      </c>
      <c r="B2968" s="406">
        <f>(IF(F2968="","",IFERROR(SEARCH(Search!$C$2,D2968)+ROW()/100000,"")))</f>
        <v/>
      </c>
      <c r="C2968" s="406" t="inlineStr">
        <is>
          <t>U2965</t>
        </is>
      </c>
      <c r="D2968" s="406">
        <f>INDEX([1]USA!$J:$J,MATCH(C2968,[1]USA!$B:$B,0))</f>
        <v/>
      </c>
      <c r="E2968" s="406">
        <f>IFERROR(INDEX([1]Input!$J:$J,MATCH(C2968,[1]Input!$A:$A,0)),"")</f>
        <v/>
      </c>
      <c r="F2968" s="406">
        <f>IFERROR(INDEX([1]Input!$D:$D,MATCH(C2968,[1]Input!$A:$A,0)),"")</f>
        <v/>
      </c>
      <c r="G2968" s="409">
        <f>IFERROR(INDEX([1]Input!$N:$N,MATCH(C2968,[1]Input!$A:$A,0)),"")</f>
        <v/>
      </c>
    </row>
    <row r="2969">
      <c r="A2969" s="406">
        <f>IFERROR(RANK(B2969,$B$4:$B$6000,1),"")</f>
        <v/>
      </c>
      <c r="B2969" s="406">
        <f>(IF(F2969="","",IFERROR(SEARCH(Search!$C$2,D2969)+ROW()/100000,"")))</f>
        <v/>
      </c>
      <c r="C2969" s="406" t="inlineStr">
        <is>
          <t>U2966</t>
        </is>
      </c>
      <c r="D2969" s="406">
        <f>INDEX([1]USA!$J:$J,MATCH(C2969,[1]USA!$B:$B,0))</f>
        <v/>
      </c>
      <c r="E2969" s="406">
        <f>IFERROR(INDEX([1]Input!$J:$J,MATCH(C2969,[1]Input!$A:$A,0)),"")</f>
        <v/>
      </c>
      <c r="F2969" s="406">
        <f>IFERROR(INDEX([1]Input!$D:$D,MATCH(C2969,[1]Input!$A:$A,0)),"")</f>
        <v/>
      </c>
      <c r="G2969" s="409">
        <f>IFERROR(INDEX([1]Input!$N:$N,MATCH(C2969,[1]Input!$A:$A,0)),"")</f>
        <v/>
      </c>
    </row>
    <row r="2970">
      <c r="A2970" s="406">
        <f>IFERROR(RANK(B2970,$B$4:$B$6000,1),"")</f>
        <v/>
      </c>
      <c r="B2970" s="406">
        <f>(IF(F2970="","",IFERROR(SEARCH(Search!$C$2,D2970)+ROW()/100000,"")))</f>
        <v/>
      </c>
      <c r="C2970" s="406" t="inlineStr">
        <is>
          <t>U2967</t>
        </is>
      </c>
      <c r="D2970" s="406">
        <f>INDEX([1]USA!$J:$J,MATCH(C2970,[1]USA!$B:$B,0))</f>
        <v/>
      </c>
      <c r="E2970" s="406">
        <f>IFERROR(INDEX([1]Input!$J:$J,MATCH(C2970,[1]Input!$A:$A,0)),"")</f>
        <v/>
      </c>
      <c r="F2970" s="406">
        <f>IFERROR(INDEX([1]Input!$D:$D,MATCH(C2970,[1]Input!$A:$A,0)),"")</f>
        <v/>
      </c>
      <c r="G2970" s="409">
        <f>IFERROR(INDEX([1]Input!$N:$N,MATCH(C2970,[1]Input!$A:$A,0)),"")</f>
        <v/>
      </c>
    </row>
    <row r="2971">
      <c r="A2971" s="406">
        <f>IFERROR(RANK(B2971,$B$4:$B$6000,1),"")</f>
        <v/>
      </c>
      <c r="B2971" s="406">
        <f>(IF(F2971="","",IFERROR(SEARCH(Search!$C$2,D2971)+ROW()/100000,"")))</f>
        <v/>
      </c>
      <c r="C2971" s="406" t="inlineStr">
        <is>
          <t>U2968</t>
        </is>
      </c>
      <c r="D2971" s="406">
        <f>INDEX([1]USA!$J:$J,MATCH(C2971,[1]USA!$B:$B,0))</f>
        <v/>
      </c>
      <c r="E2971" s="406">
        <f>IFERROR(INDEX([1]Input!$J:$J,MATCH(C2971,[1]Input!$A:$A,0)),"")</f>
        <v/>
      </c>
      <c r="F2971" s="406">
        <f>IFERROR(INDEX([1]Input!$D:$D,MATCH(C2971,[1]Input!$A:$A,0)),"")</f>
        <v/>
      </c>
      <c r="G2971" s="409">
        <f>IFERROR(INDEX([1]Input!$N:$N,MATCH(C2971,[1]Input!$A:$A,0)),"")</f>
        <v/>
      </c>
    </row>
    <row r="2972">
      <c r="A2972" s="406">
        <f>IFERROR(RANK(B2972,$B$4:$B$6000,1),"")</f>
        <v/>
      </c>
      <c r="B2972" s="406">
        <f>(IF(F2972="","",IFERROR(SEARCH(Search!$C$2,D2972)+ROW()/100000,"")))</f>
        <v/>
      </c>
      <c r="C2972" s="406" t="inlineStr">
        <is>
          <t>U2969</t>
        </is>
      </c>
      <c r="D2972" s="406">
        <f>INDEX([1]USA!$J:$J,MATCH(C2972,[1]USA!$B:$B,0))</f>
        <v/>
      </c>
      <c r="E2972" s="406">
        <f>IFERROR(INDEX([1]Input!$J:$J,MATCH(C2972,[1]Input!$A:$A,0)),"")</f>
        <v/>
      </c>
      <c r="F2972" s="406">
        <f>IFERROR(INDEX([1]Input!$D:$D,MATCH(C2972,[1]Input!$A:$A,0)),"")</f>
        <v/>
      </c>
      <c r="G2972" s="409">
        <f>IFERROR(INDEX([1]Input!$N:$N,MATCH(C2972,[1]Input!$A:$A,0)),"")</f>
        <v/>
      </c>
    </row>
    <row r="2973">
      <c r="A2973" s="406">
        <f>IFERROR(RANK(B2973,$B$4:$B$6000,1),"")</f>
        <v/>
      </c>
      <c r="B2973" s="406">
        <f>(IF(F2973="","",IFERROR(SEARCH(Search!$C$2,D2973)+ROW()/100000,"")))</f>
        <v/>
      </c>
      <c r="C2973" s="406" t="inlineStr">
        <is>
          <t>U2970</t>
        </is>
      </c>
      <c r="D2973" s="406">
        <f>INDEX([1]USA!$J:$J,MATCH(C2973,[1]USA!$B:$B,0))</f>
        <v/>
      </c>
      <c r="E2973" s="406">
        <f>IFERROR(INDEX([1]Input!$J:$J,MATCH(C2973,[1]Input!$A:$A,0)),"")</f>
        <v/>
      </c>
      <c r="F2973" s="406">
        <f>IFERROR(INDEX([1]Input!$D:$D,MATCH(C2973,[1]Input!$A:$A,0)),"")</f>
        <v/>
      </c>
      <c r="G2973" s="409">
        <f>IFERROR(INDEX([1]Input!$N:$N,MATCH(C2973,[1]Input!$A:$A,0)),"")</f>
        <v/>
      </c>
    </row>
    <row r="2974">
      <c r="A2974" s="406">
        <f>IFERROR(RANK(B2974,$B$4:$B$6000,1),"")</f>
        <v/>
      </c>
      <c r="B2974" s="406">
        <f>(IF(F2974="","",IFERROR(SEARCH(Search!$C$2,D2974)+ROW()/100000,"")))</f>
        <v/>
      </c>
      <c r="C2974" s="406" t="inlineStr">
        <is>
          <t>U2971</t>
        </is>
      </c>
      <c r="D2974" s="406">
        <f>INDEX([1]USA!$J:$J,MATCH(C2974,[1]USA!$B:$B,0))</f>
        <v/>
      </c>
      <c r="E2974" s="406">
        <f>IFERROR(INDEX([1]Input!$J:$J,MATCH(C2974,[1]Input!$A:$A,0)),"")</f>
        <v/>
      </c>
      <c r="F2974" s="406">
        <f>IFERROR(INDEX([1]Input!$D:$D,MATCH(C2974,[1]Input!$A:$A,0)),"")</f>
        <v/>
      </c>
      <c r="G2974" s="409">
        <f>IFERROR(INDEX([1]Input!$N:$N,MATCH(C2974,[1]Input!$A:$A,0)),"")</f>
        <v/>
      </c>
    </row>
    <row r="2975">
      <c r="A2975" s="406">
        <f>IFERROR(RANK(B2975,$B$4:$B$6000,1),"")</f>
        <v/>
      </c>
      <c r="B2975" s="406">
        <f>(IF(F2975="","",IFERROR(SEARCH(Search!$C$2,D2975)+ROW()/100000,"")))</f>
        <v/>
      </c>
      <c r="C2975" s="406" t="inlineStr">
        <is>
          <t>U2972</t>
        </is>
      </c>
      <c r="D2975" s="406">
        <f>INDEX([1]USA!$J:$J,MATCH(C2975,[1]USA!$B:$B,0))</f>
        <v/>
      </c>
      <c r="E2975" s="406">
        <f>IFERROR(INDEX([1]Input!$J:$J,MATCH(C2975,[1]Input!$A:$A,0)),"")</f>
        <v/>
      </c>
      <c r="F2975" s="406">
        <f>IFERROR(INDEX([1]Input!$D:$D,MATCH(C2975,[1]Input!$A:$A,0)),"")</f>
        <v/>
      </c>
      <c r="G2975" s="409">
        <f>IFERROR(INDEX([1]Input!$N:$N,MATCH(C2975,[1]Input!$A:$A,0)),"")</f>
        <v/>
      </c>
    </row>
    <row r="2976">
      <c r="A2976" s="406">
        <f>IFERROR(RANK(B2976,$B$4:$B$6000,1),"")</f>
        <v/>
      </c>
      <c r="B2976" s="406">
        <f>(IF(F2976="","",IFERROR(SEARCH(Search!$C$2,D2976)+ROW()/100000,"")))</f>
        <v/>
      </c>
      <c r="C2976" s="406" t="inlineStr">
        <is>
          <t>U2973</t>
        </is>
      </c>
      <c r="D2976" s="406">
        <f>INDEX([1]USA!$J:$J,MATCH(C2976,[1]USA!$B:$B,0))</f>
        <v/>
      </c>
      <c r="E2976" s="406">
        <f>IFERROR(INDEX([1]Input!$J:$J,MATCH(C2976,[1]Input!$A:$A,0)),"")</f>
        <v/>
      </c>
      <c r="F2976" s="406">
        <f>IFERROR(INDEX([1]Input!$D:$D,MATCH(C2976,[1]Input!$A:$A,0)),"")</f>
        <v/>
      </c>
      <c r="G2976" s="409">
        <f>IFERROR(INDEX([1]Input!$N:$N,MATCH(C2976,[1]Input!$A:$A,0)),"")</f>
        <v/>
      </c>
    </row>
    <row r="2977">
      <c r="A2977" s="406">
        <f>IFERROR(RANK(B2977,$B$4:$B$6000,1),"")</f>
        <v/>
      </c>
      <c r="B2977" s="406">
        <f>(IF(F2977="","",IFERROR(SEARCH(Search!$C$2,D2977)+ROW()/100000,"")))</f>
        <v/>
      </c>
      <c r="C2977" s="406" t="inlineStr">
        <is>
          <t>U2974</t>
        </is>
      </c>
      <c r="D2977" s="406">
        <f>INDEX([1]USA!$J:$J,MATCH(C2977,[1]USA!$B:$B,0))</f>
        <v/>
      </c>
      <c r="E2977" s="406">
        <f>IFERROR(INDEX([1]Input!$J:$J,MATCH(C2977,[1]Input!$A:$A,0)),"")</f>
        <v/>
      </c>
      <c r="F2977" s="406">
        <f>IFERROR(INDEX([1]Input!$D:$D,MATCH(C2977,[1]Input!$A:$A,0)),"")</f>
        <v/>
      </c>
      <c r="G2977" s="409">
        <f>IFERROR(INDEX([1]Input!$N:$N,MATCH(C2977,[1]Input!$A:$A,0)),"")</f>
        <v/>
      </c>
    </row>
    <row r="2978">
      <c r="A2978" s="406">
        <f>IFERROR(RANK(B2978,$B$4:$B$6000,1),"")</f>
        <v/>
      </c>
      <c r="B2978" s="406">
        <f>(IF(F2978="","",IFERROR(SEARCH(Search!$C$2,D2978)+ROW()/100000,"")))</f>
        <v/>
      </c>
      <c r="C2978" s="406" t="inlineStr">
        <is>
          <t>U2975</t>
        </is>
      </c>
      <c r="D2978" s="406">
        <f>INDEX([1]USA!$J:$J,MATCH(C2978,[1]USA!$B:$B,0))</f>
        <v/>
      </c>
      <c r="E2978" s="406">
        <f>IFERROR(INDEX([1]Input!$J:$J,MATCH(C2978,[1]Input!$A:$A,0)),"")</f>
        <v/>
      </c>
      <c r="F2978" s="406">
        <f>IFERROR(INDEX([1]Input!$D:$D,MATCH(C2978,[1]Input!$A:$A,0)),"")</f>
        <v/>
      </c>
      <c r="G2978" s="409">
        <f>IFERROR(INDEX([1]Input!$N:$N,MATCH(C2978,[1]Input!$A:$A,0)),"")</f>
        <v/>
      </c>
    </row>
    <row r="2979">
      <c r="A2979" s="406">
        <f>IFERROR(RANK(B2979,$B$4:$B$6000,1),"")</f>
        <v/>
      </c>
      <c r="B2979" s="406">
        <f>(IF(F2979="","",IFERROR(SEARCH(Search!$C$2,D2979)+ROW()/100000,"")))</f>
        <v/>
      </c>
      <c r="C2979" s="406" t="inlineStr">
        <is>
          <t>U2976</t>
        </is>
      </c>
      <c r="D2979" s="406">
        <f>INDEX([1]USA!$J:$J,MATCH(C2979,[1]USA!$B:$B,0))</f>
        <v/>
      </c>
      <c r="E2979" s="406">
        <f>IFERROR(INDEX([1]Input!$J:$J,MATCH(C2979,[1]Input!$A:$A,0)),"")</f>
        <v/>
      </c>
      <c r="F2979" s="406">
        <f>IFERROR(INDEX([1]Input!$D:$D,MATCH(C2979,[1]Input!$A:$A,0)),"")</f>
        <v/>
      </c>
      <c r="G2979" s="409">
        <f>IFERROR(INDEX([1]Input!$N:$N,MATCH(C2979,[1]Input!$A:$A,0)),"")</f>
        <v/>
      </c>
    </row>
    <row r="2980">
      <c r="A2980" s="406">
        <f>IFERROR(RANK(B2980,$B$4:$B$6000,1),"")</f>
        <v/>
      </c>
      <c r="B2980" s="406">
        <f>(IF(F2980="","",IFERROR(SEARCH(Search!$C$2,D2980)+ROW()/100000,"")))</f>
        <v/>
      </c>
      <c r="C2980" s="406" t="inlineStr">
        <is>
          <t>U2977</t>
        </is>
      </c>
      <c r="D2980" s="406">
        <f>INDEX([1]USA!$J:$J,MATCH(C2980,[1]USA!$B:$B,0))</f>
        <v/>
      </c>
      <c r="E2980" s="406">
        <f>IFERROR(INDEX([1]Input!$J:$J,MATCH(C2980,[1]Input!$A:$A,0)),"")</f>
        <v/>
      </c>
      <c r="F2980" s="406">
        <f>IFERROR(INDEX([1]Input!$D:$D,MATCH(C2980,[1]Input!$A:$A,0)),"")</f>
        <v/>
      </c>
      <c r="G2980" s="409">
        <f>IFERROR(INDEX([1]Input!$N:$N,MATCH(C2980,[1]Input!$A:$A,0)),"")</f>
        <v/>
      </c>
    </row>
    <row r="2981">
      <c r="A2981" s="406">
        <f>IFERROR(RANK(B2981,$B$4:$B$6000,1),"")</f>
        <v/>
      </c>
      <c r="B2981" s="406">
        <f>(IF(F2981="","",IFERROR(SEARCH(Search!$C$2,D2981)+ROW()/100000,"")))</f>
        <v/>
      </c>
      <c r="C2981" s="406" t="inlineStr">
        <is>
          <t>U2978</t>
        </is>
      </c>
      <c r="D2981" s="406">
        <f>INDEX([1]USA!$J:$J,MATCH(C2981,[1]USA!$B:$B,0))</f>
        <v/>
      </c>
      <c r="E2981" s="406">
        <f>IFERROR(INDEX([1]Input!$J:$J,MATCH(C2981,[1]Input!$A:$A,0)),"")</f>
        <v/>
      </c>
      <c r="F2981" s="406">
        <f>IFERROR(INDEX([1]Input!$D:$D,MATCH(C2981,[1]Input!$A:$A,0)),"")</f>
        <v/>
      </c>
      <c r="G2981" s="409">
        <f>IFERROR(INDEX([1]Input!$N:$N,MATCH(C2981,[1]Input!$A:$A,0)),"")</f>
        <v/>
      </c>
    </row>
    <row r="2982">
      <c r="A2982" s="406">
        <f>IFERROR(RANK(B2982,$B$4:$B$6000,1),"")</f>
        <v/>
      </c>
      <c r="B2982" s="406">
        <f>(IF(F2982="","",IFERROR(SEARCH(Search!$C$2,D2982)+ROW()/100000,"")))</f>
        <v/>
      </c>
      <c r="C2982" s="406" t="inlineStr">
        <is>
          <t>U2979</t>
        </is>
      </c>
      <c r="D2982" s="406">
        <f>INDEX([1]USA!$J:$J,MATCH(C2982,[1]USA!$B:$B,0))</f>
        <v/>
      </c>
      <c r="E2982" s="406">
        <f>IFERROR(INDEX([1]Input!$J:$J,MATCH(C2982,[1]Input!$A:$A,0)),"")</f>
        <v/>
      </c>
      <c r="F2982" s="406">
        <f>IFERROR(INDEX([1]Input!$D:$D,MATCH(C2982,[1]Input!$A:$A,0)),"")</f>
        <v/>
      </c>
      <c r="G2982" s="409">
        <f>IFERROR(INDEX([1]Input!$N:$N,MATCH(C2982,[1]Input!$A:$A,0)),"")</f>
        <v/>
      </c>
    </row>
    <row r="2983">
      <c r="A2983" s="406">
        <f>IFERROR(RANK(B2983,$B$4:$B$6000,1),"")</f>
        <v/>
      </c>
      <c r="B2983" s="406">
        <f>(IF(F2983="","",IFERROR(SEARCH(Search!$C$2,D2983)+ROW()/100000,"")))</f>
        <v/>
      </c>
      <c r="C2983" s="406" t="inlineStr">
        <is>
          <t>U2980</t>
        </is>
      </c>
      <c r="D2983" s="406">
        <f>INDEX([1]USA!$J:$J,MATCH(C2983,[1]USA!$B:$B,0))</f>
        <v/>
      </c>
      <c r="E2983" s="406">
        <f>IFERROR(INDEX([1]Input!$J:$J,MATCH(C2983,[1]Input!$A:$A,0)),"")</f>
        <v/>
      </c>
      <c r="F2983" s="406">
        <f>IFERROR(INDEX([1]Input!$D:$D,MATCH(C2983,[1]Input!$A:$A,0)),"")</f>
        <v/>
      </c>
      <c r="G2983" s="409">
        <f>IFERROR(INDEX([1]Input!$N:$N,MATCH(C2983,[1]Input!$A:$A,0)),"")</f>
        <v/>
      </c>
    </row>
    <row r="2984">
      <c r="A2984" s="406">
        <f>IFERROR(RANK(B2984,$B$4:$B$6000,1),"")</f>
        <v/>
      </c>
      <c r="B2984" s="406">
        <f>(IF(F2984="","",IFERROR(SEARCH(Search!$C$2,D2984)+ROW()/100000,"")))</f>
        <v/>
      </c>
      <c r="C2984" s="406" t="inlineStr">
        <is>
          <t>U2981</t>
        </is>
      </c>
      <c r="D2984" s="406">
        <f>INDEX([1]USA!$J:$J,MATCH(C2984,[1]USA!$B:$B,0))</f>
        <v/>
      </c>
      <c r="E2984" s="406">
        <f>IFERROR(INDEX([1]Input!$J:$J,MATCH(C2984,[1]Input!$A:$A,0)),"")</f>
        <v/>
      </c>
      <c r="F2984" s="406">
        <f>IFERROR(INDEX([1]Input!$D:$D,MATCH(C2984,[1]Input!$A:$A,0)),"")</f>
        <v/>
      </c>
      <c r="G2984" s="409">
        <f>IFERROR(INDEX([1]Input!$N:$N,MATCH(C2984,[1]Input!$A:$A,0)),"")</f>
        <v/>
      </c>
    </row>
    <row r="2985">
      <c r="A2985" s="406">
        <f>IFERROR(RANK(B2985,$B$4:$B$6000,1),"")</f>
        <v/>
      </c>
      <c r="B2985" s="406">
        <f>(IF(F2985="","",IFERROR(SEARCH(Search!$C$2,D2985)+ROW()/100000,"")))</f>
        <v/>
      </c>
      <c r="C2985" s="406" t="inlineStr">
        <is>
          <t>U2982</t>
        </is>
      </c>
      <c r="D2985" s="406">
        <f>INDEX([1]USA!$J:$J,MATCH(C2985,[1]USA!$B:$B,0))</f>
        <v/>
      </c>
      <c r="E2985" s="406">
        <f>IFERROR(INDEX([1]Input!$J:$J,MATCH(C2985,[1]Input!$A:$A,0)),"")</f>
        <v/>
      </c>
      <c r="F2985" s="406">
        <f>IFERROR(INDEX([1]Input!$D:$D,MATCH(C2985,[1]Input!$A:$A,0)),"")</f>
        <v/>
      </c>
      <c r="G2985" s="409">
        <f>IFERROR(INDEX([1]Input!$N:$N,MATCH(C2985,[1]Input!$A:$A,0)),"")</f>
        <v/>
      </c>
    </row>
    <row r="2986">
      <c r="A2986" s="406">
        <f>IFERROR(RANK(B2986,$B$4:$B$6000,1),"")</f>
        <v/>
      </c>
      <c r="B2986" s="406">
        <f>(IF(F2986="","",IFERROR(SEARCH(Search!$C$2,D2986)+ROW()/100000,"")))</f>
        <v/>
      </c>
      <c r="C2986" s="406" t="inlineStr">
        <is>
          <t>U2983</t>
        </is>
      </c>
      <c r="D2986" s="406">
        <f>INDEX([1]USA!$J:$J,MATCH(C2986,[1]USA!$B:$B,0))</f>
        <v/>
      </c>
      <c r="E2986" s="406">
        <f>IFERROR(INDEX([1]Input!$J:$J,MATCH(C2986,[1]Input!$A:$A,0)),"")</f>
        <v/>
      </c>
      <c r="F2986" s="406">
        <f>IFERROR(INDEX([1]Input!$D:$D,MATCH(C2986,[1]Input!$A:$A,0)),"")</f>
        <v/>
      </c>
      <c r="G2986" s="409">
        <f>IFERROR(INDEX([1]Input!$N:$N,MATCH(C2986,[1]Input!$A:$A,0)),"")</f>
        <v/>
      </c>
    </row>
    <row r="2987">
      <c r="A2987" s="406">
        <f>IFERROR(RANK(B2987,$B$4:$B$6000,1),"")</f>
        <v/>
      </c>
      <c r="B2987" s="406">
        <f>(IF(F2987="","",IFERROR(SEARCH(Search!$C$2,D2987)+ROW()/100000,"")))</f>
        <v/>
      </c>
      <c r="C2987" s="406" t="inlineStr">
        <is>
          <t>U2984</t>
        </is>
      </c>
      <c r="D2987" s="406">
        <f>INDEX([1]USA!$J:$J,MATCH(C2987,[1]USA!$B:$B,0))</f>
        <v/>
      </c>
      <c r="E2987" s="406">
        <f>IFERROR(INDEX([1]Input!$J:$J,MATCH(C2987,[1]Input!$A:$A,0)),"")</f>
        <v/>
      </c>
      <c r="F2987" s="406">
        <f>IFERROR(INDEX([1]Input!$D:$D,MATCH(C2987,[1]Input!$A:$A,0)),"")</f>
        <v/>
      </c>
      <c r="G2987" s="409">
        <f>IFERROR(INDEX([1]Input!$N:$N,MATCH(C2987,[1]Input!$A:$A,0)),"")</f>
        <v/>
      </c>
    </row>
    <row r="2988">
      <c r="A2988" s="406">
        <f>IFERROR(RANK(B2988,$B$4:$B$6000,1),"")</f>
        <v/>
      </c>
      <c r="B2988" s="406">
        <f>(IF(F2988="","",IFERROR(SEARCH(Search!$C$2,D2988)+ROW()/100000,"")))</f>
        <v/>
      </c>
      <c r="C2988" s="406" t="inlineStr">
        <is>
          <t>U2985</t>
        </is>
      </c>
      <c r="D2988" s="406">
        <f>INDEX([1]USA!$J:$J,MATCH(C2988,[1]USA!$B:$B,0))</f>
        <v/>
      </c>
      <c r="E2988" s="406">
        <f>IFERROR(INDEX([1]Input!$J:$J,MATCH(C2988,[1]Input!$A:$A,0)),"")</f>
        <v/>
      </c>
      <c r="F2988" s="406">
        <f>IFERROR(INDEX([1]Input!$D:$D,MATCH(C2988,[1]Input!$A:$A,0)),"")</f>
        <v/>
      </c>
      <c r="G2988" s="409">
        <f>IFERROR(INDEX([1]Input!$N:$N,MATCH(C2988,[1]Input!$A:$A,0)),"")</f>
        <v/>
      </c>
    </row>
    <row r="2989">
      <c r="A2989" s="406">
        <f>IFERROR(RANK(B2989,$B$4:$B$6000,1),"")</f>
        <v/>
      </c>
      <c r="B2989" s="406">
        <f>(IF(F2989="","",IFERROR(SEARCH(Search!$C$2,D2989)+ROW()/100000,"")))</f>
        <v/>
      </c>
      <c r="C2989" s="406" t="inlineStr">
        <is>
          <t>U2986</t>
        </is>
      </c>
      <c r="D2989" s="406">
        <f>INDEX([1]USA!$J:$J,MATCH(C2989,[1]USA!$B:$B,0))</f>
        <v/>
      </c>
      <c r="E2989" s="406">
        <f>IFERROR(INDEX([1]Input!$J:$J,MATCH(C2989,[1]Input!$A:$A,0)),"")</f>
        <v/>
      </c>
      <c r="F2989" s="406">
        <f>IFERROR(INDEX([1]Input!$D:$D,MATCH(C2989,[1]Input!$A:$A,0)),"")</f>
        <v/>
      </c>
      <c r="G2989" s="409">
        <f>IFERROR(INDEX([1]Input!$N:$N,MATCH(C2989,[1]Input!$A:$A,0)),"")</f>
        <v/>
      </c>
    </row>
    <row r="2990">
      <c r="A2990" s="406">
        <f>IFERROR(RANK(B2990,$B$4:$B$6000,1),"")</f>
        <v/>
      </c>
      <c r="B2990" s="406">
        <f>(IF(F2990="","",IFERROR(SEARCH(Search!$C$2,D2990)+ROW()/100000,"")))</f>
        <v/>
      </c>
      <c r="C2990" s="406" t="inlineStr">
        <is>
          <t>U2987</t>
        </is>
      </c>
      <c r="D2990" s="406">
        <f>INDEX([1]USA!$J:$J,MATCH(C2990,[1]USA!$B:$B,0))</f>
        <v/>
      </c>
      <c r="E2990" s="406">
        <f>IFERROR(INDEX([1]Input!$J:$J,MATCH(C2990,[1]Input!$A:$A,0)),"")</f>
        <v/>
      </c>
      <c r="F2990" s="406">
        <f>IFERROR(INDEX([1]Input!$D:$D,MATCH(C2990,[1]Input!$A:$A,0)),"")</f>
        <v/>
      </c>
      <c r="G2990" s="409">
        <f>IFERROR(INDEX([1]Input!$N:$N,MATCH(C2990,[1]Input!$A:$A,0)),"")</f>
        <v/>
      </c>
    </row>
    <row r="2991">
      <c r="A2991" s="406">
        <f>IFERROR(RANK(B2991,$B$4:$B$6000,1),"")</f>
        <v/>
      </c>
      <c r="B2991" s="406">
        <f>(IF(F2991="","",IFERROR(SEARCH(Search!$C$2,D2991)+ROW()/100000,"")))</f>
        <v/>
      </c>
      <c r="C2991" s="406" t="inlineStr">
        <is>
          <t>U2988</t>
        </is>
      </c>
      <c r="D2991" s="406">
        <f>INDEX([1]USA!$J:$J,MATCH(C2991,[1]USA!$B:$B,0))</f>
        <v/>
      </c>
      <c r="E2991" s="406">
        <f>IFERROR(INDEX([1]Input!$J:$J,MATCH(C2991,[1]Input!$A:$A,0)),"")</f>
        <v/>
      </c>
      <c r="F2991" s="406">
        <f>IFERROR(INDEX([1]Input!$D:$D,MATCH(C2991,[1]Input!$A:$A,0)),"")</f>
        <v/>
      </c>
      <c r="G2991" s="409">
        <f>IFERROR(INDEX([1]Input!$N:$N,MATCH(C2991,[1]Input!$A:$A,0)),"")</f>
        <v/>
      </c>
    </row>
    <row r="2992">
      <c r="A2992" s="406">
        <f>IFERROR(RANK(B2992,$B$4:$B$6000,1),"")</f>
        <v/>
      </c>
      <c r="B2992" s="406">
        <f>(IF(F2992="","",IFERROR(SEARCH(Search!$C$2,D2992)+ROW()/100000,"")))</f>
        <v/>
      </c>
      <c r="C2992" s="406" t="inlineStr">
        <is>
          <t>U2989</t>
        </is>
      </c>
      <c r="D2992" s="406">
        <f>INDEX([1]USA!$J:$J,MATCH(C2992,[1]USA!$B:$B,0))</f>
        <v/>
      </c>
      <c r="E2992" s="406">
        <f>IFERROR(INDEX([1]Input!$J:$J,MATCH(C2992,[1]Input!$A:$A,0)),"")</f>
        <v/>
      </c>
      <c r="F2992" s="406">
        <f>IFERROR(INDEX([1]Input!$D:$D,MATCH(C2992,[1]Input!$A:$A,0)),"")</f>
        <v/>
      </c>
      <c r="G2992" s="409">
        <f>IFERROR(INDEX([1]Input!$N:$N,MATCH(C2992,[1]Input!$A:$A,0)),"")</f>
        <v/>
      </c>
    </row>
    <row r="2993">
      <c r="A2993" s="406">
        <f>IFERROR(RANK(B2993,$B$4:$B$6000,1),"")</f>
        <v/>
      </c>
      <c r="B2993" s="406">
        <f>(IF(F2993="","",IFERROR(SEARCH(Search!$C$2,D2993)+ROW()/100000,"")))</f>
        <v/>
      </c>
      <c r="C2993" s="406" t="inlineStr">
        <is>
          <t>U2990</t>
        </is>
      </c>
      <c r="D2993" s="406">
        <f>INDEX([1]USA!$J:$J,MATCH(C2993,[1]USA!$B:$B,0))</f>
        <v/>
      </c>
      <c r="E2993" s="406">
        <f>IFERROR(INDEX([1]Input!$J:$J,MATCH(C2993,[1]Input!$A:$A,0)),"")</f>
        <v/>
      </c>
      <c r="F2993" s="406">
        <f>IFERROR(INDEX([1]Input!$D:$D,MATCH(C2993,[1]Input!$A:$A,0)),"")</f>
        <v/>
      </c>
      <c r="G2993" s="409">
        <f>IFERROR(INDEX([1]Input!$N:$N,MATCH(C2993,[1]Input!$A:$A,0)),"")</f>
        <v/>
      </c>
    </row>
    <row r="2994">
      <c r="A2994" s="406">
        <f>IFERROR(RANK(B2994,$B$4:$B$6000,1),"")</f>
        <v/>
      </c>
      <c r="B2994" s="406">
        <f>(IF(F2994="","",IFERROR(SEARCH(Search!$C$2,D2994)+ROW()/100000,"")))</f>
        <v/>
      </c>
      <c r="C2994" s="406" t="inlineStr">
        <is>
          <t>U2991</t>
        </is>
      </c>
      <c r="D2994" s="406">
        <f>INDEX([1]USA!$J:$J,MATCH(C2994,[1]USA!$B:$B,0))</f>
        <v/>
      </c>
      <c r="E2994" s="406">
        <f>IFERROR(INDEX([1]Input!$J:$J,MATCH(C2994,[1]Input!$A:$A,0)),"")</f>
        <v/>
      </c>
      <c r="F2994" s="406">
        <f>IFERROR(INDEX([1]Input!$D:$D,MATCH(C2994,[1]Input!$A:$A,0)),"")</f>
        <v/>
      </c>
      <c r="G2994" s="409">
        <f>IFERROR(INDEX([1]Input!$N:$N,MATCH(C2994,[1]Input!$A:$A,0)),"")</f>
        <v/>
      </c>
    </row>
    <row r="2995">
      <c r="A2995" s="406">
        <f>IFERROR(RANK(B2995,$B$4:$B$6000,1),"")</f>
        <v/>
      </c>
      <c r="B2995" s="406">
        <f>(IF(F2995="","",IFERROR(SEARCH(Search!$C$2,D2995)+ROW()/100000,"")))</f>
        <v/>
      </c>
      <c r="C2995" s="406" t="inlineStr">
        <is>
          <t>U2992</t>
        </is>
      </c>
      <c r="D2995" s="406">
        <f>INDEX([1]USA!$J:$J,MATCH(C2995,[1]USA!$B:$B,0))</f>
        <v/>
      </c>
      <c r="E2995" s="406">
        <f>IFERROR(INDEX([1]Input!$J:$J,MATCH(C2995,[1]Input!$A:$A,0)),"")</f>
        <v/>
      </c>
      <c r="F2995" s="406">
        <f>IFERROR(INDEX([1]Input!$D:$D,MATCH(C2995,[1]Input!$A:$A,0)),"")</f>
        <v/>
      </c>
      <c r="G2995" s="409">
        <f>IFERROR(INDEX([1]Input!$N:$N,MATCH(C2995,[1]Input!$A:$A,0)),"")</f>
        <v/>
      </c>
    </row>
    <row r="2996">
      <c r="A2996" s="406">
        <f>IFERROR(RANK(B2996,$B$4:$B$6000,1),"")</f>
        <v/>
      </c>
      <c r="B2996" s="406">
        <f>(IF(F2996="","",IFERROR(SEARCH(Search!$C$2,D2996)+ROW()/100000,"")))</f>
        <v/>
      </c>
      <c r="C2996" s="406" t="inlineStr">
        <is>
          <t>U2993</t>
        </is>
      </c>
      <c r="D2996" s="406">
        <f>INDEX([1]USA!$J:$J,MATCH(C2996,[1]USA!$B:$B,0))</f>
        <v/>
      </c>
      <c r="E2996" s="406">
        <f>IFERROR(INDEX([1]Input!$J:$J,MATCH(C2996,[1]Input!$A:$A,0)),"")</f>
        <v/>
      </c>
      <c r="F2996" s="406">
        <f>IFERROR(INDEX([1]Input!$D:$D,MATCH(C2996,[1]Input!$A:$A,0)),"")</f>
        <v/>
      </c>
      <c r="G2996" s="409">
        <f>IFERROR(INDEX([1]Input!$N:$N,MATCH(C2996,[1]Input!$A:$A,0)),"")</f>
        <v/>
      </c>
    </row>
    <row r="2997">
      <c r="A2997" s="406">
        <f>IFERROR(RANK(B2997,$B$4:$B$6000,1),"")</f>
        <v/>
      </c>
      <c r="B2997" s="406">
        <f>(IF(F2997="","",IFERROR(SEARCH(Search!$C$2,D2997)+ROW()/100000,"")))</f>
        <v/>
      </c>
      <c r="C2997" s="406" t="inlineStr">
        <is>
          <t>U2994</t>
        </is>
      </c>
      <c r="D2997" s="406">
        <f>INDEX([1]USA!$J:$J,MATCH(C2997,[1]USA!$B:$B,0))</f>
        <v/>
      </c>
      <c r="E2997" s="406">
        <f>IFERROR(INDEX([1]Input!$J:$J,MATCH(C2997,[1]Input!$A:$A,0)),"")</f>
        <v/>
      </c>
      <c r="F2997" s="406">
        <f>IFERROR(INDEX([1]Input!$D:$D,MATCH(C2997,[1]Input!$A:$A,0)),"")</f>
        <v/>
      </c>
      <c r="G2997" s="409">
        <f>IFERROR(INDEX([1]Input!$N:$N,MATCH(C2997,[1]Input!$A:$A,0)),"")</f>
        <v/>
      </c>
    </row>
    <row r="2998">
      <c r="A2998" s="406">
        <f>IFERROR(RANK(B2998,$B$4:$B$6000,1),"")</f>
        <v/>
      </c>
      <c r="B2998" s="406">
        <f>(IF(F2998="","",IFERROR(SEARCH(Search!$C$2,D2998)+ROW()/100000,"")))</f>
        <v/>
      </c>
      <c r="C2998" s="406" t="inlineStr">
        <is>
          <t>U2995</t>
        </is>
      </c>
      <c r="D2998" s="406">
        <f>INDEX([1]USA!$J:$J,MATCH(C2998,[1]USA!$B:$B,0))</f>
        <v/>
      </c>
      <c r="E2998" s="406">
        <f>IFERROR(INDEX([1]Input!$J:$J,MATCH(C2998,[1]Input!$A:$A,0)),"")</f>
        <v/>
      </c>
      <c r="F2998" s="406">
        <f>IFERROR(INDEX([1]Input!$D:$D,MATCH(C2998,[1]Input!$A:$A,0)),"")</f>
        <v/>
      </c>
      <c r="G2998" s="409">
        <f>IFERROR(INDEX([1]Input!$N:$N,MATCH(C2998,[1]Input!$A:$A,0)),"")</f>
        <v/>
      </c>
    </row>
    <row r="2999">
      <c r="A2999" s="406">
        <f>IFERROR(RANK(B2999,$B$4:$B$6000,1),"")</f>
        <v/>
      </c>
      <c r="B2999" s="406">
        <f>(IF(F2999="","",IFERROR(SEARCH(Search!$C$2,D2999)+ROW()/100000,"")))</f>
        <v/>
      </c>
      <c r="C2999" s="406" t="inlineStr">
        <is>
          <t>U2996</t>
        </is>
      </c>
      <c r="D2999" s="406">
        <f>INDEX([1]USA!$J:$J,MATCH(C2999,[1]USA!$B:$B,0))</f>
        <v/>
      </c>
      <c r="E2999" s="406">
        <f>IFERROR(INDEX([1]Input!$J:$J,MATCH(C2999,[1]Input!$A:$A,0)),"")</f>
        <v/>
      </c>
      <c r="F2999" s="406">
        <f>IFERROR(INDEX([1]Input!$D:$D,MATCH(C2999,[1]Input!$A:$A,0)),"")</f>
        <v/>
      </c>
      <c r="G2999" s="409">
        <f>IFERROR(INDEX([1]Input!$N:$N,MATCH(C2999,[1]Input!$A:$A,0)),"")</f>
        <v/>
      </c>
    </row>
    <row r="3000">
      <c r="A3000" s="406">
        <f>IFERROR(RANK(B3000,$B$4:$B$6000,1),"")</f>
        <v/>
      </c>
      <c r="B3000" s="406">
        <f>(IF(F3000="","",IFERROR(SEARCH(Search!$C$2,D3000)+ROW()/100000,"")))</f>
        <v/>
      </c>
      <c r="C3000" s="406" t="inlineStr">
        <is>
          <t>U2997</t>
        </is>
      </c>
      <c r="D3000" s="406">
        <f>INDEX([1]USA!$J:$J,MATCH(C3000,[1]USA!$B:$B,0))</f>
        <v/>
      </c>
      <c r="E3000" s="406">
        <f>IFERROR(INDEX([1]Input!$J:$J,MATCH(C3000,[1]Input!$A:$A,0)),"")</f>
        <v/>
      </c>
      <c r="F3000" s="406">
        <f>IFERROR(INDEX([1]Input!$D:$D,MATCH(C3000,[1]Input!$A:$A,0)),"")</f>
        <v/>
      </c>
      <c r="G3000" s="409">
        <f>IFERROR(INDEX([1]Input!$N:$N,MATCH(C3000,[1]Input!$A:$A,0)),"")</f>
        <v/>
      </c>
    </row>
    <row r="3001">
      <c r="A3001" s="406">
        <f>IFERROR(RANK(B3001,$B$4:$B$6000,1),"")</f>
        <v/>
      </c>
      <c r="B3001" s="406">
        <f>(IF(F3001="","",IFERROR(SEARCH(Search!$C$2,D3001)+ROW()/100000,"")))</f>
        <v/>
      </c>
      <c r="C3001" s="406" t="inlineStr">
        <is>
          <t>U2998</t>
        </is>
      </c>
      <c r="D3001" s="406">
        <f>INDEX([1]USA!$J:$J,MATCH(C3001,[1]USA!$B:$B,0))</f>
        <v/>
      </c>
      <c r="E3001" s="406">
        <f>IFERROR(INDEX([1]Input!$J:$J,MATCH(C3001,[1]Input!$A:$A,0)),"")</f>
        <v/>
      </c>
      <c r="F3001" s="406">
        <f>IFERROR(INDEX([1]Input!$D:$D,MATCH(C3001,[1]Input!$A:$A,0)),"")</f>
        <v/>
      </c>
      <c r="G3001" s="409">
        <f>IFERROR(INDEX([1]Input!$N:$N,MATCH(C3001,[1]Input!$A:$A,0)),"")</f>
        <v/>
      </c>
    </row>
    <row r="3002">
      <c r="A3002" s="406">
        <f>IFERROR(RANK(B3002,$B$4:$B$6000,1),"")</f>
        <v/>
      </c>
      <c r="B3002" s="406">
        <f>(IF(F3002="","",IFERROR(SEARCH(Search!$C$2,D3002)+ROW()/100000,"")))</f>
        <v/>
      </c>
      <c r="C3002" s="406" t="inlineStr">
        <is>
          <t>U2999</t>
        </is>
      </c>
      <c r="D3002" s="406">
        <f>INDEX([1]USA!$J:$J,MATCH(C3002,[1]USA!$B:$B,0))</f>
        <v/>
      </c>
      <c r="E3002" s="406">
        <f>IFERROR(INDEX([1]Input!$J:$J,MATCH(C3002,[1]Input!$A:$A,0)),"")</f>
        <v/>
      </c>
      <c r="F3002" s="406">
        <f>IFERROR(INDEX([1]Input!$D:$D,MATCH(C3002,[1]Input!$A:$A,0)),"")</f>
        <v/>
      </c>
      <c r="G3002" s="409">
        <f>IFERROR(INDEX([1]Input!$N:$N,MATCH(C3002,[1]Input!$A:$A,0)),"")</f>
        <v/>
      </c>
    </row>
    <row r="3003">
      <c r="A3003" s="406">
        <f>IFERROR(RANK(B3003,$B$4:$B$6000,1),"")</f>
        <v/>
      </c>
      <c r="B3003" s="406">
        <f>(IF(F3003="","",IFERROR(SEARCH(Search!$C$2,D3003)+ROW()/100000,"")))</f>
        <v/>
      </c>
      <c r="C3003" s="406" t="inlineStr">
        <is>
          <t>U3000</t>
        </is>
      </c>
      <c r="D3003" s="406">
        <f>INDEX([1]USA!$J:$J,MATCH(C3003,[1]USA!$B:$B,0))</f>
        <v/>
      </c>
      <c r="E3003" s="406">
        <f>IFERROR(INDEX([1]Input!$J:$J,MATCH(C3003,[1]Input!$A:$A,0)),"")</f>
        <v/>
      </c>
      <c r="F3003" s="406">
        <f>IFERROR(INDEX([1]Input!$D:$D,MATCH(C3003,[1]Input!$A:$A,0)),"")</f>
        <v/>
      </c>
      <c r="G3003" s="409">
        <f>IFERROR(INDEX([1]Input!$N:$N,MATCH(C3003,[1]Input!$A:$A,0)),"")</f>
        <v/>
      </c>
    </row>
    <row r="3004">
      <c r="C3004" s="406" t="inlineStr">
        <is>
          <t>B1</t>
        </is>
      </c>
      <c r="D3004" s="406">
        <f>INDEX([1]USA!$J:$J,MATCH(C3004,[1]USA!$B:$B,0))</f>
        <v/>
      </c>
      <c r="E3004" s="406">
        <f>IFERROR(INDEX([1]Input!$J:$J,MATCH(C3004,[1]Input!$A:$A,0)),"")</f>
        <v/>
      </c>
      <c r="F3004" s="406">
        <f>IFERROR(INDEX([1]Input!$D:$D,MATCH(C3004,[1]Input!$A:$A,0)),"")</f>
        <v/>
      </c>
      <c r="G3004" s="409">
        <f>IFERROR(INDEX([1]Input!$N:$N,MATCH(C3004,[1]Input!$A:$A,0)),"")</f>
        <v/>
      </c>
    </row>
    <row r="3005">
      <c r="C3005" s="406" t="inlineStr">
        <is>
          <t>B2</t>
        </is>
      </c>
      <c r="D3005" s="406">
        <f>INDEX([1]USA!$J:$J,MATCH(C3005,[1]USA!$B:$B,0))</f>
        <v/>
      </c>
      <c r="E3005" s="406">
        <f>IFERROR(INDEX([1]Input!$J:$J,MATCH(C3005,[1]Input!$A:$A,0)),"")</f>
        <v/>
      </c>
      <c r="F3005" s="406">
        <f>IFERROR(INDEX([1]Input!$D:$D,MATCH(C3005,[1]Input!$A:$A,0)),"")</f>
        <v/>
      </c>
      <c r="G3005" s="409">
        <f>IFERROR(INDEX([1]Input!$N:$N,MATCH(C3005,[1]Input!$A:$A,0)),"")</f>
        <v/>
      </c>
    </row>
    <row r="3006">
      <c r="C3006" s="406" t="inlineStr">
        <is>
          <t>B3</t>
        </is>
      </c>
      <c r="D3006" s="406">
        <f>INDEX([1]USA!$J:$J,MATCH(C3006,[1]USA!$B:$B,0))</f>
        <v/>
      </c>
      <c r="E3006" s="406">
        <f>IFERROR(INDEX([1]Input!$J:$J,MATCH(C3006,[1]Input!$A:$A,0)),"")</f>
        <v/>
      </c>
      <c r="F3006" s="406">
        <f>IFERROR(INDEX([1]Input!$D:$D,MATCH(C3006,[1]Input!$A:$A,0)),"")</f>
        <v/>
      </c>
      <c r="G3006" s="409">
        <f>IFERROR(INDEX([1]Input!$N:$N,MATCH(C3006,[1]Input!$A:$A,0)),"")</f>
        <v/>
      </c>
    </row>
    <row r="3007">
      <c r="C3007" s="406" t="inlineStr">
        <is>
          <t>B4</t>
        </is>
      </c>
      <c r="D3007" s="406">
        <f>INDEX([1]USA!$J:$J,MATCH(C3007,[1]USA!$B:$B,0))</f>
        <v/>
      </c>
      <c r="E3007" s="406">
        <f>IFERROR(INDEX([1]Input!$J:$J,MATCH(C3007,[1]Input!$A:$A,0)),"")</f>
        <v/>
      </c>
      <c r="F3007" s="406">
        <f>IFERROR(INDEX([1]Input!$D:$D,MATCH(C3007,[1]Input!$A:$A,0)),"")</f>
        <v/>
      </c>
      <c r="G3007" s="409">
        <f>IFERROR(INDEX([1]Input!$N:$N,MATCH(C3007,[1]Input!$A:$A,0)),"")</f>
        <v/>
      </c>
    </row>
    <row r="3008">
      <c r="C3008" s="406" t="inlineStr">
        <is>
          <t>B5</t>
        </is>
      </c>
      <c r="D3008" s="406">
        <f>INDEX([1]USA!$J:$J,MATCH(C3008,[1]USA!$B:$B,0))</f>
        <v/>
      </c>
      <c r="E3008" s="406">
        <f>IFERROR(INDEX([1]Input!$J:$J,MATCH(C3008,[1]Input!$A:$A,0)),"")</f>
        <v/>
      </c>
      <c r="F3008" s="406">
        <f>IFERROR(INDEX([1]Input!$D:$D,MATCH(C3008,[1]Input!$A:$A,0)),"")</f>
        <v/>
      </c>
      <c r="G3008" s="409">
        <f>IFERROR(INDEX([1]Input!$N:$N,MATCH(C3008,[1]Input!$A:$A,0)),"")</f>
        <v/>
      </c>
    </row>
    <row r="3009">
      <c r="C3009" s="406" t="inlineStr">
        <is>
          <t>B6</t>
        </is>
      </c>
      <c r="D3009" s="406">
        <f>INDEX([1]USA!$J:$J,MATCH(C3009,[1]USA!$B:$B,0))</f>
        <v/>
      </c>
      <c r="E3009" s="406">
        <f>IFERROR(INDEX([1]Input!$J:$J,MATCH(C3009,[1]Input!$A:$A,0)),"")</f>
        <v/>
      </c>
      <c r="F3009" s="406">
        <f>IFERROR(INDEX([1]Input!$D:$D,MATCH(C3009,[1]Input!$A:$A,0)),"")</f>
        <v/>
      </c>
      <c r="G3009" s="409">
        <f>IFERROR(INDEX([1]Input!$N:$N,MATCH(C3009,[1]Input!$A:$A,0)),"")</f>
        <v/>
      </c>
    </row>
    <row r="3010">
      <c r="C3010" s="406" t="inlineStr">
        <is>
          <t>B7</t>
        </is>
      </c>
      <c r="D3010" s="406">
        <f>INDEX([1]USA!$J:$J,MATCH(C3010,[1]USA!$B:$B,0))</f>
        <v/>
      </c>
      <c r="E3010" s="406">
        <f>IFERROR(INDEX([1]Input!$J:$J,MATCH(C3010,[1]Input!$A:$A,0)),"")</f>
        <v/>
      </c>
      <c r="F3010" s="406">
        <f>IFERROR(INDEX([1]Input!$D:$D,MATCH(C3010,[1]Input!$A:$A,0)),"")</f>
        <v/>
      </c>
      <c r="G3010" s="409">
        <f>IFERROR(INDEX([1]Input!$N:$N,MATCH(C3010,[1]Input!$A:$A,0)),"")</f>
        <v/>
      </c>
    </row>
    <row r="3011">
      <c r="C3011" s="406" t="inlineStr">
        <is>
          <t>B8</t>
        </is>
      </c>
      <c r="D3011" s="406">
        <f>INDEX([1]USA!$J:$J,MATCH(C3011,[1]USA!$B:$B,0))</f>
        <v/>
      </c>
      <c r="E3011" s="406">
        <f>IFERROR(INDEX([1]Input!$J:$J,MATCH(C3011,[1]Input!$A:$A,0)),"")</f>
        <v/>
      </c>
      <c r="F3011" s="406">
        <f>IFERROR(INDEX([1]Input!$D:$D,MATCH(C3011,[1]Input!$A:$A,0)),"")</f>
        <v/>
      </c>
      <c r="G3011" s="409">
        <f>IFERROR(INDEX([1]Input!$N:$N,MATCH(C3011,[1]Input!$A:$A,0)),"")</f>
        <v/>
      </c>
    </row>
    <row r="3012">
      <c r="C3012" s="406" t="inlineStr">
        <is>
          <t>B9</t>
        </is>
      </c>
      <c r="D3012" s="406">
        <f>INDEX([1]USA!$J:$J,MATCH(C3012,[1]USA!$B:$B,0))</f>
        <v/>
      </c>
      <c r="E3012" s="406">
        <f>IFERROR(INDEX([1]Input!$J:$J,MATCH(C3012,[1]Input!$A:$A,0)),"")</f>
        <v/>
      </c>
      <c r="F3012" s="406">
        <f>IFERROR(INDEX([1]Input!$D:$D,MATCH(C3012,[1]Input!$A:$A,0)),"")</f>
        <v/>
      </c>
      <c r="G3012" s="409">
        <f>IFERROR(INDEX([1]Input!$N:$N,MATCH(C3012,[1]Input!$A:$A,0)),"")</f>
        <v/>
      </c>
    </row>
    <row r="3013">
      <c r="C3013" s="406" t="inlineStr">
        <is>
          <t>B10</t>
        </is>
      </c>
      <c r="D3013" s="406">
        <f>INDEX([1]USA!$J:$J,MATCH(C3013,[1]USA!$B:$B,0))</f>
        <v/>
      </c>
      <c r="E3013" s="406">
        <f>IFERROR(INDEX([1]Input!$J:$J,MATCH(C3013,[1]Input!$A:$A,0)),"")</f>
        <v/>
      </c>
      <c r="F3013" s="406">
        <f>IFERROR(INDEX([1]Input!$D:$D,MATCH(C3013,[1]Input!$A:$A,0)),"")</f>
        <v/>
      </c>
      <c r="G3013" s="409">
        <f>IFERROR(INDEX([1]Input!$N:$N,MATCH(C3013,[1]Input!$A:$A,0)),"")</f>
        <v/>
      </c>
    </row>
    <row r="3014">
      <c r="C3014" s="406" t="inlineStr">
        <is>
          <t>B11</t>
        </is>
      </c>
      <c r="D3014" s="406">
        <f>INDEX([1]USA!$J:$J,MATCH(C3014,[1]USA!$B:$B,0))</f>
        <v/>
      </c>
      <c r="E3014" s="406">
        <f>IFERROR(INDEX([1]Input!$J:$J,MATCH(C3014,[1]Input!$A:$A,0)),"")</f>
        <v/>
      </c>
      <c r="F3014" s="406">
        <f>IFERROR(INDEX([1]Input!$D:$D,MATCH(C3014,[1]Input!$A:$A,0)),"")</f>
        <v/>
      </c>
      <c r="G3014" s="409">
        <f>IFERROR(INDEX([1]Input!$N:$N,MATCH(C3014,[1]Input!$A:$A,0)),"")</f>
        <v/>
      </c>
    </row>
    <row r="3015">
      <c r="C3015" s="406" t="inlineStr">
        <is>
          <t>B12</t>
        </is>
      </c>
      <c r="D3015" s="406">
        <f>INDEX([1]USA!$J:$J,MATCH(C3015,[1]USA!$B:$B,0))</f>
        <v/>
      </c>
      <c r="E3015" s="406">
        <f>IFERROR(INDEX([1]Input!$J:$J,MATCH(C3015,[1]Input!$A:$A,0)),"")</f>
        <v/>
      </c>
      <c r="F3015" s="406">
        <f>IFERROR(INDEX([1]Input!$D:$D,MATCH(C3015,[1]Input!$A:$A,0)),"")</f>
        <v/>
      </c>
      <c r="G3015" s="409">
        <f>IFERROR(INDEX([1]Input!$N:$N,MATCH(C3015,[1]Input!$A:$A,0)),"")</f>
        <v/>
      </c>
    </row>
    <row r="3016">
      <c r="C3016" s="406" t="inlineStr">
        <is>
          <t>B13</t>
        </is>
      </c>
      <c r="D3016" s="406">
        <f>INDEX([1]USA!$J:$J,MATCH(C3016,[1]USA!$B:$B,0))</f>
        <v/>
      </c>
      <c r="E3016" s="406">
        <f>IFERROR(INDEX([1]Input!$J:$J,MATCH(C3016,[1]Input!$A:$A,0)),"")</f>
        <v/>
      </c>
      <c r="F3016" s="406">
        <f>IFERROR(INDEX([1]Input!$D:$D,MATCH(C3016,[1]Input!$A:$A,0)),"")</f>
        <v/>
      </c>
      <c r="G3016" s="409">
        <f>IFERROR(INDEX([1]Input!$N:$N,MATCH(C3016,[1]Input!$A:$A,0)),"")</f>
        <v/>
      </c>
    </row>
    <row r="3017">
      <c r="C3017" s="406" t="inlineStr">
        <is>
          <t>B14</t>
        </is>
      </c>
      <c r="D3017" s="406">
        <f>INDEX([1]USA!$J:$J,MATCH(C3017,[1]USA!$B:$B,0))</f>
        <v/>
      </c>
      <c r="E3017" s="406">
        <f>IFERROR(INDEX([1]Input!$J:$J,MATCH(C3017,[1]Input!$A:$A,0)),"")</f>
        <v/>
      </c>
      <c r="F3017" s="406">
        <f>IFERROR(INDEX([1]Input!$D:$D,MATCH(C3017,[1]Input!$A:$A,0)),"")</f>
        <v/>
      </c>
      <c r="G3017" s="409">
        <f>IFERROR(INDEX([1]Input!$N:$N,MATCH(C3017,[1]Input!$A:$A,0)),"")</f>
        <v/>
      </c>
    </row>
    <row r="3018">
      <c r="C3018" s="406" t="inlineStr">
        <is>
          <t>B15</t>
        </is>
      </c>
      <c r="D3018" s="406">
        <f>INDEX([1]USA!$J:$J,MATCH(C3018,[1]USA!$B:$B,0))</f>
        <v/>
      </c>
      <c r="E3018" s="406">
        <f>IFERROR(INDEX([1]Input!$J:$J,MATCH(C3018,[1]Input!$A:$A,0)),"")</f>
        <v/>
      </c>
      <c r="F3018" s="406">
        <f>IFERROR(INDEX([1]Input!$D:$D,MATCH(C3018,[1]Input!$A:$A,0)),"")</f>
        <v/>
      </c>
      <c r="G3018" s="409">
        <f>IFERROR(INDEX([1]Input!$N:$N,MATCH(C3018,[1]Input!$A:$A,0)),"")</f>
        <v/>
      </c>
    </row>
    <row r="3019">
      <c r="C3019" s="406" t="inlineStr">
        <is>
          <t>B16</t>
        </is>
      </c>
      <c r="D3019" s="406">
        <f>INDEX([1]USA!$J:$J,MATCH(C3019,[1]USA!$B:$B,0))</f>
        <v/>
      </c>
      <c r="E3019" s="406">
        <f>IFERROR(INDEX([1]Input!$J:$J,MATCH(C3019,[1]Input!$A:$A,0)),"")</f>
        <v/>
      </c>
      <c r="F3019" s="406">
        <f>IFERROR(INDEX([1]Input!$D:$D,MATCH(C3019,[1]Input!$A:$A,0)),"")</f>
        <v/>
      </c>
      <c r="G3019" s="409">
        <f>IFERROR(INDEX([1]Input!$N:$N,MATCH(C3019,[1]Input!$A:$A,0)),"")</f>
        <v/>
      </c>
    </row>
    <row r="3020">
      <c r="C3020" s="406" t="inlineStr">
        <is>
          <t>B17</t>
        </is>
      </c>
      <c r="D3020" s="406">
        <f>INDEX([1]USA!$J:$J,MATCH(C3020,[1]USA!$B:$B,0))</f>
        <v/>
      </c>
      <c r="E3020" s="406">
        <f>IFERROR(INDEX([1]Input!$J:$J,MATCH(C3020,[1]Input!$A:$A,0)),"")</f>
        <v/>
      </c>
      <c r="F3020" s="406">
        <f>IFERROR(INDEX([1]Input!$D:$D,MATCH(C3020,[1]Input!$A:$A,0)),"")</f>
        <v/>
      </c>
      <c r="G3020" s="409">
        <f>IFERROR(INDEX([1]Input!$N:$N,MATCH(C3020,[1]Input!$A:$A,0)),"")</f>
        <v/>
      </c>
    </row>
    <row r="3021">
      <c r="C3021" s="406" t="inlineStr">
        <is>
          <t>B18</t>
        </is>
      </c>
      <c r="D3021" s="406">
        <f>INDEX([1]USA!$J:$J,MATCH(C3021,[1]USA!$B:$B,0))</f>
        <v/>
      </c>
      <c r="E3021" s="406">
        <f>IFERROR(INDEX([1]Input!$J:$J,MATCH(C3021,[1]Input!$A:$A,0)),"")</f>
        <v/>
      </c>
      <c r="F3021" s="406">
        <f>IFERROR(INDEX([1]Input!$D:$D,MATCH(C3021,[1]Input!$A:$A,0)),"")</f>
        <v/>
      </c>
      <c r="G3021" s="409">
        <f>IFERROR(INDEX([1]Input!$N:$N,MATCH(C3021,[1]Input!$A:$A,0)),"")</f>
        <v/>
      </c>
    </row>
    <row r="3022">
      <c r="C3022" s="406" t="inlineStr">
        <is>
          <t>B19</t>
        </is>
      </c>
      <c r="D3022" s="406">
        <f>INDEX([1]USA!$J:$J,MATCH(C3022,[1]USA!$B:$B,0))</f>
        <v/>
      </c>
      <c r="E3022" s="406">
        <f>IFERROR(INDEX([1]Input!$J:$J,MATCH(C3022,[1]Input!$A:$A,0)),"")</f>
        <v/>
      </c>
      <c r="F3022" s="406">
        <f>IFERROR(INDEX([1]Input!$D:$D,MATCH(C3022,[1]Input!$A:$A,0)),"")</f>
        <v/>
      </c>
      <c r="G3022" s="409">
        <f>IFERROR(INDEX([1]Input!$N:$N,MATCH(C3022,[1]Input!$A:$A,0)),"")</f>
        <v/>
      </c>
    </row>
    <row r="3023">
      <c r="C3023" s="406" t="inlineStr">
        <is>
          <t>B20</t>
        </is>
      </c>
      <c r="D3023" s="406">
        <f>INDEX([1]USA!$J:$J,MATCH(C3023,[1]USA!$B:$B,0))</f>
        <v/>
      </c>
      <c r="E3023" s="406">
        <f>IFERROR(INDEX([1]Input!$J:$J,MATCH(C3023,[1]Input!$A:$A,0)),"")</f>
        <v/>
      </c>
      <c r="F3023" s="406">
        <f>IFERROR(INDEX([1]Input!$D:$D,MATCH(C3023,[1]Input!$A:$A,0)),"")</f>
        <v/>
      </c>
      <c r="G3023" s="409">
        <f>IFERROR(INDEX([1]Input!$N:$N,MATCH(C3023,[1]Input!$A:$A,0)),"")</f>
        <v/>
      </c>
    </row>
    <row r="3024">
      <c r="C3024" s="406" t="inlineStr">
        <is>
          <t>B21</t>
        </is>
      </c>
      <c r="D3024" s="406">
        <f>INDEX([1]USA!$J:$J,MATCH(C3024,[1]USA!$B:$B,0))</f>
        <v/>
      </c>
      <c r="E3024" s="406">
        <f>IFERROR(INDEX([1]Input!$J:$J,MATCH(C3024,[1]Input!$A:$A,0)),"")</f>
        <v/>
      </c>
      <c r="F3024" s="406">
        <f>IFERROR(INDEX([1]Input!$D:$D,MATCH(C3024,[1]Input!$A:$A,0)),"")</f>
        <v/>
      </c>
      <c r="G3024" s="409">
        <f>IFERROR(INDEX([1]Input!$N:$N,MATCH(C3024,[1]Input!$A:$A,0)),"")</f>
        <v/>
      </c>
    </row>
    <row r="3025">
      <c r="C3025" s="406" t="inlineStr">
        <is>
          <t>T6</t>
        </is>
      </c>
      <c r="D3025" s="406">
        <f>INDEX([1]USA!$J:$J,MATCH(C3025,[1]USA!$B:$B,0))</f>
        <v/>
      </c>
      <c r="E3025" s="406">
        <f>IFERROR(INDEX([1]Input!$J:$J,MATCH(C3025,[1]Input!$A:$A,0)),"")</f>
        <v/>
      </c>
      <c r="F3025" s="406">
        <f>IFERROR(INDEX([1]Input!$D:$D,MATCH(C3025,[1]Input!$A:$A,0)),"")</f>
        <v/>
      </c>
      <c r="G3025" s="409">
        <f>IFERROR(INDEX([1]Input!$N:$N,MATCH(C3025,[1]Input!$A:$A,0)),"")</f>
        <v/>
      </c>
    </row>
    <row r="3026">
      <c r="C3026" s="406" t="inlineStr">
        <is>
          <t>B22</t>
        </is>
      </c>
      <c r="D3026" s="406">
        <f>INDEX([1]USA!$J:$J,MATCH(C3026,[1]USA!$B:$B,0))</f>
        <v/>
      </c>
      <c r="E3026" s="406">
        <f>IFERROR(INDEX([1]Input!$J:$J,MATCH(C3026,[1]Input!$A:$A,0)),"")</f>
        <v/>
      </c>
      <c r="F3026" s="406">
        <f>IFERROR(INDEX([1]Input!$D:$D,MATCH(C3026,[1]Input!$A:$A,0)),"")</f>
        <v/>
      </c>
      <c r="G3026" s="409">
        <f>IFERROR(INDEX([1]Input!$N:$N,MATCH(C3026,[1]Input!$A:$A,0)),"")</f>
        <v/>
      </c>
    </row>
    <row r="3027">
      <c r="C3027" s="406" t="inlineStr">
        <is>
          <t>B23</t>
        </is>
      </c>
      <c r="D3027" s="406">
        <f>INDEX([1]USA!$J:$J,MATCH(C3027,[1]USA!$B:$B,0))</f>
        <v/>
      </c>
      <c r="E3027" s="406">
        <f>IFERROR(INDEX([1]Input!$J:$J,MATCH(C3027,[1]Input!$A:$A,0)),"")</f>
        <v/>
      </c>
      <c r="F3027" s="406">
        <f>IFERROR(INDEX([1]Input!$D:$D,MATCH(C3027,[1]Input!$A:$A,0)),"")</f>
        <v/>
      </c>
      <c r="G3027" s="409">
        <f>IFERROR(INDEX([1]Input!$N:$N,MATCH(C3027,[1]Input!$A:$A,0)),"")</f>
        <v/>
      </c>
    </row>
    <row r="3028">
      <c r="C3028" s="406" t="inlineStr">
        <is>
          <t>B24</t>
        </is>
      </c>
      <c r="D3028" s="406">
        <f>INDEX([1]USA!$J:$J,MATCH(C3028,[1]USA!$B:$B,0))</f>
        <v/>
      </c>
      <c r="E3028" s="406">
        <f>IFERROR(INDEX([1]Input!$J:$J,MATCH(C3028,[1]Input!$A:$A,0)),"")</f>
        <v/>
      </c>
      <c r="F3028" s="406">
        <f>IFERROR(INDEX([1]Input!$D:$D,MATCH(C3028,[1]Input!$A:$A,0)),"")</f>
        <v/>
      </c>
      <c r="G3028" s="409">
        <f>IFERROR(INDEX([1]Input!$N:$N,MATCH(C3028,[1]Input!$A:$A,0)),"")</f>
        <v/>
      </c>
    </row>
    <row r="3029">
      <c r="C3029" s="406" t="inlineStr">
        <is>
          <t>B25</t>
        </is>
      </c>
      <c r="D3029" s="406">
        <f>INDEX([1]USA!$J:$J,MATCH(C3029,[1]USA!$B:$B,0))</f>
        <v/>
      </c>
      <c r="E3029" s="406">
        <f>IFERROR(INDEX([1]Input!$J:$J,MATCH(C3029,[1]Input!$A:$A,0)),"")</f>
        <v/>
      </c>
      <c r="F3029" s="406">
        <f>IFERROR(INDEX([1]Input!$D:$D,MATCH(C3029,[1]Input!$A:$A,0)),"")</f>
        <v/>
      </c>
      <c r="G3029" s="409">
        <f>IFERROR(INDEX([1]Input!$N:$N,MATCH(C3029,[1]Input!$A:$A,0)),"")</f>
        <v/>
      </c>
    </row>
    <row r="3030">
      <c r="C3030" s="406" t="inlineStr">
        <is>
          <t>B26</t>
        </is>
      </c>
      <c r="D3030" s="406">
        <f>INDEX([1]USA!$J:$J,MATCH(C3030,[1]USA!$B:$B,0))</f>
        <v/>
      </c>
      <c r="E3030" s="406">
        <f>IFERROR(INDEX([1]Input!$J:$J,MATCH(C3030,[1]Input!$A:$A,0)),"")</f>
        <v/>
      </c>
      <c r="F3030" s="406">
        <f>IFERROR(INDEX([1]Input!$D:$D,MATCH(C3030,[1]Input!$A:$A,0)),"")</f>
        <v/>
      </c>
      <c r="G3030" s="409">
        <f>IFERROR(INDEX([1]Input!$N:$N,MATCH(C3030,[1]Input!$A:$A,0)),"")</f>
        <v/>
      </c>
    </row>
    <row r="3031">
      <c r="C3031" s="406" t="inlineStr">
        <is>
          <t>B27</t>
        </is>
      </c>
      <c r="D3031" s="406">
        <f>INDEX([1]USA!$J:$J,MATCH(C3031,[1]USA!$B:$B,0))</f>
        <v/>
      </c>
      <c r="E3031" s="406">
        <f>IFERROR(INDEX([1]Input!$J:$J,MATCH(C3031,[1]Input!$A:$A,0)),"")</f>
        <v/>
      </c>
      <c r="F3031" s="406">
        <f>IFERROR(INDEX([1]Input!$D:$D,MATCH(C3031,[1]Input!$A:$A,0)),"")</f>
        <v/>
      </c>
      <c r="G3031" s="409">
        <f>IFERROR(INDEX([1]Input!$N:$N,MATCH(C3031,[1]Input!$A:$A,0)),"")</f>
        <v/>
      </c>
    </row>
    <row r="3032">
      <c r="C3032" s="406" t="inlineStr">
        <is>
          <t>B28</t>
        </is>
      </c>
      <c r="D3032" s="406">
        <f>INDEX([1]USA!$J:$J,MATCH(C3032,[1]USA!$B:$B,0))</f>
        <v/>
      </c>
      <c r="E3032" s="406">
        <f>IFERROR(INDEX([1]Input!$J:$J,MATCH(C3032,[1]Input!$A:$A,0)),"")</f>
        <v/>
      </c>
      <c r="F3032" s="406">
        <f>IFERROR(INDEX([1]Input!$D:$D,MATCH(C3032,[1]Input!$A:$A,0)),"")</f>
        <v/>
      </c>
      <c r="G3032" s="409">
        <f>IFERROR(INDEX([1]Input!$N:$N,MATCH(C3032,[1]Input!$A:$A,0)),"")</f>
        <v/>
      </c>
    </row>
    <row r="3033">
      <c r="C3033" s="406" t="inlineStr">
        <is>
          <t>B29</t>
        </is>
      </c>
      <c r="D3033" s="406">
        <f>INDEX([1]USA!$J:$J,MATCH(C3033,[1]USA!$B:$B,0))</f>
        <v/>
      </c>
      <c r="E3033" s="406">
        <f>IFERROR(INDEX([1]Input!$J:$J,MATCH(C3033,[1]Input!$A:$A,0)),"")</f>
        <v/>
      </c>
      <c r="F3033" s="406">
        <f>IFERROR(INDEX([1]Input!$D:$D,MATCH(C3033,[1]Input!$A:$A,0)),"")</f>
        <v/>
      </c>
      <c r="G3033" s="409">
        <f>IFERROR(INDEX([1]Input!$N:$N,MATCH(C3033,[1]Input!$A:$A,0)),"")</f>
        <v/>
      </c>
    </row>
    <row r="3034">
      <c r="C3034" s="406" t="inlineStr">
        <is>
          <t>B30</t>
        </is>
      </c>
      <c r="D3034" s="406">
        <f>INDEX([1]USA!$J:$J,MATCH(C3034,[1]USA!$B:$B,0))</f>
        <v/>
      </c>
      <c r="E3034" s="406">
        <f>IFERROR(INDEX([1]Input!$J:$J,MATCH(C3034,[1]Input!$A:$A,0)),"")</f>
        <v/>
      </c>
      <c r="F3034" s="406">
        <f>IFERROR(INDEX([1]Input!$D:$D,MATCH(C3034,[1]Input!$A:$A,0)),"")</f>
        <v/>
      </c>
      <c r="G3034" s="409">
        <f>IFERROR(INDEX([1]Input!$N:$N,MATCH(C3034,[1]Input!$A:$A,0)),"")</f>
        <v/>
      </c>
    </row>
    <row r="3035">
      <c r="C3035" s="406" t="inlineStr">
        <is>
          <t>B31</t>
        </is>
      </c>
      <c r="D3035" s="406">
        <f>INDEX([1]USA!$J:$J,MATCH(C3035,[1]USA!$B:$B,0))</f>
        <v/>
      </c>
      <c r="E3035" s="406">
        <f>IFERROR(INDEX([1]Input!$J:$J,MATCH(C3035,[1]Input!$A:$A,0)),"")</f>
        <v/>
      </c>
      <c r="F3035" s="406">
        <f>IFERROR(INDEX([1]Input!$D:$D,MATCH(C3035,[1]Input!$A:$A,0)),"")</f>
        <v/>
      </c>
      <c r="G3035" s="409">
        <f>IFERROR(INDEX([1]Input!$N:$N,MATCH(C3035,[1]Input!$A:$A,0)),"")</f>
        <v/>
      </c>
    </row>
    <row r="3036">
      <c r="C3036" s="406" t="inlineStr">
        <is>
          <t>B32</t>
        </is>
      </c>
      <c r="D3036" s="406">
        <f>INDEX([1]USA!$J:$J,MATCH(C3036,[1]USA!$B:$B,0))</f>
        <v/>
      </c>
      <c r="E3036" s="406">
        <f>IFERROR(INDEX([1]Input!$J:$J,MATCH(C3036,[1]Input!$A:$A,0)),"")</f>
        <v/>
      </c>
      <c r="F3036" s="406">
        <f>IFERROR(INDEX([1]Input!$D:$D,MATCH(C3036,[1]Input!$A:$A,0)),"")</f>
        <v/>
      </c>
      <c r="G3036" s="409">
        <f>IFERROR(INDEX([1]Input!$N:$N,MATCH(C3036,[1]Input!$A:$A,0)),"")</f>
        <v/>
      </c>
    </row>
    <row r="3037">
      <c r="C3037" s="406" t="inlineStr">
        <is>
          <t>B33</t>
        </is>
      </c>
      <c r="D3037" s="406">
        <f>INDEX([1]USA!$J:$J,MATCH(C3037,[1]USA!$B:$B,0))</f>
        <v/>
      </c>
      <c r="E3037" s="406">
        <f>IFERROR(INDEX([1]Input!$J:$J,MATCH(C3037,[1]Input!$A:$A,0)),"")</f>
        <v/>
      </c>
      <c r="F3037" s="406">
        <f>IFERROR(INDEX([1]Input!$D:$D,MATCH(C3037,[1]Input!$A:$A,0)),"")</f>
        <v/>
      </c>
      <c r="G3037" s="409">
        <f>IFERROR(INDEX([1]Input!$N:$N,MATCH(C3037,[1]Input!$A:$A,0)),"")</f>
        <v/>
      </c>
    </row>
    <row r="3038">
      <c r="C3038" s="406" t="inlineStr">
        <is>
          <t>B34</t>
        </is>
      </c>
      <c r="D3038" s="406">
        <f>INDEX([1]USA!$J:$J,MATCH(C3038,[1]USA!$B:$B,0))</f>
        <v/>
      </c>
      <c r="E3038" s="406">
        <f>IFERROR(INDEX([1]Input!$J:$J,MATCH(C3038,[1]Input!$A:$A,0)),"")</f>
        <v/>
      </c>
      <c r="F3038" s="406">
        <f>IFERROR(INDEX([1]Input!$D:$D,MATCH(C3038,[1]Input!$A:$A,0)),"")</f>
        <v/>
      </c>
      <c r="G3038" s="409">
        <f>IFERROR(INDEX([1]Input!$N:$N,MATCH(C3038,[1]Input!$A:$A,0)),"")</f>
        <v/>
      </c>
    </row>
    <row r="3039">
      <c r="C3039" s="406" t="inlineStr">
        <is>
          <t>B35</t>
        </is>
      </c>
      <c r="D3039" s="406">
        <f>INDEX([1]USA!$J:$J,MATCH(C3039,[1]USA!$B:$B,0))</f>
        <v/>
      </c>
      <c r="E3039" s="406">
        <f>IFERROR(INDEX([1]Input!$J:$J,MATCH(C3039,[1]Input!$A:$A,0)),"")</f>
        <v/>
      </c>
      <c r="F3039" s="406">
        <f>IFERROR(INDEX([1]Input!$D:$D,MATCH(C3039,[1]Input!$A:$A,0)),"")</f>
        <v/>
      </c>
      <c r="G3039" s="409">
        <f>IFERROR(INDEX([1]Input!$N:$N,MATCH(C3039,[1]Input!$A:$A,0)),"")</f>
        <v/>
      </c>
    </row>
    <row r="3040">
      <c r="C3040" s="406" t="inlineStr">
        <is>
          <t>B36</t>
        </is>
      </c>
      <c r="D3040" s="406">
        <f>INDEX([1]USA!$J:$J,MATCH(C3040,[1]USA!$B:$B,0))</f>
        <v/>
      </c>
      <c r="E3040" s="406">
        <f>IFERROR(INDEX([1]Input!$J:$J,MATCH(C3040,[1]Input!$A:$A,0)),"")</f>
        <v/>
      </c>
      <c r="F3040" s="406">
        <f>IFERROR(INDEX([1]Input!$D:$D,MATCH(C3040,[1]Input!$A:$A,0)),"")</f>
        <v/>
      </c>
      <c r="G3040" s="409">
        <f>IFERROR(INDEX([1]Input!$N:$N,MATCH(C3040,[1]Input!$A:$A,0)),"")</f>
        <v/>
      </c>
    </row>
    <row r="3041">
      <c r="C3041" s="406" t="inlineStr">
        <is>
          <t>B37</t>
        </is>
      </c>
      <c r="D3041" s="406">
        <f>INDEX([1]USA!$J:$J,MATCH(C3041,[1]USA!$B:$B,0))</f>
        <v/>
      </c>
      <c r="E3041" s="406">
        <f>IFERROR(INDEX([1]Input!$J:$J,MATCH(C3041,[1]Input!$A:$A,0)),"")</f>
        <v/>
      </c>
      <c r="F3041" s="406">
        <f>IFERROR(INDEX([1]Input!$D:$D,MATCH(C3041,[1]Input!$A:$A,0)),"")</f>
        <v/>
      </c>
      <c r="G3041" s="409">
        <f>IFERROR(INDEX([1]Input!$N:$N,MATCH(C3041,[1]Input!$A:$A,0)),"")</f>
        <v/>
      </c>
    </row>
    <row r="3042">
      <c r="C3042" s="406" t="inlineStr">
        <is>
          <t>B38</t>
        </is>
      </c>
      <c r="D3042" s="406">
        <f>INDEX([1]USA!$J:$J,MATCH(C3042,[1]USA!$B:$B,0))</f>
        <v/>
      </c>
      <c r="E3042" s="406">
        <f>IFERROR(INDEX([1]Input!$J:$J,MATCH(C3042,[1]Input!$A:$A,0)),"")</f>
        <v/>
      </c>
      <c r="F3042" s="406">
        <f>IFERROR(INDEX([1]Input!$D:$D,MATCH(C3042,[1]Input!$A:$A,0)),"")</f>
        <v/>
      </c>
      <c r="G3042" s="409">
        <f>IFERROR(INDEX([1]Input!$N:$N,MATCH(C3042,[1]Input!$A:$A,0)),"")</f>
        <v/>
      </c>
    </row>
    <row r="3043">
      <c r="C3043" s="406" t="inlineStr">
        <is>
          <t>B39</t>
        </is>
      </c>
      <c r="D3043" s="406">
        <f>INDEX([1]USA!$J:$J,MATCH(C3043,[1]USA!$B:$B,0))</f>
        <v/>
      </c>
      <c r="E3043" s="406">
        <f>IFERROR(INDEX([1]Input!$J:$J,MATCH(C3043,[1]Input!$A:$A,0)),"")</f>
        <v/>
      </c>
      <c r="F3043" s="406">
        <f>IFERROR(INDEX([1]Input!$D:$D,MATCH(C3043,[1]Input!$A:$A,0)),"")</f>
        <v/>
      </c>
      <c r="G3043" s="409">
        <f>IFERROR(INDEX([1]Input!$N:$N,MATCH(C3043,[1]Input!$A:$A,0)),"")</f>
        <v/>
      </c>
    </row>
    <row r="3044">
      <c r="C3044" s="406" t="inlineStr">
        <is>
          <t>B40</t>
        </is>
      </c>
      <c r="D3044" s="406">
        <f>INDEX([1]USA!$J:$J,MATCH(C3044,[1]USA!$B:$B,0))</f>
        <v/>
      </c>
      <c r="E3044" s="406">
        <f>IFERROR(INDEX([1]Input!$J:$J,MATCH(C3044,[1]Input!$A:$A,0)),"")</f>
        <v/>
      </c>
      <c r="F3044" s="406">
        <f>IFERROR(INDEX([1]Input!$D:$D,MATCH(C3044,[1]Input!$A:$A,0)),"")</f>
        <v/>
      </c>
      <c r="G3044" s="409">
        <f>IFERROR(INDEX([1]Input!$N:$N,MATCH(C3044,[1]Input!$A:$A,0)),"")</f>
        <v/>
      </c>
    </row>
    <row r="3045">
      <c r="C3045" s="406" t="inlineStr">
        <is>
          <t>B41</t>
        </is>
      </c>
      <c r="D3045" s="406">
        <f>INDEX([1]USA!$J:$J,MATCH(C3045,[1]USA!$B:$B,0))</f>
        <v/>
      </c>
      <c r="E3045" s="406">
        <f>IFERROR(INDEX([1]Input!$J:$J,MATCH(C3045,[1]Input!$A:$A,0)),"")</f>
        <v/>
      </c>
      <c r="F3045" s="406">
        <f>IFERROR(INDEX([1]Input!$D:$D,MATCH(C3045,[1]Input!$A:$A,0)),"")</f>
        <v/>
      </c>
      <c r="G3045" s="409">
        <f>IFERROR(INDEX([1]Input!$N:$N,MATCH(C3045,[1]Input!$A:$A,0)),"")</f>
        <v/>
      </c>
    </row>
    <row r="3046">
      <c r="C3046" s="406" t="inlineStr">
        <is>
          <t>B42</t>
        </is>
      </c>
      <c r="D3046" s="406">
        <f>INDEX([1]USA!$J:$J,MATCH(C3046,[1]USA!$B:$B,0))</f>
        <v/>
      </c>
      <c r="E3046" s="406">
        <f>IFERROR(INDEX([1]Input!$J:$J,MATCH(C3046,[1]Input!$A:$A,0)),"")</f>
        <v/>
      </c>
      <c r="F3046" s="406">
        <f>IFERROR(INDEX([1]Input!$D:$D,MATCH(C3046,[1]Input!$A:$A,0)),"")</f>
        <v/>
      </c>
      <c r="G3046" s="409">
        <f>IFERROR(INDEX([1]Input!$N:$N,MATCH(C3046,[1]Input!$A:$A,0)),"")</f>
        <v/>
      </c>
    </row>
    <row r="3047">
      <c r="C3047" s="406" t="inlineStr">
        <is>
          <t>B43</t>
        </is>
      </c>
      <c r="D3047" s="406">
        <f>INDEX([1]USA!$J:$J,MATCH(C3047,[1]USA!$B:$B,0))</f>
        <v/>
      </c>
      <c r="E3047" s="406">
        <f>IFERROR(INDEX([1]Input!$J:$J,MATCH(C3047,[1]Input!$A:$A,0)),"")</f>
        <v/>
      </c>
      <c r="F3047" s="406">
        <f>IFERROR(INDEX([1]Input!$D:$D,MATCH(C3047,[1]Input!$A:$A,0)),"")</f>
        <v/>
      </c>
      <c r="G3047" s="409">
        <f>IFERROR(INDEX([1]Input!$N:$N,MATCH(C3047,[1]Input!$A:$A,0)),"")</f>
        <v/>
      </c>
    </row>
    <row r="3048">
      <c r="C3048" s="406" t="inlineStr">
        <is>
          <t>B44</t>
        </is>
      </c>
      <c r="D3048" s="406">
        <f>INDEX([1]USA!$J:$J,MATCH(C3048,[1]USA!$B:$B,0))</f>
        <v/>
      </c>
      <c r="E3048" s="406">
        <f>IFERROR(INDEX([1]Input!$J:$J,MATCH(C3048,[1]Input!$A:$A,0)),"")</f>
        <v/>
      </c>
      <c r="F3048" s="406">
        <f>IFERROR(INDEX([1]Input!$D:$D,MATCH(C3048,[1]Input!$A:$A,0)),"")</f>
        <v/>
      </c>
      <c r="G3048" s="409">
        <f>IFERROR(INDEX([1]Input!$N:$N,MATCH(C3048,[1]Input!$A:$A,0)),"")</f>
        <v/>
      </c>
    </row>
    <row r="3049">
      <c r="C3049" s="406" t="inlineStr">
        <is>
          <t>B45</t>
        </is>
      </c>
      <c r="D3049" s="406">
        <f>INDEX([1]USA!$J:$J,MATCH(C3049,[1]USA!$B:$B,0))</f>
        <v/>
      </c>
      <c r="E3049" s="406">
        <f>IFERROR(INDEX([1]Input!$J:$J,MATCH(C3049,[1]Input!$A:$A,0)),"")</f>
        <v/>
      </c>
      <c r="F3049" s="406">
        <f>IFERROR(INDEX([1]Input!$D:$D,MATCH(C3049,[1]Input!$A:$A,0)),"")</f>
        <v/>
      </c>
      <c r="G3049" s="409">
        <f>IFERROR(INDEX([1]Input!$N:$N,MATCH(C3049,[1]Input!$A:$A,0)),"")</f>
        <v/>
      </c>
    </row>
    <row r="3050">
      <c r="C3050" s="406" t="inlineStr">
        <is>
          <t>B46</t>
        </is>
      </c>
      <c r="D3050" s="406">
        <f>INDEX([1]USA!$J:$J,MATCH(C3050,[1]USA!$B:$B,0))</f>
        <v/>
      </c>
      <c r="E3050" s="406">
        <f>IFERROR(INDEX([1]Input!$J:$J,MATCH(C3050,[1]Input!$A:$A,0)),"")</f>
        <v/>
      </c>
      <c r="F3050" s="406">
        <f>IFERROR(INDEX([1]Input!$D:$D,MATCH(C3050,[1]Input!$A:$A,0)),"")</f>
        <v/>
      </c>
      <c r="G3050" s="409">
        <f>IFERROR(INDEX([1]Input!$N:$N,MATCH(C3050,[1]Input!$A:$A,0)),"")</f>
        <v/>
      </c>
    </row>
    <row r="3051">
      <c r="C3051" s="406" t="inlineStr">
        <is>
          <t>B47</t>
        </is>
      </c>
      <c r="D3051" s="406">
        <f>INDEX([1]USA!$J:$J,MATCH(C3051,[1]USA!$B:$B,0))</f>
        <v/>
      </c>
      <c r="E3051" s="406">
        <f>IFERROR(INDEX([1]Input!$J:$J,MATCH(C3051,[1]Input!$A:$A,0)),"")</f>
        <v/>
      </c>
      <c r="F3051" s="406">
        <f>IFERROR(INDEX([1]Input!$D:$D,MATCH(C3051,[1]Input!$A:$A,0)),"")</f>
        <v/>
      </c>
      <c r="G3051" s="409">
        <f>IFERROR(INDEX([1]Input!$N:$N,MATCH(C3051,[1]Input!$A:$A,0)),"")</f>
        <v/>
      </c>
    </row>
    <row r="3052">
      <c r="C3052" s="406" t="inlineStr">
        <is>
          <t>B48</t>
        </is>
      </c>
      <c r="D3052" s="406">
        <f>INDEX([1]USA!$J:$J,MATCH(C3052,[1]USA!$B:$B,0))</f>
        <v/>
      </c>
      <c r="E3052" s="406">
        <f>IFERROR(INDEX([1]Input!$J:$J,MATCH(C3052,[1]Input!$A:$A,0)),"")</f>
        <v/>
      </c>
      <c r="F3052" s="406">
        <f>IFERROR(INDEX([1]Input!$D:$D,MATCH(C3052,[1]Input!$A:$A,0)),"")</f>
        <v/>
      </c>
      <c r="G3052" s="409">
        <f>IFERROR(INDEX([1]Input!$N:$N,MATCH(C3052,[1]Input!$A:$A,0)),"")</f>
        <v/>
      </c>
    </row>
    <row r="3053">
      <c r="C3053" s="406" t="inlineStr">
        <is>
          <t>B49</t>
        </is>
      </c>
      <c r="D3053" s="406">
        <f>INDEX([1]USA!$J:$J,MATCH(C3053,[1]USA!$B:$B,0))</f>
        <v/>
      </c>
      <c r="E3053" s="406">
        <f>IFERROR(INDEX([1]Input!$J:$J,MATCH(C3053,[1]Input!$A:$A,0)),"")</f>
        <v/>
      </c>
      <c r="F3053" s="406">
        <f>IFERROR(INDEX([1]Input!$D:$D,MATCH(C3053,[1]Input!$A:$A,0)),"")</f>
        <v/>
      </c>
      <c r="G3053" s="409">
        <f>IFERROR(INDEX([1]Input!$N:$N,MATCH(C3053,[1]Input!$A:$A,0)),"")</f>
        <v/>
      </c>
    </row>
    <row r="3054">
      <c r="C3054" s="406" t="inlineStr">
        <is>
          <t>B50</t>
        </is>
      </c>
      <c r="D3054" s="406">
        <f>INDEX([1]USA!$J:$J,MATCH(C3054,[1]USA!$B:$B,0))</f>
        <v/>
      </c>
      <c r="E3054" s="406">
        <f>IFERROR(INDEX([1]Input!$J:$J,MATCH(C3054,[1]Input!$A:$A,0)),"")</f>
        <v/>
      </c>
      <c r="F3054" s="406">
        <f>IFERROR(INDEX([1]Input!$D:$D,MATCH(C3054,[1]Input!$A:$A,0)),"")</f>
        <v/>
      </c>
      <c r="G3054" s="409">
        <f>IFERROR(INDEX([1]Input!$N:$N,MATCH(C3054,[1]Input!$A:$A,0)),"")</f>
        <v/>
      </c>
    </row>
    <row r="3055">
      <c r="C3055" s="406" t="inlineStr">
        <is>
          <t>B51</t>
        </is>
      </c>
      <c r="D3055" s="406">
        <f>INDEX([1]USA!$J:$J,MATCH(C3055,[1]USA!$B:$B,0))</f>
        <v/>
      </c>
      <c r="E3055" s="406">
        <f>IFERROR(INDEX([1]Input!$J:$J,MATCH(C3055,[1]Input!$A:$A,0)),"")</f>
        <v/>
      </c>
      <c r="F3055" s="406">
        <f>IFERROR(INDEX([1]Input!$D:$D,MATCH(C3055,[1]Input!$A:$A,0)),"")</f>
        <v/>
      </c>
      <c r="G3055" s="409">
        <f>IFERROR(INDEX([1]Input!$N:$N,MATCH(C3055,[1]Input!$A:$A,0)),"")</f>
        <v/>
      </c>
    </row>
    <row r="3056">
      <c r="C3056" s="406" t="inlineStr">
        <is>
          <t>B52</t>
        </is>
      </c>
      <c r="D3056" s="406">
        <f>INDEX([1]USA!$J:$J,MATCH(C3056,[1]USA!$B:$B,0))</f>
        <v/>
      </c>
      <c r="E3056" s="406">
        <f>IFERROR(INDEX([1]Input!$J:$J,MATCH(C3056,[1]Input!$A:$A,0)),"")</f>
        <v/>
      </c>
      <c r="F3056" s="406">
        <f>IFERROR(INDEX([1]Input!$D:$D,MATCH(C3056,[1]Input!$A:$A,0)),"")</f>
        <v/>
      </c>
      <c r="G3056" s="409">
        <f>IFERROR(INDEX([1]Input!$N:$N,MATCH(C3056,[1]Input!$A:$A,0)),"")</f>
        <v/>
      </c>
    </row>
    <row r="3057">
      <c r="C3057" s="406" t="inlineStr">
        <is>
          <t>B53</t>
        </is>
      </c>
      <c r="D3057" s="406">
        <f>INDEX([1]USA!$J:$J,MATCH(C3057,[1]USA!$B:$B,0))</f>
        <v/>
      </c>
      <c r="E3057" s="406">
        <f>IFERROR(INDEX([1]Input!$J:$J,MATCH(C3057,[1]Input!$A:$A,0)),"")</f>
        <v/>
      </c>
      <c r="F3057" s="406">
        <f>IFERROR(INDEX([1]Input!$D:$D,MATCH(C3057,[1]Input!$A:$A,0)),"")</f>
        <v/>
      </c>
      <c r="G3057" s="409">
        <f>IFERROR(INDEX([1]Input!$N:$N,MATCH(C3057,[1]Input!$A:$A,0)),"")</f>
        <v/>
      </c>
    </row>
    <row r="3058">
      <c r="C3058" s="406" t="inlineStr">
        <is>
          <t>B54</t>
        </is>
      </c>
      <c r="D3058" s="406">
        <f>INDEX([1]USA!$J:$J,MATCH(C3058,[1]USA!$B:$B,0))</f>
        <v/>
      </c>
      <c r="E3058" s="406">
        <f>IFERROR(INDEX([1]Input!$J:$J,MATCH(C3058,[1]Input!$A:$A,0)),"")</f>
        <v/>
      </c>
      <c r="F3058" s="406">
        <f>IFERROR(INDEX([1]Input!$D:$D,MATCH(C3058,[1]Input!$A:$A,0)),"")</f>
        <v/>
      </c>
      <c r="G3058" s="409">
        <f>IFERROR(INDEX([1]Input!$N:$N,MATCH(C3058,[1]Input!$A:$A,0)),"")</f>
        <v/>
      </c>
    </row>
    <row r="3059">
      <c r="C3059" s="406" t="inlineStr">
        <is>
          <t>B55</t>
        </is>
      </c>
      <c r="D3059" s="406">
        <f>INDEX([1]USA!$J:$J,MATCH(C3059,[1]USA!$B:$B,0))</f>
        <v/>
      </c>
      <c r="E3059" s="406">
        <f>IFERROR(INDEX([1]Input!$J:$J,MATCH(C3059,[1]Input!$A:$A,0)),"")</f>
        <v/>
      </c>
      <c r="F3059" s="406">
        <f>IFERROR(INDEX([1]Input!$D:$D,MATCH(C3059,[1]Input!$A:$A,0)),"")</f>
        <v/>
      </c>
      <c r="G3059" s="409">
        <f>IFERROR(INDEX([1]Input!$N:$N,MATCH(C3059,[1]Input!$A:$A,0)),"")</f>
        <v/>
      </c>
    </row>
    <row r="3060">
      <c r="C3060" s="406" t="inlineStr">
        <is>
          <t>B56</t>
        </is>
      </c>
      <c r="D3060" s="406">
        <f>INDEX([1]USA!$J:$J,MATCH(C3060,[1]USA!$B:$B,0))</f>
        <v/>
      </c>
      <c r="E3060" s="406">
        <f>IFERROR(INDEX([1]Input!$J:$J,MATCH(C3060,[1]Input!$A:$A,0)),"")</f>
        <v/>
      </c>
      <c r="F3060" s="406">
        <f>IFERROR(INDEX([1]Input!$D:$D,MATCH(C3060,[1]Input!$A:$A,0)),"")</f>
        <v/>
      </c>
      <c r="G3060" s="409">
        <f>IFERROR(INDEX([1]Input!$N:$N,MATCH(C3060,[1]Input!$A:$A,0)),"")</f>
        <v/>
      </c>
    </row>
    <row r="3061">
      <c r="C3061" s="406" t="inlineStr">
        <is>
          <t>B57</t>
        </is>
      </c>
      <c r="D3061" s="406">
        <f>INDEX([1]USA!$J:$J,MATCH(C3061,[1]USA!$B:$B,0))</f>
        <v/>
      </c>
      <c r="E3061" s="406">
        <f>IFERROR(INDEX([1]Input!$J:$J,MATCH(C3061,[1]Input!$A:$A,0)),"")</f>
        <v/>
      </c>
      <c r="F3061" s="406">
        <f>IFERROR(INDEX([1]Input!$D:$D,MATCH(C3061,[1]Input!$A:$A,0)),"")</f>
        <v/>
      </c>
      <c r="G3061" s="409">
        <f>IFERROR(INDEX([1]Input!$N:$N,MATCH(C3061,[1]Input!$A:$A,0)),"")</f>
        <v/>
      </c>
    </row>
    <row r="3062">
      <c r="C3062" s="406" t="inlineStr">
        <is>
          <t>B58</t>
        </is>
      </c>
      <c r="D3062" s="406">
        <f>INDEX([1]USA!$J:$J,MATCH(C3062,[1]USA!$B:$B,0))</f>
        <v/>
      </c>
      <c r="E3062" s="406">
        <f>IFERROR(INDEX([1]Input!$J:$J,MATCH(C3062,[1]Input!$A:$A,0)),"")</f>
        <v/>
      </c>
      <c r="F3062" s="406">
        <f>IFERROR(INDEX([1]Input!$D:$D,MATCH(C3062,[1]Input!$A:$A,0)),"")</f>
        <v/>
      </c>
      <c r="G3062" s="409">
        <f>IFERROR(INDEX([1]Input!$N:$N,MATCH(C3062,[1]Input!$A:$A,0)),"")</f>
        <v/>
      </c>
    </row>
    <row r="3063">
      <c r="C3063" s="406" t="inlineStr">
        <is>
          <t>B59</t>
        </is>
      </c>
      <c r="D3063" s="406">
        <f>INDEX([1]USA!$J:$J,MATCH(C3063,[1]USA!$B:$B,0))</f>
        <v/>
      </c>
      <c r="E3063" s="406">
        <f>IFERROR(INDEX([1]Input!$J:$J,MATCH(C3063,[1]Input!$A:$A,0)),"")</f>
        <v/>
      </c>
      <c r="F3063" s="406">
        <f>IFERROR(INDEX([1]Input!$D:$D,MATCH(C3063,[1]Input!$A:$A,0)),"")</f>
        <v/>
      </c>
      <c r="G3063" s="409">
        <f>IFERROR(INDEX([1]Input!$N:$N,MATCH(C3063,[1]Input!$A:$A,0)),"")</f>
        <v/>
      </c>
    </row>
    <row r="3064">
      <c r="C3064" s="406" t="inlineStr">
        <is>
          <t>B60</t>
        </is>
      </c>
      <c r="D3064" s="406">
        <f>INDEX([1]USA!$J:$J,MATCH(C3064,[1]USA!$B:$B,0))</f>
        <v/>
      </c>
      <c r="E3064" s="406">
        <f>IFERROR(INDEX([1]Input!$J:$J,MATCH(C3064,[1]Input!$A:$A,0)),"")</f>
        <v/>
      </c>
      <c r="F3064" s="406">
        <f>IFERROR(INDEX([1]Input!$D:$D,MATCH(C3064,[1]Input!$A:$A,0)),"")</f>
        <v/>
      </c>
      <c r="G3064" s="409">
        <f>IFERROR(INDEX([1]Input!$N:$N,MATCH(C3064,[1]Input!$A:$A,0)),"")</f>
        <v/>
      </c>
    </row>
    <row r="3065">
      <c r="C3065" s="406" t="inlineStr">
        <is>
          <t>B61</t>
        </is>
      </c>
      <c r="D3065" s="406">
        <f>INDEX([1]USA!$J:$J,MATCH(C3065,[1]USA!$B:$B,0))</f>
        <v/>
      </c>
      <c r="E3065" s="406">
        <f>IFERROR(INDEX([1]Input!$J:$J,MATCH(C3065,[1]Input!$A:$A,0)),"")</f>
        <v/>
      </c>
      <c r="F3065" s="406">
        <f>IFERROR(INDEX([1]Input!$D:$D,MATCH(C3065,[1]Input!$A:$A,0)),"")</f>
        <v/>
      </c>
      <c r="G3065" s="409">
        <f>IFERROR(INDEX([1]Input!$N:$N,MATCH(C3065,[1]Input!$A:$A,0)),"")</f>
        <v/>
      </c>
    </row>
    <row r="3066">
      <c r="C3066" s="406" t="inlineStr">
        <is>
          <t>B62</t>
        </is>
      </c>
      <c r="D3066" s="406">
        <f>INDEX([1]USA!$J:$J,MATCH(C3066,[1]USA!$B:$B,0))</f>
        <v/>
      </c>
      <c r="E3066" s="406">
        <f>IFERROR(INDEX([1]Input!$J:$J,MATCH(C3066,[1]Input!$A:$A,0)),"")</f>
        <v/>
      </c>
      <c r="F3066" s="406">
        <f>IFERROR(INDEX([1]Input!$D:$D,MATCH(C3066,[1]Input!$A:$A,0)),"")</f>
        <v/>
      </c>
      <c r="G3066" s="409">
        <f>IFERROR(INDEX([1]Input!$N:$N,MATCH(C3066,[1]Input!$A:$A,0)),"")</f>
        <v/>
      </c>
    </row>
    <row r="3067">
      <c r="C3067" s="406" t="inlineStr">
        <is>
          <t>B63</t>
        </is>
      </c>
      <c r="D3067" s="406">
        <f>INDEX([1]USA!$J:$J,MATCH(C3067,[1]USA!$B:$B,0))</f>
        <v/>
      </c>
      <c r="E3067" s="406">
        <f>IFERROR(INDEX([1]Input!$J:$J,MATCH(C3067,[1]Input!$A:$A,0)),"")</f>
        <v/>
      </c>
      <c r="F3067" s="406">
        <f>IFERROR(INDEX([1]Input!$D:$D,MATCH(C3067,[1]Input!$A:$A,0)),"")</f>
        <v/>
      </c>
      <c r="G3067" s="409">
        <f>IFERROR(INDEX([1]Input!$N:$N,MATCH(C3067,[1]Input!$A:$A,0)),"")</f>
        <v/>
      </c>
    </row>
    <row r="3068">
      <c r="C3068" s="406" t="inlineStr">
        <is>
          <t>B64</t>
        </is>
      </c>
      <c r="D3068" s="406">
        <f>INDEX([1]USA!$J:$J,MATCH(C3068,[1]USA!$B:$B,0))</f>
        <v/>
      </c>
      <c r="E3068" s="406">
        <f>IFERROR(INDEX([1]Input!$J:$J,MATCH(C3068,[1]Input!$A:$A,0)),"")</f>
        <v/>
      </c>
      <c r="F3068" s="406">
        <f>IFERROR(INDEX([1]Input!$D:$D,MATCH(C3068,[1]Input!$A:$A,0)),"")</f>
        <v/>
      </c>
      <c r="G3068" s="409">
        <f>IFERROR(INDEX([1]Input!$N:$N,MATCH(C3068,[1]Input!$A:$A,0)),"")</f>
        <v/>
      </c>
    </row>
    <row r="3069">
      <c r="C3069" s="406" t="inlineStr">
        <is>
          <t>B65</t>
        </is>
      </c>
      <c r="D3069" s="406">
        <f>INDEX([1]USA!$J:$J,MATCH(C3069,[1]USA!$B:$B,0))</f>
        <v/>
      </c>
      <c r="E3069" s="406">
        <f>IFERROR(INDEX([1]Input!$J:$J,MATCH(C3069,[1]Input!$A:$A,0)),"")</f>
        <v/>
      </c>
      <c r="F3069" s="406">
        <f>IFERROR(INDEX([1]Input!$D:$D,MATCH(C3069,[1]Input!$A:$A,0)),"")</f>
        <v/>
      </c>
      <c r="G3069" s="409">
        <f>IFERROR(INDEX([1]Input!$N:$N,MATCH(C3069,[1]Input!$A:$A,0)),"")</f>
        <v/>
      </c>
    </row>
    <row r="3070">
      <c r="C3070" s="406" t="inlineStr">
        <is>
          <t>B66</t>
        </is>
      </c>
      <c r="D3070" s="406">
        <f>INDEX([1]USA!$J:$J,MATCH(C3070,[1]USA!$B:$B,0))</f>
        <v/>
      </c>
      <c r="E3070" s="406">
        <f>IFERROR(INDEX([1]Input!$J:$J,MATCH(C3070,[1]Input!$A:$A,0)),"")</f>
        <v/>
      </c>
      <c r="F3070" s="406">
        <f>IFERROR(INDEX([1]Input!$D:$D,MATCH(C3070,[1]Input!$A:$A,0)),"")</f>
        <v/>
      </c>
      <c r="G3070" s="409">
        <f>IFERROR(INDEX([1]Input!$N:$N,MATCH(C3070,[1]Input!$A:$A,0)),"")</f>
        <v/>
      </c>
    </row>
    <row r="3071">
      <c r="C3071" s="406" t="inlineStr">
        <is>
          <t>B67</t>
        </is>
      </c>
      <c r="D3071" s="406">
        <f>INDEX([1]USA!$J:$J,MATCH(C3071,[1]USA!$B:$B,0))</f>
        <v/>
      </c>
      <c r="E3071" s="406">
        <f>IFERROR(INDEX([1]Input!$J:$J,MATCH(C3071,[1]Input!$A:$A,0)),"")</f>
        <v/>
      </c>
      <c r="F3071" s="406">
        <f>IFERROR(INDEX([1]Input!$D:$D,MATCH(C3071,[1]Input!$A:$A,0)),"")</f>
        <v/>
      </c>
      <c r="G3071" s="409">
        <f>IFERROR(INDEX([1]Input!$N:$N,MATCH(C3071,[1]Input!$A:$A,0)),"")</f>
        <v/>
      </c>
    </row>
    <row r="3072">
      <c r="C3072" s="406" t="inlineStr">
        <is>
          <t>B68</t>
        </is>
      </c>
      <c r="D3072" s="406">
        <f>INDEX([1]USA!$J:$J,MATCH(C3072,[1]USA!$B:$B,0))</f>
        <v/>
      </c>
      <c r="E3072" s="406">
        <f>IFERROR(INDEX([1]Input!$J:$J,MATCH(C3072,[1]Input!$A:$A,0)),"")</f>
        <v/>
      </c>
      <c r="F3072" s="406">
        <f>IFERROR(INDEX([1]Input!$D:$D,MATCH(C3072,[1]Input!$A:$A,0)),"")</f>
        <v/>
      </c>
      <c r="G3072" s="409">
        <f>IFERROR(INDEX([1]Input!$N:$N,MATCH(C3072,[1]Input!$A:$A,0)),"")</f>
        <v/>
      </c>
    </row>
    <row r="3073">
      <c r="C3073" s="406" t="inlineStr">
        <is>
          <t>B69</t>
        </is>
      </c>
      <c r="D3073" s="406">
        <f>INDEX([1]USA!$J:$J,MATCH(C3073,[1]USA!$B:$B,0))</f>
        <v/>
      </c>
      <c r="E3073" s="406">
        <f>IFERROR(INDEX([1]Input!$J:$J,MATCH(C3073,[1]Input!$A:$A,0)),"")</f>
        <v/>
      </c>
      <c r="F3073" s="406">
        <f>IFERROR(INDEX([1]Input!$D:$D,MATCH(C3073,[1]Input!$A:$A,0)),"")</f>
        <v/>
      </c>
      <c r="G3073" s="409">
        <f>IFERROR(INDEX([1]Input!$N:$N,MATCH(C3073,[1]Input!$A:$A,0)),"")</f>
        <v/>
      </c>
    </row>
    <row r="3074">
      <c r="C3074" s="406" t="inlineStr">
        <is>
          <t>B70</t>
        </is>
      </c>
      <c r="D3074" s="406">
        <f>INDEX([1]USA!$J:$J,MATCH(C3074,[1]USA!$B:$B,0))</f>
        <v/>
      </c>
      <c r="E3074" s="406">
        <f>IFERROR(INDEX([1]Input!$J:$J,MATCH(C3074,[1]Input!$A:$A,0)),"")</f>
        <v/>
      </c>
      <c r="F3074" s="406">
        <f>IFERROR(INDEX([1]Input!$D:$D,MATCH(C3074,[1]Input!$A:$A,0)),"")</f>
        <v/>
      </c>
      <c r="G3074" s="409">
        <f>IFERROR(INDEX([1]Input!$N:$N,MATCH(C3074,[1]Input!$A:$A,0)),"")</f>
        <v/>
      </c>
    </row>
    <row r="3075">
      <c r="C3075" s="406" t="inlineStr">
        <is>
          <t>B71</t>
        </is>
      </c>
      <c r="D3075" s="406">
        <f>INDEX([1]USA!$J:$J,MATCH(C3075,[1]USA!$B:$B,0))</f>
        <v/>
      </c>
      <c r="E3075" s="406">
        <f>IFERROR(INDEX([1]Input!$J:$J,MATCH(C3075,[1]Input!$A:$A,0)),"")</f>
        <v/>
      </c>
      <c r="F3075" s="406">
        <f>IFERROR(INDEX([1]Input!$D:$D,MATCH(C3075,[1]Input!$A:$A,0)),"")</f>
        <v/>
      </c>
      <c r="G3075" s="409">
        <f>IFERROR(INDEX([1]Input!$N:$N,MATCH(C3075,[1]Input!$A:$A,0)),"")</f>
        <v/>
      </c>
    </row>
    <row r="3076">
      <c r="C3076" s="406" t="inlineStr">
        <is>
          <t>B72</t>
        </is>
      </c>
      <c r="D3076" s="406">
        <f>INDEX([1]USA!$J:$J,MATCH(C3076,[1]USA!$B:$B,0))</f>
        <v/>
      </c>
      <c r="E3076" s="406">
        <f>IFERROR(INDEX([1]Input!$J:$J,MATCH(C3076,[1]Input!$A:$A,0)),"")</f>
        <v/>
      </c>
      <c r="F3076" s="406">
        <f>IFERROR(INDEX([1]Input!$D:$D,MATCH(C3076,[1]Input!$A:$A,0)),"")</f>
        <v/>
      </c>
      <c r="G3076" s="409">
        <f>IFERROR(INDEX([1]Input!$N:$N,MATCH(C3076,[1]Input!$A:$A,0)),"")</f>
        <v/>
      </c>
    </row>
    <row r="3077">
      <c r="C3077" s="406" t="inlineStr">
        <is>
          <t>B73</t>
        </is>
      </c>
      <c r="D3077" s="406">
        <f>INDEX([1]USA!$J:$J,MATCH(C3077,[1]USA!$B:$B,0))</f>
        <v/>
      </c>
      <c r="E3077" s="406">
        <f>IFERROR(INDEX([1]Input!$J:$J,MATCH(C3077,[1]Input!$A:$A,0)),"")</f>
        <v/>
      </c>
      <c r="F3077" s="406">
        <f>IFERROR(INDEX([1]Input!$D:$D,MATCH(C3077,[1]Input!$A:$A,0)),"")</f>
        <v/>
      </c>
      <c r="G3077" s="409">
        <f>IFERROR(INDEX([1]Input!$N:$N,MATCH(C3077,[1]Input!$A:$A,0)),"")</f>
        <v/>
      </c>
    </row>
    <row r="3078">
      <c r="C3078" s="406" t="inlineStr">
        <is>
          <t>B74</t>
        </is>
      </c>
      <c r="D3078" s="406">
        <f>INDEX([1]USA!$J:$J,MATCH(C3078,[1]USA!$B:$B,0))</f>
        <v/>
      </c>
      <c r="E3078" s="406">
        <f>IFERROR(INDEX([1]Input!$J:$J,MATCH(C3078,[1]Input!$A:$A,0)),"")</f>
        <v/>
      </c>
      <c r="F3078" s="406">
        <f>IFERROR(INDEX([1]Input!$D:$D,MATCH(C3078,[1]Input!$A:$A,0)),"")</f>
        <v/>
      </c>
      <c r="G3078" s="409">
        <f>IFERROR(INDEX([1]Input!$N:$N,MATCH(C3078,[1]Input!$A:$A,0)),"")</f>
        <v/>
      </c>
    </row>
    <row r="3079">
      <c r="C3079" s="406" t="inlineStr">
        <is>
          <t>B75</t>
        </is>
      </c>
      <c r="D3079" s="406">
        <f>INDEX([1]USA!$J:$J,MATCH(C3079,[1]USA!$B:$B,0))</f>
        <v/>
      </c>
      <c r="E3079" s="406">
        <f>IFERROR(INDEX([1]Input!$J:$J,MATCH(C3079,[1]Input!$A:$A,0)),"")</f>
        <v/>
      </c>
      <c r="F3079" s="406">
        <f>IFERROR(INDEX([1]Input!$D:$D,MATCH(C3079,[1]Input!$A:$A,0)),"")</f>
        <v/>
      </c>
      <c r="G3079" s="409">
        <f>IFERROR(INDEX([1]Input!$N:$N,MATCH(C3079,[1]Input!$A:$A,0)),"")</f>
        <v/>
      </c>
    </row>
    <row r="3080">
      <c r="C3080" s="406" t="inlineStr">
        <is>
          <t>B76</t>
        </is>
      </c>
      <c r="D3080" s="406">
        <f>INDEX([1]USA!$J:$J,MATCH(C3080,[1]USA!$B:$B,0))</f>
        <v/>
      </c>
      <c r="E3080" s="406">
        <f>IFERROR(INDEX([1]Input!$J:$J,MATCH(C3080,[1]Input!$A:$A,0)),"")</f>
        <v/>
      </c>
      <c r="F3080" s="406">
        <f>IFERROR(INDEX([1]Input!$D:$D,MATCH(C3080,[1]Input!$A:$A,0)),"")</f>
        <v/>
      </c>
      <c r="G3080" s="409">
        <f>IFERROR(INDEX([1]Input!$N:$N,MATCH(C3080,[1]Input!$A:$A,0)),"")</f>
        <v/>
      </c>
    </row>
    <row r="3081">
      <c r="C3081" s="406" t="inlineStr">
        <is>
          <t>B77</t>
        </is>
      </c>
      <c r="D3081" s="406">
        <f>INDEX([1]USA!$J:$J,MATCH(C3081,[1]USA!$B:$B,0))</f>
        <v/>
      </c>
      <c r="E3081" s="406">
        <f>IFERROR(INDEX([1]Input!$J:$J,MATCH(C3081,[1]Input!$A:$A,0)),"")</f>
        <v/>
      </c>
      <c r="F3081" s="406">
        <f>IFERROR(INDEX([1]Input!$D:$D,MATCH(C3081,[1]Input!$A:$A,0)),"")</f>
        <v/>
      </c>
      <c r="G3081" s="409">
        <f>IFERROR(INDEX([1]Input!$N:$N,MATCH(C3081,[1]Input!$A:$A,0)),"")</f>
        <v/>
      </c>
    </row>
    <row r="3082">
      <c r="C3082" s="406" t="inlineStr">
        <is>
          <t>B78</t>
        </is>
      </c>
      <c r="D3082" s="406">
        <f>INDEX([1]USA!$J:$J,MATCH(C3082,[1]USA!$B:$B,0))</f>
        <v/>
      </c>
      <c r="E3082" s="406">
        <f>IFERROR(INDEX([1]Input!$J:$J,MATCH(C3082,[1]Input!$A:$A,0)),"")</f>
        <v/>
      </c>
      <c r="F3082" s="406">
        <f>IFERROR(INDEX([1]Input!$D:$D,MATCH(C3082,[1]Input!$A:$A,0)),"")</f>
        <v/>
      </c>
      <c r="G3082" s="409">
        <f>IFERROR(INDEX([1]Input!$N:$N,MATCH(C3082,[1]Input!$A:$A,0)),"")</f>
        <v/>
      </c>
    </row>
    <row r="3083">
      <c r="C3083" s="406" t="inlineStr">
        <is>
          <t>B79</t>
        </is>
      </c>
      <c r="D3083" s="406">
        <f>INDEX([1]USA!$J:$J,MATCH(C3083,[1]USA!$B:$B,0))</f>
        <v/>
      </c>
      <c r="E3083" s="406">
        <f>IFERROR(INDEX([1]Input!$J:$J,MATCH(C3083,[1]Input!$A:$A,0)),"")</f>
        <v/>
      </c>
      <c r="F3083" s="406">
        <f>IFERROR(INDEX([1]Input!$D:$D,MATCH(C3083,[1]Input!$A:$A,0)),"")</f>
        <v/>
      </c>
      <c r="G3083" s="409">
        <f>IFERROR(INDEX([1]Input!$N:$N,MATCH(C3083,[1]Input!$A:$A,0)),"")</f>
        <v/>
      </c>
    </row>
    <row r="3084">
      <c r="C3084" s="406" t="inlineStr">
        <is>
          <t>B80</t>
        </is>
      </c>
      <c r="D3084" s="406">
        <f>INDEX([1]USA!$J:$J,MATCH(C3084,[1]USA!$B:$B,0))</f>
        <v/>
      </c>
      <c r="E3084" s="406">
        <f>IFERROR(INDEX([1]Input!$J:$J,MATCH(C3084,[1]Input!$A:$A,0)),"")</f>
        <v/>
      </c>
      <c r="F3084" s="406">
        <f>IFERROR(INDEX([1]Input!$D:$D,MATCH(C3084,[1]Input!$A:$A,0)),"")</f>
        <v/>
      </c>
      <c r="G3084" s="409">
        <f>IFERROR(INDEX([1]Input!$N:$N,MATCH(C3084,[1]Input!$A:$A,0)),"")</f>
        <v/>
      </c>
    </row>
    <row r="3085">
      <c r="C3085" s="406" t="inlineStr">
        <is>
          <t>B81</t>
        </is>
      </c>
      <c r="D3085" s="406">
        <f>INDEX([1]USA!$J:$J,MATCH(C3085,[1]USA!$B:$B,0))</f>
        <v/>
      </c>
      <c r="E3085" s="406">
        <f>IFERROR(INDEX([1]Input!$J:$J,MATCH(C3085,[1]Input!$A:$A,0)),"")</f>
        <v/>
      </c>
      <c r="F3085" s="406">
        <f>IFERROR(INDEX([1]Input!$D:$D,MATCH(C3085,[1]Input!$A:$A,0)),"")</f>
        <v/>
      </c>
      <c r="G3085" s="409">
        <f>IFERROR(INDEX([1]Input!$N:$N,MATCH(C3085,[1]Input!$A:$A,0)),"")</f>
        <v/>
      </c>
    </row>
    <row r="3086">
      <c r="C3086" s="406" t="inlineStr">
        <is>
          <t>B82</t>
        </is>
      </c>
      <c r="D3086" s="406">
        <f>INDEX([1]USA!$J:$J,MATCH(C3086,[1]USA!$B:$B,0))</f>
        <v/>
      </c>
      <c r="E3086" s="406">
        <f>IFERROR(INDEX([1]Input!$J:$J,MATCH(C3086,[1]Input!$A:$A,0)),"")</f>
        <v/>
      </c>
      <c r="F3086" s="406">
        <f>IFERROR(INDEX([1]Input!$D:$D,MATCH(C3086,[1]Input!$A:$A,0)),"")</f>
        <v/>
      </c>
      <c r="G3086" s="409">
        <f>IFERROR(INDEX([1]Input!$N:$N,MATCH(C3086,[1]Input!$A:$A,0)),"")</f>
        <v/>
      </c>
    </row>
    <row r="3087">
      <c r="C3087" s="406" t="inlineStr">
        <is>
          <t>B83</t>
        </is>
      </c>
      <c r="D3087" s="406">
        <f>INDEX([1]USA!$J:$J,MATCH(C3087,[1]USA!$B:$B,0))</f>
        <v/>
      </c>
      <c r="E3087" s="406">
        <f>IFERROR(INDEX([1]Input!$J:$J,MATCH(C3087,[1]Input!$A:$A,0)),"")</f>
        <v/>
      </c>
      <c r="F3087" s="406">
        <f>IFERROR(INDEX([1]Input!$D:$D,MATCH(C3087,[1]Input!$A:$A,0)),"")</f>
        <v/>
      </c>
      <c r="G3087" s="409">
        <f>IFERROR(INDEX([1]Input!$N:$N,MATCH(C3087,[1]Input!$A:$A,0)),"")</f>
        <v/>
      </c>
    </row>
    <row r="3088">
      <c r="C3088" s="406" t="inlineStr">
        <is>
          <t>B84</t>
        </is>
      </c>
      <c r="D3088" s="406">
        <f>INDEX([1]USA!$J:$J,MATCH(C3088,[1]USA!$B:$B,0))</f>
        <v/>
      </c>
      <c r="E3088" s="406">
        <f>IFERROR(INDEX([1]Input!$J:$J,MATCH(C3088,[1]Input!$A:$A,0)),"")</f>
        <v/>
      </c>
      <c r="F3088" s="406">
        <f>IFERROR(INDEX([1]Input!$D:$D,MATCH(C3088,[1]Input!$A:$A,0)),"")</f>
        <v/>
      </c>
      <c r="G3088" s="409">
        <f>IFERROR(INDEX([1]Input!$N:$N,MATCH(C3088,[1]Input!$A:$A,0)),"")</f>
        <v/>
      </c>
    </row>
    <row r="3089">
      <c r="C3089" s="406" t="inlineStr">
        <is>
          <t>B85</t>
        </is>
      </c>
      <c r="D3089" s="406">
        <f>INDEX([1]USA!$J:$J,MATCH(C3089,[1]USA!$B:$B,0))</f>
        <v/>
      </c>
      <c r="E3089" s="406">
        <f>IFERROR(INDEX([1]Input!$J:$J,MATCH(C3089,[1]Input!$A:$A,0)),"")</f>
        <v/>
      </c>
      <c r="F3089" s="406">
        <f>IFERROR(INDEX([1]Input!$D:$D,MATCH(C3089,[1]Input!$A:$A,0)),"")</f>
        <v/>
      </c>
      <c r="G3089" s="409">
        <f>IFERROR(INDEX([1]Input!$N:$N,MATCH(C3089,[1]Input!$A:$A,0)),"")</f>
        <v/>
      </c>
    </row>
    <row r="3090">
      <c r="C3090" s="406" t="inlineStr">
        <is>
          <t>B86</t>
        </is>
      </c>
      <c r="D3090" s="406">
        <f>INDEX([1]USA!$J:$J,MATCH(C3090,[1]USA!$B:$B,0))</f>
        <v/>
      </c>
      <c r="E3090" s="406">
        <f>IFERROR(INDEX([1]Input!$J:$J,MATCH(C3090,[1]Input!$A:$A,0)),"")</f>
        <v/>
      </c>
      <c r="F3090" s="406">
        <f>IFERROR(INDEX([1]Input!$D:$D,MATCH(C3090,[1]Input!$A:$A,0)),"")</f>
        <v/>
      </c>
      <c r="G3090" s="409">
        <f>IFERROR(INDEX([1]Input!$N:$N,MATCH(C3090,[1]Input!$A:$A,0)),"")</f>
        <v/>
      </c>
    </row>
    <row r="3091">
      <c r="C3091" s="406" t="inlineStr">
        <is>
          <t>B87</t>
        </is>
      </c>
      <c r="D3091" s="406">
        <f>INDEX([1]USA!$J:$J,MATCH(C3091,[1]USA!$B:$B,0))</f>
        <v/>
      </c>
      <c r="E3091" s="406">
        <f>IFERROR(INDEX([1]Input!$J:$J,MATCH(C3091,[1]Input!$A:$A,0)),"")</f>
        <v/>
      </c>
      <c r="F3091" s="406">
        <f>IFERROR(INDEX([1]Input!$D:$D,MATCH(C3091,[1]Input!$A:$A,0)),"")</f>
        <v/>
      </c>
      <c r="G3091" s="409">
        <f>IFERROR(INDEX([1]Input!$N:$N,MATCH(C3091,[1]Input!$A:$A,0)),"")</f>
        <v/>
      </c>
    </row>
    <row r="3092">
      <c r="C3092" s="406" t="inlineStr">
        <is>
          <t>B88</t>
        </is>
      </c>
      <c r="D3092" s="406">
        <f>INDEX([1]USA!$J:$J,MATCH(C3092,[1]USA!$B:$B,0))</f>
        <v/>
      </c>
      <c r="E3092" s="406">
        <f>IFERROR(INDEX([1]Input!$J:$J,MATCH(C3092,[1]Input!$A:$A,0)),"")</f>
        <v/>
      </c>
      <c r="F3092" s="406">
        <f>IFERROR(INDEX([1]Input!$D:$D,MATCH(C3092,[1]Input!$A:$A,0)),"")</f>
        <v/>
      </c>
      <c r="G3092" s="409">
        <f>IFERROR(INDEX([1]Input!$N:$N,MATCH(C3092,[1]Input!$A:$A,0)),"")</f>
        <v/>
      </c>
    </row>
    <row r="3093">
      <c r="C3093" s="406" t="inlineStr">
        <is>
          <t>B89</t>
        </is>
      </c>
      <c r="D3093" s="406">
        <f>INDEX([1]USA!$J:$J,MATCH(C3093,[1]USA!$B:$B,0))</f>
        <v/>
      </c>
      <c r="E3093" s="406">
        <f>IFERROR(INDEX([1]Input!$J:$J,MATCH(C3093,[1]Input!$A:$A,0)),"")</f>
        <v/>
      </c>
      <c r="F3093" s="406">
        <f>IFERROR(INDEX([1]Input!$D:$D,MATCH(C3093,[1]Input!$A:$A,0)),"")</f>
        <v/>
      </c>
      <c r="G3093" s="409">
        <f>IFERROR(INDEX([1]Input!$N:$N,MATCH(C3093,[1]Input!$A:$A,0)),"")</f>
        <v/>
      </c>
    </row>
    <row r="3094">
      <c r="C3094" s="406" t="inlineStr">
        <is>
          <t>B90</t>
        </is>
      </c>
      <c r="D3094" s="406">
        <f>INDEX([1]USA!$J:$J,MATCH(C3094,[1]USA!$B:$B,0))</f>
        <v/>
      </c>
      <c r="E3094" s="406">
        <f>IFERROR(INDEX([1]Input!$J:$J,MATCH(C3094,[1]Input!$A:$A,0)),"")</f>
        <v/>
      </c>
      <c r="F3094" s="406">
        <f>IFERROR(INDEX([1]Input!$D:$D,MATCH(C3094,[1]Input!$A:$A,0)),"")</f>
        <v/>
      </c>
      <c r="G3094" s="409">
        <f>IFERROR(INDEX([1]Input!$N:$N,MATCH(C3094,[1]Input!$A:$A,0)),"")</f>
        <v/>
      </c>
    </row>
    <row r="3095">
      <c r="C3095" s="406" t="inlineStr">
        <is>
          <t>B91</t>
        </is>
      </c>
      <c r="D3095" s="406">
        <f>INDEX([1]USA!$J:$J,MATCH(C3095,[1]USA!$B:$B,0))</f>
        <v/>
      </c>
      <c r="E3095" s="406">
        <f>IFERROR(INDEX([1]Input!$J:$J,MATCH(C3095,[1]Input!$A:$A,0)),"")</f>
        <v/>
      </c>
      <c r="F3095" s="406">
        <f>IFERROR(INDEX([1]Input!$D:$D,MATCH(C3095,[1]Input!$A:$A,0)),"")</f>
        <v/>
      </c>
      <c r="G3095" s="409">
        <f>IFERROR(INDEX([1]Input!$N:$N,MATCH(C3095,[1]Input!$A:$A,0)),"")</f>
        <v/>
      </c>
    </row>
    <row r="3096">
      <c r="C3096" s="406" t="inlineStr">
        <is>
          <t>B92</t>
        </is>
      </c>
      <c r="D3096" s="406">
        <f>INDEX([1]USA!$J:$J,MATCH(C3096,[1]USA!$B:$B,0))</f>
        <v/>
      </c>
      <c r="E3096" s="406">
        <f>IFERROR(INDEX([1]Input!$J:$J,MATCH(C3096,[1]Input!$A:$A,0)),"")</f>
        <v/>
      </c>
      <c r="F3096" s="406">
        <f>IFERROR(INDEX([1]Input!$D:$D,MATCH(C3096,[1]Input!$A:$A,0)),"")</f>
        <v/>
      </c>
      <c r="G3096" s="409">
        <f>IFERROR(INDEX([1]Input!$N:$N,MATCH(C3096,[1]Input!$A:$A,0)),"")</f>
        <v/>
      </c>
    </row>
    <row r="3097">
      <c r="C3097" s="406" t="inlineStr">
        <is>
          <t>B93</t>
        </is>
      </c>
      <c r="D3097" s="406">
        <f>INDEX([1]USA!$J:$J,MATCH(C3097,[1]USA!$B:$B,0))</f>
        <v/>
      </c>
      <c r="E3097" s="406">
        <f>IFERROR(INDEX([1]Input!$J:$J,MATCH(C3097,[1]Input!$A:$A,0)),"")</f>
        <v/>
      </c>
      <c r="F3097" s="406">
        <f>IFERROR(INDEX([1]Input!$D:$D,MATCH(C3097,[1]Input!$A:$A,0)),"")</f>
        <v/>
      </c>
      <c r="G3097" s="409">
        <f>IFERROR(INDEX([1]Input!$N:$N,MATCH(C3097,[1]Input!$A:$A,0)),"")</f>
        <v/>
      </c>
    </row>
    <row r="3098">
      <c r="C3098" s="406" t="inlineStr">
        <is>
          <t>B94</t>
        </is>
      </c>
      <c r="D3098" s="406">
        <f>INDEX([1]USA!$J:$J,MATCH(C3098,[1]USA!$B:$B,0))</f>
        <v/>
      </c>
      <c r="E3098" s="406">
        <f>IFERROR(INDEX([1]Input!$J:$J,MATCH(C3098,[1]Input!$A:$A,0)),"")</f>
        <v/>
      </c>
      <c r="F3098" s="406">
        <f>IFERROR(INDEX([1]Input!$D:$D,MATCH(C3098,[1]Input!$A:$A,0)),"")</f>
        <v/>
      </c>
      <c r="G3098" s="409">
        <f>IFERROR(INDEX([1]Input!$N:$N,MATCH(C3098,[1]Input!$A:$A,0)),"")</f>
        <v/>
      </c>
    </row>
    <row r="3099">
      <c r="C3099" s="406" t="inlineStr">
        <is>
          <t>B95</t>
        </is>
      </c>
      <c r="D3099" s="406">
        <f>INDEX([1]USA!$J:$J,MATCH(C3099,[1]USA!$B:$B,0))</f>
        <v/>
      </c>
      <c r="E3099" s="406">
        <f>IFERROR(INDEX([1]Input!$J:$J,MATCH(C3099,[1]Input!$A:$A,0)),"")</f>
        <v/>
      </c>
      <c r="F3099" s="406">
        <f>IFERROR(INDEX([1]Input!$D:$D,MATCH(C3099,[1]Input!$A:$A,0)),"")</f>
        <v/>
      </c>
      <c r="G3099" s="409">
        <f>IFERROR(INDEX([1]Input!$N:$N,MATCH(C3099,[1]Input!$A:$A,0)),"")</f>
        <v/>
      </c>
    </row>
    <row r="3100">
      <c r="C3100" s="406" t="inlineStr">
        <is>
          <t>B96</t>
        </is>
      </c>
      <c r="D3100" s="406">
        <f>INDEX([1]USA!$J:$J,MATCH(C3100,[1]USA!$B:$B,0))</f>
        <v/>
      </c>
      <c r="E3100" s="406">
        <f>IFERROR(INDEX([1]Input!$J:$J,MATCH(C3100,[1]Input!$A:$A,0)),"")</f>
        <v/>
      </c>
      <c r="F3100" s="406">
        <f>IFERROR(INDEX([1]Input!$D:$D,MATCH(C3100,[1]Input!$A:$A,0)),"")</f>
        <v/>
      </c>
      <c r="G3100" s="409">
        <f>IFERROR(INDEX([1]Input!$N:$N,MATCH(C3100,[1]Input!$A:$A,0)),"")</f>
        <v/>
      </c>
    </row>
    <row r="3101">
      <c r="C3101" s="406" t="inlineStr">
        <is>
          <t>B97</t>
        </is>
      </c>
      <c r="D3101" s="406">
        <f>INDEX([1]USA!$J:$J,MATCH(C3101,[1]USA!$B:$B,0))</f>
        <v/>
      </c>
      <c r="E3101" s="406">
        <f>IFERROR(INDEX([1]Input!$J:$J,MATCH(C3101,[1]Input!$A:$A,0)),"")</f>
        <v/>
      </c>
      <c r="F3101" s="406">
        <f>IFERROR(INDEX([1]Input!$D:$D,MATCH(C3101,[1]Input!$A:$A,0)),"")</f>
        <v/>
      </c>
      <c r="G3101" s="409">
        <f>IFERROR(INDEX([1]Input!$N:$N,MATCH(C3101,[1]Input!$A:$A,0)),"")</f>
        <v/>
      </c>
    </row>
    <row r="3102">
      <c r="C3102" s="406" t="inlineStr">
        <is>
          <t>B98</t>
        </is>
      </c>
      <c r="D3102" s="406">
        <f>INDEX([1]USA!$J:$J,MATCH(C3102,[1]USA!$B:$B,0))</f>
        <v/>
      </c>
      <c r="E3102" s="406">
        <f>IFERROR(INDEX([1]Input!$J:$J,MATCH(C3102,[1]Input!$A:$A,0)),"")</f>
        <v/>
      </c>
      <c r="F3102" s="406">
        <f>IFERROR(INDEX([1]Input!$D:$D,MATCH(C3102,[1]Input!$A:$A,0)),"")</f>
        <v/>
      </c>
      <c r="G3102" s="409">
        <f>IFERROR(INDEX([1]Input!$N:$N,MATCH(C3102,[1]Input!$A:$A,0)),"")</f>
        <v/>
      </c>
    </row>
    <row r="3103">
      <c r="C3103" s="406" t="inlineStr">
        <is>
          <t>B99</t>
        </is>
      </c>
      <c r="D3103" s="406">
        <f>INDEX([1]USA!$J:$J,MATCH(C3103,[1]USA!$B:$B,0))</f>
        <v/>
      </c>
      <c r="E3103" s="406">
        <f>IFERROR(INDEX([1]Input!$J:$J,MATCH(C3103,[1]Input!$A:$A,0)),"")</f>
        <v/>
      </c>
      <c r="F3103" s="406">
        <f>IFERROR(INDEX([1]Input!$D:$D,MATCH(C3103,[1]Input!$A:$A,0)),"")</f>
        <v/>
      </c>
      <c r="G3103" s="409">
        <f>IFERROR(INDEX([1]Input!$N:$N,MATCH(C3103,[1]Input!$A:$A,0)),"")</f>
        <v/>
      </c>
    </row>
    <row r="3104">
      <c r="C3104" s="406" t="inlineStr">
        <is>
          <t>B100</t>
        </is>
      </c>
      <c r="D3104" s="406">
        <f>INDEX([1]USA!$J:$J,MATCH(C3104,[1]USA!$B:$B,0))</f>
        <v/>
      </c>
      <c r="E3104" s="406">
        <f>IFERROR(INDEX([1]Input!$J:$J,MATCH(C3104,[1]Input!$A:$A,0)),"")</f>
        <v/>
      </c>
      <c r="F3104" s="406">
        <f>IFERROR(INDEX([1]Input!$D:$D,MATCH(C3104,[1]Input!$A:$A,0)),"")</f>
        <v/>
      </c>
      <c r="G3104" s="409">
        <f>IFERROR(INDEX([1]Input!$N:$N,MATCH(C3104,[1]Input!$A:$A,0)),"")</f>
        <v/>
      </c>
    </row>
    <row r="3105">
      <c r="C3105" s="406" t="inlineStr">
        <is>
          <t>B101</t>
        </is>
      </c>
      <c r="D3105" s="406">
        <f>INDEX([1]USA!$J:$J,MATCH(C3105,[1]USA!$B:$B,0))</f>
        <v/>
      </c>
      <c r="E3105" s="406">
        <f>IFERROR(INDEX([1]Input!$J:$J,MATCH(C3105,[1]Input!$A:$A,0)),"")</f>
        <v/>
      </c>
      <c r="F3105" s="406">
        <f>IFERROR(INDEX([1]Input!$D:$D,MATCH(C3105,[1]Input!$A:$A,0)),"")</f>
        <v/>
      </c>
      <c r="G3105" s="409">
        <f>IFERROR(INDEX([1]Input!$N:$N,MATCH(C3105,[1]Input!$A:$A,0)),"")</f>
        <v/>
      </c>
    </row>
    <row r="3106">
      <c r="C3106" s="406" t="inlineStr">
        <is>
          <t>B102</t>
        </is>
      </c>
      <c r="D3106" s="406">
        <f>INDEX([1]USA!$J:$J,MATCH(C3106,[1]USA!$B:$B,0))</f>
        <v/>
      </c>
      <c r="E3106" s="406">
        <f>IFERROR(INDEX([1]Input!$J:$J,MATCH(C3106,[1]Input!$A:$A,0)),"")</f>
        <v/>
      </c>
      <c r="F3106" s="406">
        <f>IFERROR(INDEX([1]Input!$D:$D,MATCH(C3106,[1]Input!$A:$A,0)),"")</f>
        <v/>
      </c>
      <c r="G3106" s="409">
        <f>IFERROR(INDEX([1]Input!$N:$N,MATCH(C3106,[1]Input!$A:$A,0)),"")</f>
        <v/>
      </c>
    </row>
    <row r="3107">
      <c r="C3107" s="406" t="inlineStr">
        <is>
          <t>B103</t>
        </is>
      </c>
      <c r="D3107" s="406">
        <f>INDEX([1]USA!$J:$J,MATCH(C3107,[1]USA!$B:$B,0))</f>
        <v/>
      </c>
      <c r="E3107" s="406">
        <f>IFERROR(INDEX([1]Input!$J:$J,MATCH(C3107,[1]Input!$A:$A,0)),"")</f>
        <v/>
      </c>
      <c r="F3107" s="406">
        <f>IFERROR(INDEX([1]Input!$D:$D,MATCH(C3107,[1]Input!$A:$A,0)),"")</f>
        <v/>
      </c>
      <c r="G3107" s="409">
        <f>IFERROR(INDEX([1]Input!$N:$N,MATCH(C3107,[1]Input!$A:$A,0)),"")</f>
        <v/>
      </c>
    </row>
    <row r="3108">
      <c r="C3108" s="406" t="inlineStr">
        <is>
          <t>T7</t>
        </is>
      </c>
      <c r="D3108" s="406">
        <f>INDEX([1]USA!$J:$J,MATCH(C3108,[1]USA!$B:$B,0))</f>
        <v/>
      </c>
      <c r="E3108" s="406">
        <f>IFERROR(INDEX([1]Input!$J:$J,MATCH(C3108,[1]Input!$A:$A,0)),"")</f>
        <v/>
      </c>
      <c r="F3108" s="406">
        <f>IFERROR(INDEX([1]Input!$D:$D,MATCH(C3108,[1]Input!$A:$A,0)),"")</f>
        <v/>
      </c>
      <c r="G3108" s="409">
        <f>IFERROR(INDEX([1]Input!$N:$N,MATCH(C3108,[1]Input!$A:$A,0)),"")</f>
        <v/>
      </c>
    </row>
    <row r="3109">
      <c r="C3109" s="406" t="inlineStr">
        <is>
          <t>B104</t>
        </is>
      </c>
      <c r="D3109" s="406">
        <f>INDEX([1]USA!$J:$J,MATCH(C3109,[1]USA!$B:$B,0))</f>
        <v/>
      </c>
      <c r="E3109" s="406">
        <f>IFERROR(INDEX([1]Input!$J:$J,MATCH(C3109,[1]Input!$A:$A,0)),"")</f>
        <v/>
      </c>
      <c r="F3109" s="406">
        <f>IFERROR(INDEX([1]Input!$D:$D,MATCH(C3109,[1]Input!$A:$A,0)),"")</f>
        <v/>
      </c>
      <c r="G3109" s="409">
        <f>IFERROR(INDEX([1]Input!$N:$N,MATCH(C3109,[1]Input!$A:$A,0)),"")</f>
        <v/>
      </c>
    </row>
    <row r="3110">
      <c r="C3110" s="426" t="inlineStr">
        <is>
          <t>B105</t>
        </is>
      </c>
      <c r="D3110" s="406">
        <f>INDEX([1]USA!$J:$J,MATCH(C3110,[1]USA!$B:$B,0))</f>
        <v/>
      </c>
      <c r="E3110" s="406">
        <f>IFERROR(INDEX([1]Input!$J:$J,MATCH(C3110,[1]Input!$A:$A,0)),"")</f>
        <v/>
      </c>
      <c r="F3110" s="406">
        <f>IFERROR(INDEX([1]Input!$D:$D,MATCH(C3110,[1]Input!$A:$A,0)),"")</f>
        <v/>
      </c>
      <c r="G3110" s="409">
        <f>IFERROR(INDEX([1]Input!$N:$N,MATCH(C3110,[1]Input!$A:$A,0)),"")</f>
        <v/>
      </c>
    </row>
    <row r="3111">
      <c r="C3111" s="426" t="inlineStr">
        <is>
          <t>B106</t>
        </is>
      </c>
      <c r="D3111" s="406">
        <f>INDEX([1]USA!$J:$J,MATCH(C3111,[1]USA!$B:$B,0))</f>
        <v/>
      </c>
      <c r="E3111" s="406">
        <f>IFERROR(INDEX([1]Input!$J:$J,MATCH(C3111,[1]Input!$A:$A,0)),"")</f>
        <v/>
      </c>
      <c r="F3111" s="406">
        <f>IFERROR(INDEX([1]Input!$D:$D,MATCH(C3111,[1]Input!$A:$A,0)),"")</f>
        <v/>
      </c>
      <c r="G3111" s="409">
        <f>IFERROR(INDEX([1]Input!$N:$N,MATCH(C3111,[1]Input!$A:$A,0)),"")</f>
        <v/>
      </c>
    </row>
    <row r="3112">
      <c r="C3112" s="426" t="inlineStr">
        <is>
          <t>B107</t>
        </is>
      </c>
      <c r="D3112" s="406">
        <f>INDEX([1]USA!$J:$J,MATCH(C3112,[1]USA!$B:$B,0))</f>
        <v/>
      </c>
      <c r="E3112" s="406">
        <f>IFERROR(INDEX([1]Input!$J:$J,MATCH(C3112,[1]Input!$A:$A,0)),"")</f>
        <v/>
      </c>
      <c r="F3112" s="406">
        <f>IFERROR(INDEX([1]Input!$D:$D,MATCH(C3112,[1]Input!$A:$A,0)),"")</f>
        <v/>
      </c>
      <c r="G3112" s="409">
        <f>IFERROR(INDEX([1]Input!$N:$N,MATCH(C3112,[1]Input!$A:$A,0)),"")</f>
        <v/>
      </c>
    </row>
    <row r="3113">
      <c r="C3113" s="426" t="inlineStr">
        <is>
          <t>B108</t>
        </is>
      </c>
      <c r="D3113" s="406">
        <f>INDEX([1]USA!$J:$J,MATCH(C3113,[1]USA!$B:$B,0))</f>
        <v/>
      </c>
      <c r="E3113" s="406">
        <f>IFERROR(INDEX([1]Input!$J:$J,MATCH(C3113,[1]Input!$A:$A,0)),"")</f>
        <v/>
      </c>
      <c r="F3113" s="406">
        <f>IFERROR(INDEX([1]Input!$D:$D,MATCH(C3113,[1]Input!$A:$A,0)),"")</f>
        <v/>
      </c>
      <c r="G3113" s="409">
        <f>IFERROR(INDEX([1]Input!$N:$N,MATCH(C3113,[1]Input!$A:$A,0)),"")</f>
        <v/>
      </c>
    </row>
    <row r="3114">
      <c r="C3114" s="426" t="inlineStr">
        <is>
          <t>B109</t>
        </is>
      </c>
      <c r="D3114" s="406">
        <f>INDEX([1]USA!$J:$J,MATCH(C3114,[1]USA!$B:$B,0))</f>
        <v/>
      </c>
      <c r="E3114" s="406">
        <f>IFERROR(INDEX([1]Input!$J:$J,MATCH(C3114,[1]Input!$A:$A,0)),"")</f>
        <v/>
      </c>
      <c r="F3114" s="406">
        <f>IFERROR(INDEX([1]Input!$D:$D,MATCH(C3114,[1]Input!$A:$A,0)),"")</f>
        <v/>
      </c>
      <c r="G3114" s="409">
        <f>IFERROR(INDEX([1]Input!$N:$N,MATCH(C3114,[1]Input!$A:$A,0)),"")</f>
        <v/>
      </c>
    </row>
    <row r="3115">
      <c r="C3115" s="426" t="inlineStr">
        <is>
          <t>B110</t>
        </is>
      </c>
      <c r="D3115" s="406">
        <f>INDEX([1]USA!$J:$J,MATCH(C3115,[1]USA!$B:$B,0))</f>
        <v/>
      </c>
      <c r="E3115" s="406">
        <f>IFERROR(INDEX([1]Input!$J:$J,MATCH(C3115,[1]Input!$A:$A,0)),"")</f>
        <v/>
      </c>
      <c r="F3115" s="406">
        <f>IFERROR(INDEX([1]Input!$D:$D,MATCH(C3115,[1]Input!$A:$A,0)),"")</f>
        <v/>
      </c>
      <c r="G3115" s="409">
        <f>IFERROR(INDEX([1]Input!$N:$N,MATCH(C3115,[1]Input!$A:$A,0)),"")</f>
        <v/>
      </c>
    </row>
    <row r="3116">
      <c r="C3116" s="426" t="inlineStr">
        <is>
          <t>B111</t>
        </is>
      </c>
      <c r="D3116" s="406">
        <f>INDEX([1]USA!$J:$J,MATCH(C3116,[1]USA!$B:$B,0))</f>
        <v/>
      </c>
      <c r="E3116" s="406">
        <f>IFERROR(INDEX([1]Input!$J:$J,MATCH(C3116,[1]Input!$A:$A,0)),"")</f>
        <v/>
      </c>
      <c r="F3116" s="406">
        <f>IFERROR(INDEX([1]Input!$D:$D,MATCH(C3116,[1]Input!$A:$A,0)),"")</f>
        <v/>
      </c>
      <c r="G3116" s="409">
        <f>IFERROR(INDEX([1]Input!$N:$N,MATCH(C3116,[1]Input!$A:$A,0)),"")</f>
        <v/>
      </c>
    </row>
    <row r="3117">
      <c r="C3117" s="426" t="inlineStr">
        <is>
          <t>B112</t>
        </is>
      </c>
      <c r="D3117" s="406">
        <f>INDEX([1]USA!$J:$J,MATCH(C3117,[1]USA!$B:$B,0))</f>
        <v/>
      </c>
      <c r="E3117" s="406">
        <f>IFERROR(INDEX([1]Input!$J:$J,MATCH(C3117,[1]Input!$A:$A,0)),"")</f>
        <v/>
      </c>
      <c r="F3117" s="406">
        <f>IFERROR(INDEX([1]Input!$D:$D,MATCH(C3117,[1]Input!$A:$A,0)),"")</f>
        <v/>
      </c>
      <c r="G3117" s="409">
        <f>IFERROR(INDEX([1]Input!$N:$N,MATCH(C3117,[1]Input!$A:$A,0)),"")</f>
        <v/>
      </c>
    </row>
    <row r="3118">
      <c r="C3118" s="426" t="inlineStr">
        <is>
          <t>B113</t>
        </is>
      </c>
      <c r="D3118" s="406">
        <f>INDEX([1]USA!$J:$J,MATCH(C3118,[1]USA!$B:$B,0))</f>
        <v/>
      </c>
      <c r="E3118" s="406">
        <f>IFERROR(INDEX([1]Input!$J:$J,MATCH(C3118,[1]Input!$A:$A,0)),"")</f>
        <v/>
      </c>
      <c r="F3118" s="406">
        <f>IFERROR(INDEX([1]Input!$D:$D,MATCH(C3118,[1]Input!$A:$A,0)),"")</f>
        <v/>
      </c>
      <c r="G3118" s="409">
        <f>IFERROR(INDEX([1]Input!$N:$N,MATCH(C3118,[1]Input!$A:$A,0)),"")</f>
        <v/>
      </c>
    </row>
    <row r="3119">
      <c r="C3119" s="426" t="inlineStr">
        <is>
          <t>B114</t>
        </is>
      </c>
      <c r="D3119" s="406">
        <f>INDEX([1]USA!$J:$J,MATCH(C3119,[1]USA!$B:$B,0))</f>
        <v/>
      </c>
      <c r="E3119" s="406">
        <f>IFERROR(INDEX([1]Input!$J:$J,MATCH(C3119,[1]Input!$A:$A,0)),"")</f>
        <v/>
      </c>
      <c r="F3119" s="406">
        <f>IFERROR(INDEX([1]Input!$D:$D,MATCH(C3119,[1]Input!$A:$A,0)),"")</f>
        <v/>
      </c>
      <c r="G3119" s="409">
        <f>IFERROR(INDEX([1]Input!$N:$N,MATCH(C3119,[1]Input!$A:$A,0)),"")</f>
        <v/>
      </c>
    </row>
    <row r="3120">
      <c r="C3120" s="426" t="inlineStr">
        <is>
          <t>B115</t>
        </is>
      </c>
      <c r="D3120" s="406">
        <f>INDEX([1]USA!$J:$J,MATCH(C3120,[1]USA!$B:$B,0))</f>
        <v/>
      </c>
      <c r="E3120" s="406">
        <f>IFERROR(INDEX([1]Input!$J:$J,MATCH(C3120,[1]Input!$A:$A,0)),"")</f>
        <v/>
      </c>
      <c r="F3120" s="406">
        <f>IFERROR(INDEX([1]Input!$D:$D,MATCH(C3120,[1]Input!$A:$A,0)),"")</f>
        <v/>
      </c>
      <c r="G3120" s="409">
        <f>IFERROR(INDEX([1]Input!$N:$N,MATCH(C3120,[1]Input!$A:$A,0)),"")</f>
        <v/>
      </c>
    </row>
    <row r="3121">
      <c r="C3121" s="426" t="inlineStr">
        <is>
          <t>B116</t>
        </is>
      </c>
      <c r="D3121" s="406">
        <f>INDEX([1]USA!$J:$J,MATCH(C3121,[1]USA!$B:$B,0))</f>
        <v/>
      </c>
      <c r="E3121" s="406">
        <f>IFERROR(INDEX([1]Input!$J:$J,MATCH(C3121,[1]Input!$A:$A,0)),"")</f>
        <v/>
      </c>
      <c r="F3121" s="406">
        <f>IFERROR(INDEX([1]Input!$D:$D,MATCH(C3121,[1]Input!$A:$A,0)),"")</f>
        <v/>
      </c>
      <c r="G3121" s="409">
        <f>IFERROR(INDEX([1]Input!$N:$N,MATCH(C3121,[1]Input!$A:$A,0)),"")</f>
        <v/>
      </c>
    </row>
    <row r="3122">
      <c r="C3122" s="426" t="inlineStr">
        <is>
          <t>B117</t>
        </is>
      </c>
      <c r="D3122" s="406">
        <f>INDEX([1]USA!$J:$J,MATCH(C3122,[1]USA!$B:$B,0))</f>
        <v/>
      </c>
      <c r="E3122" s="406">
        <f>IFERROR(INDEX([1]Input!$J:$J,MATCH(C3122,[1]Input!$A:$A,0)),"")</f>
        <v/>
      </c>
      <c r="F3122" s="406">
        <f>IFERROR(INDEX([1]Input!$D:$D,MATCH(C3122,[1]Input!$A:$A,0)),"")</f>
        <v/>
      </c>
      <c r="G3122" s="409">
        <f>IFERROR(INDEX([1]Input!$N:$N,MATCH(C3122,[1]Input!$A:$A,0)),"")</f>
        <v/>
      </c>
    </row>
    <row r="3123">
      <c r="C3123" s="426" t="inlineStr">
        <is>
          <t>B118</t>
        </is>
      </c>
      <c r="D3123" s="406">
        <f>INDEX([1]USA!$J:$J,MATCH(C3123,[1]USA!$B:$B,0))</f>
        <v/>
      </c>
      <c r="E3123" s="406">
        <f>IFERROR(INDEX([1]Input!$J:$J,MATCH(C3123,[1]Input!$A:$A,0)),"")</f>
        <v/>
      </c>
      <c r="F3123" s="406">
        <f>IFERROR(INDEX([1]Input!$D:$D,MATCH(C3123,[1]Input!$A:$A,0)),"")</f>
        <v/>
      </c>
      <c r="G3123" s="409">
        <f>IFERROR(INDEX([1]Input!$N:$N,MATCH(C3123,[1]Input!$A:$A,0)),"")</f>
        <v/>
      </c>
    </row>
    <row r="3124">
      <c r="C3124" s="426" t="inlineStr">
        <is>
          <t>B119</t>
        </is>
      </c>
      <c r="D3124" s="406">
        <f>INDEX([1]USA!$J:$J,MATCH(C3124,[1]USA!$B:$B,0))</f>
        <v/>
      </c>
      <c r="E3124" s="406">
        <f>IFERROR(INDEX([1]Input!$J:$J,MATCH(C3124,[1]Input!$A:$A,0)),"")</f>
        <v/>
      </c>
      <c r="F3124" s="406">
        <f>IFERROR(INDEX([1]Input!$D:$D,MATCH(C3124,[1]Input!$A:$A,0)),"")</f>
        <v/>
      </c>
      <c r="G3124" s="409">
        <f>IFERROR(INDEX([1]Input!$N:$N,MATCH(C3124,[1]Input!$A:$A,0)),"")</f>
        <v/>
      </c>
    </row>
    <row r="3125">
      <c r="C3125" s="426" t="inlineStr">
        <is>
          <t>B120</t>
        </is>
      </c>
      <c r="D3125" s="406">
        <f>INDEX([1]USA!$J:$J,MATCH(C3125,[1]USA!$B:$B,0))</f>
        <v/>
      </c>
      <c r="E3125" s="406">
        <f>IFERROR(INDEX([1]Input!$J:$J,MATCH(C3125,[1]Input!$A:$A,0)),"")</f>
        <v/>
      </c>
      <c r="F3125" s="406">
        <f>IFERROR(INDEX([1]Input!$D:$D,MATCH(C3125,[1]Input!$A:$A,0)),"")</f>
        <v/>
      </c>
      <c r="G3125" s="409">
        <f>IFERROR(INDEX([1]Input!$N:$N,MATCH(C3125,[1]Input!$A:$A,0)),"")</f>
        <v/>
      </c>
    </row>
    <row r="3126">
      <c r="C3126" s="426" t="inlineStr">
        <is>
          <t>B121</t>
        </is>
      </c>
      <c r="D3126" s="406">
        <f>INDEX([1]USA!$J:$J,MATCH(C3126,[1]USA!$B:$B,0))</f>
        <v/>
      </c>
      <c r="E3126" s="406">
        <f>IFERROR(INDEX([1]Input!$J:$J,MATCH(C3126,[1]Input!$A:$A,0)),"")</f>
        <v/>
      </c>
      <c r="F3126" s="406">
        <f>IFERROR(INDEX([1]Input!$D:$D,MATCH(C3126,[1]Input!$A:$A,0)),"")</f>
        <v/>
      </c>
      <c r="G3126" s="409">
        <f>IFERROR(INDEX([1]Input!$N:$N,MATCH(C3126,[1]Input!$A:$A,0)),"")</f>
        <v/>
      </c>
    </row>
    <row r="3127">
      <c r="C3127" s="426" t="inlineStr">
        <is>
          <t>B122</t>
        </is>
      </c>
      <c r="D3127" s="406">
        <f>INDEX([1]USA!$J:$J,MATCH(C3127,[1]USA!$B:$B,0))</f>
        <v/>
      </c>
      <c r="E3127" s="406">
        <f>IFERROR(INDEX([1]Input!$J:$J,MATCH(C3127,[1]Input!$A:$A,0)),"")</f>
        <v/>
      </c>
      <c r="F3127" s="406">
        <f>IFERROR(INDEX([1]Input!$D:$D,MATCH(C3127,[1]Input!$A:$A,0)),"")</f>
        <v/>
      </c>
      <c r="G3127" s="409">
        <f>IFERROR(INDEX([1]Input!$N:$N,MATCH(C3127,[1]Input!$A:$A,0)),"")</f>
        <v/>
      </c>
    </row>
    <row r="3128">
      <c r="C3128" s="426" t="inlineStr">
        <is>
          <t>B123</t>
        </is>
      </c>
      <c r="D3128" s="406">
        <f>INDEX([1]USA!$J:$J,MATCH(C3128,[1]USA!$B:$B,0))</f>
        <v/>
      </c>
      <c r="E3128" s="406">
        <f>IFERROR(INDEX([1]Input!$J:$J,MATCH(C3128,[1]Input!$A:$A,0)),"")</f>
        <v/>
      </c>
      <c r="F3128" s="406">
        <f>IFERROR(INDEX([1]Input!$D:$D,MATCH(C3128,[1]Input!$A:$A,0)),"")</f>
        <v/>
      </c>
      <c r="G3128" s="409">
        <f>IFERROR(INDEX([1]Input!$N:$N,MATCH(C3128,[1]Input!$A:$A,0)),"")</f>
        <v/>
      </c>
    </row>
    <row r="3129">
      <c r="C3129" s="426" t="inlineStr">
        <is>
          <t>B124</t>
        </is>
      </c>
      <c r="D3129" s="406">
        <f>INDEX([1]USA!$J:$J,MATCH(C3129,[1]USA!$B:$B,0))</f>
        <v/>
      </c>
      <c r="E3129" s="406">
        <f>IFERROR(INDEX([1]Input!$J:$J,MATCH(C3129,[1]Input!$A:$A,0)),"")</f>
        <v/>
      </c>
      <c r="F3129" s="406">
        <f>IFERROR(INDEX([1]Input!$D:$D,MATCH(C3129,[1]Input!$A:$A,0)),"")</f>
        <v/>
      </c>
      <c r="G3129" s="409">
        <f>IFERROR(INDEX([1]Input!$N:$N,MATCH(C3129,[1]Input!$A:$A,0)),"")</f>
        <v/>
      </c>
    </row>
    <row r="3130">
      <c r="C3130" s="426" t="inlineStr">
        <is>
          <t>B125</t>
        </is>
      </c>
      <c r="D3130" s="406">
        <f>INDEX([1]USA!$J:$J,MATCH(C3130,[1]USA!$B:$B,0))</f>
        <v/>
      </c>
      <c r="E3130" s="406">
        <f>IFERROR(INDEX([1]Input!$J:$J,MATCH(C3130,[1]Input!$A:$A,0)),"")</f>
        <v/>
      </c>
      <c r="F3130" s="406">
        <f>IFERROR(INDEX([1]Input!$D:$D,MATCH(C3130,[1]Input!$A:$A,0)),"")</f>
        <v/>
      </c>
      <c r="G3130" s="409">
        <f>IFERROR(INDEX([1]Input!$N:$N,MATCH(C3130,[1]Input!$A:$A,0)),"")</f>
        <v/>
      </c>
    </row>
    <row r="3131">
      <c r="C3131" s="426" t="inlineStr">
        <is>
          <t>B126</t>
        </is>
      </c>
      <c r="D3131" s="406">
        <f>INDEX([1]USA!$J:$J,MATCH(C3131,[1]USA!$B:$B,0))</f>
        <v/>
      </c>
      <c r="E3131" s="406">
        <f>IFERROR(INDEX([1]Input!$J:$J,MATCH(C3131,[1]Input!$A:$A,0)),"")</f>
        <v/>
      </c>
      <c r="F3131" s="406">
        <f>IFERROR(INDEX([1]Input!$D:$D,MATCH(C3131,[1]Input!$A:$A,0)),"")</f>
        <v/>
      </c>
      <c r="G3131" s="409">
        <f>IFERROR(INDEX([1]Input!$N:$N,MATCH(C3131,[1]Input!$A:$A,0)),"")</f>
        <v/>
      </c>
    </row>
    <row r="3132">
      <c r="C3132" s="426" t="inlineStr">
        <is>
          <t>B127</t>
        </is>
      </c>
      <c r="D3132" s="406">
        <f>INDEX([1]USA!$J:$J,MATCH(C3132,[1]USA!$B:$B,0))</f>
        <v/>
      </c>
      <c r="E3132" s="406">
        <f>IFERROR(INDEX([1]Input!$J:$J,MATCH(C3132,[1]Input!$A:$A,0)),"")</f>
        <v/>
      </c>
      <c r="F3132" s="406">
        <f>IFERROR(INDEX([1]Input!$D:$D,MATCH(C3132,[1]Input!$A:$A,0)),"")</f>
        <v/>
      </c>
      <c r="G3132" s="409">
        <f>IFERROR(INDEX([1]Input!$N:$N,MATCH(C3132,[1]Input!$A:$A,0)),"")</f>
        <v/>
      </c>
    </row>
    <row r="3133">
      <c r="C3133" s="426" t="inlineStr">
        <is>
          <t>B128</t>
        </is>
      </c>
      <c r="D3133" s="406">
        <f>INDEX([1]USA!$J:$J,MATCH(C3133,[1]USA!$B:$B,0))</f>
        <v/>
      </c>
      <c r="E3133" s="406">
        <f>IFERROR(INDEX([1]Input!$J:$J,MATCH(C3133,[1]Input!$A:$A,0)),"")</f>
        <v/>
      </c>
      <c r="F3133" s="406">
        <f>IFERROR(INDEX([1]Input!$D:$D,MATCH(C3133,[1]Input!$A:$A,0)),"")</f>
        <v/>
      </c>
      <c r="G3133" s="409">
        <f>IFERROR(INDEX([1]Input!$N:$N,MATCH(C3133,[1]Input!$A:$A,0)),"")</f>
        <v/>
      </c>
    </row>
    <row r="3134">
      <c r="C3134" s="426" t="inlineStr">
        <is>
          <t>B129</t>
        </is>
      </c>
      <c r="D3134" s="406">
        <f>INDEX([1]USA!$J:$J,MATCH(C3134,[1]USA!$B:$B,0))</f>
        <v/>
      </c>
      <c r="E3134" s="406">
        <f>IFERROR(INDEX([1]Input!$J:$J,MATCH(C3134,[1]Input!$A:$A,0)),"")</f>
        <v/>
      </c>
      <c r="F3134" s="406">
        <f>IFERROR(INDEX([1]Input!$D:$D,MATCH(C3134,[1]Input!$A:$A,0)),"")</f>
        <v/>
      </c>
      <c r="G3134" s="409">
        <f>IFERROR(INDEX([1]Input!$N:$N,MATCH(C3134,[1]Input!$A:$A,0)),"")</f>
        <v/>
      </c>
    </row>
    <row r="3135">
      <c r="C3135" s="426" t="inlineStr">
        <is>
          <t>B130</t>
        </is>
      </c>
      <c r="D3135" s="406">
        <f>INDEX([1]USA!$J:$J,MATCH(C3135,[1]USA!$B:$B,0))</f>
        <v/>
      </c>
      <c r="E3135" s="406">
        <f>IFERROR(INDEX([1]Input!$J:$J,MATCH(C3135,[1]Input!$A:$A,0)),"")</f>
        <v/>
      </c>
      <c r="F3135" s="406">
        <f>IFERROR(INDEX([1]Input!$D:$D,MATCH(C3135,[1]Input!$A:$A,0)),"")</f>
        <v/>
      </c>
      <c r="G3135" s="409">
        <f>IFERROR(INDEX([1]Input!$N:$N,MATCH(C3135,[1]Input!$A:$A,0)),"")</f>
        <v/>
      </c>
    </row>
    <row r="3136">
      <c r="C3136" s="426" t="inlineStr">
        <is>
          <t>B131</t>
        </is>
      </c>
      <c r="D3136" s="406">
        <f>INDEX([1]USA!$J:$J,MATCH(C3136,[1]USA!$B:$B,0))</f>
        <v/>
      </c>
      <c r="E3136" s="406">
        <f>IFERROR(INDEX([1]Input!$J:$J,MATCH(C3136,[1]Input!$A:$A,0)),"")</f>
        <v/>
      </c>
      <c r="F3136" s="406">
        <f>IFERROR(INDEX([1]Input!$D:$D,MATCH(C3136,[1]Input!$A:$A,0)),"")</f>
        <v/>
      </c>
      <c r="G3136" s="409">
        <f>IFERROR(INDEX([1]Input!$N:$N,MATCH(C3136,[1]Input!$A:$A,0)),"")</f>
        <v/>
      </c>
    </row>
    <row r="3137">
      <c r="C3137" s="426" t="inlineStr">
        <is>
          <t>B132</t>
        </is>
      </c>
      <c r="D3137" s="406">
        <f>INDEX([1]USA!$J:$J,MATCH(C3137,[1]USA!$B:$B,0))</f>
        <v/>
      </c>
      <c r="E3137" s="406">
        <f>IFERROR(INDEX([1]Input!$J:$J,MATCH(C3137,[1]Input!$A:$A,0)),"")</f>
        <v/>
      </c>
      <c r="F3137" s="406">
        <f>IFERROR(INDEX([1]Input!$D:$D,MATCH(C3137,[1]Input!$A:$A,0)),"")</f>
        <v/>
      </c>
      <c r="G3137" s="409">
        <f>IFERROR(INDEX([1]Input!$N:$N,MATCH(C3137,[1]Input!$A:$A,0)),"")</f>
        <v/>
      </c>
    </row>
    <row r="3138">
      <c r="C3138" s="426" t="inlineStr">
        <is>
          <t>B133</t>
        </is>
      </c>
      <c r="D3138" s="406">
        <f>INDEX([1]USA!$J:$J,MATCH(C3138,[1]USA!$B:$B,0))</f>
        <v/>
      </c>
      <c r="E3138" s="406">
        <f>IFERROR(INDEX([1]Input!$J:$J,MATCH(C3138,[1]Input!$A:$A,0)),"")</f>
        <v/>
      </c>
      <c r="F3138" s="406">
        <f>IFERROR(INDEX([1]Input!$D:$D,MATCH(C3138,[1]Input!$A:$A,0)),"")</f>
        <v/>
      </c>
      <c r="G3138" s="409">
        <f>IFERROR(INDEX([1]Input!$N:$N,MATCH(C3138,[1]Input!$A:$A,0)),"")</f>
        <v/>
      </c>
    </row>
    <row r="3139">
      <c r="C3139" s="426" t="inlineStr">
        <is>
          <t>B134</t>
        </is>
      </c>
      <c r="D3139" s="406">
        <f>INDEX([1]USA!$J:$J,MATCH(C3139,[1]USA!$B:$B,0))</f>
        <v/>
      </c>
      <c r="E3139" s="406">
        <f>IFERROR(INDEX([1]Input!$J:$J,MATCH(C3139,[1]Input!$A:$A,0)),"")</f>
        <v/>
      </c>
      <c r="F3139" s="406">
        <f>IFERROR(INDEX([1]Input!$D:$D,MATCH(C3139,[1]Input!$A:$A,0)),"")</f>
        <v/>
      </c>
      <c r="G3139" s="409">
        <f>IFERROR(INDEX([1]Input!$N:$N,MATCH(C3139,[1]Input!$A:$A,0)),"")</f>
        <v/>
      </c>
    </row>
    <row r="3140">
      <c r="C3140" s="426" t="inlineStr">
        <is>
          <t>B135</t>
        </is>
      </c>
      <c r="D3140" s="406">
        <f>INDEX([1]USA!$J:$J,MATCH(C3140,[1]USA!$B:$B,0))</f>
        <v/>
      </c>
      <c r="E3140" s="406">
        <f>IFERROR(INDEX([1]Input!$J:$J,MATCH(C3140,[1]Input!$A:$A,0)),"")</f>
        <v/>
      </c>
      <c r="F3140" s="406">
        <f>IFERROR(INDEX([1]Input!$D:$D,MATCH(C3140,[1]Input!$A:$A,0)),"")</f>
        <v/>
      </c>
      <c r="G3140" s="409">
        <f>IFERROR(INDEX([1]Input!$N:$N,MATCH(C3140,[1]Input!$A:$A,0)),"")</f>
        <v/>
      </c>
    </row>
    <row r="3141">
      <c r="C3141" s="426" t="inlineStr">
        <is>
          <t>B136</t>
        </is>
      </c>
      <c r="D3141" s="406">
        <f>INDEX([1]USA!$J:$J,MATCH(C3141,[1]USA!$B:$B,0))</f>
        <v/>
      </c>
      <c r="E3141" s="406">
        <f>IFERROR(INDEX([1]Input!$J:$J,MATCH(C3141,[1]Input!$A:$A,0)),"")</f>
        <v/>
      </c>
      <c r="F3141" s="406">
        <f>IFERROR(INDEX([1]Input!$D:$D,MATCH(C3141,[1]Input!$A:$A,0)),"")</f>
        <v/>
      </c>
      <c r="G3141" s="409">
        <f>IFERROR(INDEX([1]Input!$N:$N,MATCH(C3141,[1]Input!$A:$A,0)),"")</f>
        <v/>
      </c>
    </row>
    <row r="3142">
      <c r="C3142" s="426" t="inlineStr">
        <is>
          <t>B137</t>
        </is>
      </c>
      <c r="D3142" s="406">
        <f>INDEX([1]USA!$J:$J,MATCH(C3142,[1]USA!$B:$B,0))</f>
        <v/>
      </c>
      <c r="E3142" s="406">
        <f>IFERROR(INDEX([1]Input!$J:$J,MATCH(C3142,[1]Input!$A:$A,0)),"")</f>
        <v/>
      </c>
      <c r="F3142" s="406">
        <f>IFERROR(INDEX([1]Input!$D:$D,MATCH(C3142,[1]Input!$A:$A,0)),"")</f>
        <v/>
      </c>
      <c r="G3142" s="409">
        <f>IFERROR(INDEX([1]Input!$N:$N,MATCH(C3142,[1]Input!$A:$A,0)),"")</f>
        <v/>
      </c>
    </row>
    <row r="3143">
      <c r="C3143" s="426" t="inlineStr">
        <is>
          <t>B138</t>
        </is>
      </c>
      <c r="D3143" s="406">
        <f>INDEX([1]USA!$J:$J,MATCH(C3143,[1]USA!$B:$B,0))</f>
        <v/>
      </c>
      <c r="E3143" s="406">
        <f>IFERROR(INDEX([1]Input!$J:$J,MATCH(C3143,[1]Input!$A:$A,0)),"")</f>
        <v/>
      </c>
      <c r="F3143" s="406">
        <f>IFERROR(INDEX([1]Input!$D:$D,MATCH(C3143,[1]Input!$A:$A,0)),"")</f>
        <v/>
      </c>
      <c r="G3143" s="409">
        <f>IFERROR(INDEX([1]Input!$N:$N,MATCH(C3143,[1]Input!$A:$A,0)),"")</f>
        <v/>
      </c>
    </row>
    <row r="3144">
      <c r="C3144" s="426" t="inlineStr">
        <is>
          <t>B139</t>
        </is>
      </c>
      <c r="D3144" s="406">
        <f>INDEX([1]USA!$J:$J,MATCH(C3144,[1]USA!$B:$B,0))</f>
        <v/>
      </c>
      <c r="E3144" s="406">
        <f>IFERROR(INDEX([1]Input!$J:$J,MATCH(C3144,[1]Input!$A:$A,0)),"")</f>
        <v/>
      </c>
      <c r="F3144" s="406">
        <f>IFERROR(INDEX([1]Input!$D:$D,MATCH(C3144,[1]Input!$A:$A,0)),"")</f>
        <v/>
      </c>
      <c r="G3144" s="409">
        <f>IFERROR(INDEX([1]Input!$N:$N,MATCH(C3144,[1]Input!$A:$A,0)),"")</f>
        <v/>
      </c>
    </row>
    <row r="3145">
      <c r="C3145" s="426" t="inlineStr">
        <is>
          <t>B140</t>
        </is>
      </c>
      <c r="D3145" s="406">
        <f>INDEX([1]USA!$J:$J,MATCH(C3145,[1]USA!$B:$B,0))</f>
        <v/>
      </c>
      <c r="E3145" s="406">
        <f>IFERROR(INDEX([1]Input!$J:$J,MATCH(C3145,[1]Input!$A:$A,0)),"")</f>
        <v/>
      </c>
      <c r="F3145" s="406">
        <f>IFERROR(INDEX([1]Input!$D:$D,MATCH(C3145,[1]Input!$A:$A,0)),"")</f>
        <v/>
      </c>
      <c r="G3145" s="409">
        <f>IFERROR(INDEX([1]Input!$N:$N,MATCH(C3145,[1]Input!$A:$A,0)),"")</f>
        <v/>
      </c>
    </row>
    <row r="3146">
      <c r="C3146" s="426" t="inlineStr">
        <is>
          <t>B141</t>
        </is>
      </c>
      <c r="D3146" s="406">
        <f>INDEX([1]USA!$J:$J,MATCH(C3146,[1]USA!$B:$B,0))</f>
        <v/>
      </c>
      <c r="E3146" s="406">
        <f>IFERROR(INDEX([1]Input!$J:$J,MATCH(C3146,[1]Input!$A:$A,0)),"")</f>
        <v/>
      </c>
      <c r="F3146" s="406">
        <f>IFERROR(INDEX([1]Input!$D:$D,MATCH(C3146,[1]Input!$A:$A,0)),"")</f>
        <v/>
      </c>
      <c r="G3146" s="409">
        <f>IFERROR(INDEX([1]Input!$N:$N,MATCH(C3146,[1]Input!$A:$A,0)),"")</f>
        <v/>
      </c>
    </row>
    <row r="3147">
      <c r="C3147" s="426" t="inlineStr">
        <is>
          <t>B142</t>
        </is>
      </c>
      <c r="D3147" s="406">
        <f>INDEX([1]USA!$J:$J,MATCH(C3147,[1]USA!$B:$B,0))</f>
        <v/>
      </c>
      <c r="E3147" s="406">
        <f>IFERROR(INDEX([1]Input!$J:$J,MATCH(C3147,[1]Input!$A:$A,0)),"")</f>
        <v/>
      </c>
      <c r="F3147" s="406">
        <f>IFERROR(INDEX([1]Input!$D:$D,MATCH(C3147,[1]Input!$A:$A,0)),"")</f>
        <v/>
      </c>
      <c r="G3147" s="409">
        <f>IFERROR(INDEX([1]Input!$N:$N,MATCH(C3147,[1]Input!$A:$A,0)),"")</f>
        <v/>
      </c>
    </row>
    <row r="3148">
      <c r="C3148" s="426" t="inlineStr">
        <is>
          <t>B143</t>
        </is>
      </c>
      <c r="D3148" s="406">
        <f>INDEX([1]USA!$J:$J,MATCH(C3148,[1]USA!$B:$B,0))</f>
        <v/>
      </c>
      <c r="E3148" s="406">
        <f>IFERROR(INDEX([1]Input!$J:$J,MATCH(C3148,[1]Input!$A:$A,0)),"")</f>
        <v/>
      </c>
      <c r="F3148" s="406">
        <f>IFERROR(INDEX([1]Input!$D:$D,MATCH(C3148,[1]Input!$A:$A,0)),"")</f>
        <v/>
      </c>
      <c r="G3148" s="409">
        <f>IFERROR(INDEX([1]Input!$N:$N,MATCH(C3148,[1]Input!$A:$A,0)),"")</f>
        <v/>
      </c>
    </row>
    <row r="3149">
      <c r="C3149" s="426" t="inlineStr">
        <is>
          <t>B144</t>
        </is>
      </c>
      <c r="D3149" s="406">
        <f>INDEX([1]USA!$J:$J,MATCH(C3149,[1]USA!$B:$B,0))</f>
        <v/>
      </c>
      <c r="E3149" s="406">
        <f>IFERROR(INDEX([1]Input!$J:$J,MATCH(C3149,[1]Input!$A:$A,0)),"")</f>
        <v/>
      </c>
      <c r="F3149" s="406">
        <f>IFERROR(INDEX([1]Input!$D:$D,MATCH(C3149,[1]Input!$A:$A,0)),"")</f>
        <v/>
      </c>
      <c r="G3149" s="409">
        <f>IFERROR(INDEX([1]Input!$N:$N,MATCH(C3149,[1]Input!$A:$A,0)),"")</f>
        <v/>
      </c>
    </row>
    <row r="3150">
      <c r="C3150" s="426" t="inlineStr">
        <is>
          <t>B145</t>
        </is>
      </c>
      <c r="D3150" s="406">
        <f>INDEX([1]USA!$J:$J,MATCH(C3150,[1]USA!$B:$B,0))</f>
        <v/>
      </c>
      <c r="E3150" s="406">
        <f>IFERROR(INDEX([1]Input!$J:$J,MATCH(C3150,[1]Input!$A:$A,0)),"")</f>
        <v/>
      </c>
      <c r="F3150" s="406">
        <f>IFERROR(INDEX([1]Input!$D:$D,MATCH(C3150,[1]Input!$A:$A,0)),"")</f>
        <v/>
      </c>
      <c r="G3150" s="409">
        <f>IFERROR(INDEX([1]Input!$N:$N,MATCH(C3150,[1]Input!$A:$A,0)),"")</f>
        <v/>
      </c>
    </row>
    <row r="3151">
      <c r="C3151" s="426" t="inlineStr">
        <is>
          <t>B146</t>
        </is>
      </c>
      <c r="D3151" s="406">
        <f>INDEX([1]USA!$J:$J,MATCH(C3151,[1]USA!$B:$B,0))</f>
        <v/>
      </c>
      <c r="E3151" s="406">
        <f>IFERROR(INDEX([1]Input!$J:$J,MATCH(C3151,[1]Input!$A:$A,0)),"")</f>
        <v/>
      </c>
      <c r="F3151" s="406">
        <f>IFERROR(INDEX([1]Input!$D:$D,MATCH(C3151,[1]Input!$A:$A,0)),"")</f>
        <v/>
      </c>
      <c r="G3151" s="409">
        <f>IFERROR(INDEX([1]Input!$N:$N,MATCH(C3151,[1]Input!$A:$A,0)),"")</f>
        <v/>
      </c>
    </row>
    <row r="3152">
      <c r="C3152" s="426" t="inlineStr">
        <is>
          <t>B147</t>
        </is>
      </c>
      <c r="D3152" s="406">
        <f>INDEX([1]USA!$J:$J,MATCH(C3152,[1]USA!$B:$B,0))</f>
        <v/>
      </c>
      <c r="E3152" s="406">
        <f>IFERROR(INDEX([1]Input!$J:$J,MATCH(C3152,[1]Input!$A:$A,0)),"")</f>
        <v/>
      </c>
      <c r="F3152" s="406">
        <f>IFERROR(INDEX([1]Input!$D:$D,MATCH(C3152,[1]Input!$A:$A,0)),"")</f>
        <v/>
      </c>
      <c r="G3152" s="409">
        <f>IFERROR(INDEX([1]Input!$N:$N,MATCH(C3152,[1]Input!$A:$A,0)),"")</f>
        <v/>
      </c>
    </row>
    <row r="3153">
      <c r="C3153" s="426" t="inlineStr">
        <is>
          <t>B148</t>
        </is>
      </c>
      <c r="D3153" s="406">
        <f>INDEX([1]USA!$J:$J,MATCH(C3153,[1]USA!$B:$B,0))</f>
        <v/>
      </c>
      <c r="E3153" s="406">
        <f>IFERROR(INDEX([1]Input!$J:$J,MATCH(C3153,[1]Input!$A:$A,0)),"")</f>
        <v/>
      </c>
      <c r="F3153" s="406">
        <f>IFERROR(INDEX([1]Input!$D:$D,MATCH(C3153,[1]Input!$A:$A,0)),"")</f>
        <v/>
      </c>
      <c r="G3153" s="409">
        <f>IFERROR(INDEX([1]Input!$N:$N,MATCH(C3153,[1]Input!$A:$A,0)),"")</f>
        <v/>
      </c>
    </row>
    <row r="3154">
      <c r="C3154" s="426" t="inlineStr">
        <is>
          <t>B149</t>
        </is>
      </c>
      <c r="D3154" s="406">
        <f>INDEX([1]USA!$J:$J,MATCH(C3154,[1]USA!$B:$B,0))</f>
        <v/>
      </c>
      <c r="E3154" s="406">
        <f>IFERROR(INDEX([1]Input!$J:$J,MATCH(C3154,[1]Input!$A:$A,0)),"")</f>
        <v/>
      </c>
      <c r="F3154" s="406">
        <f>IFERROR(INDEX([1]Input!$D:$D,MATCH(C3154,[1]Input!$A:$A,0)),"")</f>
        <v/>
      </c>
      <c r="G3154" s="409">
        <f>IFERROR(INDEX([1]Input!$N:$N,MATCH(C3154,[1]Input!$A:$A,0)),"")</f>
        <v/>
      </c>
    </row>
    <row r="3155">
      <c r="C3155" s="426" t="inlineStr">
        <is>
          <t>B150</t>
        </is>
      </c>
      <c r="D3155" s="406">
        <f>INDEX([1]USA!$J:$J,MATCH(C3155,[1]USA!$B:$B,0))</f>
        <v/>
      </c>
      <c r="E3155" s="406">
        <f>IFERROR(INDEX([1]Input!$J:$J,MATCH(C3155,[1]Input!$A:$A,0)),"")</f>
        <v/>
      </c>
      <c r="F3155" s="406">
        <f>IFERROR(INDEX([1]Input!$D:$D,MATCH(C3155,[1]Input!$A:$A,0)),"")</f>
        <v/>
      </c>
      <c r="G3155" s="409">
        <f>IFERROR(INDEX([1]Input!$N:$N,MATCH(C3155,[1]Input!$A:$A,0)),"")</f>
        <v/>
      </c>
    </row>
    <row r="3156">
      <c r="C3156" s="426" t="inlineStr">
        <is>
          <t>B151</t>
        </is>
      </c>
      <c r="D3156" s="406">
        <f>INDEX([1]USA!$J:$J,MATCH(C3156,[1]USA!$B:$B,0))</f>
        <v/>
      </c>
      <c r="E3156" s="406">
        <f>IFERROR(INDEX([1]Input!$J:$J,MATCH(C3156,[1]Input!$A:$A,0)),"")</f>
        <v/>
      </c>
      <c r="F3156" s="406">
        <f>IFERROR(INDEX([1]Input!$D:$D,MATCH(C3156,[1]Input!$A:$A,0)),"")</f>
        <v/>
      </c>
      <c r="G3156" s="409">
        <f>IFERROR(INDEX([1]Input!$N:$N,MATCH(C3156,[1]Input!$A:$A,0)),"")</f>
        <v/>
      </c>
    </row>
    <row r="3157">
      <c r="C3157" s="426" t="inlineStr">
        <is>
          <t>B152</t>
        </is>
      </c>
      <c r="D3157" s="406">
        <f>INDEX([1]USA!$J:$J,MATCH(C3157,[1]USA!$B:$B,0))</f>
        <v/>
      </c>
      <c r="E3157" s="406">
        <f>IFERROR(INDEX([1]Input!$J:$J,MATCH(C3157,[1]Input!$A:$A,0)),"")</f>
        <v/>
      </c>
      <c r="F3157" s="406">
        <f>IFERROR(INDEX([1]Input!$D:$D,MATCH(C3157,[1]Input!$A:$A,0)),"")</f>
        <v/>
      </c>
      <c r="G3157" s="409">
        <f>IFERROR(INDEX([1]Input!$N:$N,MATCH(C3157,[1]Input!$A:$A,0)),"")</f>
        <v/>
      </c>
    </row>
    <row r="3158">
      <c r="C3158" s="426" t="inlineStr">
        <is>
          <t>B153</t>
        </is>
      </c>
      <c r="D3158" s="406">
        <f>INDEX([1]USA!$J:$J,MATCH(C3158,[1]USA!$B:$B,0))</f>
        <v/>
      </c>
      <c r="E3158" s="406">
        <f>IFERROR(INDEX([1]Input!$J:$J,MATCH(C3158,[1]Input!$A:$A,0)),"")</f>
        <v/>
      </c>
      <c r="F3158" s="406">
        <f>IFERROR(INDEX([1]Input!$D:$D,MATCH(C3158,[1]Input!$A:$A,0)),"")</f>
        <v/>
      </c>
      <c r="G3158" s="409">
        <f>IFERROR(INDEX([1]Input!$N:$N,MATCH(C3158,[1]Input!$A:$A,0)),"")</f>
        <v/>
      </c>
    </row>
    <row r="3159">
      <c r="C3159" s="426" t="inlineStr">
        <is>
          <t>B154</t>
        </is>
      </c>
      <c r="D3159" s="406">
        <f>INDEX([1]USA!$J:$J,MATCH(C3159,[1]USA!$B:$B,0))</f>
        <v/>
      </c>
      <c r="E3159" s="406">
        <f>IFERROR(INDEX([1]Input!$J:$J,MATCH(C3159,[1]Input!$A:$A,0)),"")</f>
        <v/>
      </c>
      <c r="F3159" s="406">
        <f>IFERROR(INDEX([1]Input!$D:$D,MATCH(C3159,[1]Input!$A:$A,0)),"")</f>
        <v/>
      </c>
      <c r="G3159" s="409">
        <f>IFERROR(INDEX([1]Input!$N:$N,MATCH(C3159,[1]Input!$A:$A,0)),"")</f>
        <v/>
      </c>
    </row>
    <row r="3160">
      <c r="C3160" s="426" t="inlineStr">
        <is>
          <t>B155</t>
        </is>
      </c>
      <c r="D3160" s="406">
        <f>INDEX([1]USA!$J:$J,MATCH(C3160,[1]USA!$B:$B,0))</f>
        <v/>
      </c>
      <c r="E3160" s="406">
        <f>IFERROR(INDEX([1]Input!$J:$J,MATCH(C3160,[1]Input!$A:$A,0)),"")</f>
        <v/>
      </c>
      <c r="F3160" s="406">
        <f>IFERROR(INDEX([1]Input!$D:$D,MATCH(C3160,[1]Input!$A:$A,0)),"")</f>
        <v/>
      </c>
      <c r="G3160" s="409">
        <f>IFERROR(INDEX([1]Input!$N:$N,MATCH(C3160,[1]Input!$A:$A,0)),"")</f>
        <v/>
      </c>
    </row>
    <row r="3161">
      <c r="C3161" s="426" t="inlineStr">
        <is>
          <t>B156</t>
        </is>
      </c>
      <c r="D3161" s="406">
        <f>INDEX([1]USA!$J:$J,MATCH(C3161,[1]USA!$B:$B,0))</f>
        <v/>
      </c>
      <c r="E3161" s="406">
        <f>IFERROR(INDEX([1]Input!$J:$J,MATCH(C3161,[1]Input!$A:$A,0)),"")</f>
        <v/>
      </c>
      <c r="F3161" s="406">
        <f>IFERROR(INDEX([1]Input!$D:$D,MATCH(C3161,[1]Input!$A:$A,0)),"")</f>
        <v/>
      </c>
      <c r="G3161" s="409">
        <f>IFERROR(INDEX([1]Input!$N:$N,MATCH(C3161,[1]Input!$A:$A,0)),"")</f>
        <v/>
      </c>
    </row>
    <row r="3162">
      <c r="C3162" s="426" t="inlineStr">
        <is>
          <t>B157</t>
        </is>
      </c>
      <c r="D3162" s="406">
        <f>INDEX([1]USA!$J:$J,MATCH(C3162,[1]USA!$B:$B,0))</f>
        <v/>
      </c>
      <c r="E3162" s="406">
        <f>IFERROR(INDEX([1]Input!$J:$J,MATCH(C3162,[1]Input!$A:$A,0)),"")</f>
        <v/>
      </c>
      <c r="F3162" s="406">
        <f>IFERROR(INDEX([1]Input!$D:$D,MATCH(C3162,[1]Input!$A:$A,0)),"")</f>
        <v/>
      </c>
      <c r="G3162" s="409">
        <f>IFERROR(INDEX([1]Input!$N:$N,MATCH(C3162,[1]Input!$A:$A,0)),"")</f>
        <v/>
      </c>
    </row>
    <row r="5797">
      <c r="B5797" s="406" t="inlineStr"/>
      <c r="E5797" s="406" t="inlineStr"/>
      <c r="F5797" s="406">
        <f>INDEX([1]USA!$D:$D,MATCH(C5797,[1]USA!$B:$B,0))</f>
        <v/>
      </c>
      <c r="H5797" s="406" t="inlineStr"/>
    </row>
    <row r="5798">
      <c r="B5798" s="406" t="inlineStr"/>
      <c r="E5798" s="406" t="inlineStr"/>
      <c r="F5798" s="406">
        <f>INDEX([1]USA!$D:$D,MATCH(C5798,[1]USA!$B:$B,0))</f>
        <v/>
      </c>
      <c r="H5798" s="406" t="inlineStr"/>
    </row>
    <row r="5799">
      <c r="B5799" s="406" t="inlineStr"/>
      <c r="E5799" s="406" t="inlineStr"/>
      <c r="F5799" s="406">
        <f>INDEX([1]USA!$D:$D,MATCH(C5799,[1]USA!$B:$B,0))</f>
        <v/>
      </c>
      <c r="H5799" s="406" t="inlineStr"/>
    </row>
    <row r="5800">
      <c r="B5800" s="406" t="inlineStr"/>
      <c r="E5800" s="406" t="inlineStr"/>
      <c r="F5800" s="406">
        <f>INDEX([1]USA!$D:$D,MATCH(C5800,[1]USA!$B:$B,0))</f>
        <v/>
      </c>
      <c r="H5800" s="406" t="inlineStr"/>
    </row>
    <row r="5801">
      <c r="B5801" s="406" t="inlineStr"/>
      <c r="E5801" s="406" t="inlineStr"/>
      <c r="F5801" s="406">
        <f>INDEX([1]USA!$D:$D,MATCH(C5801,[1]USA!$B:$B,0))</f>
        <v/>
      </c>
      <c r="H5801" s="406" t="inlineStr"/>
    </row>
    <row r="5802">
      <c r="B5802" s="406" t="inlineStr"/>
      <c r="E5802" s="406" t="inlineStr"/>
      <c r="F5802" s="406">
        <f>INDEX([1]USA!$D:$D,MATCH(C5802,[1]USA!$B:$B,0))</f>
        <v/>
      </c>
      <c r="H5802" s="406" t="inlineStr"/>
    </row>
    <row r="5803">
      <c r="B5803" s="406" t="inlineStr"/>
      <c r="E5803" s="406" t="inlineStr"/>
      <c r="F5803" s="406">
        <f>INDEX([1]USA!$D:$D,MATCH(C5803,[1]USA!$B:$B,0))</f>
        <v/>
      </c>
      <c r="H5803" s="406" t="inlineStr"/>
    </row>
    <row r="5804">
      <c r="B5804" s="406" t="inlineStr"/>
      <c r="E5804" s="406" t="inlineStr"/>
      <c r="F5804" s="406">
        <f>INDEX([1]USA!$D:$D,MATCH(C5804,[1]USA!$B:$B,0))</f>
        <v/>
      </c>
      <c r="H5804" s="406" t="inlineStr"/>
    </row>
    <row r="5805">
      <c r="B5805" s="406" t="inlineStr"/>
      <c r="E5805" s="406" t="inlineStr"/>
      <c r="F5805" s="406">
        <f>INDEX([1]USA!$D:$D,MATCH(C5805,[1]USA!$B:$B,0))</f>
        <v/>
      </c>
      <c r="H5805" s="406" t="inlineStr"/>
    </row>
    <row r="5806">
      <c r="B5806" s="406" t="inlineStr"/>
      <c r="E5806" s="406" t="inlineStr"/>
      <c r="F5806" s="406">
        <f>INDEX([1]USA!$D:$D,MATCH(C5806,[1]USA!$B:$B,0))</f>
        <v/>
      </c>
      <c r="H5806" s="406" t="inlineStr"/>
    </row>
    <row r="5807">
      <c r="B5807" s="406" t="inlineStr"/>
      <c r="E5807" s="406" t="inlineStr"/>
      <c r="F5807" s="406">
        <f>INDEX([1]USA!$D:$D,MATCH(C5807,[1]USA!$B:$B,0))</f>
        <v/>
      </c>
      <c r="H5807" s="406" t="inlineStr"/>
    </row>
    <row r="5808">
      <c r="B5808" s="406" t="inlineStr"/>
      <c r="E5808" s="406" t="inlineStr"/>
      <c r="F5808" s="406">
        <f>INDEX([1]USA!$D:$D,MATCH(C5808,[1]USA!$B:$B,0))</f>
        <v/>
      </c>
      <c r="H5808" s="406" t="inlineStr"/>
    </row>
    <row r="5809">
      <c r="B5809" s="406" t="inlineStr"/>
      <c r="E5809" s="406" t="inlineStr"/>
      <c r="F5809" s="406">
        <f>INDEX([1]USA!$D:$D,MATCH(C5809,[1]USA!$B:$B,0))</f>
        <v/>
      </c>
      <c r="H5809" s="406" t="inlineStr"/>
    </row>
    <row r="5810">
      <c r="B5810" s="406" t="inlineStr"/>
      <c r="E5810" s="406" t="inlineStr"/>
      <c r="F5810" s="406">
        <f>INDEX([1]USA!$D:$D,MATCH(C5810,[1]USA!$B:$B,0))</f>
        <v/>
      </c>
      <c r="H5810" s="406" t="inlineStr"/>
    </row>
    <row r="5811">
      <c r="B5811" s="406" t="inlineStr"/>
      <c r="E5811" s="406" t="inlineStr"/>
      <c r="F5811" s="406">
        <f>INDEX([1]USA!$D:$D,MATCH(C5811,[1]USA!$B:$B,0))</f>
        <v/>
      </c>
      <c r="H5811" s="406" t="inlineStr"/>
    </row>
    <row r="5812">
      <c r="B5812" s="406" t="inlineStr"/>
      <c r="E5812" s="406" t="inlineStr"/>
      <c r="F5812" s="406">
        <f>INDEX([1]USA!$D:$D,MATCH(C5812,[1]USA!$B:$B,0))</f>
        <v/>
      </c>
      <c r="H5812" s="406" t="inlineStr"/>
    </row>
    <row r="5813">
      <c r="B5813" s="406" t="inlineStr"/>
      <c r="E5813" s="406" t="inlineStr"/>
      <c r="F5813" s="406">
        <f>INDEX([1]USA!$D:$D,MATCH(C5813,[1]USA!$B:$B,0))</f>
        <v/>
      </c>
      <c r="H5813" s="406" t="inlineStr"/>
    </row>
    <row r="5814">
      <c r="B5814" s="406" t="inlineStr"/>
      <c r="E5814" s="406" t="inlineStr"/>
      <c r="F5814" s="406">
        <f>INDEX([1]USA!$D:$D,MATCH(C5814,[1]USA!$B:$B,0))</f>
        <v/>
      </c>
      <c r="H5814" s="406" t="inlineStr"/>
    </row>
    <row r="5815">
      <c r="B5815" s="406" t="inlineStr"/>
      <c r="E5815" s="406" t="inlineStr"/>
      <c r="F5815" s="406">
        <f>INDEX([1]USA!$D:$D,MATCH(C5815,[1]USA!$B:$B,0))</f>
        <v/>
      </c>
      <c r="H5815" s="406" t="inlineStr"/>
    </row>
    <row r="5816">
      <c r="B5816" s="406" t="inlineStr"/>
      <c r="E5816" s="406" t="inlineStr"/>
      <c r="F5816" s="406">
        <f>INDEX([1]USA!$D:$D,MATCH(C5816,[1]USA!$B:$B,0))</f>
        <v/>
      </c>
      <c r="H5816" s="406" t="inlineStr"/>
    </row>
    <row r="5817">
      <c r="B5817" s="406" t="inlineStr"/>
      <c r="E5817" s="406" t="inlineStr"/>
      <c r="F5817" s="406">
        <f>INDEX([1]USA!$D:$D,MATCH(C5817,[1]USA!$B:$B,0))</f>
        <v/>
      </c>
      <c r="H5817" s="406" t="inlineStr"/>
    </row>
    <row r="5818">
      <c r="B5818" s="406" t="inlineStr"/>
      <c r="E5818" s="406" t="inlineStr"/>
      <c r="F5818" s="406">
        <f>INDEX([1]USA!$D:$D,MATCH(C5818,[1]USA!$B:$B,0))</f>
        <v/>
      </c>
      <c r="H5818" s="406" t="inlineStr"/>
    </row>
    <row r="5819">
      <c r="B5819" s="406" t="inlineStr"/>
      <c r="E5819" s="406" t="inlineStr"/>
      <c r="F5819" s="406">
        <f>INDEX([1]USA!$D:$D,MATCH(C5819,[1]USA!$B:$B,0))</f>
        <v/>
      </c>
      <c r="H5819" s="406" t="inlineStr"/>
    </row>
    <row r="5820">
      <c r="B5820" s="406" t="inlineStr"/>
      <c r="E5820" s="406" t="inlineStr"/>
      <c r="F5820" s="406">
        <f>INDEX([1]USA!$D:$D,MATCH(C5820,[1]USA!$B:$B,0))</f>
        <v/>
      </c>
      <c r="H5820" s="406" t="inlineStr"/>
    </row>
    <row r="5821">
      <c r="B5821" s="406" t="inlineStr"/>
      <c r="E5821" s="406" t="inlineStr"/>
      <c r="F5821" s="406">
        <f>INDEX([1]USA!$D:$D,MATCH(C5821,[1]USA!$B:$B,0))</f>
        <v/>
      </c>
      <c r="H5821" s="406" t="inlineStr"/>
    </row>
    <row r="5822">
      <c r="B5822" s="406" t="inlineStr"/>
      <c r="E5822" s="406" t="inlineStr"/>
      <c r="F5822" s="406">
        <f>INDEX([1]USA!$D:$D,MATCH(C5822,[1]USA!$B:$B,0))</f>
        <v/>
      </c>
      <c r="H5822" s="406" t="inlineStr"/>
    </row>
    <row r="5823">
      <c r="B5823" s="406" t="inlineStr"/>
      <c r="E5823" s="406" t="inlineStr"/>
      <c r="F5823" s="406">
        <f>INDEX([1]USA!$D:$D,MATCH(C5823,[1]USA!$B:$B,0))</f>
        <v/>
      </c>
      <c r="H5823" s="406" t="inlineStr"/>
    </row>
    <row r="5824">
      <c r="B5824" s="406" t="inlineStr"/>
      <c r="E5824" s="406" t="inlineStr"/>
      <c r="F5824" s="406">
        <f>INDEX([1]USA!$D:$D,MATCH(C5824,[1]USA!$B:$B,0))</f>
        <v/>
      </c>
      <c r="H5824" s="406" t="inlineStr"/>
    </row>
    <row r="5825">
      <c r="B5825" s="406" t="inlineStr"/>
      <c r="E5825" s="406" t="inlineStr"/>
      <c r="F5825" s="406">
        <f>INDEX([1]USA!$D:$D,MATCH(C5825,[1]USA!$B:$B,0))</f>
        <v/>
      </c>
      <c r="H5825" s="406" t="inlineStr"/>
    </row>
    <row r="5826">
      <c r="B5826" s="406" t="inlineStr"/>
      <c r="E5826" s="406" t="inlineStr"/>
      <c r="F5826" s="406">
        <f>INDEX([1]USA!$D:$D,MATCH(C5826,[1]USA!$B:$B,0))</f>
        <v/>
      </c>
      <c r="H5826" s="406" t="inlineStr"/>
    </row>
    <row r="5827">
      <c r="B5827" s="406" t="inlineStr"/>
      <c r="E5827" s="406" t="inlineStr"/>
      <c r="F5827" s="406">
        <f>INDEX([1]USA!$D:$D,MATCH(C5827,[1]USA!$B:$B,0))</f>
        <v/>
      </c>
      <c r="H5827" s="406" t="inlineStr"/>
    </row>
    <row r="5828">
      <c r="B5828" s="406" t="inlineStr"/>
      <c r="E5828" s="406" t="inlineStr"/>
      <c r="F5828" s="406">
        <f>INDEX([1]USA!$D:$D,MATCH(C5828,[1]USA!$B:$B,0))</f>
        <v/>
      </c>
      <c r="H5828" s="406" t="inlineStr"/>
    </row>
    <row r="5829">
      <c r="B5829" s="406" t="inlineStr"/>
      <c r="E5829" s="406" t="inlineStr"/>
      <c r="F5829" s="406">
        <f>INDEX([1]USA!$D:$D,MATCH(C5829,[1]USA!$B:$B,0))</f>
        <v/>
      </c>
      <c r="H5829" s="406" t="inlineStr"/>
    </row>
    <row r="5830">
      <c r="B5830" s="406" t="inlineStr"/>
      <c r="E5830" s="406" t="inlineStr"/>
      <c r="F5830" s="406">
        <f>INDEX([1]USA!$D:$D,MATCH(C5830,[1]USA!$B:$B,0))</f>
        <v/>
      </c>
      <c r="H5830" s="406" t="inlineStr"/>
    </row>
    <row r="5831">
      <c r="B5831" s="406" t="inlineStr"/>
      <c r="E5831" s="406" t="inlineStr"/>
      <c r="F5831" s="406">
        <f>INDEX([1]USA!$D:$D,MATCH(C5831,[1]USA!$B:$B,0))</f>
        <v/>
      </c>
      <c r="H5831" s="406" t="inlineStr"/>
    </row>
    <row r="5832">
      <c r="B5832" s="406" t="inlineStr"/>
      <c r="E5832" s="406" t="inlineStr"/>
      <c r="F5832" s="406">
        <f>INDEX([1]USA!$D:$D,MATCH(C5832,[1]USA!$B:$B,0))</f>
        <v/>
      </c>
      <c r="H5832" s="406" t="inlineStr"/>
    </row>
    <row r="5833">
      <c r="B5833" s="406" t="inlineStr"/>
      <c r="E5833" s="406" t="inlineStr"/>
      <c r="F5833" s="406">
        <f>INDEX([1]USA!$D:$D,MATCH(C5833,[1]USA!$B:$B,0))</f>
        <v/>
      </c>
      <c r="H5833" s="406" t="inlineStr"/>
    </row>
    <row r="5834">
      <c r="B5834" s="406" t="inlineStr"/>
      <c r="E5834" s="406" t="inlineStr"/>
      <c r="F5834" s="406">
        <f>INDEX([1]USA!$D:$D,MATCH(C5834,[1]USA!$B:$B,0))</f>
        <v/>
      </c>
      <c r="H5834" s="406" t="inlineStr"/>
    </row>
    <row r="5835">
      <c r="B5835" s="406" t="inlineStr"/>
      <c r="E5835" s="406" t="inlineStr"/>
      <c r="F5835" s="406">
        <f>INDEX([1]USA!$D:$D,MATCH(C5835,[1]USA!$B:$B,0))</f>
        <v/>
      </c>
      <c r="H5835" s="406" t="inlineStr"/>
    </row>
    <row r="5836">
      <c r="B5836" s="406" t="inlineStr"/>
      <c r="E5836" s="406" t="inlineStr"/>
      <c r="F5836" s="406">
        <f>INDEX([1]USA!$D:$D,MATCH(C5836,[1]USA!$B:$B,0))</f>
        <v/>
      </c>
      <c r="H5836" s="406" t="inlineStr"/>
    </row>
    <row r="5837">
      <c r="B5837" s="406" t="inlineStr"/>
      <c r="E5837" s="406" t="inlineStr"/>
      <c r="F5837" s="406">
        <f>INDEX([1]USA!$D:$D,MATCH(C5837,[1]USA!$B:$B,0))</f>
        <v/>
      </c>
      <c r="H5837" s="406" t="inlineStr"/>
    </row>
    <row r="5838">
      <c r="B5838" s="406" t="inlineStr"/>
      <c r="E5838" s="406" t="inlineStr"/>
      <c r="F5838" s="406">
        <f>INDEX([1]USA!$D:$D,MATCH(C5838,[1]USA!$B:$B,0))</f>
        <v/>
      </c>
      <c r="H5838" s="406" t="inlineStr"/>
    </row>
    <row r="5839">
      <c r="B5839" s="406" t="inlineStr"/>
      <c r="E5839" s="406" t="inlineStr"/>
      <c r="F5839" s="406">
        <f>INDEX([1]USA!$D:$D,MATCH(C5839,[1]USA!$B:$B,0))</f>
        <v/>
      </c>
      <c r="H5839" s="406" t="inlineStr"/>
    </row>
    <row r="5840">
      <c r="B5840" s="406" t="inlineStr"/>
      <c r="E5840" s="406" t="inlineStr"/>
      <c r="F5840" s="406">
        <f>INDEX([1]USA!$D:$D,MATCH(C5840,[1]USA!$B:$B,0))</f>
        <v/>
      </c>
      <c r="H5840" s="406" t="inlineStr"/>
    </row>
    <row r="5841">
      <c r="B5841" s="406" t="inlineStr"/>
      <c r="E5841" s="406" t="inlineStr"/>
      <c r="F5841" s="406">
        <f>INDEX([1]USA!$D:$D,MATCH(C5841,[1]USA!$B:$B,0))</f>
        <v/>
      </c>
      <c r="H5841" s="406" t="inlineStr"/>
    </row>
    <row r="5842">
      <c r="B5842" s="406" t="inlineStr"/>
      <c r="E5842" s="406" t="inlineStr"/>
      <c r="F5842" s="406">
        <f>INDEX([1]USA!$D:$D,MATCH(C5842,[1]USA!$B:$B,0))</f>
        <v/>
      </c>
      <c r="H5842" s="406" t="inlineStr"/>
    </row>
    <row r="5843">
      <c r="B5843" s="406" t="inlineStr"/>
      <c r="E5843" s="406" t="inlineStr"/>
      <c r="F5843" s="406">
        <f>INDEX([1]USA!$D:$D,MATCH(C5843,[1]USA!$B:$B,0))</f>
        <v/>
      </c>
      <c r="H5843" s="406" t="inlineStr"/>
    </row>
    <row r="5844">
      <c r="B5844" s="406" t="inlineStr"/>
      <c r="E5844" s="406" t="inlineStr"/>
      <c r="F5844" s="406">
        <f>INDEX([1]USA!$D:$D,MATCH(C5844,[1]USA!$B:$B,0))</f>
        <v/>
      </c>
      <c r="H5844" s="406" t="inlineStr"/>
    </row>
    <row r="5845">
      <c r="B5845" s="406" t="inlineStr"/>
      <c r="E5845" s="406" t="inlineStr"/>
      <c r="F5845" s="406">
        <f>INDEX([1]USA!$D:$D,MATCH(C5845,[1]USA!$B:$B,0))</f>
        <v/>
      </c>
      <c r="H5845" s="406" t="inlineStr"/>
    </row>
    <row r="5846">
      <c r="B5846" s="406" t="inlineStr"/>
      <c r="E5846" s="406" t="inlineStr"/>
      <c r="F5846" s="406">
        <f>INDEX([1]USA!$D:$D,MATCH(C5846,[1]USA!$B:$B,0))</f>
        <v/>
      </c>
      <c r="H5846" s="406" t="inlineStr"/>
    </row>
    <row r="5847">
      <c r="B5847" s="406" t="inlineStr"/>
      <c r="E5847" s="406" t="inlineStr"/>
      <c r="F5847" s="406">
        <f>INDEX([1]USA!$D:$D,MATCH(C5847,[1]USA!$B:$B,0))</f>
        <v/>
      </c>
      <c r="H5847" s="406" t="inlineStr"/>
    </row>
    <row r="5848">
      <c r="B5848" s="406" t="inlineStr"/>
      <c r="E5848" s="406" t="inlineStr"/>
      <c r="F5848" s="406">
        <f>INDEX([1]USA!$D:$D,MATCH(C5848,[1]USA!$B:$B,0))</f>
        <v/>
      </c>
      <c r="H5848" s="406" t="inlineStr"/>
    </row>
    <row r="5849">
      <c r="B5849" s="406" t="inlineStr"/>
      <c r="E5849" s="406" t="inlineStr"/>
      <c r="F5849" s="406">
        <f>INDEX([1]USA!$D:$D,MATCH(C5849,[1]USA!$B:$B,0))</f>
        <v/>
      </c>
      <c r="H5849" s="406" t="inlineStr"/>
    </row>
    <row r="5850">
      <c r="B5850" s="406" t="inlineStr"/>
      <c r="E5850" s="406" t="inlineStr"/>
      <c r="F5850" s="406">
        <f>INDEX([1]USA!$D:$D,MATCH(C5850,[1]USA!$B:$B,0))</f>
        <v/>
      </c>
      <c r="H5850" s="406" t="inlineStr"/>
    </row>
    <row r="5851">
      <c r="B5851" s="406" t="inlineStr"/>
      <c r="E5851" s="406" t="inlineStr"/>
      <c r="F5851" s="406">
        <f>INDEX([1]USA!$D:$D,MATCH(C5851,[1]USA!$B:$B,0))</f>
        <v/>
      </c>
      <c r="H5851" s="406" t="inlineStr"/>
    </row>
    <row r="5852">
      <c r="B5852" s="406" t="inlineStr"/>
      <c r="E5852" s="406" t="inlineStr"/>
      <c r="F5852" s="406">
        <f>INDEX([1]USA!$D:$D,MATCH(C5852,[1]USA!$B:$B,0))</f>
        <v/>
      </c>
      <c r="H5852" s="406" t="inlineStr"/>
    </row>
    <row r="5853">
      <c r="B5853" s="406" t="inlineStr"/>
      <c r="E5853" s="406" t="inlineStr"/>
      <c r="F5853" s="406">
        <f>INDEX([1]USA!$D:$D,MATCH(C5853,[1]USA!$B:$B,0))</f>
        <v/>
      </c>
      <c r="H5853" s="406" t="inlineStr"/>
    </row>
    <row r="5854">
      <c r="B5854" s="406" t="inlineStr"/>
      <c r="E5854" s="406" t="inlineStr"/>
      <c r="F5854" s="406">
        <f>INDEX([1]USA!$D:$D,MATCH(C5854,[1]USA!$B:$B,0))</f>
        <v/>
      </c>
      <c r="H5854" s="406" t="inlineStr"/>
    </row>
    <row r="5855">
      <c r="B5855" s="406" t="inlineStr"/>
      <c r="E5855" s="406" t="inlineStr"/>
      <c r="F5855" s="406">
        <f>INDEX([1]USA!$D:$D,MATCH(C5855,[1]USA!$B:$B,0))</f>
        <v/>
      </c>
      <c r="H5855" s="406" t="inlineStr"/>
    </row>
    <row r="5856">
      <c r="B5856" s="406" t="inlineStr"/>
      <c r="E5856" s="406" t="inlineStr"/>
      <c r="F5856" s="406">
        <f>INDEX([1]USA!$D:$D,MATCH(C5856,[1]USA!$B:$B,0))</f>
        <v/>
      </c>
      <c r="H5856" s="406" t="inlineStr"/>
    </row>
    <row r="5857">
      <c r="B5857" s="406" t="inlineStr"/>
      <c r="E5857" s="406" t="inlineStr"/>
      <c r="F5857" s="406">
        <f>INDEX([1]USA!$D:$D,MATCH(C5857,[1]USA!$B:$B,0))</f>
        <v/>
      </c>
      <c r="H5857" s="406" t="inlineStr"/>
    </row>
    <row r="5858">
      <c r="B5858" s="406" t="inlineStr"/>
      <c r="E5858" s="406" t="inlineStr"/>
      <c r="F5858" s="406">
        <f>INDEX([1]USA!$D:$D,MATCH(C5858,[1]USA!$B:$B,0))</f>
        <v/>
      </c>
      <c r="H5858" s="406" t="inlineStr"/>
    </row>
    <row r="5859">
      <c r="B5859" s="406" t="inlineStr"/>
      <c r="E5859" s="406" t="inlineStr"/>
      <c r="F5859" s="406">
        <f>INDEX([1]USA!$D:$D,MATCH(C5859,[1]USA!$B:$B,0))</f>
        <v/>
      </c>
      <c r="H5859" s="406" t="inlineStr"/>
    </row>
    <row r="5860">
      <c r="B5860" s="406" t="inlineStr"/>
      <c r="E5860" s="406" t="inlineStr"/>
      <c r="F5860" s="406">
        <f>INDEX([1]USA!$D:$D,MATCH(C5860,[1]USA!$B:$B,0))</f>
        <v/>
      </c>
      <c r="H5860" s="406" t="inlineStr"/>
    </row>
    <row r="5861">
      <c r="B5861" s="406" t="inlineStr"/>
      <c r="E5861" s="406" t="inlineStr"/>
      <c r="F5861" s="406">
        <f>INDEX([1]USA!$D:$D,MATCH(C5861,[1]USA!$B:$B,0))</f>
        <v/>
      </c>
      <c r="H5861" s="406" t="inlineStr"/>
    </row>
    <row r="5862">
      <c r="B5862" s="406" t="inlineStr"/>
      <c r="E5862" s="406" t="inlineStr"/>
      <c r="F5862" s="406">
        <f>INDEX([1]USA!$D:$D,MATCH(C5862,[1]USA!$B:$B,0))</f>
        <v/>
      </c>
      <c r="H5862" s="406" t="inlineStr"/>
    </row>
    <row r="5863">
      <c r="B5863" s="406" t="inlineStr"/>
      <c r="E5863" s="406" t="inlineStr"/>
      <c r="F5863" s="406">
        <f>INDEX([1]USA!$D:$D,MATCH(C5863,[1]USA!$B:$B,0))</f>
        <v/>
      </c>
      <c r="H5863" s="406" t="inlineStr"/>
    </row>
    <row r="5864">
      <c r="B5864" s="406" t="inlineStr"/>
      <c r="E5864" s="406" t="inlineStr"/>
      <c r="F5864" s="406">
        <f>INDEX([1]USA!$D:$D,MATCH(C5864,[1]USA!$B:$B,0))</f>
        <v/>
      </c>
      <c r="H5864" s="406" t="inlineStr"/>
    </row>
    <row r="5865">
      <c r="B5865" s="406" t="inlineStr"/>
      <c r="E5865" s="406" t="inlineStr"/>
      <c r="F5865" s="406">
        <f>INDEX([1]USA!$D:$D,MATCH(C5865,[1]USA!$B:$B,0))</f>
        <v/>
      </c>
      <c r="H5865" s="406" t="inlineStr"/>
    </row>
    <row r="5866">
      <c r="B5866" s="406" t="inlineStr"/>
      <c r="E5866" s="406" t="inlineStr"/>
      <c r="F5866" s="406">
        <f>INDEX([1]USA!$D:$D,MATCH(C5866,[1]USA!$B:$B,0))</f>
        <v/>
      </c>
      <c r="H5866" s="406" t="inlineStr"/>
    </row>
    <row r="5867">
      <c r="B5867" s="406" t="inlineStr"/>
      <c r="E5867" s="406" t="inlineStr"/>
      <c r="F5867" s="406">
        <f>INDEX([1]USA!$D:$D,MATCH(C5867,[1]USA!$B:$B,0))</f>
        <v/>
      </c>
      <c r="H5867" s="406" t="inlineStr"/>
    </row>
    <row r="5868">
      <c r="B5868" s="406" t="inlineStr"/>
      <c r="E5868" s="406" t="inlineStr"/>
      <c r="F5868" s="406">
        <f>INDEX([1]USA!$D:$D,MATCH(C5868,[1]USA!$B:$B,0))</f>
        <v/>
      </c>
      <c r="H5868" s="406" t="inlineStr"/>
    </row>
    <row r="5869">
      <c r="B5869" s="406" t="inlineStr"/>
      <c r="E5869" s="406" t="inlineStr"/>
      <c r="F5869" s="406">
        <f>INDEX([1]USA!$D:$D,MATCH(C5869,[1]USA!$B:$B,0))</f>
        <v/>
      </c>
      <c r="H5869" s="406" t="inlineStr"/>
    </row>
    <row r="5870">
      <c r="B5870" s="406" t="inlineStr"/>
      <c r="E5870" s="406" t="inlineStr"/>
      <c r="F5870" s="406">
        <f>INDEX([1]USA!$D:$D,MATCH(C5870,[1]USA!$B:$B,0))</f>
        <v/>
      </c>
      <c r="H5870" s="406" t="inlineStr"/>
    </row>
    <row r="5871">
      <c r="B5871" s="406" t="inlineStr"/>
      <c r="E5871" s="406" t="inlineStr"/>
      <c r="F5871" s="406">
        <f>INDEX([1]USA!$D:$D,MATCH(C5871,[1]USA!$B:$B,0))</f>
        <v/>
      </c>
      <c r="H5871" s="406" t="inlineStr"/>
    </row>
    <row r="5872">
      <c r="B5872" s="406" t="inlineStr"/>
      <c r="E5872" s="406" t="inlineStr"/>
      <c r="F5872" s="406">
        <f>INDEX([1]USA!$D:$D,MATCH(C5872,[1]USA!$B:$B,0))</f>
        <v/>
      </c>
      <c r="H5872" s="406" t="inlineStr"/>
    </row>
    <row r="5873">
      <c r="B5873" s="406" t="inlineStr"/>
      <c r="E5873" s="406" t="inlineStr"/>
      <c r="F5873" s="406">
        <f>INDEX([1]USA!$D:$D,MATCH(C5873,[1]USA!$B:$B,0))</f>
        <v/>
      </c>
      <c r="H5873" s="406" t="inlineStr"/>
    </row>
    <row r="5874">
      <c r="B5874" s="406" t="inlineStr"/>
      <c r="E5874" s="406" t="inlineStr"/>
      <c r="F5874" s="406">
        <f>INDEX([1]USA!$D:$D,MATCH(C5874,[1]USA!$B:$B,0))</f>
        <v/>
      </c>
      <c r="H5874" s="406" t="inlineStr"/>
    </row>
    <row r="5875">
      <c r="B5875" s="406" t="inlineStr"/>
      <c r="E5875" s="406" t="inlineStr"/>
      <c r="F5875" s="406">
        <f>INDEX([1]USA!$D:$D,MATCH(C5875,[1]USA!$B:$B,0))</f>
        <v/>
      </c>
      <c r="H5875" s="406" t="inlineStr"/>
    </row>
    <row r="5876">
      <c r="B5876" s="406" t="inlineStr"/>
      <c r="E5876" s="406" t="inlineStr"/>
      <c r="F5876" s="406">
        <f>INDEX([1]USA!$D:$D,MATCH(C5876,[1]USA!$B:$B,0))</f>
        <v/>
      </c>
      <c r="H5876" s="406" t="inlineStr"/>
    </row>
    <row r="5877">
      <c r="B5877" s="406" t="inlineStr"/>
      <c r="E5877" s="406" t="inlineStr"/>
      <c r="F5877" s="406">
        <f>INDEX([1]USA!$D:$D,MATCH(C5877,[1]USA!$B:$B,0))</f>
        <v/>
      </c>
      <c r="H5877" s="406" t="inlineStr"/>
    </row>
    <row r="5878">
      <c r="B5878" s="406" t="inlineStr"/>
      <c r="E5878" s="406" t="inlineStr"/>
      <c r="F5878" s="406">
        <f>INDEX([1]USA!$D:$D,MATCH(C5878,[1]USA!$B:$B,0))</f>
        <v/>
      </c>
      <c r="H5878" s="406" t="inlineStr"/>
    </row>
    <row r="5879">
      <c r="B5879" s="406" t="inlineStr"/>
      <c r="E5879" s="406" t="inlineStr"/>
      <c r="F5879" s="406">
        <f>INDEX([1]USA!$D:$D,MATCH(C5879,[1]USA!$B:$B,0))</f>
        <v/>
      </c>
      <c r="H5879" s="406" t="inlineStr"/>
    </row>
    <row r="5880">
      <c r="B5880" s="406" t="inlineStr"/>
      <c r="E5880" s="406" t="inlineStr"/>
      <c r="F5880" s="406">
        <f>INDEX([1]USA!$D:$D,MATCH(C5880,[1]USA!$B:$B,0))</f>
        <v/>
      </c>
      <c r="H5880" s="406" t="inlineStr"/>
    </row>
    <row r="5881">
      <c r="B5881" s="406" t="inlineStr"/>
      <c r="E5881" s="406" t="inlineStr"/>
      <c r="F5881" s="406">
        <f>INDEX([1]USA!$D:$D,MATCH(C5881,[1]USA!$B:$B,0))</f>
        <v/>
      </c>
      <c r="H5881" s="406" t="inlineStr"/>
    </row>
    <row r="5882">
      <c r="B5882" s="406" t="inlineStr"/>
      <c r="E5882" s="406" t="inlineStr"/>
      <c r="F5882" s="406">
        <f>INDEX([1]USA!$D:$D,MATCH(C5882,[1]USA!$B:$B,0))</f>
        <v/>
      </c>
      <c r="H5882" s="406" t="inlineStr"/>
    </row>
    <row r="5883">
      <c r="B5883" s="406" t="inlineStr"/>
      <c r="E5883" s="406" t="inlineStr"/>
      <c r="F5883" s="406">
        <f>INDEX([1]USA!$D:$D,MATCH(C5883,[1]USA!$B:$B,0))</f>
        <v/>
      </c>
      <c r="H5883" s="406" t="inlineStr"/>
    </row>
    <row r="5884">
      <c r="B5884" s="406" t="inlineStr"/>
      <c r="E5884" s="406" t="inlineStr"/>
      <c r="F5884" s="406">
        <f>INDEX([1]USA!$D:$D,MATCH(C5884,[1]USA!$B:$B,0))</f>
        <v/>
      </c>
      <c r="H5884" s="406" t="inlineStr"/>
    </row>
    <row r="5885">
      <c r="B5885" s="406" t="inlineStr"/>
      <c r="E5885" s="406" t="inlineStr"/>
      <c r="F5885" s="406">
        <f>INDEX([1]USA!$D:$D,MATCH(C5885,[1]USA!$B:$B,0))</f>
        <v/>
      </c>
      <c r="H5885" s="406" t="inlineStr"/>
    </row>
    <row r="5886">
      <c r="B5886" s="406" t="inlineStr"/>
      <c r="E5886" s="406" t="inlineStr"/>
      <c r="F5886" s="406">
        <f>INDEX([1]USA!$D:$D,MATCH(C5886,[1]USA!$B:$B,0))</f>
        <v/>
      </c>
      <c r="H5886" s="406" t="inlineStr"/>
    </row>
    <row r="5887">
      <c r="B5887" s="406" t="inlineStr"/>
      <c r="E5887" s="406" t="inlineStr"/>
      <c r="F5887" s="406">
        <f>INDEX([1]USA!$D:$D,MATCH(C5887,[1]USA!$B:$B,0))</f>
        <v/>
      </c>
      <c r="H5887" s="406" t="inlineStr"/>
    </row>
    <row r="5888">
      <c r="B5888" s="406" t="inlineStr"/>
      <c r="E5888" s="406" t="inlineStr"/>
      <c r="F5888" s="406">
        <f>INDEX([1]USA!$D:$D,MATCH(C5888,[1]USA!$B:$B,0))</f>
        <v/>
      </c>
      <c r="H5888" s="406" t="inlineStr"/>
    </row>
    <row r="5889">
      <c r="B5889" s="406" t="inlineStr"/>
      <c r="E5889" s="406" t="inlineStr"/>
      <c r="F5889" s="406">
        <f>INDEX([1]USA!$D:$D,MATCH(C5889,[1]USA!$B:$B,0))</f>
        <v/>
      </c>
      <c r="H5889" s="406" t="inlineStr"/>
    </row>
    <row r="5890">
      <c r="B5890" s="406" t="inlineStr"/>
      <c r="E5890" s="406" t="inlineStr"/>
      <c r="F5890" s="406">
        <f>INDEX([1]USA!$D:$D,MATCH(C5890,[1]USA!$B:$B,0))</f>
        <v/>
      </c>
      <c r="H5890" s="406" t="inlineStr"/>
    </row>
    <row r="5891">
      <c r="B5891" s="406" t="inlineStr"/>
      <c r="E5891" s="406" t="inlineStr"/>
      <c r="F5891" s="406">
        <f>INDEX([1]USA!$D:$D,MATCH(C5891,[1]USA!$B:$B,0))</f>
        <v/>
      </c>
      <c r="H5891" s="406" t="inlineStr"/>
    </row>
    <row r="5892">
      <c r="B5892" s="406" t="inlineStr"/>
      <c r="E5892" s="406" t="inlineStr"/>
      <c r="F5892" s="406">
        <f>INDEX([1]USA!$D:$D,MATCH(C5892,[1]USA!$B:$B,0))</f>
        <v/>
      </c>
      <c r="H5892" s="406" t="inlineStr"/>
    </row>
    <row r="5893">
      <c r="B5893" s="406" t="inlineStr"/>
      <c r="E5893" s="406" t="inlineStr"/>
      <c r="F5893" s="406">
        <f>INDEX([1]USA!$D:$D,MATCH(C5893,[1]USA!$B:$B,0))</f>
        <v/>
      </c>
      <c r="H5893" s="406" t="inlineStr"/>
    </row>
    <row r="5894">
      <c r="B5894" s="406" t="inlineStr"/>
      <c r="E5894" s="406" t="inlineStr"/>
      <c r="F5894" s="406">
        <f>INDEX([1]USA!$D:$D,MATCH(C5894,[1]USA!$B:$B,0))</f>
        <v/>
      </c>
      <c r="H5894" s="406" t="inlineStr"/>
    </row>
    <row r="5895">
      <c r="B5895" s="406" t="inlineStr"/>
      <c r="E5895" s="406" t="inlineStr"/>
      <c r="F5895" s="406">
        <f>INDEX([1]USA!$D:$D,MATCH(C5895,[1]USA!$B:$B,0))</f>
        <v/>
      </c>
      <c r="H5895" s="406" t="inlineStr"/>
    </row>
    <row r="5896">
      <c r="B5896" s="406" t="inlineStr"/>
      <c r="E5896" s="406" t="inlineStr"/>
      <c r="F5896" s="406">
        <f>INDEX([1]USA!$D:$D,MATCH(C5896,[1]USA!$B:$B,0))</f>
        <v/>
      </c>
      <c r="H5896" s="406" t="inlineStr"/>
    </row>
    <row r="5897">
      <c r="B5897" s="406" t="inlineStr"/>
      <c r="E5897" s="406" t="inlineStr"/>
      <c r="F5897" s="406">
        <f>INDEX([1]USA!$D:$D,MATCH(C5897,[1]USA!$B:$B,0))</f>
        <v/>
      </c>
      <c r="H5897" s="406" t="inlineStr"/>
    </row>
    <row r="5898">
      <c r="B5898" s="406" t="inlineStr"/>
      <c r="E5898" s="406" t="inlineStr"/>
      <c r="F5898" s="406">
        <f>INDEX([1]USA!$D:$D,MATCH(C5898,[1]USA!$B:$B,0))</f>
        <v/>
      </c>
      <c r="H5898" s="406" t="inlineStr"/>
    </row>
    <row r="5899">
      <c r="B5899" s="406" t="inlineStr"/>
      <c r="E5899" s="406" t="inlineStr"/>
      <c r="F5899" s="406">
        <f>INDEX([1]USA!$D:$D,MATCH(C5899,[1]USA!$B:$B,0))</f>
        <v/>
      </c>
      <c r="H5899" s="406" t="inlineStr"/>
    </row>
    <row r="5900">
      <c r="B5900" s="406" t="inlineStr"/>
      <c r="E5900" s="406" t="inlineStr"/>
      <c r="F5900" s="406">
        <f>INDEX([1]USA!$D:$D,MATCH(C5900,[1]USA!$B:$B,0))</f>
        <v/>
      </c>
      <c r="H5900" s="406" t="inlineStr"/>
    </row>
    <row r="5901">
      <c r="B5901" s="406" t="inlineStr"/>
      <c r="E5901" s="406" t="inlineStr"/>
      <c r="F5901" s="406">
        <f>INDEX([1]USA!$D:$D,MATCH(C5901,[1]USA!$B:$B,0))</f>
        <v/>
      </c>
      <c r="H5901" s="406" t="inlineStr"/>
    </row>
    <row r="5902">
      <c r="B5902" s="406" t="inlineStr"/>
      <c r="E5902" s="406" t="inlineStr"/>
      <c r="F5902" s="406">
        <f>INDEX([1]USA!$D:$D,MATCH(C5902,[1]USA!$B:$B,0))</f>
        <v/>
      </c>
      <c r="H5902" s="406" t="inlineStr"/>
    </row>
    <row r="5903">
      <c r="B5903" s="406" t="inlineStr"/>
      <c r="E5903" s="406" t="inlineStr"/>
      <c r="F5903" s="406">
        <f>INDEX([1]USA!$D:$D,MATCH(C5903,[1]USA!$B:$B,0))</f>
        <v/>
      </c>
      <c r="H5903" s="406" t="inlineStr"/>
    </row>
    <row r="5904">
      <c r="B5904" s="406" t="inlineStr"/>
      <c r="E5904" s="406" t="inlineStr"/>
      <c r="F5904" s="406">
        <f>INDEX([1]USA!$D:$D,MATCH(C5904,[1]USA!$B:$B,0))</f>
        <v/>
      </c>
      <c r="H5904" s="406" t="inlineStr"/>
    </row>
    <row r="5905">
      <c r="B5905" s="406" t="inlineStr"/>
      <c r="E5905" s="406" t="inlineStr"/>
      <c r="F5905" s="406">
        <f>INDEX([1]USA!$D:$D,MATCH(C5905,[1]USA!$B:$B,0))</f>
        <v/>
      </c>
      <c r="H5905" s="406" t="inlineStr"/>
    </row>
    <row r="5906">
      <c r="B5906" s="406" t="inlineStr"/>
      <c r="E5906" s="406" t="inlineStr"/>
      <c r="F5906" s="406">
        <f>INDEX([1]USA!$D:$D,MATCH(C5906,[1]USA!$B:$B,0))</f>
        <v/>
      </c>
      <c r="H5906" s="406" t="inlineStr"/>
    </row>
    <row r="5907">
      <c r="B5907" s="406" t="inlineStr"/>
      <c r="E5907" s="406" t="inlineStr"/>
      <c r="F5907" s="406">
        <f>INDEX([1]USA!$D:$D,MATCH(C5907,[1]USA!$B:$B,0))</f>
        <v/>
      </c>
      <c r="H5907" s="406" t="inlineStr"/>
    </row>
    <row r="5908">
      <c r="B5908" s="406" t="inlineStr"/>
      <c r="E5908" s="406" t="inlineStr"/>
      <c r="F5908" s="406">
        <f>INDEX([1]USA!$D:$D,MATCH(C5908,[1]USA!$B:$B,0))</f>
        <v/>
      </c>
      <c r="H5908" s="406" t="inlineStr"/>
    </row>
    <row r="5909">
      <c r="B5909" s="406" t="inlineStr"/>
      <c r="E5909" s="406" t="inlineStr"/>
      <c r="F5909" s="406">
        <f>INDEX([1]USA!$D:$D,MATCH(C5909,[1]USA!$B:$B,0))</f>
        <v/>
      </c>
      <c r="H5909" s="406" t="inlineStr"/>
    </row>
    <row r="5910">
      <c r="B5910" s="406" t="inlineStr"/>
      <c r="E5910" s="406" t="inlineStr"/>
      <c r="F5910" s="406">
        <f>INDEX([1]USA!$D:$D,MATCH(C5910,[1]USA!$B:$B,0))</f>
        <v/>
      </c>
      <c r="H5910" s="406" t="inlineStr"/>
    </row>
    <row r="5911">
      <c r="B5911" s="406" t="inlineStr"/>
      <c r="E5911" s="406" t="inlineStr"/>
      <c r="F5911" s="406">
        <f>INDEX([1]USA!$D:$D,MATCH(C5911,[1]USA!$B:$B,0))</f>
        <v/>
      </c>
      <c r="H5911" s="406" t="inlineStr"/>
    </row>
    <row r="5912">
      <c r="B5912" s="406" t="inlineStr"/>
      <c r="E5912" s="406" t="inlineStr"/>
      <c r="F5912" s="406">
        <f>INDEX([1]USA!$D:$D,MATCH(C5912,[1]USA!$B:$B,0))</f>
        <v/>
      </c>
      <c r="H5912" s="406" t="inlineStr"/>
    </row>
    <row r="5913">
      <c r="B5913" s="406" t="inlineStr"/>
      <c r="E5913" s="406" t="inlineStr"/>
      <c r="F5913" s="406">
        <f>INDEX([1]USA!$D:$D,MATCH(C5913,[1]USA!$B:$B,0))</f>
        <v/>
      </c>
      <c r="H5913" s="406" t="inlineStr"/>
    </row>
    <row r="5914">
      <c r="B5914" s="406" t="inlineStr"/>
      <c r="E5914" s="406" t="inlineStr"/>
      <c r="F5914" s="406">
        <f>INDEX([1]USA!$D:$D,MATCH(C5914,[1]USA!$B:$B,0))</f>
        <v/>
      </c>
      <c r="H5914" s="406" t="inlineStr"/>
    </row>
    <row r="5915">
      <c r="B5915" s="406" t="inlineStr"/>
      <c r="E5915" s="406" t="inlineStr"/>
      <c r="F5915" s="406">
        <f>INDEX([1]USA!$D:$D,MATCH(C5915,[1]USA!$B:$B,0))</f>
        <v/>
      </c>
      <c r="H5915" s="406" t="inlineStr"/>
    </row>
    <row r="5916">
      <c r="B5916" s="406" t="inlineStr"/>
      <c r="E5916" s="406" t="inlineStr"/>
      <c r="F5916" s="406">
        <f>INDEX([1]USA!$D:$D,MATCH(C5916,[1]USA!$B:$B,0))</f>
        <v/>
      </c>
      <c r="H5916" s="406" t="inlineStr"/>
    </row>
    <row r="5917">
      <c r="B5917" s="406" t="inlineStr"/>
      <c r="E5917" s="406" t="inlineStr"/>
      <c r="F5917" s="406">
        <f>INDEX([1]USA!$D:$D,MATCH(C5917,[1]USA!$B:$B,0))</f>
        <v/>
      </c>
      <c r="H5917" s="406" t="inlineStr"/>
    </row>
    <row r="5918">
      <c r="B5918" s="406" t="inlineStr"/>
      <c r="E5918" s="406" t="inlineStr"/>
      <c r="F5918" s="406">
        <f>INDEX([1]USA!$D:$D,MATCH(C5918,[1]USA!$B:$B,0))</f>
        <v/>
      </c>
      <c r="H5918" s="406" t="inlineStr"/>
    </row>
    <row r="5919">
      <c r="B5919" s="406" t="inlineStr"/>
      <c r="E5919" s="406" t="inlineStr"/>
      <c r="F5919" s="406">
        <f>INDEX([1]USA!$D:$D,MATCH(C5919,[1]USA!$B:$B,0))</f>
        <v/>
      </c>
      <c r="H5919" s="406" t="inlineStr"/>
    </row>
    <row r="5920">
      <c r="B5920" s="406" t="inlineStr"/>
      <c r="E5920" s="406" t="inlineStr"/>
      <c r="F5920" s="406">
        <f>INDEX([1]USA!$D:$D,MATCH(C5920,[1]USA!$B:$B,0))</f>
        <v/>
      </c>
      <c r="H5920" s="406" t="inlineStr"/>
    </row>
    <row r="5921">
      <c r="B5921" s="406" t="inlineStr"/>
      <c r="E5921" s="406" t="inlineStr"/>
      <c r="F5921" s="406">
        <f>INDEX([1]USA!$D:$D,MATCH(C5921,[1]USA!$B:$B,0))</f>
        <v/>
      </c>
      <c r="H5921" s="406" t="inlineStr"/>
    </row>
    <row r="5922">
      <c r="B5922" s="406" t="inlineStr"/>
      <c r="E5922" s="406" t="inlineStr"/>
      <c r="F5922" s="406">
        <f>INDEX([1]USA!$D:$D,MATCH(C5922,[1]USA!$B:$B,0))</f>
        <v/>
      </c>
      <c r="H5922" s="406" t="inlineStr"/>
    </row>
    <row r="5923">
      <c r="B5923" s="406" t="inlineStr"/>
      <c r="E5923" s="406" t="inlineStr"/>
      <c r="F5923" s="406">
        <f>INDEX([1]USA!$D:$D,MATCH(C5923,[1]USA!$B:$B,0))</f>
        <v/>
      </c>
      <c r="H5923" s="406" t="inlineStr"/>
    </row>
    <row r="5924">
      <c r="B5924" s="406" t="inlineStr"/>
      <c r="E5924" s="406" t="inlineStr"/>
      <c r="F5924" s="406">
        <f>INDEX([1]USA!$D:$D,MATCH(C5924,[1]USA!$B:$B,0))</f>
        <v/>
      </c>
      <c r="H5924" s="406" t="inlineStr"/>
    </row>
    <row r="5925">
      <c r="B5925" s="406" t="inlineStr"/>
      <c r="E5925" s="406" t="inlineStr"/>
      <c r="F5925" s="406">
        <f>INDEX([1]USA!$D:$D,MATCH(C5925,[1]USA!$B:$B,0))</f>
        <v/>
      </c>
      <c r="H5925" s="406" t="inlineStr"/>
    </row>
    <row r="5926">
      <c r="B5926" s="406" t="inlineStr"/>
      <c r="E5926" s="406" t="inlineStr"/>
      <c r="F5926" s="406">
        <f>INDEX([1]USA!$D:$D,MATCH(C5926,[1]USA!$B:$B,0))</f>
        <v/>
      </c>
      <c r="H5926" s="406" t="inlineStr"/>
    </row>
    <row r="5927">
      <c r="B5927" s="406" t="inlineStr"/>
      <c r="E5927" s="406" t="inlineStr"/>
      <c r="F5927" s="406">
        <f>INDEX([1]USA!$D:$D,MATCH(C5927,[1]USA!$B:$B,0))</f>
        <v/>
      </c>
      <c r="H5927" s="406" t="inlineStr"/>
    </row>
    <row r="5928">
      <c r="B5928" s="406" t="inlineStr"/>
      <c r="E5928" s="406" t="inlineStr"/>
      <c r="F5928" s="406">
        <f>INDEX([1]USA!$D:$D,MATCH(C5928,[1]USA!$B:$B,0))</f>
        <v/>
      </c>
      <c r="H5928" s="406" t="inlineStr"/>
    </row>
    <row r="5929">
      <c r="B5929" s="406" t="inlineStr"/>
      <c r="E5929" s="406" t="inlineStr"/>
      <c r="F5929" s="406">
        <f>INDEX([1]USA!$D:$D,MATCH(C5929,[1]USA!$B:$B,0))</f>
        <v/>
      </c>
      <c r="H5929" s="406" t="inlineStr"/>
    </row>
    <row r="5930">
      <c r="B5930" s="406" t="inlineStr"/>
      <c r="E5930" s="406" t="inlineStr"/>
      <c r="F5930" s="406">
        <f>INDEX([1]USA!$D:$D,MATCH(C5930,[1]USA!$B:$B,0))</f>
        <v/>
      </c>
      <c r="H5930" s="406" t="inlineStr"/>
    </row>
    <row r="5931">
      <c r="B5931" s="406" t="inlineStr"/>
      <c r="E5931" s="406" t="inlineStr"/>
      <c r="F5931" s="406">
        <f>INDEX([1]USA!$D:$D,MATCH(C5931,[1]USA!$B:$B,0))</f>
        <v/>
      </c>
      <c r="H5931" s="406" t="inlineStr"/>
    </row>
    <row r="5932">
      <c r="B5932" s="406" t="inlineStr"/>
      <c r="E5932" s="406" t="inlineStr"/>
      <c r="F5932" s="406">
        <f>INDEX([1]USA!$D:$D,MATCH(C5932,[1]USA!$B:$B,0))</f>
        <v/>
      </c>
      <c r="H5932" s="406" t="inlineStr"/>
    </row>
    <row r="5933">
      <c r="B5933" s="406" t="inlineStr"/>
      <c r="E5933" s="406" t="inlineStr"/>
      <c r="F5933" s="406">
        <f>INDEX([1]USA!$D:$D,MATCH(C5933,[1]USA!$B:$B,0))</f>
        <v/>
      </c>
      <c r="H5933" s="406" t="inlineStr"/>
    </row>
    <row r="5934">
      <c r="B5934" s="406" t="inlineStr"/>
      <c r="E5934" s="406" t="inlineStr"/>
      <c r="F5934" s="406">
        <f>INDEX([1]USA!$D:$D,MATCH(C5934,[1]USA!$B:$B,0))</f>
        <v/>
      </c>
      <c r="H5934" s="406" t="inlineStr"/>
    </row>
    <row r="5935">
      <c r="B5935" s="406" t="inlineStr"/>
      <c r="E5935" s="406" t="inlineStr"/>
      <c r="F5935" s="406">
        <f>INDEX([1]USA!$D:$D,MATCH(C5935,[1]USA!$B:$B,0))</f>
        <v/>
      </c>
      <c r="H5935" s="406" t="inlineStr"/>
    </row>
    <row r="5936">
      <c r="B5936" s="406" t="inlineStr"/>
      <c r="E5936" s="406" t="inlineStr"/>
      <c r="F5936" s="406">
        <f>INDEX([1]USA!$D:$D,MATCH(C5936,[1]USA!$B:$B,0))</f>
        <v/>
      </c>
      <c r="H5936" s="406" t="inlineStr"/>
    </row>
    <row r="5937">
      <c r="B5937" s="406" t="inlineStr"/>
      <c r="E5937" s="406" t="inlineStr"/>
      <c r="F5937" s="406">
        <f>INDEX([1]USA!$D:$D,MATCH(C5937,[1]USA!$B:$B,0))</f>
        <v/>
      </c>
      <c r="H5937" s="406" t="inlineStr"/>
    </row>
    <row r="5938">
      <c r="B5938" s="406" t="inlineStr"/>
      <c r="E5938" s="406" t="inlineStr"/>
      <c r="F5938" s="406">
        <f>INDEX([1]USA!$D:$D,MATCH(C5938,[1]USA!$B:$B,0))</f>
        <v/>
      </c>
      <c r="H5938" s="406" t="inlineStr"/>
    </row>
    <row r="5939">
      <c r="B5939" s="406" t="inlineStr"/>
      <c r="E5939" s="406" t="inlineStr"/>
      <c r="F5939" s="406">
        <f>INDEX([1]USA!$D:$D,MATCH(C5939,[1]USA!$B:$B,0))</f>
        <v/>
      </c>
      <c r="H5939" s="406" t="inlineStr"/>
    </row>
    <row r="5940">
      <c r="B5940" s="406" t="inlineStr"/>
      <c r="E5940" s="406" t="inlineStr"/>
      <c r="F5940" s="406">
        <f>INDEX([1]USA!$D:$D,MATCH(C5940,[1]USA!$B:$B,0))</f>
        <v/>
      </c>
      <c r="H5940" s="406" t="inlineStr"/>
    </row>
    <row r="5941">
      <c r="B5941" s="406" t="inlineStr"/>
      <c r="E5941" s="406" t="inlineStr"/>
      <c r="F5941" s="406">
        <f>INDEX([1]USA!$D:$D,MATCH(C5941,[1]USA!$B:$B,0))</f>
        <v/>
      </c>
      <c r="H5941" s="406" t="inlineStr"/>
    </row>
    <row r="5942">
      <c r="B5942" s="406" t="inlineStr"/>
      <c r="E5942" s="406" t="inlineStr"/>
      <c r="F5942" s="406">
        <f>INDEX([1]USA!$D:$D,MATCH(C5942,[1]USA!$B:$B,0))</f>
        <v/>
      </c>
      <c r="H5942" s="406" t="inlineStr"/>
    </row>
    <row r="5943">
      <c r="B5943" s="406" t="inlineStr"/>
      <c r="E5943" s="406" t="inlineStr"/>
      <c r="F5943" s="406">
        <f>INDEX([1]USA!$D:$D,MATCH(C5943,[1]USA!$B:$B,0))</f>
        <v/>
      </c>
      <c r="H5943" s="406" t="inlineStr"/>
    </row>
    <row r="5944">
      <c r="B5944" s="406" t="inlineStr"/>
      <c r="E5944" s="406" t="inlineStr"/>
      <c r="F5944" s="406">
        <f>INDEX([1]USA!$D:$D,MATCH(C5944,[1]USA!$B:$B,0))</f>
        <v/>
      </c>
      <c r="H5944" s="406" t="inlineStr"/>
    </row>
    <row r="5945">
      <c r="B5945" s="406" t="inlineStr"/>
      <c r="E5945" s="406" t="inlineStr"/>
      <c r="F5945" s="406">
        <f>INDEX([1]USA!$D:$D,MATCH(C5945,[1]USA!$B:$B,0))</f>
        <v/>
      </c>
      <c r="H5945" s="406" t="inlineStr"/>
    </row>
    <row r="5946">
      <c r="B5946" s="406" t="inlineStr"/>
      <c r="E5946" s="406" t="inlineStr"/>
      <c r="F5946" s="406">
        <f>INDEX([1]USA!$D:$D,MATCH(C5946,[1]USA!$B:$B,0))</f>
        <v/>
      </c>
      <c r="H5946" s="406" t="inlineStr"/>
    </row>
    <row r="5947">
      <c r="B5947" s="406" t="inlineStr"/>
      <c r="E5947" s="406" t="inlineStr"/>
      <c r="F5947" s="406">
        <f>INDEX([1]USA!$D:$D,MATCH(C5947,[1]USA!$B:$B,0))</f>
        <v/>
      </c>
      <c r="H5947" s="406" t="inlineStr"/>
    </row>
    <row r="5948">
      <c r="B5948" s="406" t="inlineStr"/>
      <c r="E5948" s="406" t="inlineStr"/>
      <c r="F5948" s="406">
        <f>INDEX([1]USA!$D:$D,MATCH(C5948,[1]USA!$B:$B,0))</f>
        <v/>
      </c>
      <c r="H5948" s="406" t="inlineStr"/>
    </row>
    <row r="5949">
      <c r="B5949" s="406" t="inlineStr"/>
      <c r="E5949" s="406" t="inlineStr"/>
      <c r="F5949" s="406">
        <f>INDEX([1]USA!$D:$D,MATCH(C5949,[1]USA!$B:$B,0))</f>
        <v/>
      </c>
      <c r="H5949" s="406" t="inlineStr"/>
    </row>
    <row r="5950">
      <c r="B5950" s="406" t="inlineStr"/>
      <c r="E5950" s="406" t="inlineStr"/>
      <c r="F5950" s="406">
        <f>INDEX([1]USA!$D:$D,MATCH(C5950,[1]USA!$B:$B,0))</f>
        <v/>
      </c>
      <c r="H5950" s="406" t="inlineStr"/>
    </row>
    <row r="5951">
      <c r="B5951" s="406" t="inlineStr"/>
      <c r="E5951" s="406" t="inlineStr"/>
      <c r="F5951" s="406">
        <f>INDEX([1]USA!$D:$D,MATCH(C5951,[1]USA!$B:$B,0))</f>
        <v/>
      </c>
      <c r="H5951" s="406" t="inlineStr"/>
    </row>
    <row r="5952">
      <c r="B5952" s="406" t="inlineStr"/>
      <c r="E5952" s="406" t="inlineStr"/>
      <c r="F5952" s="406">
        <f>INDEX([1]USA!$D:$D,MATCH(C5952,[1]USA!$B:$B,0))</f>
        <v/>
      </c>
      <c r="H5952" s="406" t="inlineStr"/>
    </row>
    <row r="5953">
      <c r="B5953" s="406" t="inlineStr"/>
      <c r="E5953" s="406" t="inlineStr"/>
      <c r="F5953" s="406">
        <f>INDEX([1]USA!$D:$D,MATCH(C5953,[1]USA!$B:$B,0))</f>
        <v/>
      </c>
      <c r="H5953" s="406" t="inlineStr"/>
    </row>
    <row r="5954">
      <c r="B5954" s="406" t="inlineStr"/>
      <c r="E5954" s="406" t="inlineStr"/>
      <c r="F5954" s="406">
        <f>INDEX([1]USA!$D:$D,MATCH(C5954,[1]USA!$B:$B,0))</f>
        <v/>
      </c>
      <c r="H5954" s="406" t="inlineStr"/>
    </row>
    <row r="5955">
      <c r="B5955" s="406" t="inlineStr"/>
      <c r="E5955" s="406" t="inlineStr"/>
      <c r="F5955" s="406">
        <f>INDEX([1]USA!$D:$D,MATCH(C5955,[1]USA!$B:$B,0))</f>
        <v/>
      </c>
      <c r="H5955" s="406" t="inlineStr"/>
    </row>
    <row r="5956">
      <c r="B5956" s="406" t="inlineStr"/>
      <c r="E5956" s="406" t="inlineStr"/>
      <c r="F5956" s="406">
        <f>INDEX([1]USA!$D:$D,MATCH(C5956,[1]USA!$B:$B,0))</f>
        <v/>
      </c>
      <c r="H5956" s="406" t="inlineStr"/>
    </row>
    <row r="5957">
      <c r="B5957" s="406" t="inlineStr"/>
      <c r="E5957" s="406" t="inlineStr"/>
      <c r="F5957" s="406">
        <f>INDEX([1]USA!$D:$D,MATCH(C5957,[1]USA!$B:$B,0))</f>
        <v/>
      </c>
      <c r="H5957" s="406" t="inlineStr"/>
    </row>
    <row r="5958">
      <c r="B5958" s="406" t="inlineStr"/>
      <c r="E5958" s="406" t="inlineStr"/>
      <c r="F5958" s="406">
        <f>INDEX([1]USA!$D:$D,MATCH(C5958,[1]USA!$B:$B,0))</f>
        <v/>
      </c>
      <c r="H5958" s="406" t="inlineStr"/>
    </row>
    <row r="5959">
      <c r="B5959" s="406" t="inlineStr"/>
      <c r="E5959" s="406" t="inlineStr"/>
      <c r="F5959" s="406">
        <f>INDEX([1]USA!$D:$D,MATCH(C5959,[1]USA!$B:$B,0))</f>
        <v/>
      </c>
      <c r="H5959" s="406" t="inlineStr"/>
    </row>
    <row r="5960">
      <c r="B5960" s="406" t="inlineStr"/>
      <c r="E5960" s="406" t="inlineStr"/>
      <c r="F5960" s="406">
        <f>INDEX([1]USA!$D:$D,MATCH(C5960,[1]USA!$B:$B,0))</f>
        <v/>
      </c>
      <c r="H5960" s="406" t="inlineStr"/>
    </row>
    <row r="5961">
      <c r="B5961" s="406" t="inlineStr"/>
      <c r="E5961" s="406" t="inlineStr"/>
      <c r="F5961" s="406">
        <f>INDEX([1]USA!$D:$D,MATCH(C5961,[1]USA!$B:$B,0))</f>
        <v/>
      </c>
      <c r="H5961" s="406" t="inlineStr"/>
    </row>
    <row r="5962">
      <c r="B5962" s="406" t="inlineStr"/>
      <c r="E5962" s="406" t="inlineStr"/>
      <c r="F5962" s="406">
        <f>INDEX([1]USA!$D:$D,MATCH(C5962,[1]USA!$B:$B,0))</f>
        <v/>
      </c>
      <c r="H5962" s="406" t="inlineStr"/>
    </row>
    <row r="5963">
      <c r="B5963" s="406" t="inlineStr"/>
      <c r="E5963" s="406" t="inlineStr"/>
      <c r="F5963" s="406">
        <f>INDEX([1]USA!$D:$D,MATCH(C5963,[1]USA!$B:$B,0))</f>
        <v/>
      </c>
      <c r="H5963" s="406" t="inlineStr"/>
    </row>
    <row r="5964">
      <c r="B5964" s="406" t="inlineStr"/>
      <c r="E5964" s="406" t="inlineStr"/>
      <c r="F5964" s="406">
        <f>INDEX([1]USA!$D:$D,MATCH(C5964,[1]USA!$B:$B,0))</f>
        <v/>
      </c>
      <c r="H5964" s="406" t="inlineStr"/>
    </row>
    <row r="5965">
      <c r="B5965" s="406" t="inlineStr"/>
      <c r="E5965" s="406" t="inlineStr"/>
      <c r="F5965" s="406">
        <f>INDEX([1]USA!$D:$D,MATCH(C5965,[1]USA!$B:$B,0))</f>
        <v/>
      </c>
      <c r="H5965" s="406" t="inlineStr"/>
    </row>
    <row r="5966">
      <c r="B5966" s="406" t="inlineStr"/>
      <c r="E5966" s="406" t="inlineStr"/>
      <c r="F5966" s="406">
        <f>INDEX([1]USA!$D:$D,MATCH(C5966,[1]USA!$B:$B,0))</f>
        <v/>
      </c>
      <c r="H5966" s="406" t="inlineStr"/>
    </row>
    <row r="5967">
      <c r="B5967" s="406" t="inlineStr"/>
      <c r="E5967" s="406" t="inlineStr"/>
      <c r="F5967" s="406">
        <f>INDEX([1]USA!$D:$D,MATCH(C5967,[1]USA!$B:$B,0))</f>
        <v/>
      </c>
      <c r="H5967" s="406" t="inlineStr"/>
    </row>
    <row r="5968">
      <c r="B5968" s="406" t="inlineStr"/>
      <c r="E5968" s="406" t="inlineStr"/>
      <c r="F5968" s="406">
        <f>INDEX([1]USA!$D:$D,MATCH(C5968,[1]USA!$B:$B,0))</f>
        <v/>
      </c>
      <c r="H5968" s="406" t="inlineStr"/>
    </row>
    <row r="5969">
      <c r="B5969" s="406" t="inlineStr"/>
      <c r="E5969" s="406" t="inlineStr"/>
      <c r="F5969" s="406">
        <f>INDEX([1]USA!$D:$D,MATCH(C5969,[1]USA!$B:$B,0))</f>
        <v/>
      </c>
      <c r="H5969" s="406" t="inlineStr"/>
    </row>
    <row r="5970">
      <c r="B5970" s="406" t="inlineStr"/>
      <c r="E5970" s="406" t="inlineStr"/>
      <c r="F5970" s="406">
        <f>INDEX([1]USA!$D:$D,MATCH(C5970,[1]USA!$B:$B,0))</f>
        <v/>
      </c>
      <c r="H5970" s="406" t="inlineStr"/>
    </row>
    <row r="5971">
      <c r="B5971" s="406" t="inlineStr"/>
      <c r="E5971" s="406" t="inlineStr"/>
      <c r="F5971" s="406">
        <f>INDEX([1]USA!$D:$D,MATCH(C5971,[1]USA!$B:$B,0))</f>
        <v/>
      </c>
      <c r="H5971" s="406" t="inlineStr"/>
    </row>
    <row r="5972">
      <c r="B5972" s="406" t="inlineStr"/>
      <c r="E5972" s="406" t="inlineStr"/>
      <c r="F5972" s="406">
        <f>INDEX([1]USA!$D:$D,MATCH(C5972,[1]USA!$B:$B,0))</f>
        <v/>
      </c>
      <c r="H5972" s="406" t="inlineStr"/>
    </row>
    <row r="5973">
      <c r="B5973" s="406" t="inlineStr"/>
      <c r="E5973" s="406" t="inlineStr"/>
      <c r="F5973" s="406">
        <f>INDEX([1]USA!$D:$D,MATCH(C5973,[1]USA!$B:$B,0))</f>
        <v/>
      </c>
      <c r="H5973" s="406" t="inlineStr"/>
    </row>
    <row r="5974">
      <c r="B5974" s="406" t="inlineStr"/>
      <c r="E5974" s="406" t="inlineStr"/>
      <c r="F5974" s="406">
        <f>INDEX([1]USA!$D:$D,MATCH(C5974,[1]USA!$B:$B,0))</f>
        <v/>
      </c>
      <c r="H5974" s="406" t="inlineStr"/>
    </row>
    <row r="5975">
      <c r="B5975" s="406" t="inlineStr"/>
      <c r="E5975" s="406" t="inlineStr"/>
      <c r="F5975" s="406">
        <f>INDEX([1]USA!$D:$D,MATCH(C5975,[1]USA!$B:$B,0))</f>
        <v/>
      </c>
      <c r="H5975" s="406" t="inlineStr"/>
    </row>
    <row r="5976">
      <c r="B5976" s="406" t="inlineStr"/>
      <c r="E5976" s="406" t="inlineStr"/>
      <c r="F5976" s="406">
        <f>INDEX([1]USA!$D:$D,MATCH(C5976,[1]USA!$B:$B,0))</f>
        <v/>
      </c>
      <c r="H5976" s="406" t="inlineStr"/>
    </row>
    <row r="5977">
      <c r="B5977" s="406" t="inlineStr"/>
      <c r="E5977" s="406" t="inlineStr"/>
      <c r="F5977" s="406">
        <f>INDEX([1]USA!$D:$D,MATCH(C5977,[1]USA!$B:$B,0))</f>
        <v/>
      </c>
      <c r="H5977" s="406" t="inlineStr"/>
    </row>
    <row r="5978">
      <c r="B5978" s="406" t="inlineStr"/>
      <c r="E5978" s="406" t="inlineStr"/>
      <c r="F5978" s="406">
        <f>INDEX([1]USA!$D:$D,MATCH(C5978,[1]USA!$B:$B,0))</f>
        <v/>
      </c>
      <c r="H5978" s="406" t="inlineStr"/>
    </row>
    <row r="5979">
      <c r="B5979" s="406" t="inlineStr"/>
      <c r="E5979" s="406" t="inlineStr"/>
      <c r="F5979" s="406">
        <f>INDEX([1]USA!$D:$D,MATCH(C5979,[1]USA!$B:$B,0))</f>
        <v/>
      </c>
      <c r="H5979" s="406" t="inlineStr"/>
    </row>
    <row r="5980">
      <c r="B5980" s="406" t="inlineStr"/>
      <c r="E5980" s="406" t="inlineStr"/>
      <c r="F5980" s="406">
        <f>INDEX([1]USA!$D:$D,MATCH(C5980,[1]USA!$B:$B,0))</f>
        <v/>
      </c>
      <c r="H5980" s="406" t="inlineStr"/>
    </row>
    <row r="5981">
      <c r="B5981" s="406" t="inlineStr"/>
      <c r="E5981" s="406" t="inlineStr"/>
      <c r="F5981" s="406">
        <f>INDEX([1]USA!$D:$D,MATCH(C5981,[1]USA!$B:$B,0))</f>
        <v/>
      </c>
      <c r="H5981" s="406" t="inlineStr"/>
    </row>
    <row r="5982">
      <c r="B5982" s="406" t="inlineStr"/>
      <c r="E5982" s="406" t="inlineStr"/>
      <c r="F5982" s="406">
        <f>INDEX([1]USA!$D:$D,MATCH(C5982,[1]USA!$B:$B,0))</f>
        <v/>
      </c>
      <c r="H5982" s="406" t="inlineStr"/>
    </row>
    <row r="5983">
      <c r="B5983" s="406" t="inlineStr"/>
      <c r="E5983" s="406" t="inlineStr"/>
      <c r="F5983" s="406">
        <f>INDEX([1]USA!$D:$D,MATCH(C5983,[1]USA!$B:$B,0))</f>
        <v/>
      </c>
      <c r="H5983" s="406" t="inlineStr"/>
    </row>
    <row r="5984">
      <c r="B5984" s="406" t="inlineStr"/>
      <c r="E5984" s="406" t="inlineStr"/>
      <c r="F5984" s="406">
        <f>INDEX([1]USA!$D:$D,MATCH(C5984,[1]USA!$B:$B,0))</f>
        <v/>
      </c>
      <c r="H5984" s="406" t="inlineStr"/>
    </row>
    <row r="5985">
      <c r="B5985" s="406" t="inlineStr"/>
      <c r="E5985" s="406" t="inlineStr"/>
      <c r="F5985" s="406">
        <f>INDEX([1]USA!$D:$D,MATCH(C5985,[1]USA!$B:$B,0))</f>
        <v/>
      </c>
      <c r="H5985" s="406" t="inlineStr"/>
    </row>
    <row r="5986">
      <c r="B5986" s="406" t="inlineStr"/>
      <c r="E5986" s="406" t="inlineStr"/>
      <c r="F5986" s="406">
        <f>INDEX([1]USA!$D:$D,MATCH(C5986,[1]USA!$B:$B,0))</f>
        <v/>
      </c>
      <c r="H5986" s="406" t="inlineStr"/>
    </row>
    <row r="5987">
      <c r="B5987" s="406" t="inlineStr"/>
      <c r="E5987" s="406" t="inlineStr"/>
      <c r="F5987" s="406">
        <f>INDEX([1]USA!$D:$D,MATCH(C5987,[1]USA!$B:$B,0))</f>
        <v/>
      </c>
      <c r="H5987" s="406" t="inlineStr"/>
    </row>
    <row r="5988">
      <c r="B5988" s="406" t="inlineStr"/>
      <c r="E5988" s="406" t="inlineStr"/>
      <c r="F5988" s="406">
        <f>INDEX([1]USA!$D:$D,MATCH(C5988,[1]USA!$B:$B,0))</f>
        <v/>
      </c>
      <c r="H5988" s="406" t="inlineStr"/>
    </row>
    <row r="5989">
      <c r="B5989" s="406" t="inlineStr"/>
      <c r="E5989" s="406" t="inlineStr"/>
      <c r="F5989" s="406">
        <f>INDEX([1]USA!$D:$D,MATCH(C5989,[1]USA!$B:$B,0))</f>
        <v/>
      </c>
      <c r="H5989" s="406" t="inlineStr"/>
    </row>
    <row r="5990">
      <c r="B5990" s="406" t="inlineStr"/>
      <c r="E5990" s="406" t="inlineStr"/>
      <c r="F5990" s="406">
        <f>INDEX([1]USA!$D:$D,MATCH(C5990,[1]USA!$B:$B,0))</f>
        <v/>
      </c>
      <c r="H5990" s="406" t="inlineStr"/>
    </row>
    <row r="5991">
      <c r="B5991" s="406" t="inlineStr"/>
      <c r="E5991" s="406" t="inlineStr"/>
      <c r="F5991" s="406">
        <f>INDEX([1]USA!$D:$D,MATCH(C5991,[1]USA!$B:$B,0))</f>
        <v/>
      </c>
      <c r="H5991" s="406" t="inlineStr"/>
    </row>
    <row r="5992">
      <c r="B5992" s="406" t="inlineStr"/>
      <c r="E5992" s="406" t="inlineStr"/>
      <c r="F5992" s="406">
        <f>INDEX([1]USA!$D:$D,MATCH(C5992,[1]USA!$B:$B,0))</f>
        <v/>
      </c>
      <c r="H5992" s="406" t="inlineStr"/>
    </row>
    <row r="5993">
      <c r="B5993" s="406" t="inlineStr"/>
      <c r="E5993" s="406" t="inlineStr"/>
      <c r="F5993" s="406">
        <f>INDEX([1]USA!$D:$D,MATCH(C5993,[1]USA!$B:$B,0))</f>
        <v/>
      </c>
      <c r="H5993" s="406" t="inlineStr"/>
    </row>
    <row r="5994">
      <c r="B5994" s="406" t="inlineStr"/>
      <c r="E5994" s="406" t="inlineStr"/>
      <c r="F5994" s="406">
        <f>INDEX([1]USA!$D:$D,MATCH(C5994,[1]USA!$B:$B,0))</f>
        <v/>
      </c>
      <c r="H5994" s="406" t="inlineStr"/>
    </row>
    <row r="5995">
      <c r="B5995" s="406" t="inlineStr"/>
      <c r="E5995" s="406" t="inlineStr"/>
      <c r="F5995" s="406">
        <f>INDEX([1]USA!$D:$D,MATCH(C5995,[1]USA!$B:$B,0))</f>
        <v/>
      </c>
      <c r="H5995" s="406" t="inlineStr"/>
    </row>
    <row r="5996">
      <c r="B5996" s="406" t="inlineStr"/>
      <c r="E5996" s="406" t="inlineStr"/>
      <c r="F5996" s="406">
        <f>INDEX([1]USA!$D:$D,MATCH(C5996,[1]USA!$B:$B,0))</f>
        <v/>
      </c>
      <c r="H5996" s="406" t="inlineStr"/>
    </row>
    <row r="5997">
      <c r="B5997" s="406" t="inlineStr"/>
      <c r="E5997" s="406" t="inlineStr"/>
      <c r="F5997" s="406">
        <f>INDEX([1]USA!$D:$D,MATCH(C5997,[1]USA!$B:$B,0))</f>
        <v/>
      </c>
      <c r="H5997" s="406" t="inlineStr"/>
    </row>
    <row r="5998">
      <c r="B5998" s="406" t="inlineStr"/>
      <c r="E5998" s="406" t="inlineStr"/>
      <c r="F5998" s="406">
        <f>INDEX([1]USA!$D:$D,MATCH(C5998,[1]USA!$B:$B,0))</f>
        <v/>
      </c>
      <c r="H5998" s="406" t="inlineStr"/>
    </row>
    <row r="5999">
      <c r="B5999" s="406" t="inlineStr"/>
      <c r="E5999" s="406" t="inlineStr"/>
      <c r="F5999" s="406">
        <f>INDEX([1]USA!$D:$D,MATCH(C5999,[1]USA!$B:$B,0))</f>
        <v/>
      </c>
      <c r="H5999" s="406" t="inlineStr"/>
    </row>
    <row r="6000">
      <c r="B6000" s="406" t="inlineStr"/>
      <c r="E6000" s="406" t="inlineStr"/>
      <c r="F6000" s="406">
        <f>INDEX([1]USA!$D:$D,MATCH(C6000,[1]USA!$B:$B,0))</f>
        <v/>
      </c>
      <c r="H6000" s="406" t="inlineStr"/>
    </row>
    <row r="6001">
      <c r="B6001" s="406" t="inlineStr"/>
      <c r="E6001" s="406" t="inlineStr"/>
      <c r="F6001" s="406">
        <f>INDEX([1]USA!$D:$D,MATCH(C6001,[1]USA!$B:$B,0))</f>
        <v/>
      </c>
      <c r="H6001" s="406" t="inlineStr"/>
    </row>
    <row r="6002">
      <c r="B6002" s="406" t="inlineStr"/>
      <c r="E6002" s="406" t="inlineStr"/>
      <c r="F6002" s="406">
        <f>INDEX([1]USA!$D:$D,MATCH(C6002,[1]USA!$B:$B,0))</f>
        <v/>
      </c>
      <c r="H6002" s="406" t="inlineStr"/>
    </row>
    <row r="6003">
      <c r="B6003" s="406" t="inlineStr"/>
      <c r="E6003" s="406" t="inlineStr"/>
      <c r="F6003" s="406">
        <f>INDEX([1]USA!$D:$D,MATCH(C6003,[1]USA!$B:$B,0))</f>
        <v/>
      </c>
      <c r="H6003" s="406" t="inlineStr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outlinePr summaryBelow="1" summaryRight="1"/>
    <pageSetUpPr/>
  </sheetPr>
  <dimension ref="A2:F104"/>
  <sheetViews>
    <sheetView topLeftCell="B1" zoomScaleNormal="100" workbookViewId="0">
      <selection activeCell="C3" sqref="C3"/>
    </sheetView>
  </sheetViews>
  <sheetFormatPr baseColWidth="8" defaultColWidth="10" defaultRowHeight="15"/>
  <cols>
    <col hidden="1" width="8.28515625" customWidth="1" style="342" min="1" max="1"/>
    <col width="10" customWidth="1" style="343" min="2" max="2"/>
    <col width="98.7109375" customWidth="1" style="344" min="3" max="3"/>
    <col width="23.42578125" customWidth="1" style="344" min="4" max="4"/>
    <col width="27.7109375" customWidth="1" style="174" min="5" max="5"/>
    <col width="54.42578125" customWidth="1" style="344" min="6" max="6"/>
    <col width="91.5703125" customWidth="1" style="344" min="7" max="7"/>
    <col width="10" customWidth="1" style="344" min="8" max="16384"/>
  </cols>
  <sheetData>
    <row r="1" ht="15.75" customHeight="1" thickBot="1"/>
    <row r="2" ht="16.5" customHeight="1" thickBot="1">
      <c r="B2" s="345" t="inlineStr">
        <is>
          <t>Search</t>
        </is>
      </c>
      <c r="C2" s="346" t="inlineStr">
        <is>
          <t>RASP</t>
        </is>
      </c>
      <c r="D2" s="347" t="n"/>
    </row>
    <row r="3">
      <c r="C3" s="344" t="inlineStr">
        <is>
          <t>TURTLES</t>
        </is>
      </c>
    </row>
    <row r="4" ht="15.75" customHeight="1">
      <c r="B4" s="348" t="inlineStr">
        <is>
          <t>SKU</t>
        </is>
      </c>
      <c r="C4" s="349" t="inlineStr">
        <is>
          <t>Description</t>
        </is>
      </c>
      <c r="D4" s="349" t="inlineStr">
        <is>
          <t>Code</t>
        </is>
      </c>
      <c r="E4" s="271" t="inlineStr">
        <is>
          <t>Store</t>
        </is>
      </c>
      <c r="F4" s="270" t="inlineStr">
        <is>
          <t>Special Packing</t>
        </is>
      </c>
    </row>
    <row r="5" ht="15.75" customHeight="1">
      <c r="A5" s="342" t="n">
        <v>1</v>
      </c>
      <c r="B5" s="350">
        <f>IFERROR(IF($C$2="","",INDEX(Listing!C:C,MATCH(A5,Listing!A:A,0))),"")</f>
        <v/>
      </c>
      <c r="C5" s="351">
        <f>IFERROR(IF($C$2="","",INDEX(Listing!D:D,MATCH(A5,Listing!A:A,0))),"")</f>
        <v/>
      </c>
      <c r="D5" s="351">
        <f>IFERROR(INDEX(Listing!F:F,MATCH(B5,Listing!C:C,0)),"")</f>
        <v/>
      </c>
      <c r="E5" s="174">
        <f>IFERROR(INDEX(Listing!E:E,MATCH(Search!C5,Listing!D:D,0)),"")</f>
        <v/>
      </c>
      <c r="F5" s="506">
        <f>_xlfn.IFNA(INDEX(Listing!G:G,MATCH(Search!C5,Listing!D:D,0)),"")</f>
        <v/>
      </c>
    </row>
    <row r="6" ht="15.75" customHeight="1">
      <c r="A6" s="342" t="n">
        <v>2</v>
      </c>
      <c r="B6" s="350">
        <f>IFERROR(IF($C$2="","",INDEX(Listing!C:C,MATCH(A6,Listing!A:A,0))),"")</f>
        <v/>
      </c>
      <c r="C6" s="351">
        <f>IFERROR(IF($C$2="","",INDEX(Listing!D:D,MATCH(A6,Listing!A:A,0))),"")</f>
        <v/>
      </c>
      <c r="D6" s="351">
        <f>IFERROR(INDEX(Listing!F:F,MATCH(B6,Listing!C:C,0)),"")</f>
        <v/>
      </c>
      <c r="E6" s="174">
        <f>IFERROR(INDEX(Listing!E:E,MATCH(Search!C6,Listing!D:D,0)),"")</f>
        <v/>
      </c>
      <c r="F6" s="506">
        <f>_xlfn.IFNA(INDEX(Listing!G:G,MATCH(Search!C6,Listing!D:D,0)),"")</f>
        <v/>
      </c>
    </row>
    <row r="7" ht="15.75" customHeight="1">
      <c r="A7" s="342" t="n">
        <v>3</v>
      </c>
      <c r="B7" s="350">
        <f>IFERROR(IF($C$2="","",INDEX(Listing!C:C,MATCH(A7,Listing!A:A,0))),"")</f>
        <v/>
      </c>
      <c r="C7" s="351">
        <f>IFERROR(IF($C$2="","",INDEX(Listing!D:D,MATCH(A7,Listing!A:A,0))),"")</f>
        <v/>
      </c>
      <c r="D7" s="351">
        <f>IFERROR(INDEX(Listing!F:F,MATCH(B7,Listing!C:C,0)),"")</f>
        <v/>
      </c>
      <c r="E7" s="174">
        <f>IFERROR(INDEX(Listing!E:E,MATCH(Search!C7,Listing!D:D,0)),"")</f>
        <v/>
      </c>
      <c r="F7" s="506">
        <f>_xlfn.IFNA(INDEX(Listing!G:G,MATCH(Search!C7,Listing!D:D,0)),"")</f>
        <v/>
      </c>
    </row>
    <row r="8" ht="15.75" customHeight="1">
      <c r="A8" s="342" t="n">
        <v>4</v>
      </c>
      <c r="B8" s="350">
        <f>IFERROR(IF($C$2="","",INDEX(Listing!C:C,MATCH(A8,Listing!A:A,0))),"")</f>
        <v/>
      </c>
      <c r="C8" s="351">
        <f>IFERROR(IF($C$2="","",INDEX(Listing!D:D,MATCH(A8,Listing!A:A,0))),"")</f>
        <v/>
      </c>
      <c r="D8" s="351">
        <f>IFERROR(INDEX(Listing!F:F,MATCH(B8,Listing!C:C,0)),"")</f>
        <v/>
      </c>
      <c r="E8" s="174">
        <f>IFERROR(INDEX(Listing!E:E,MATCH(Search!C8,Listing!D:D,0)),"")</f>
        <v/>
      </c>
      <c r="F8" s="506">
        <f>_xlfn.IFNA(INDEX(Listing!G:G,MATCH(Search!C8,Listing!D:D,0)),"")</f>
        <v/>
      </c>
    </row>
    <row r="9" ht="15.75" customHeight="1">
      <c r="A9" s="342" t="n">
        <v>5</v>
      </c>
      <c r="B9" s="350">
        <f>IFERROR(IF($C$2="","",INDEX(Listing!C:C,MATCH(A9,Listing!A:A,0))),"")</f>
        <v/>
      </c>
      <c r="C9" s="351">
        <f>IFERROR(IF($C$2="","",INDEX(Listing!D:D,MATCH(A9,Listing!A:A,0))),"")</f>
        <v/>
      </c>
      <c r="D9" s="351">
        <f>IFERROR(INDEX(Listing!F:F,MATCH(B9,Listing!C:C,0)),"")</f>
        <v/>
      </c>
      <c r="E9" s="174">
        <f>IFERROR(INDEX(Listing!E:E,MATCH(Search!C9,Listing!D:D,0)),"")</f>
        <v/>
      </c>
      <c r="F9" s="506">
        <f>_xlfn.IFNA(INDEX(Listing!G:G,MATCH(Search!C9,Listing!D:D,0)),"")</f>
        <v/>
      </c>
    </row>
    <row r="10" ht="15.75" customHeight="1">
      <c r="A10" s="342" t="n">
        <v>6</v>
      </c>
      <c r="B10" s="350">
        <f>IFERROR(IF($C$2="","",INDEX(Listing!C:C,MATCH(A10,Listing!A:A,0))),"")</f>
        <v/>
      </c>
      <c r="C10" s="351">
        <f>IFERROR(IF($C$2="","",INDEX(Listing!D:D,MATCH(A10,Listing!A:A,0))),"")</f>
        <v/>
      </c>
      <c r="D10" s="351">
        <f>IFERROR(INDEX(Listing!F:F,MATCH(B10,Listing!C:C,0)),"")</f>
        <v/>
      </c>
      <c r="E10" s="174">
        <f>IFERROR(INDEX(Listing!E:E,MATCH(Search!C10,Listing!D:D,0)),"")</f>
        <v/>
      </c>
      <c r="F10" s="506">
        <f>_xlfn.IFNA(INDEX(Listing!G:G,MATCH(Search!C10,Listing!D:D,0)),"")</f>
        <v/>
      </c>
    </row>
    <row r="11" ht="15.75" customHeight="1">
      <c r="A11" s="342" t="n">
        <v>7</v>
      </c>
      <c r="B11" s="350">
        <f>IFERROR(IF($C$2="","",INDEX(Listing!C:C,MATCH(A11,Listing!A:A,0))),"")</f>
        <v/>
      </c>
      <c r="C11" s="351">
        <f>IFERROR(IF($C$2="","",INDEX(Listing!D:D,MATCH(A11,Listing!A:A,0))),"")</f>
        <v/>
      </c>
      <c r="D11" s="351">
        <f>IFERROR(INDEX(Listing!F:F,MATCH(B11,Listing!C:C,0)),"")</f>
        <v/>
      </c>
      <c r="E11" s="174">
        <f>IFERROR(INDEX(Listing!E:E,MATCH(Search!C11,Listing!D:D,0)),"")</f>
        <v/>
      </c>
      <c r="F11" s="506">
        <f>_xlfn.IFNA(INDEX(Listing!G:G,MATCH(Search!C11,Listing!D:D,0)),"")</f>
        <v/>
      </c>
    </row>
    <row r="12" ht="15.75" customHeight="1">
      <c r="A12" s="342" t="n">
        <v>8</v>
      </c>
      <c r="B12" s="350">
        <f>IFERROR(IF($C$2="","",INDEX(Listing!C:C,MATCH(A12,Listing!A:A,0))),"")</f>
        <v/>
      </c>
      <c r="C12" s="351">
        <f>IFERROR(IF($C$2="","",INDEX(Listing!D:D,MATCH(A12,Listing!A:A,0))),"")</f>
        <v/>
      </c>
      <c r="D12" s="351">
        <f>IFERROR(INDEX(Listing!F:F,MATCH(B12,Listing!C:C,0)),"")</f>
        <v/>
      </c>
      <c r="E12" s="174">
        <f>IFERROR(INDEX(Listing!E:E,MATCH(Search!C12,Listing!D:D,0)),"")</f>
        <v/>
      </c>
      <c r="F12" s="506">
        <f>_xlfn.IFNA(INDEX(Listing!G:G,MATCH(Search!C12,Listing!D:D,0)),"")</f>
        <v/>
      </c>
    </row>
    <row r="13" ht="15.75" customHeight="1">
      <c r="A13" s="342" t="n">
        <v>9</v>
      </c>
      <c r="B13" s="350">
        <f>IFERROR(IF($C$2="","",INDEX(Listing!C:C,MATCH(A13,Listing!A:A,0))),"")</f>
        <v/>
      </c>
      <c r="C13" s="351">
        <f>IFERROR(IF($C$2="","",INDEX(Listing!D:D,MATCH(A13,Listing!A:A,0))),"")</f>
        <v/>
      </c>
      <c r="D13" s="351">
        <f>IFERROR(INDEX(Listing!F:F,MATCH(B13,Listing!C:C,0)),"")</f>
        <v/>
      </c>
      <c r="E13" s="174">
        <f>IFERROR(INDEX(Listing!E:E,MATCH(Search!C13,Listing!D:D,0)),"")</f>
        <v/>
      </c>
      <c r="F13" s="506">
        <f>_xlfn.IFNA(INDEX(Listing!G:G,MATCH(Search!C13,Listing!D:D,0)),"")</f>
        <v/>
      </c>
    </row>
    <row r="14" ht="15.75" customHeight="1">
      <c r="A14" s="342" t="n">
        <v>10</v>
      </c>
      <c r="B14" s="350">
        <f>IFERROR(IF($C$2="","",INDEX(Listing!C:C,MATCH(A14,Listing!A:A,0))),"")</f>
        <v/>
      </c>
      <c r="C14" s="351">
        <f>IFERROR(IF($C$2="","",INDEX(Listing!D:D,MATCH(A14,Listing!A:A,0))),"")</f>
        <v/>
      </c>
      <c r="D14" s="351">
        <f>IFERROR(INDEX(Listing!F:F,MATCH(B14,Listing!C:C,0)),"")</f>
        <v/>
      </c>
      <c r="E14" s="174">
        <f>IFERROR(INDEX(Listing!E:E,MATCH(Search!C14,Listing!D:D,0)),"")</f>
        <v/>
      </c>
      <c r="F14" s="506">
        <f>_xlfn.IFNA(INDEX(Listing!G:G,MATCH(Search!C14,Listing!D:D,0)),"")</f>
        <v/>
      </c>
    </row>
    <row r="15" ht="15.75" customHeight="1">
      <c r="A15" s="342" t="n">
        <v>11</v>
      </c>
      <c r="B15" s="350">
        <f>IFERROR(IF($C$2="","",INDEX(Listing!C:C,MATCH(A15,Listing!A:A,0))),"")</f>
        <v/>
      </c>
      <c r="C15" s="351">
        <f>IFERROR(IF($C$2="","",INDEX(Listing!D:D,MATCH(A15,Listing!A:A,0))),"")</f>
        <v/>
      </c>
      <c r="D15" s="351">
        <f>IFERROR(INDEX(Listing!F:F,MATCH(B15,Listing!C:C,0)),"")</f>
        <v/>
      </c>
      <c r="E15" s="174">
        <f>IFERROR(INDEX(Listing!E:E,MATCH(Search!C15,Listing!D:D,0)),"")</f>
        <v/>
      </c>
      <c r="F15" s="506">
        <f>_xlfn.IFNA(INDEX(Listing!G:G,MATCH(Search!C15,Listing!D:D,0)),"")</f>
        <v/>
      </c>
    </row>
    <row r="16" ht="15.75" customHeight="1">
      <c r="A16" s="342" t="n">
        <v>12</v>
      </c>
      <c r="B16" s="350">
        <f>IFERROR(IF($C$2="","",INDEX(Listing!C:C,MATCH(A16,Listing!A:A,0))),"")</f>
        <v/>
      </c>
      <c r="C16" s="351">
        <f>IFERROR(IF($C$2="","",INDEX(Listing!D:D,MATCH(A16,Listing!A:A,0))),"")</f>
        <v/>
      </c>
      <c r="D16" s="351">
        <f>IFERROR(INDEX(Listing!F:F,MATCH(B16,Listing!C:C,0)),"")</f>
        <v/>
      </c>
      <c r="E16" s="174">
        <f>IFERROR(INDEX(Listing!E:E,MATCH(Search!C16,Listing!D:D,0)),"")</f>
        <v/>
      </c>
      <c r="F16" s="506">
        <f>_xlfn.IFNA(INDEX(Listing!G:G,MATCH(Search!C16,Listing!D:D,0)),"")</f>
        <v/>
      </c>
    </row>
    <row r="17" ht="15.75" customHeight="1">
      <c r="A17" s="342" t="n">
        <v>13</v>
      </c>
      <c r="B17" s="350">
        <f>IFERROR(IF($C$2="","",INDEX(Listing!C:C,MATCH(A17,Listing!A:A,0))),"")</f>
        <v/>
      </c>
      <c r="C17" s="351">
        <f>IFERROR(IF($C$2="","",INDEX(Listing!D:D,MATCH(A17,Listing!A:A,0))),"")</f>
        <v/>
      </c>
      <c r="D17" s="351">
        <f>IFERROR(INDEX(Listing!F:F,MATCH(B17,Listing!C:C,0)),"")</f>
        <v/>
      </c>
      <c r="E17" s="174">
        <f>IFERROR(INDEX(Listing!E:E,MATCH(Search!C17,Listing!D:D,0)),"")</f>
        <v/>
      </c>
      <c r="F17" s="506">
        <f>_xlfn.IFNA(INDEX(Listing!G:G,MATCH(Search!C17,Listing!D:D,0)),"")</f>
        <v/>
      </c>
    </row>
    <row r="18" ht="15.75" customHeight="1">
      <c r="A18" s="342" t="n">
        <v>14</v>
      </c>
      <c r="B18" s="350">
        <f>IFERROR(IF($C$2="","",INDEX(Listing!C:C,MATCH(A18,Listing!A:A,0))),"")</f>
        <v/>
      </c>
      <c r="C18" s="351">
        <f>IFERROR(IF($C$2="","",INDEX(Listing!D:D,MATCH(A18,Listing!A:A,0))),"")</f>
        <v/>
      </c>
      <c r="D18" s="351">
        <f>IFERROR(INDEX(Listing!F:F,MATCH(B18,Listing!C:C,0)),"")</f>
        <v/>
      </c>
      <c r="E18" s="174">
        <f>IFERROR(INDEX(Listing!E:E,MATCH(Search!C18,Listing!D:D,0)),"")</f>
        <v/>
      </c>
      <c r="F18" s="506">
        <f>_xlfn.IFNA(INDEX(Listing!G:G,MATCH(Search!C18,Listing!D:D,0)),"")</f>
        <v/>
      </c>
    </row>
    <row r="19" ht="15.75" customHeight="1">
      <c r="A19" s="342" t="n">
        <v>15</v>
      </c>
      <c r="B19" s="350">
        <f>IFERROR(IF($C$2="","",INDEX(Listing!C:C,MATCH(A19,Listing!A:A,0))),"")</f>
        <v/>
      </c>
      <c r="C19" s="351">
        <f>IFERROR(IF($C$2="","",INDEX(Listing!D:D,MATCH(A19,Listing!A:A,0))),"")</f>
        <v/>
      </c>
      <c r="D19" s="351">
        <f>IFERROR(INDEX(Listing!F:F,MATCH(B19,Listing!C:C,0)),"")</f>
        <v/>
      </c>
      <c r="E19" s="174">
        <f>IFERROR(INDEX(Listing!E:E,MATCH(Search!C19,Listing!D:D,0)),"")</f>
        <v/>
      </c>
      <c r="F19" s="506">
        <f>_xlfn.IFNA(INDEX(Listing!G:G,MATCH(Search!C19,Listing!D:D,0)),"")</f>
        <v/>
      </c>
    </row>
    <row r="20" ht="15.75" customHeight="1">
      <c r="A20" s="342" t="n">
        <v>16</v>
      </c>
      <c r="B20" s="350">
        <f>IFERROR(IF($C$2="","",INDEX(Listing!C:C,MATCH(A20,Listing!A:A,0))),"")</f>
        <v/>
      </c>
      <c r="C20" s="351">
        <f>IFERROR(IF($C$2="","",INDEX(Listing!D:D,MATCH(A20,Listing!A:A,0))),"")</f>
        <v/>
      </c>
      <c r="D20" s="351">
        <f>IFERROR(INDEX(Listing!F:F,MATCH(B20,Listing!C:C,0)),"")</f>
        <v/>
      </c>
      <c r="E20" s="174">
        <f>IFERROR(INDEX(Listing!E:E,MATCH(Search!C20,Listing!D:D,0)),"")</f>
        <v/>
      </c>
      <c r="F20" s="506">
        <f>_xlfn.IFNA(INDEX(Listing!G:G,MATCH(Search!C20,Listing!D:D,0)),"")</f>
        <v/>
      </c>
    </row>
    <row r="21" ht="15.75" customHeight="1">
      <c r="A21" s="342" t="n">
        <v>17</v>
      </c>
      <c r="B21" s="350">
        <f>IFERROR(IF($C$2="","",INDEX(Listing!C:C,MATCH(A21,Listing!A:A,0))),"")</f>
        <v/>
      </c>
      <c r="C21" s="351">
        <f>IFERROR(IF($C$2="","",INDEX(Listing!D:D,MATCH(A21,Listing!A:A,0))),"")</f>
        <v/>
      </c>
      <c r="D21" s="351">
        <f>IFERROR(INDEX(Listing!F:F,MATCH(B21,Listing!C:C,0)),"")</f>
        <v/>
      </c>
      <c r="E21" s="174">
        <f>IFERROR(INDEX(Listing!E:E,MATCH(Search!C21,Listing!D:D,0)),"")</f>
        <v/>
      </c>
      <c r="F21" s="506">
        <f>_xlfn.IFNA(INDEX(Listing!G:G,MATCH(Search!C21,Listing!D:D,0)),"")</f>
        <v/>
      </c>
    </row>
    <row r="22" ht="15.75" customHeight="1">
      <c r="A22" s="342" t="n">
        <v>18</v>
      </c>
      <c r="B22" s="350">
        <f>IFERROR(IF($C$2="","",INDEX(Listing!C:C,MATCH(A22,Listing!A:A,0))),"")</f>
        <v/>
      </c>
      <c r="C22" s="351">
        <f>IFERROR(IF($C$2="","",INDEX(Listing!D:D,MATCH(A22,Listing!A:A,0))),"")</f>
        <v/>
      </c>
      <c r="D22" s="351">
        <f>IFERROR(INDEX(Listing!F:F,MATCH(B22,Listing!C:C,0)),"")</f>
        <v/>
      </c>
      <c r="E22" s="174">
        <f>IFERROR(INDEX(Listing!E:E,MATCH(Search!C22,Listing!D:D,0)),"")</f>
        <v/>
      </c>
      <c r="F22" s="506">
        <f>_xlfn.IFNA(INDEX(Listing!G:G,MATCH(Search!C22,Listing!D:D,0)),"")</f>
        <v/>
      </c>
    </row>
    <row r="23" ht="15.75" customHeight="1">
      <c r="A23" s="342" t="n">
        <v>19</v>
      </c>
      <c r="B23" s="350">
        <f>IFERROR(IF($C$2="","",INDEX(Listing!C:C,MATCH(A23,Listing!A:A,0))),"")</f>
        <v/>
      </c>
      <c r="C23" s="351">
        <f>IFERROR(IF($C$2="","",INDEX(Listing!D:D,MATCH(A23,Listing!A:A,0))),"")</f>
        <v/>
      </c>
      <c r="D23" s="351">
        <f>IFERROR(INDEX(Listing!F:F,MATCH(B23,Listing!C:C,0)),"")</f>
        <v/>
      </c>
      <c r="E23" s="174">
        <f>IFERROR(INDEX(Listing!E:E,MATCH(Search!C23,Listing!D:D,0)),"")</f>
        <v/>
      </c>
      <c r="F23" s="506">
        <f>_xlfn.IFNA(INDEX(Listing!G:G,MATCH(Search!C23,Listing!D:D,0)),"")</f>
        <v/>
      </c>
    </row>
    <row r="24" ht="15.75" customHeight="1">
      <c r="A24" s="342" t="n">
        <v>20</v>
      </c>
      <c r="B24" s="350">
        <f>IFERROR(IF($C$2="","",INDEX(Listing!C:C,MATCH(A24,Listing!A:A,0))),"")</f>
        <v/>
      </c>
      <c r="C24" s="351">
        <f>IFERROR(IF($C$2="","",INDEX(Listing!D:D,MATCH(A24,Listing!A:A,0))),"")</f>
        <v/>
      </c>
      <c r="D24" s="351">
        <f>IFERROR(INDEX(Listing!F:F,MATCH(B24,Listing!C:C,0)),"")</f>
        <v/>
      </c>
      <c r="E24" s="174">
        <f>IFERROR(INDEX(Listing!E:E,MATCH(Search!C24,Listing!D:D,0)),"")</f>
        <v/>
      </c>
      <c r="F24" s="506">
        <f>_xlfn.IFNA(INDEX(Listing!G:G,MATCH(Search!C24,Listing!D:D,0)),"")</f>
        <v/>
      </c>
    </row>
    <row r="25" ht="15.75" customHeight="1">
      <c r="A25" s="342" t="n">
        <v>21</v>
      </c>
      <c r="B25" s="350">
        <f>IFERROR(IF($C$2="","",INDEX(Listing!C:C,MATCH(A25,Listing!A:A,0))),"")</f>
        <v/>
      </c>
      <c r="C25" s="351">
        <f>IFERROR(IF($C$2="","",INDEX(Listing!D:D,MATCH(A25,Listing!A:A,0))),"")</f>
        <v/>
      </c>
      <c r="D25" s="351">
        <f>IFERROR(INDEX(Listing!F:F,MATCH(B25,Listing!C:C,0)),"")</f>
        <v/>
      </c>
      <c r="E25" s="174">
        <f>IFERROR(INDEX(Listing!E:E,MATCH(Search!C25,Listing!D:D,0)),"")</f>
        <v/>
      </c>
      <c r="F25" s="506">
        <f>_xlfn.IFNA(INDEX(Listing!G:G,MATCH(Search!C25,Listing!D:D,0)),"")</f>
        <v/>
      </c>
    </row>
    <row r="26" ht="15.75" customHeight="1">
      <c r="A26" s="342" t="n">
        <v>22</v>
      </c>
      <c r="B26" s="350">
        <f>IFERROR(IF($C$2="","",INDEX(Listing!C:C,MATCH(A26,Listing!A:A,0))),"")</f>
        <v/>
      </c>
      <c r="C26" s="351">
        <f>IFERROR(IF($C$2="","",INDEX(Listing!D:D,MATCH(A26,Listing!A:A,0))),"")</f>
        <v/>
      </c>
      <c r="D26" s="351">
        <f>IFERROR(INDEX(Listing!F:F,MATCH(B26,Listing!C:C,0)),"")</f>
        <v/>
      </c>
      <c r="E26" s="174">
        <f>IFERROR(INDEX(Listing!E:E,MATCH(Search!C26,Listing!D:D,0)),"")</f>
        <v/>
      </c>
      <c r="F26" s="506">
        <f>_xlfn.IFNA(INDEX(Listing!G:G,MATCH(Search!C26,Listing!D:D,0)),"")</f>
        <v/>
      </c>
    </row>
    <row r="27" ht="15.75" customHeight="1">
      <c r="A27" s="342" t="n">
        <v>23</v>
      </c>
      <c r="B27" s="350">
        <f>IFERROR(IF($C$2="","",INDEX(Listing!C:C,MATCH(A27,Listing!A:A,0))),"")</f>
        <v/>
      </c>
      <c r="C27" s="351">
        <f>IFERROR(IF($C$2="","",INDEX(Listing!D:D,MATCH(A27,Listing!A:A,0))),"")</f>
        <v/>
      </c>
      <c r="D27" s="351">
        <f>IFERROR(INDEX(Listing!F:F,MATCH(B27,Listing!C:C,0)),"")</f>
        <v/>
      </c>
      <c r="E27" s="174">
        <f>IFERROR(INDEX(Listing!E:E,MATCH(Search!C27,Listing!D:D,0)),"")</f>
        <v/>
      </c>
      <c r="F27" s="506">
        <f>_xlfn.IFNA(INDEX(Listing!G:G,MATCH(Search!C27,Listing!D:D,0)),"")</f>
        <v/>
      </c>
    </row>
    <row r="28" ht="15.75" customHeight="1">
      <c r="A28" s="342" t="n">
        <v>24</v>
      </c>
      <c r="B28" s="350">
        <f>IFERROR(IF($C$2="","",INDEX(Listing!C:C,MATCH(A28,Listing!A:A,0))),"")</f>
        <v/>
      </c>
      <c r="C28" s="351">
        <f>IFERROR(IF($C$2="","",INDEX(Listing!D:D,MATCH(A28,Listing!A:A,0))),"")</f>
        <v/>
      </c>
      <c r="D28" s="351">
        <f>IFERROR(INDEX(Listing!F:F,MATCH(B28,Listing!C:C,0)),"")</f>
        <v/>
      </c>
      <c r="E28" s="174">
        <f>IFERROR(INDEX(Listing!E:E,MATCH(Search!C28,Listing!D:D,0)),"")</f>
        <v/>
      </c>
      <c r="F28" s="506">
        <f>_xlfn.IFNA(INDEX(Listing!G:G,MATCH(Search!C28,Listing!D:D,0)),"")</f>
        <v/>
      </c>
    </row>
    <row r="29" ht="15.75" customHeight="1">
      <c r="A29" s="342" t="n">
        <v>25</v>
      </c>
      <c r="B29" s="350">
        <f>IFERROR(IF($C$2="","",INDEX(Listing!C:C,MATCH(A29,Listing!A:A,0))),"")</f>
        <v/>
      </c>
      <c r="C29" s="351">
        <f>IFERROR(IF($C$2="","",INDEX(Listing!D:D,MATCH(A29,Listing!A:A,0))),"")</f>
        <v/>
      </c>
      <c r="D29" s="351">
        <f>IFERROR(INDEX(Listing!F:F,MATCH(B29,Listing!C:C,0)),"")</f>
        <v/>
      </c>
      <c r="E29" s="174">
        <f>IFERROR(INDEX(Listing!E:E,MATCH(Search!C29,Listing!D:D,0)),"")</f>
        <v/>
      </c>
      <c r="F29" s="506">
        <f>_xlfn.IFNA(INDEX(Listing!G:G,MATCH(Search!C29,Listing!D:D,0)),"")</f>
        <v/>
      </c>
    </row>
    <row r="30" ht="15.75" customHeight="1">
      <c r="B30" s="350">
        <f>IFERROR(IF($C$2="","",INDEX(Listing!C:C,MATCH(A30,Listing!A:A,0))),"")</f>
        <v/>
      </c>
      <c r="C30" s="351">
        <f>IFERROR(IF($C$2="","",INDEX(Listing!D:D,MATCH(A30,Listing!A:A,0))),"")</f>
        <v/>
      </c>
      <c r="D30" s="351">
        <f>IFERROR(INDEX(Listing!F:F,MATCH(B30,Listing!C:C,0)),"")</f>
        <v/>
      </c>
      <c r="E30" s="174">
        <f>IFERROR(INDEX(Listing!E:E,MATCH(Search!C30,Listing!D:D,0)),"")</f>
        <v/>
      </c>
      <c r="F30" s="506">
        <f>_xlfn.IFNA(INDEX(Listing!G:G,MATCH(Search!C30,Listing!D:D,0)),"")</f>
        <v/>
      </c>
    </row>
    <row r="31" ht="15.75" customHeight="1">
      <c r="B31" s="350">
        <f>IFERROR(IF($C$2="","",INDEX(Listing!C:C,MATCH(A31,Listing!A:A,0))),"")</f>
        <v/>
      </c>
      <c r="C31" s="351">
        <f>IFERROR(IF($C$2="","",INDEX(Listing!D:D,MATCH(A31,Listing!A:A,0))),"")</f>
        <v/>
      </c>
      <c r="D31" s="351">
        <f>IFERROR(INDEX(Listing!F:F,MATCH(B31,Listing!C:C,0)),"")</f>
        <v/>
      </c>
      <c r="E31" s="174">
        <f>IFERROR(INDEX(Listing!E:E,MATCH(Search!C31,Listing!D:D,0)),"")</f>
        <v/>
      </c>
      <c r="F31" s="506">
        <f>_xlfn.IFNA(INDEX(Listing!G:G,MATCH(Search!C31,Listing!D:D,0)),"")</f>
        <v/>
      </c>
    </row>
    <row r="32" ht="15.75" customHeight="1">
      <c r="B32" s="350">
        <f>IFERROR(IF($C$2="","",INDEX(Listing!C:C,MATCH(A32,Listing!A:A,0))),"")</f>
        <v/>
      </c>
      <c r="C32" s="351">
        <f>IFERROR(IF($C$2="","",INDEX(Listing!D:D,MATCH(A32,Listing!A:A,0))),"")</f>
        <v/>
      </c>
      <c r="D32" s="351">
        <f>IFERROR(INDEX(Listing!F:F,MATCH(B32,Listing!C:C,0)),"")</f>
        <v/>
      </c>
      <c r="E32" s="174">
        <f>IFERROR(INDEX(Listing!E:E,MATCH(Search!C32,Listing!D:D,0)),"")</f>
        <v/>
      </c>
      <c r="F32" s="506">
        <f>_xlfn.IFNA(INDEX(Listing!G:G,MATCH(Search!C32,Listing!D:D,0)),"")</f>
        <v/>
      </c>
    </row>
    <row r="33" ht="15.75" customHeight="1">
      <c r="B33" s="350" t="inlineStr"/>
      <c r="C33" s="351" t="inlineStr"/>
      <c r="D33" s="351" t="inlineStr"/>
      <c r="E33" s="174" t="inlineStr"/>
      <c r="F33" s="506" t="inlineStr"/>
    </row>
    <row r="34" ht="15.75" customHeight="1">
      <c r="B34" s="350" t="inlineStr"/>
      <c r="C34" s="351" t="inlineStr"/>
      <c r="D34" s="351" t="inlineStr"/>
      <c r="E34" s="174" t="inlineStr"/>
      <c r="F34" s="506" t="inlineStr"/>
    </row>
    <row r="35" ht="15.75" customHeight="1">
      <c r="B35" s="350" t="inlineStr"/>
      <c r="C35" s="351" t="inlineStr"/>
      <c r="D35" s="351" t="inlineStr"/>
      <c r="E35" s="174" t="inlineStr"/>
      <c r="F35" s="506" t="inlineStr"/>
    </row>
    <row r="36" ht="15.75" customHeight="1">
      <c r="B36" s="350" t="inlineStr"/>
      <c r="C36" s="351" t="inlineStr"/>
      <c r="D36" s="351" t="inlineStr"/>
      <c r="E36" s="174" t="inlineStr"/>
      <c r="F36" s="506" t="inlineStr"/>
    </row>
    <row r="37" ht="15.75" customHeight="1">
      <c r="B37" s="350" t="inlineStr"/>
      <c r="C37" s="351" t="inlineStr"/>
      <c r="D37" s="351" t="inlineStr"/>
      <c r="E37" s="174" t="inlineStr"/>
      <c r="F37" s="506" t="inlineStr"/>
    </row>
    <row r="38" ht="15.75" customHeight="1">
      <c r="B38" s="350" t="inlineStr"/>
      <c r="C38" s="351" t="inlineStr"/>
      <c r="D38" s="351" t="inlineStr"/>
      <c r="E38" s="174" t="inlineStr"/>
      <c r="F38" s="506" t="inlineStr"/>
    </row>
    <row r="39" ht="15.75" customHeight="1">
      <c r="B39" s="350" t="inlineStr"/>
      <c r="C39" s="351" t="inlineStr"/>
      <c r="D39" s="351" t="inlineStr"/>
      <c r="E39" s="174" t="inlineStr"/>
      <c r="F39" s="506" t="inlineStr"/>
    </row>
    <row r="40" ht="15.75" customHeight="1">
      <c r="B40" s="350" t="inlineStr"/>
      <c r="C40" s="351" t="inlineStr"/>
      <c r="D40" s="351" t="inlineStr"/>
      <c r="E40" s="174" t="inlineStr"/>
      <c r="F40" s="506" t="inlineStr"/>
    </row>
    <row r="41" ht="15.75" customHeight="1">
      <c r="B41" s="350" t="inlineStr"/>
      <c r="C41" s="351" t="inlineStr"/>
      <c r="D41" s="351" t="inlineStr"/>
      <c r="E41" s="174" t="inlineStr"/>
      <c r="F41" s="506" t="inlineStr"/>
    </row>
    <row r="42" ht="15.75" customHeight="1">
      <c r="B42" s="350" t="inlineStr"/>
      <c r="C42" s="351" t="inlineStr"/>
      <c r="D42" s="351" t="inlineStr"/>
      <c r="E42" s="174" t="inlineStr"/>
      <c r="F42" s="506" t="inlineStr"/>
    </row>
    <row r="43" ht="15.75" customHeight="1">
      <c r="B43" s="350" t="inlineStr"/>
      <c r="C43" s="351" t="inlineStr"/>
      <c r="D43" s="351" t="inlineStr"/>
      <c r="E43" s="174" t="inlineStr"/>
      <c r="F43" s="506" t="inlineStr"/>
    </row>
    <row r="44" ht="15.75" customHeight="1">
      <c r="B44" s="350" t="inlineStr"/>
      <c r="C44" s="351" t="inlineStr"/>
      <c r="D44" s="351" t="inlineStr"/>
      <c r="E44" s="174" t="inlineStr"/>
      <c r="F44" s="506" t="inlineStr"/>
    </row>
    <row r="45" ht="15.75" customHeight="1">
      <c r="B45" s="350" t="inlineStr"/>
      <c r="C45" s="351" t="inlineStr"/>
      <c r="D45" s="351" t="inlineStr"/>
      <c r="E45" s="174" t="inlineStr"/>
      <c r="F45" s="506" t="inlineStr"/>
    </row>
    <row r="46" ht="15.75" customHeight="1">
      <c r="B46" s="350" t="inlineStr"/>
      <c r="C46" s="351" t="inlineStr"/>
      <c r="D46" s="351" t="inlineStr"/>
      <c r="E46" s="174" t="inlineStr"/>
      <c r="F46" s="506" t="inlineStr"/>
    </row>
    <row r="47" ht="15.75" customHeight="1">
      <c r="B47" s="350" t="inlineStr"/>
      <c r="C47" s="351" t="inlineStr"/>
      <c r="D47" s="351" t="inlineStr"/>
      <c r="E47" s="174" t="inlineStr"/>
      <c r="F47" s="506" t="inlineStr"/>
    </row>
    <row r="48" ht="15.75" customHeight="1">
      <c r="B48" s="350" t="inlineStr"/>
      <c r="C48" s="351" t="inlineStr"/>
      <c r="D48" s="351" t="inlineStr"/>
      <c r="E48" s="174" t="inlineStr"/>
      <c r="F48" s="506" t="inlineStr"/>
    </row>
    <row r="49" ht="15.75" customHeight="1">
      <c r="B49" s="350" t="inlineStr"/>
      <c r="C49" s="351" t="inlineStr"/>
      <c r="D49" s="351" t="inlineStr"/>
      <c r="E49" s="174" t="inlineStr"/>
      <c r="F49" s="506" t="inlineStr"/>
    </row>
    <row r="50" ht="15.75" customHeight="1">
      <c r="B50" s="350" t="inlineStr"/>
      <c r="C50" s="351" t="inlineStr"/>
      <c r="D50" s="351" t="inlineStr"/>
      <c r="E50" s="174" t="inlineStr"/>
      <c r="F50" s="506" t="inlineStr"/>
    </row>
    <row r="51" ht="15.75" customHeight="1">
      <c r="B51" s="350" t="inlineStr"/>
      <c r="C51" s="351" t="inlineStr"/>
      <c r="D51" s="351" t="inlineStr"/>
      <c r="E51" s="174" t="inlineStr"/>
      <c r="F51" s="506" t="inlineStr"/>
    </row>
    <row r="52" ht="15.75" customHeight="1">
      <c r="B52" s="350" t="inlineStr"/>
      <c r="C52" s="351" t="inlineStr"/>
      <c r="D52" s="351" t="inlineStr"/>
      <c r="E52" s="174" t="inlineStr"/>
      <c r="F52" s="506" t="inlineStr"/>
    </row>
    <row r="53" ht="15.75" customHeight="1">
      <c r="B53" s="350" t="inlineStr"/>
      <c r="C53" s="351" t="inlineStr"/>
      <c r="D53" s="351" t="inlineStr"/>
      <c r="E53" s="174" t="inlineStr"/>
      <c r="F53" s="506" t="inlineStr"/>
    </row>
    <row r="54" ht="15.75" customHeight="1">
      <c r="B54" s="350" t="inlineStr"/>
      <c r="C54" s="351" t="inlineStr"/>
      <c r="D54" s="351" t="inlineStr"/>
      <c r="E54" s="174" t="inlineStr"/>
      <c r="F54" s="506" t="inlineStr"/>
    </row>
    <row r="55" ht="15.75" customHeight="1">
      <c r="B55" s="350" t="inlineStr"/>
      <c r="C55" s="351" t="inlineStr"/>
      <c r="D55" s="351" t="inlineStr"/>
      <c r="E55" s="174" t="inlineStr"/>
      <c r="F55" s="506" t="inlineStr"/>
    </row>
    <row r="56" ht="15.75" customHeight="1">
      <c r="B56" s="350" t="inlineStr"/>
      <c r="C56" s="351" t="inlineStr"/>
      <c r="D56" s="351" t="inlineStr"/>
      <c r="E56" s="174" t="inlineStr"/>
      <c r="F56" s="506" t="inlineStr"/>
    </row>
    <row r="57" ht="15.75" customHeight="1">
      <c r="B57" s="350" t="inlineStr"/>
      <c r="C57" s="351" t="inlineStr"/>
      <c r="D57" s="351" t="inlineStr"/>
      <c r="E57" s="174" t="inlineStr"/>
      <c r="F57" s="506" t="inlineStr"/>
    </row>
    <row r="58" ht="15.75" customHeight="1">
      <c r="B58" s="350" t="inlineStr"/>
      <c r="C58" s="351" t="inlineStr"/>
      <c r="D58" s="351" t="inlineStr"/>
      <c r="E58" s="174" t="inlineStr"/>
      <c r="F58" s="506" t="inlineStr"/>
    </row>
    <row r="59" ht="15.75" customHeight="1">
      <c r="B59" s="350" t="inlineStr"/>
      <c r="C59" s="351" t="inlineStr"/>
      <c r="D59" s="351" t="inlineStr"/>
      <c r="E59" s="174" t="inlineStr"/>
      <c r="F59" s="506" t="inlineStr"/>
    </row>
    <row r="60" ht="15.75" customHeight="1">
      <c r="B60" s="350" t="inlineStr"/>
      <c r="C60" s="351" t="inlineStr"/>
      <c r="D60" s="351" t="inlineStr"/>
      <c r="E60" s="174" t="inlineStr"/>
      <c r="F60" s="506" t="inlineStr"/>
    </row>
    <row r="61" ht="15.75" customHeight="1">
      <c r="B61" s="350" t="inlineStr"/>
      <c r="C61" s="351" t="inlineStr"/>
      <c r="D61" s="351" t="inlineStr"/>
      <c r="E61" s="174" t="inlineStr"/>
      <c r="F61" s="506" t="inlineStr"/>
    </row>
    <row r="62" ht="15.75" customHeight="1">
      <c r="B62" s="350" t="inlineStr"/>
      <c r="C62" s="351" t="inlineStr"/>
      <c r="D62" s="351" t="inlineStr"/>
      <c r="E62" s="174" t="inlineStr"/>
      <c r="F62" s="506" t="inlineStr"/>
    </row>
    <row r="63" ht="15.75" customHeight="1">
      <c r="B63" s="350" t="inlineStr"/>
      <c r="C63" s="351" t="inlineStr"/>
      <c r="D63" s="351" t="inlineStr"/>
      <c r="E63" s="174" t="inlineStr"/>
      <c r="F63" s="506" t="inlineStr"/>
    </row>
    <row r="64" ht="15.75" customHeight="1">
      <c r="B64" s="350" t="inlineStr"/>
      <c r="C64" s="351" t="inlineStr"/>
      <c r="D64" s="351" t="inlineStr"/>
      <c r="E64" s="174" t="inlineStr"/>
      <c r="F64" s="506" t="inlineStr"/>
    </row>
    <row r="65" ht="15.75" customHeight="1">
      <c r="B65" s="350" t="inlineStr"/>
      <c r="C65" s="351" t="inlineStr"/>
      <c r="D65" s="351" t="inlineStr"/>
      <c r="E65" s="174" t="inlineStr"/>
      <c r="F65" s="506" t="inlineStr"/>
    </row>
    <row r="66" ht="15.75" customHeight="1">
      <c r="B66" s="350" t="inlineStr"/>
      <c r="C66" s="351" t="inlineStr"/>
      <c r="D66" s="351" t="inlineStr"/>
      <c r="E66" s="174" t="inlineStr"/>
      <c r="F66" s="506" t="inlineStr"/>
    </row>
    <row r="67" ht="15.75" customHeight="1">
      <c r="B67" s="350" t="inlineStr"/>
      <c r="C67" s="351" t="inlineStr"/>
      <c r="D67" s="351" t="inlineStr"/>
      <c r="E67" s="174" t="inlineStr"/>
      <c r="F67" s="506" t="inlineStr"/>
    </row>
    <row r="68" ht="15.75" customHeight="1">
      <c r="B68" s="350" t="inlineStr"/>
      <c r="C68" s="351" t="inlineStr"/>
      <c r="D68" s="351" t="inlineStr"/>
      <c r="E68" s="174" t="inlineStr"/>
      <c r="F68" s="506" t="inlineStr"/>
    </row>
    <row r="69" ht="15.75" customHeight="1">
      <c r="B69" s="350" t="inlineStr"/>
      <c r="C69" s="351" t="inlineStr"/>
      <c r="D69" s="351" t="inlineStr"/>
      <c r="E69" s="174" t="inlineStr"/>
      <c r="F69" s="506" t="inlineStr"/>
    </row>
    <row r="70" ht="15.75" customHeight="1">
      <c r="B70" s="350" t="inlineStr"/>
      <c r="C70" s="351" t="inlineStr"/>
      <c r="D70" s="351" t="inlineStr"/>
      <c r="E70" s="174" t="inlineStr"/>
      <c r="F70" s="506" t="inlineStr"/>
    </row>
    <row r="71" ht="15.75" customHeight="1">
      <c r="B71" s="350" t="inlineStr"/>
      <c r="C71" s="351" t="inlineStr"/>
      <c r="D71" s="351" t="inlineStr"/>
      <c r="E71" s="174" t="inlineStr"/>
      <c r="F71" s="506" t="inlineStr"/>
    </row>
    <row r="72" ht="15.75" customHeight="1">
      <c r="B72" s="350" t="inlineStr"/>
      <c r="C72" s="351" t="inlineStr"/>
      <c r="D72" s="351" t="inlineStr"/>
      <c r="E72" s="174" t="inlineStr"/>
      <c r="F72" s="506" t="inlineStr"/>
    </row>
    <row r="73" ht="15.75" customHeight="1">
      <c r="B73" s="350" t="inlineStr"/>
      <c r="C73" s="351" t="inlineStr"/>
      <c r="D73" s="351" t="inlineStr"/>
      <c r="E73" s="174" t="inlineStr"/>
      <c r="F73" s="506" t="inlineStr"/>
    </row>
    <row r="74" ht="15.75" customHeight="1">
      <c r="B74" s="350" t="inlineStr"/>
      <c r="C74" s="351" t="inlineStr"/>
      <c r="D74" s="351" t="inlineStr"/>
      <c r="E74" s="174" t="inlineStr"/>
      <c r="F74" s="506" t="inlineStr"/>
    </row>
    <row r="75" ht="15.75" customHeight="1">
      <c r="B75" s="350" t="inlineStr"/>
      <c r="C75" s="351" t="inlineStr"/>
      <c r="D75" s="351" t="inlineStr"/>
      <c r="E75" s="174" t="inlineStr"/>
      <c r="F75" s="506" t="inlineStr"/>
    </row>
    <row r="76" ht="15.75" customHeight="1">
      <c r="B76" s="350" t="inlineStr"/>
      <c r="C76" s="351" t="inlineStr"/>
      <c r="D76" s="351" t="inlineStr"/>
      <c r="E76" s="174" t="inlineStr"/>
      <c r="F76" s="506" t="inlineStr"/>
    </row>
    <row r="77" ht="15.75" customHeight="1">
      <c r="B77" s="350" t="inlineStr"/>
      <c r="C77" s="351" t="inlineStr"/>
      <c r="D77" s="351" t="inlineStr"/>
      <c r="E77" s="174" t="inlineStr"/>
      <c r="F77" s="506" t="inlineStr"/>
    </row>
    <row r="78" ht="15.75" customHeight="1">
      <c r="B78" s="350" t="inlineStr"/>
      <c r="C78" s="351" t="inlineStr"/>
      <c r="D78" s="351" t="inlineStr"/>
      <c r="E78" s="174" t="inlineStr"/>
      <c r="F78" s="506" t="inlineStr"/>
    </row>
    <row r="79" ht="15.75" customHeight="1">
      <c r="B79" s="350" t="inlineStr"/>
      <c r="C79" s="351" t="inlineStr"/>
      <c r="D79" s="351" t="inlineStr"/>
      <c r="E79" s="174" t="inlineStr"/>
      <c r="F79" s="506" t="inlineStr"/>
    </row>
    <row r="80" ht="15.75" customHeight="1">
      <c r="B80" s="350" t="inlineStr"/>
      <c r="C80" s="351" t="inlineStr"/>
      <c r="D80" s="351" t="inlineStr"/>
      <c r="E80" s="174" t="inlineStr"/>
      <c r="F80" s="506" t="inlineStr"/>
    </row>
    <row r="81" ht="15.75" customHeight="1">
      <c r="B81" s="350" t="inlineStr"/>
      <c r="C81" s="351" t="inlineStr"/>
      <c r="D81" s="351" t="inlineStr"/>
      <c r="E81" s="174" t="inlineStr"/>
      <c r="F81" s="506" t="inlineStr"/>
    </row>
    <row r="82" ht="15.75" customHeight="1">
      <c r="B82" s="350" t="inlineStr"/>
      <c r="C82" s="351" t="inlineStr"/>
      <c r="D82" s="351" t="inlineStr"/>
      <c r="E82" s="174" t="inlineStr"/>
      <c r="F82" s="506" t="inlineStr"/>
    </row>
    <row r="83" ht="15.75" customHeight="1">
      <c r="B83" s="350" t="inlineStr"/>
      <c r="C83" s="351" t="inlineStr"/>
      <c r="D83" s="351" t="inlineStr"/>
      <c r="E83" s="174" t="inlineStr"/>
      <c r="F83" s="506" t="inlineStr"/>
    </row>
    <row r="84" ht="15.75" customHeight="1">
      <c r="B84" s="350" t="inlineStr"/>
      <c r="C84" s="351" t="inlineStr"/>
      <c r="D84" s="351" t="inlineStr"/>
      <c r="E84" s="174" t="inlineStr"/>
      <c r="F84" s="506" t="inlineStr"/>
    </row>
    <row r="85" ht="15.75" customHeight="1">
      <c r="B85" s="350" t="inlineStr"/>
      <c r="C85" s="351" t="inlineStr"/>
      <c r="D85" s="351" t="inlineStr"/>
      <c r="E85" s="174" t="inlineStr"/>
      <c r="F85" s="506" t="inlineStr"/>
    </row>
    <row r="86" ht="15.75" customHeight="1">
      <c r="B86" s="350" t="inlineStr"/>
      <c r="C86" s="351" t="inlineStr"/>
      <c r="D86" s="351" t="inlineStr"/>
      <c r="E86" s="174" t="inlineStr"/>
      <c r="F86" s="506" t="inlineStr"/>
    </row>
    <row r="87" ht="15.75" customHeight="1">
      <c r="B87" s="350" t="inlineStr"/>
      <c r="C87" s="351" t="inlineStr"/>
      <c r="D87" s="351" t="inlineStr"/>
      <c r="E87" s="174" t="inlineStr"/>
      <c r="F87" s="506" t="inlineStr"/>
    </row>
    <row r="88" ht="15.75" customHeight="1">
      <c r="B88" s="350" t="inlineStr"/>
      <c r="C88" s="351" t="inlineStr"/>
      <c r="D88" s="351" t="inlineStr"/>
      <c r="E88" s="174" t="inlineStr"/>
      <c r="F88" s="506" t="inlineStr"/>
    </row>
    <row r="89" ht="15.75" customHeight="1">
      <c r="B89" s="350" t="inlineStr"/>
      <c r="C89" s="351" t="inlineStr"/>
      <c r="D89" s="351" t="inlineStr"/>
      <c r="E89" s="174" t="inlineStr"/>
      <c r="F89" s="506" t="inlineStr"/>
    </row>
    <row r="90" ht="15.75" customHeight="1">
      <c r="B90" s="350" t="inlineStr"/>
      <c r="C90" s="351" t="inlineStr"/>
      <c r="D90" s="351" t="inlineStr"/>
      <c r="E90" s="174" t="inlineStr"/>
      <c r="F90" s="506" t="inlineStr"/>
    </row>
    <row r="91" ht="15.75" customHeight="1">
      <c r="B91" s="350" t="inlineStr"/>
      <c r="C91" s="351" t="inlineStr"/>
      <c r="D91" s="351" t="inlineStr"/>
      <c r="E91" s="174" t="inlineStr"/>
      <c r="F91" s="506" t="inlineStr"/>
    </row>
    <row r="92" ht="15.75" customHeight="1">
      <c r="B92" s="350" t="inlineStr"/>
      <c r="C92" s="351" t="inlineStr"/>
      <c r="D92" s="351" t="inlineStr"/>
      <c r="E92" s="174" t="inlineStr"/>
      <c r="F92" s="506" t="inlineStr"/>
    </row>
    <row r="93" ht="15.75" customHeight="1">
      <c r="B93" s="350" t="inlineStr"/>
      <c r="C93" s="351" t="inlineStr"/>
      <c r="D93" s="351" t="inlineStr"/>
      <c r="E93" s="174" t="inlineStr"/>
      <c r="F93" s="506" t="inlineStr"/>
    </row>
    <row r="94" ht="15.75" customHeight="1">
      <c r="B94" s="350" t="inlineStr"/>
      <c r="C94" s="351" t="inlineStr"/>
      <c r="D94" s="351" t="inlineStr"/>
      <c r="E94" s="174" t="inlineStr"/>
      <c r="F94" s="506" t="inlineStr"/>
    </row>
    <row r="95" ht="15.75" customHeight="1">
      <c r="B95" s="350" t="inlineStr"/>
      <c r="C95" s="351" t="inlineStr"/>
      <c r="D95" s="351" t="inlineStr"/>
      <c r="E95" s="174" t="inlineStr"/>
      <c r="F95" s="506" t="inlineStr"/>
    </row>
    <row r="96" ht="15.75" customHeight="1">
      <c r="B96" s="350" t="inlineStr"/>
      <c r="C96" s="351" t="inlineStr"/>
      <c r="D96" s="351" t="inlineStr"/>
      <c r="E96" s="174" t="inlineStr"/>
      <c r="F96" s="506" t="inlineStr"/>
    </row>
    <row r="97" ht="15.75" customHeight="1">
      <c r="B97" s="350" t="inlineStr"/>
      <c r="C97" s="351" t="inlineStr"/>
      <c r="D97" s="351" t="inlineStr"/>
      <c r="E97" s="174" t="inlineStr"/>
      <c r="F97" s="506" t="inlineStr"/>
    </row>
    <row r="98" ht="15.75" customHeight="1">
      <c r="B98" s="350" t="inlineStr"/>
      <c r="C98" s="351" t="inlineStr"/>
      <c r="D98" s="351" t="inlineStr"/>
      <c r="E98" s="174" t="inlineStr"/>
      <c r="F98" s="506" t="inlineStr"/>
    </row>
    <row r="99" ht="15.75" customHeight="1">
      <c r="B99" s="350" t="inlineStr"/>
      <c r="C99" s="351" t="inlineStr"/>
      <c r="D99" s="351" t="inlineStr"/>
      <c r="E99" s="174" t="inlineStr"/>
      <c r="F99" s="506" t="inlineStr"/>
    </row>
    <row r="100" ht="15.75" customHeight="1">
      <c r="B100" s="350" t="inlineStr"/>
      <c r="C100" s="351" t="inlineStr"/>
      <c r="D100" s="351" t="inlineStr"/>
      <c r="E100" s="174" t="inlineStr"/>
      <c r="F100" s="506" t="inlineStr"/>
    </row>
    <row r="101" ht="15.75" customHeight="1">
      <c r="B101" s="350" t="inlineStr"/>
      <c r="C101" s="351" t="inlineStr"/>
      <c r="D101" s="351" t="inlineStr"/>
      <c r="E101" s="174" t="inlineStr"/>
      <c r="F101" s="506" t="inlineStr"/>
    </row>
    <row r="102" ht="15.75" customHeight="1">
      <c r="B102" s="350" t="inlineStr"/>
      <c r="C102" s="351" t="inlineStr"/>
      <c r="D102" s="351" t="inlineStr"/>
      <c r="E102" s="174" t="inlineStr"/>
      <c r="F102" s="506" t="inlineStr"/>
    </row>
    <row r="103" ht="15.75" customHeight="1">
      <c r="B103" s="350" t="inlineStr"/>
      <c r="C103" s="351" t="inlineStr"/>
      <c r="D103" s="351" t="inlineStr"/>
      <c r="E103" s="174" t="inlineStr"/>
      <c r="F103" s="506" t="inlineStr"/>
    </row>
    <row r="104" ht="15.75" customHeight="1">
      <c r="B104" s="350" t="inlineStr"/>
      <c r="C104" s="351" t="inlineStr"/>
      <c r="D104" s="351" t="inlineStr"/>
      <c r="E104" s="174" t="inlineStr"/>
      <c r="F104" s="506" t="inlineStr"/>
    </row>
  </sheetData>
  <conditionalFormatting sqref="E1:E2 E105:E1048576">
    <cfRule type="cellIs" priority="35" operator="equal" dxfId="64">
      <formula>"T&amp;T"</formula>
    </cfRule>
    <cfRule type="cellIs" priority="36" operator="equal" dxfId="0">
      <formula>"Costco"</formula>
    </cfRule>
    <cfRule type="cellIs" priority="37" operator="equal" dxfId="62">
      <formula>"Wholesale Club"</formula>
    </cfRule>
    <cfRule type="cellIs" priority="38" operator="equal" dxfId="61">
      <formula>"Superstore"</formula>
    </cfRule>
    <cfRule type="cellIs" priority="39" operator="equal" dxfId="60">
      <formula>"Walmart"</formula>
    </cfRule>
    <cfRule type="cellIs" priority="29" operator="equal" dxfId="17">
      <formula>"Waterbridge"</formula>
    </cfRule>
    <cfRule type="cellIs" priority="30" operator="equal" dxfId="16">
      <formula>"London Drugs"</formula>
    </cfRule>
    <cfRule type="cellIs" priority="31" operator="equal" dxfId="15">
      <formula>"Sephora"</formula>
    </cfRule>
    <cfRule type="cellIs" priority="32" operator="equal" dxfId="14">
      <formula>"Swanson"</formula>
    </cfRule>
    <cfRule type="cellIs" priority="33" operator="equal" dxfId="13">
      <formula>"Swanson"</formula>
    </cfRule>
    <cfRule type="cellIs" priority="34" operator="equal" dxfId="12">
      <formula>"Ikea"</formula>
    </cfRule>
  </conditionalFormatting>
  <conditionalFormatting sqref="E33:E104">
    <cfRule type="cellIs" priority="24" operator="equal" dxfId="64">
      <formula>"T&amp;T"</formula>
    </cfRule>
    <cfRule type="cellIs" priority="25" operator="equal" dxfId="0">
      <formula>"Costco"</formula>
    </cfRule>
    <cfRule type="cellIs" priority="26" operator="equal" dxfId="62">
      <formula>"Wholesale Club"</formula>
    </cfRule>
    <cfRule type="cellIs" priority="27" operator="equal" dxfId="61">
      <formula>"Superstore"</formula>
    </cfRule>
    <cfRule type="cellIs" priority="28" operator="equal" dxfId="60">
      <formula>"Walmart"</formula>
    </cfRule>
    <cfRule type="cellIs" priority="18" operator="equal" dxfId="17">
      <formula>"Waterbridge"</formula>
    </cfRule>
    <cfRule type="cellIs" priority="19" operator="equal" dxfId="16">
      <formula>"London Drugs"</formula>
    </cfRule>
    <cfRule type="cellIs" priority="20" operator="equal" dxfId="15">
      <formula>"Sephora"</formula>
    </cfRule>
    <cfRule type="cellIs" priority="21" operator="equal" dxfId="14">
      <formula>"Swanson"</formula>
    </cfRule>
    <cfRule type="cellIs" priority="22" operator="equal" dxfId="13">
      <formula>"Swanson"</formula>
    </cfRule>
    <cfRule type="cellIs" priority="23" operator="equal" dxfId="12">
      <formula>"Ikea"</formula>
    </cfRule>
  </conditionalFormatting>
  <conditionalFormatting sqref="F33:F104">
    <cfRule type="cellIs" priority="17" operator="greaterThan" dxfId="51">
      <formula>" -   "</formula>
    </cfRule>
    <cfRule type="cellIs" priority="16" operator="greaterThan" dxfId="51">
      <formula>#REF!&gt;0</formula>
    </cfRule>
    <cfRule type="cellIs" priority="15" operator="equal" dxfId="68">
      <formula>"B store"</formula>
    </cfRule>
  </conditionalFormatting>
  <conditionalFormatting sqref="E5:E32">
    <cfRule type="cellIs" priority="10" operator="equal" dxfId="64">
      <formula>"T&amp;T"</formula>
    </cfRule>
    <cfRule type="cellIs" priority="11" operator="equal" dxfId="0">
      <formula>"Costco"</formula>
    </cfRule>
    <cfRule type="cellIs" priority="12" operator="equal" dxfId="62">
      <formula>"Wholesale Club"</formula>
    </cfRule>
    <cfRule type="cellIs" priority="13" operator="equal" dxfId="61">
      <formula>"Superstore"</formula>
    </cfRule>
    <cfRule type="cellIs" priority="14" operator="equal" dxfId="60">
      <formula>"Walmart"</formula>
    </cfRule>
    <cfRule type="cellIs" priority="4" operator="equal" dxfId="17">
      <formula>"Waterbridge"</formula>
    </cfRule>
    <cfRule type="cellIs" priority="5" operator="equal" dxfId="16">
      <formula>"London Drugs"</formula>
    </cfRule>
    <cfRule type="cellIs" priority="6" operator="equal" dxfId="15">
      <formula>"Sephora"</formula>
    </cfRule>
    <cfRule type="cellIs" priority="7" operator="equal" dxfId="14">
      <formula>"Swanson"</formula>
    </cfRule>
    <cfRule type="cellIs" priority="8" operator="equal" dxfId="13">
      <formula>"Swanson"</formula>
    </cfRule>
    <cfRule type="cellIs" priority="9" operator="equal" dxfId="12">
      <formula>"Ikea"</formula>
    </cfRule>
  </conditionalFormatting>
  <conditionalFormatting sqref="F5:F32">
    <cfRule type="cellIs" priority="3" operator="greaterThan" dxfId="51">
      <formula>" -   "</formula>
    </cfRule>
    <cfRule type="cellIs" priority="2" operator="greaterThan" dxfId="51">
      <formula>#REF!&gt;0</formula>
    </cfRule>
    <cfRule type="cellIs" priority="1" operator="equal" dxfId="68">
      <formula>"B store"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Input">
    <tabColor theme="4" tint="-0.249977111117893"/>
    <outlinePr summaryBelow="1" summaryRight="1"/>
    <pageSetUpPr/>
  </sheetPr>
  <dimension ref="A1:AB753"/>
  <sheetViews>
    <sheetView zoomScale="80" zoomScaleNormal="80" workbookViewId="0">
      <pane ySplit="9" topLeftCell="A10" activePane="bottomLeft" state="frozen"/>
      <selection activeCell="D33" sqref="D33"/>
      <selection pane="bottomLeft" activeCell="D16" sqref="D16"/>
    </sheetView>
  </sheetViews>
  <sheetFormatPr baseColWidth="8" defaultColWidth="9.5703125" defaultRowHeight="18"/>
  <cols>
    <col width="28.7109375" customWidth="1" style="176" min="1" max="1"/>
    <col width="17.85546875" customWidth="1" style="175" min="2" max="2"/>
    <col hidden="1" width="27.7109375" customWidth="1" style="174" min="3" max="3"/>
    <col width="101.85546875" customWidth="1" style="21" min="4" max="4"/>
    <col hidden="1" width="22.85546875" customWidth="1" style="173" min="5" max="5"/>
    <col hidden="1" width="14.140625" customWidth="1" style="172" min="6" max="6"/>
    <col hidden="1" width="15.140625" customWidth="1" style="507" min="7" max="7"/>
    <col width="16.28515625" customWidth="1" style="204" min="8" max="8"/>
    <col width="15.7109375" customWidth="1" style="169" min="9" max="9"/>
    <col width="53.85546875" customWidth="1" style="168" min="10" max="10"/>
    <col width="35.28515625" customWidth="1" style="156" min="11" max="11"/>
    <col width="15.140625" customWidth="1" style="167" min="12" max="12"/>
    <col width="18.28515625" customWidth="1" style="166" min="13" max="13"/>
    <col width="14.85546875" customWidth="1" style="166" min="14" max="14"/>
    <col hidden="1" width="11.85546875" customWidth="1" style="166" min="15" max="15"/>
    <col width="23.5703125" customWidth="1" style="166" min="16" max="16"/>
    <col width="21" customWidth="1" style="166" min="17" max="17"/>
    <col hidden="1" width="11.28515625" customWidth="1" style="165" min="18" max="18"/>
    <col width="18.28515625" customWidth="1" style="165" min="19" max="19"/>
    <col width="11.140625" customWidth="1" style="165" min="20" max="20"/>
    <col hidden="1" width="11.140625" customWidth="1" style="165" min="21" max="21"/>
    <col width="18.28515625" customWidth="1" style="165" min="22" max="22"/>
    <col width="14.140625" customWidth="1" style="164" min="23" max="23"/>
    <col hidden="1" width="14" customWidth="1" style="164" min="24" max="24"/>
    <col width="18.28515625" customWidth="1" style="165" min="25" max="25"/>
    <col width="14" customWidth="1" style="164" min="26" max="26"/>
    <col hidden="1" width="14" customWidth="1" style="164" min="27" max="27"/>
    <col width="14" customWidth="1" style="163" min="28" max="28"/>
    <col width="9.5703125" customWidth="1" style="21" min="29" max="16384"/>
  </cols>
  <sheetData>
    <row r="1" ht="18.75" customHeight="1" thickBot="1">
      <c r="A1" s="252" t="inlineStr">
        <is>
          <t>Order Sheet</t>
        </is>
      </c>
      <c r="D1" s="255" t="n"/>
      <c r="E1" s="168" t="n"/>
      <c r="F1" s="236" t="n"/>
      <c r="G1" s="508" t="n"/>
      <c r="H1" s="234" t="n"/>
      <c r="I1" s="254" t="n"/>
      <c r="L1" s="247" t="n"/>
      <c r="M1" s="247" t="n"/>
      <c r="N1" s="247" t="n"/>
      <c r="O1" s="247" t="n"/>
      <c r="P1" s="247" t="n"/>
      <c r="Q1" s="247" t="n"/>
      <c r="R1" s="253" t="n"/>
      <c r="S1" s="175" t="n"/>
      <c r="T1" s="253" t="n"/>
      <c r="U1" s="253" t="n"/>
      <c r="V1" s="175" t="n"/>
      <c r="W1" s="245" t="n"/>
      <c r="X1" s="245" t="n"/>
      <c r="Y1" s="175" t="n"/>
      <c r="Z1" s="245" t="n"/>
      <c r="AA1" s="245" t="n"/>
    </row>
    <row r="2" ht="24" customHeight="1" thickBot="1">
      <c r="A2" s="252" t="inlineStr">
        <is>
          <t>Date of order</t>
        </is>
      </c>
      <c r="B2" s="251">
        <f>TODAY()</f>
        <v/>
      </c>
      <c r="D2" s="238" t="n"/>
      <c r="E2" s="238" t="n"/>
      <c r="F2" s="238" t="n"/>
      <c r="G2" s="238" t="n"/>
      <c r="H2" s="238" t="n"/>
      <c r="I2" s="237" t="n"/>
      <c r="L2" s="509" t="n"/>
      <c r="M2" s="250" t="inlineStr">
        <is>
          <t>Expiry Cutoff</t>
        </is>
      </c>
      <c r="N2" s="510">
        <f>TODAY()+105</f>
        <v/>
      </c>
      <c r="O2" s="511" t="n"/>
      <c r="P2" s="511" t="n"/>
      <c r="Q2" s="511" t="n"/>
      <c r="R2" s="509" t="n"/>
      <c r="S2" s="245" t="n"/>
      <c r="T2" s="245" t="n"/>
      <c r="U2" s="509" t="n"/>
      <c r="V2" s="249" t="n"/>
      <c r="W2" s="512" t="n"/>
      <c r="Z2" s="245" t="n"/>
      <c r="AA2" s="245" t="n"/>
    </row>
    <row r="3" ht="21" customHeight="1">
      <c r="A3" s="513" t="inlineStr">
        <is>
          <t>Total Items</t>
        </is>
      </c>
      <c r="B3" s="243">
        <f>SUM(I:I)</f>
        <v/>
      </c>
      <c r="D3" s="239" t="n"/>
      <c r="E3" s="238" t="n"/>
      <c r="F3" s="238" t="n"/>
      <c r="G3" s="238" t="n"/>
      <c r="H3" s="238" t="n"/>
      <c r="I3" s="248" t="n"/>
      <c r="L3" s="509" t="n"/>
      <c r="M3" s="247" t="n"/>
      <c r="N3" s="514" t="n"/>
      <c r="R3" s="509" t="n"/>
      <c r="S3" s="245" t="n"/>
      <c r="T3" s="245" t="n"/>
      <c r="U3" s="509" t="n"/>
      <c r="V3" s="245" t="n"/>
      <c r="W3" s="245" t="n"/>
      <c r="X3" s="245" t="n"/>
      <c r="Y3" s="245" t="n"/>
      <c r="Z3" s="245" t="n"/>
      <c r="AA3" s="245" t="n"/>
    </row>
    <row r="4">
      <c r="A4" s="513" t="inlineStr">
        <is>
          <t>Total SKUs</t>
        </is>
      </c>
      <c r="B4" s="243">
        <f>COUNTIF(I:I,"&gt;0")</f>
        <v/>
      </c>
      <c r="D4" s="239" t="n"/>
      <c r="E4" s="238" t="n"/>
      <c r="F4" s="238" t="n"/>
      <c r="G4" s="238" t="n"/>
      <c r="H4" s="238" t="n"/>
      <c r="I4" s="237" t="n"/>
      <c r="L4" s="242" t="n"/>
      <c r="M4" s="242" t="n"/>
      <c r="N4" s="242" t="n"/>
      <c r="O4" s="242" t="n"/>
      <c r="P4" s="242" t="n"/>
      <c r="Q4" s="242" t="n"/>
      <c r="R4" s="225" t="n"/>
      <c r="S4" s="225" t="n"/>
      <c r="T4" s="225" t="n"/>
      <c r="U4" s="225" t="n"/>
      <c r="V4" s="225" t="n"/>
      <c r="W4" s="241" t="n"/>
      <c r="X4" s="241" t="n"/>
      <c r="Y4" s="225" t="n"/>
      <c r="Z4" s="241" t="n"/>
      <c r="AA4" s="241" t="n"/>
    </row>
    <row r="5">
      <c r="A5" s="240" t="n"/>
      <c r="D5" s="239" t="n"/>
      <c r="E5" s="238" t="n"/>
      <c r="F5" s="238" t="n"/>
      <c r="G5" s="238" t="n"/>
      <c r="H5" s="238" t="n"/>
      <c r="I5" s="237" t="n"/>
      <c r="L5" s="222" t="n"/>
      <c r="M5" s="223" t="n"/>
      <c r="N5" s="222" t="n"/>
      <c r="O5" s="222" t="n"/>
      <c r="P5" s="223" t="n"/>
      <c r="Q5" s="222" t="n"/>
      <c r="R5" s="221" t="n"/>
      <c r="S5" s="220" t="n"/>
      <c r="T5" s="221" t="n"/>
      <c r="U5" s="221" t="n"/>
      <c r="V5" s="220" t="n"/>
      <c r="W5" s="219" t="n"/>
      <c r="X5" s="219" t="n"/>
      <c r="Y5" s="220" t="n"/>
      <c r="Z5" s="219" t="n"/>
      <c r="AA5" s="219" t="n"/>
      <c r="AB5" s="218" t="n"/>
    </row>
    <row r="6">
      <c r="A6" s="227" t="n"/>
      <c r="B6" s="513" t="n"/>
      <c r="E6" s="231" t="n"/>
      <c r="F6" s="236" t="n"/>
      <c r="G6" s="508" t="n"/>
      <c r="H6" s="234" t="n"/>
      <c r="I6" s="224" t="n"/>
      <c r="L6" s="222" t="n"/>
      <c r="M6" s="223" t="n"/>
      <c r="N6" s="222" t="n"/>
      <c r="O6" s="222" t="n"/>
      <c r="P6" s="223" t="n"/>
      <c r="Q6" s="222" t="n"/>
      <c r="R6" s="221" t="n"/>
      <c r="S6" s="220" t="n"/>
      <c r="T6" s="221" t="n"/>
      <c r="U6" s="221" t="n"/>
      <c r="V6" s="220" t="n"/>
      <c r="W6" s="219" t="n"/>
      <c r="X6" s="219" t="n"/>
      <c r="Y6" s="220" t="n"/>
      <c r="Z6" s="233" t="n"/>
      <c r="AA6" s="233" t="n"/>
      <c r="AB6" s="232" t="n"/>
    </row>
    <row r="7">
      <c r="A7" s="227" t="n"/>
      <c r="B7" s="513" t="n"/>
      <c r="E7" s="231" t="n"/>
      <c r="F7" s="236" t="n"/>
      <c r="G7" s="508" t="n"/>
      <c r="H7" s="234" t="n"/>
      <c r="I7" s="224" t="n"/>
      <c r="L7" s="222" t="n"/>
      <c r="M7" s="223" t="n"/>
      <c r="N7" s="222" t="n"/>
      <c r="O7" s="222" t="n"/>
      <c r="P7" s="223" t="n"/>
      <c r="Q7" s="222" t="n"/>
      <c r="R7" s="221" t="n"/>
      <c r="S7" s="220" t="n"/>
      <c r="T7" s="221" t="n"/>
      <c r="U7" s="221" t="n"/>
      <c r="V7" s="220" t="n"/>
      <c r="W7" s="219" t="n"/>
      <c r="X7" s="219" t="n"/>
      <c r="Y7" s="220" t="n"/>
      <c r="Z7" s="219" t="n"/>
      <c r="AA7" s="219" t="n"/>
      <c r="AB7" s="218" t="n"/>
    </row>
    <row r="8">
      <c r="A8" s="227" t="n"/>
      <c r="B8" s="513" t="n"/>
      <c r="C8" s="225" t="n"/>
      <c r="E8" s="490" t="n"/>
      <c r="I8" s="224" t="n"/>
      <c r="L8" s="222" t="n"/>
      <c r="M8" s="223" t="n"/>
      <c r="N8" s="222" t="n"/>
      <c r="O8" s="222" t="n"/>
      <c r="P8" s="223" t="n"/>
      <c r="Q8" s="222" t="n"/>
      <c r="R8" s="221" t="n"/>
      <c r="S8" s="220" t="n"/>
      <c r="T8" s="221" t="n"/>
      <c r="U8" s="221" t="n"/>
      <c r="V8" s="220" t="n"/>
      <c r="W8" s="219" t="n"/>
      <c r="X8" s="219" t="n"/>
      <c r="Y8" s="220" t="n"/>
      <c r="Z8" s="219" t="n"/>
      <c r="AA8" s="219" t="n"/>
      <c r="AB8" s="218" t="n"/>
    </row>
    <row r="9" ht="31.5" customFormat="1" customHeight="1" s="83">
      <c r="A9" s="217" t="inlineStr">
        <is>
          <t>SKU</t>
        </is>
      </c>
      <c r="B9" s="216" t="inlineStr">
        <is>
          <t>Code</t>
        </is>
      </c>
      <c r="C9" s="216" t="inlineStr">
        <is>
          <t>Store</t>
        </is>
      </c>
      <c r="D9" s="216" t="inlineStr">
        <is>
          <t xml:space="preserve">Description </t>
        </is>
      </c>
      <c r="E9" s="215" t="inlineStr">
        <is>
          <t>Price info</t>
        </is>
      </c>
      <c r="F9" s="215" t="inlineStr">
        <is>
          <t>Price</t>
        </is>
      </c>
      <c r="G9" s="515" t="inlineStr">
        <is>
          <t>Actual</t>
        </is>
      </c>
      <c r="H9" s="213" t="inlineStr">
        <is>
          <t>RowID</t>
        </is>
      </c>
      <c r="I9" s="213" t="inlineStr">
        <is>
          <t>Amount Requested</t>
        </is>
      </c>
      <c r="J9" s="102" t="inlineStr">
        <is>
          <t>Special packing?</t>
        </is>
      </c>
      <c r="K9" s="212" t="inlineStr">
        <is>
          <t>Notes</t>
        </is>
      </c>
      <c r="L9" s="211" t="inlineStr">
        <is>
          <t>Box</t>
        </is>
      </c>
      <c r="M9" s="208" t="inlineStr">
        <is>
          <t>Expiry 1</t>
        </is>
      </c>
      <c r="N9" s="210" t="inlineStr">
        <is>
          <t>Amount</t>
        </is>
      </c>
      <c r="O9" s="209" t="inlineStr">
        <is>
          <t>Box #</t>
        </is>
      </c>
      <c r="P9" s="208" t="inlineStr">
        <is>
          <t>Expiry 2</t>
        </is>
      </c>
      <c r="Q9" s="210" t="inlineStr">
        <is>
          <t>Amount</t>
        </is>
      </c>
      <c r="R9" s="209" t="inlineStr">
        <is>
          <t>Box #</t>
        </is>
      </c>
      <c r="S9" s="208" t="inlineStr">
        <is>
          <t>Expiry 3</t>
        </is>
      </c>
      <c r="T9" s="210" t="inlineStr">
        <is>
          <t>Amount</t>
        </is>
      </c>
      <c r="U9" s="209" t="inlineStr">
        <is>
          <t>Box #</t>
        </is>
      </c>
      <c r="V9" s="208" t="inlineStr">
        <is>
          <t>Expiry 4</t>
        </is>
      </c>
      <c r="W9" s="207" t="inlineStr">
        <is>
          <t>Amount</t>
        </is>
      </c>
      <c r="X9" s="209" t="inlineStr">
        <is>
          <t>Box #</t>
        </is>
      </c>
      <c r="Y9" s="208" t="inlineStr">
        <is>
          <t>Expiry 5</t>
        </is>
      </c>
      <c r="Z9" s="207" t="inlineStr">
        <is>
          <t>Amount</t>
        </is>
      </c>
      <c r="AA9" s="206" t="inlineStr">
        <is>
          <t>Total</t>
        </is>
      </c>
      <c r="AB9" s="205" t="inlineStr">
        <is>
          <t>Difference</t>
        </is>
      </c>
    </row>
    <row r="10">
      <c r="A10" s="191" t="inlineStr">
        <is>
          <t>U1142</t>
        </is>
      </c>
      <c r="B10" s="175">
        <f>IFERROR(INDEX(Listing!F:F,MATCH(A10,Listing!C:C,0)),"")</f>
        <v/>
      </c>
      <c r="C10" s="175" t="n"/>
      <c r="D10" s="174">
        <f>IFERROR(INDEX(Listing!D:D,MATCH(A10,Listing!C:C,0)),"")</f>
        <v/>
      </c>
      <c r="E10" s="204" t="n"/>
      <c r="F10" s="203" t="n"/>
      <c r="G10" s="198" t="n"/>
      <c r="H10" s="169" t="n">
        <v>2420</v>
      </c>
      <c r="I10" s="169" t="n">
        <v>13</v>
      </c>
      <c r="J10" s="506" t="n"/>
      <c r="L10" s="439" t="n">
        <v>1</v>
      </c>
      <c r="M10" s="428" t="inlineStr">
        <is>
          <t>1/17/2024</t>
        </is>
      </c>
      <c r="N10" s="450" t="n">
        <v>13</v>
      </c>
      <c r="O10" s="441" t="n"/>
      <c r="P10" s="428" t="n"/>
      <c r="Q10" s="167" t="n"/>
      <c r="R10" s="441" t="n"/>
      <c r="S10" s="428" t="n"/>
      <c r="T10" s="450" t="n"/>
      <c r="U10" s="441" t="n"/>
      <c r="V10" s="428" t="n"/>
      <c r="W10" s="434" t="n"/>
      <c r="X10" s="435" t="n"/>
      <c r="Y10" s="428" t="n"/>
      <c r="Z10" s="434" t="n"/>
      <c r="AA10" s="181" t="n"/>
      <c r="AB10" s="163">
        <f>I10-N10-Q10-T10-W10-Z10</f>
        <v/>
      </c>
    </row>
    <row r="11">
      <c r="A11" s="191" t="inlineStr">
        <is>
          <t>U1249</t>
        </is>
      </c>
      <c r="B11" s="175">
        <f>IFERROR(INDEX(Listing!F:F,MATCH(A11,Listing!C:C,0)),"")</f>
        <v/>
      </c>
      <c r="C11" s="175" t="n"/>
      <c r="D11" s="174">
        <f>IFERROR(INDEX(Listing!D:D,MATCH(A11,Listing!C:C,0)),"")</f>
        <v/>
      </c>
      <c r="E11" s="204" t="n"/>
      <c r="F11" s="203" t="n"/>
      <c r="G11" s="198" t="n"/>
      <c r="H11" s="169" t="n">
        <v>2421</v>
      </c>
      <c r="I11" s="169" t="n">
        <v>20</v>
      </c>
      <c r="J11" s="506">
        <f>IFERROR(INDEX([1]Input!$N:$N,MATCH(A11,[1]Input!$A:$A,0)),"")</f>
        <v/>
      </c>
      <c r="L11" s="439" t="n">
        <v>1</v>
      </c>
      <c r="M11" s="428" t="inlineStr">
        <is>
          <t>3/19/2024</t>
        </is>
      </c>
      <c r="N11" s="450" t="n">
        <v>20</v>
      </c>
      <c r="O11" s="441" t="n"/>
      <c r="P11" s="428" t="n"/>
      <c r="Q11" s="167" t="n"/>
      <c r="R11" s="441" t="n"/>
      <c r="S11" s="428" t="n"/>
      <c r="T11" s="450" t="n"/>
      <c r="U11" s="441" t="n"/>
      <c r="V11" s="428" t="n"/>
      <c r="W11" s="434" t="n"/>
      <c r="X11" s="435" t="n"/>
      <c r="Y11" s="428" t="n"/>
      <c r="Z11" s="434" t="n"/>
      <c r="AA11" s="181" t="n"/>
      <c r="AB11" s="200">
        <f>I11-N11-Q11-T11-W11-Z11</f>
        <v/>
      </c>
    </row>
    <row r="12">
      <c r="A12" s="191" t="inlineStr">
        <is>
          <t>U249</t>
        </is>
      </c>
      <c r="B12" s="175" t="inlineStr">
        <is>
          <t>X002W02GQN</t>
        </is>
      </c>
      <c r="C12" s="175" t="n"/>
      <c r="D12" s="174" t="inlineStr">
        <is>
          <t>Christies Bits &amp; Bites Original 175g {Imported from Canada}</t>
        </is>
      </c>
      <c r="E12" s="204" t="n"/>
      <c r="F12" s="203" t="n"/>
      <c r="G12" s="198" t="n"/>
      <c r="H12" s="424" t="n">
        <v>2422</v>
      </c>
      <c r="I12" s="169" t="n">
        <v>9</v>
      </c>
      <c r="J12" s="506" t="n"/>
      <c r="L12" s="197" t="n">
        <v>2</v>
      </c>
      <c r="M12" s="428" t="n">
        <v>45210</v>
      </c>
      <c r="N12" s="429" t="n">
        <v>9</v>
      </c>
      <c r="O12" s="430" t="n"/>
      <c r="P12" s="167" t="n"/>
      <c r="Q12" s="167" t="n"/>
      <c r="R12" s="431" t="n"/>
      <c r="S12" s="432" t="n"/>
      <c r="T12" s="433" t="n"/>
      <c r="U12" s="431" t="n"/>
      <c r="V12" s="432" t="n"/>
      <c r="W12" s="449" t="n"/>
      <c r="X12" s="435" t="n"/>
      <c r="Y12" s="432" t="n"/>
      <c r="Z12" s="449" t="n"/>
      <c r="AA12" s="181" t="n"/>
    </row>
    <row r="13">
      <c r="A13" s="191" t="inlineStr">
        <is>
          <t>U1302</t>
        </is>
      </c>
      <c r="B13" s="175" t="inlineStr">
        <is>
          <t>X00370GZBT</t>
        </is>
      </c>
      <c r="C13" s="175" t="n"/>
      <c r="D13" s="174" t="inlineStr">
        <is>
          <t>Lot of 40 Mackintosh Toffee Candies 45 gram Each from Canada by Nestle</t>
        </is>
      </c>
      <c r="E13" s="204" t="n"/>
      <c r="F13" s="203" t="n"/>
      <c r="G13" s="198" t="n"/>
      <c r="H13" s="169" t="n">
        <v>2423</v>
      </c>
      <c r="I13" s="169" t="n">
        <v>7</v>
      </c>
      <c r="J13" s="506" t="n"/>
      <c r="L13" s="439" t="n">
        <v>2</v>
      </c>
      <c r="M13" s="428" t="n">
        <v>45168</v>
      </c>
      <c r="N13" s="450" t="n">
        <v>7</v>
      </c>
      <c r="O13" s="441" t="n"/>
      <c r="P13" s="428" t="n"/>
      <c r="Q13" s="167" t="n"/>
      <c r="R13" s="441" t="n"/>
      <c r="S13" s="428" t="n"/>
      <c r="T13" s="450" t="n"/>
      <c r="U13" s="441" t="n"/>
      <c r="V13" s="428" t="n"/>
      <c r="W13" s="449" t="n"/>
      <c r="X13" s="435" t="n"/>
      <c r="Y13" s="428" t="n"/>
      <c r="Z13" s="449" t="n"/>
      <c r="AA13" s="181" t="n"/>
      <c r="AB13" s="200" t="n"/>
    </row>
    <row r="14">
      <c r="A14" s="191" t="inlineStr">
        <is>
          <t>U249</t>
        </is>
      </c>
      <c r="B14" s="175" t="inlineStr">
        <is>
          <t>X002W02GQN</t>
        </is>
      </c>
      <c r="C14" s="175" t="n"/>
      <c r="D14" s="174" t="inlineStr">
        <is>
          <t>Christies Bits &amp; Bites Original 175g {Imported from Canada}</t>
        </is>
      </c>
      <c r="E14" s="204" t="n"/>
      <c r="F14" s="203" t="n"/>
      <c r="G14" s="198" t="n"/>
      <c r="H14" s="424" t="n">
        <v>2424</v>
      </c>
      <c r="I14" s="169" t="n">
        <v>5</v>
      </c>
      <c r="J14" s="506" t="n"/>
      <c r="L14" s="197" t="n">
        <v>3</v>
      </c>
      <c r="M14" s="428" t="n">
        <v>45210</v>
      </c>
      <c r="N14" s="429" t="n">
        <v>5</v>
      </c>
      <c r="O14" s="430" t="n"/>
      <c r="P14" s="167" t="n"/>
      <c r="Q14" s="167" t="n"/>
      <c r="R14" s="431" t="n"/>
      <c r="S14" s="432" t="n"/>
      <c r="T14" s="433" t="n"/>
      <c r="U14" s="431" t="n"/>
      <c r="V14" s="432" t="n"/>
      <c r="W14" s="449" t="n"/>
      <c r="X14" s="435" t="n"/>
      <c r="Y14" s="432" t="n"/>
      <c r="Z14" s="449" t="n"/>
      <c r="AA14" s="181" t="n"/>
    </row>
    <row r="15">
      <c r="A15" s="191" t="inlineStr">
        <is>
          <t>U1302</t>
        </is>
      </c>
      <c r="B15" s="175" t="inlineStr">
        <is>
          <t>X00370GZBT</t>
        </is>
      </c>
      <c r="C15" s="175" t="n"/>
      <c r="D15" s="174" t="inlineStr">
        <is>
          <t>Lot of 40 Mackintosh Toffee Candies 45 gram Each from Canada by Nestle</t>
        </is>
      </c>
      <c r="E15" s="204" t="n"/>
      <c r="F15" s="203" t="n"/>
      <c r="G15" s="198" t="n"/>
      <c r="H15" s="169" t="n">
        <v>2425</v>
      </c>
      <c r="I15" s="169" t="n">
        <v>8</v>
      </c>
      <c r="J15" s="506" t="n"/>
      <c r="L15" s="439" t="n">
        <v>3</v>
      </c>
      <c r="M15" s="428" t="n">
        <v>45168</v>
      </c>
      <c r="N15" s="437" t="n">
        <v>8</v>
      </c>
      <c r="O15" s="437" t="n"/>
      <c r="P15" s="428" t="n"/>
      <c r="Q15" s="167" t="n"/>
      <c r="R15" s="437" t="n"/>
      <c r="S15" s="428" t="n"/>
      <c r="T15" s="437" t="n"/>
      <c r="U15" s="437" t="n"/>
      <c r="V15" s="428" t="n"/>
      <c r="W15" s="438" t="n"/>
      <c r="X15" s="438" t="n"/>
      <c r="Y15" s="428" t="n"/>
      <c r="Z15" s="438" t="n"/>
      <c r="AA15" s="181" t="n"/>
      <c r="AB15" s="200" t="n"/>
    </row>
    <row r="16">
      <c r="A16" s="191" t="inlineStr">
        <is>
          <t>U763</t>
        </is>
      </c>
      <c r="B16" s="175">
        <f>IFERROR(INDEX(Listing!F:F,MATCH(A16,Listing!C:C,0)),"")</f>
        <v/>
      </c>
      <c r="C16" s="175" t="n"/>
      <c r="D16" s="174">
        <f>IFERROR(INDEX(Listing!D:D,MATCH(A16,Listing!C:C,0)),"")</f>
        <v/>
      </c>
      <c r="E16" s="204" t="n"/>
      <c r="F16" s="203" t="n"/>
      <c r="G16" s="198" t="n"/>
      <c r="H16" s="424" t="n">
        <v>2426</v>
      </c>
      <c r="I16" s="169" t="n">
        <v>12</v>
      </c>
      <c r="J16" s="506">
        <f>IFERROR(INDEX([1]Input!$N:$N,MATCH(A16,[1]Input!$A:$A,0)),"")</f>
        <v/>
      </c>
      <c r="L16" s="439" t="n">
        <v>4</v>
      </c>
      <c r="M16" s="428" t="inlineStr">
        <is>
          <t>10/23/2023</t>
        </is>
      </c>
      <c r="N16" s="437" t="n">
        <v>12</v>
      </c>
      <c r="O16" s="437" t="n"/>
      <c r="P16" s="428" t="n"/>
      <c r="Q16" s="167" t="n"/>
      <c r="R16" s="437" t="n"/>
      <c r="S16" s="428" t="n"/>
      <c r="T16" s="437" t="n"/>
      <c r="U16" s="437" t="n"/>
      <c r="V16" s="428" t="n"/>
      <c r="W16" s="438" t="n"/>
      <c r="X16" s="438" t="n"/>
      <c r="Y16" s="428" t="n"/>
      <c r="Z16" s="438" t="n"/>
      <c r="AA16" s="181" t="n"/>
      <c r="AB16" s="163">
        <f>I16-N16-Q16-T16-W16-Z16</f>
        <v/>
      </c>
    </row>
    <row r="17">
      <c r="A17" s="191" t="inlineStr">
        <is>
          <t>U925</t>
        </is>
      </c>
      <c r="B17" s="175">
        <f>IFERROR(INDEX(Listing!F:F,MATCH(A17,Listing!C:C,0)),"")</f>
        <v/>
      </c>
      <c r="C17" s="175" t="n"/>
      <c r="D17" s="174">
        <f>IFERROR(INDEX(Listing!D:D,MATCH(A17,Listing!C:C,0)),"")</f>
        <v/>
      </c>
      <c r="E17" s="204" t="n"/>
      <c r="F17" s="203" t="n"/>
      <c r="G17" s="198" t="n"/>
      <c r="H17" s="424" t="n">
        <v>2427</v>
      </c>
      <c r="I17" s="169" t="n">
        <v>16</v>
      </c>
      <c r="J17" s="506">
        <f>IFERROR(INDEX([1]Input!$N:$N,MATCH(A17,[1]Input!$A:$A,0)),"")</f>
        <v/>
      </c>
      <c r="L17" s="436" t="n">
        <v>4</v>
      </c>
      <c r="M17" s="437" t="inlineStr">
        <is>
          <t>10/1/2023</t>
        </is>
      </c>
      <c r="N17" s="437" t="n">
        <v>16</v>
      </c>
      <c r="O17" s="428" t="n"/>
      <c r="P17" s="428" t="n"/>
      <c r="Q17" s="167" t="n"/>
      <c r="R17" s="428" t="n"/>
      <c r="S17" s="428" t="n"/>
      <c r="T17" s="167" t="n"/>
      <c r="U17" s="167" t="n"/>
      <c r="V17" s="167" t="n"/>
      <c r="W17" s="446" t="n"/>
      <c r="X17" s="167" t="n"/>
      <c r="Y17" s="167" t="n"/>
      <c r="Z17" s="446" t="n"/>
      <c r="AA17" s="181" t="n"/>
      <c r="AB17" s="163">
        <f>I17-N17-Q17-T17-W17-Z17</f>
        <v/>
      </c>
    </row>
    <row r="18">
      <c r="A18" s="191" t="inlineStr">
        <is>
          <t>U305</t>
        </is>
      </c>
      <c r="B18" s="175">
        <f>IFERROR(INDEX(Listing!F:F,MATCH(A18,Listing!C:C,0)),"")</f>
        <v/>
      </c>
      <c r="C18" s="175" t="n"/>
      <c r="D18" s="174">
        <f>IFERROR(INDEX(Listing!D:D,MATCH(A18,Listing!C:C,0)),"")</f>
        <v/>
      </c>
      <c r="E18" s="204" t="n"/>
      <c r="F18" s="203" t="n"/>
      <c r="G18" s="198" t="n"/>
      <c r="H18" s="424" t="n">
        <v>2428</v>
      </c>
      <c r="I18" s="169" t="n">
        <v>10</v>
      </c>
      <c r="J18" s="506">
        <f>IFERROR(INDEX([1]Input!$N:$N,MATCH(A18,[1]Input!$A:$A,0)),"")</f>
        <v/>
      </c>
      <c r="L18" s="439" t="n">
        <v>4</v>
      </c>
      <c r="M18" s="428" t="inlineStr">
        <is>
          <t>12/13/2023</t>
        </is>
      </c>
      <c r="N18" s="437" t="n">
        <v>10</v>
      </c>
      <c r="O18" s="437" t="n"/>
      <c r="P18" s="428" t="n"/>
      <c r="Q18" s="167" t="n"/>
      <c r="R18" s="437" t="n"/>
      <c r="S18" s="428" t="n"/>
      <c r="T18" s="437" t="n"/>
      <c r="U18" s="437" t="n"/>
      <c r="V18" s="428" t="n"/>
      <c r="W18" s="438" t="n"/>
      <c r="X18" s="438" t="n"/>
      <c r="Y18" s="428" t="n"/>
      <c r="Z18" s="438" t="n"/>
      <c r="AA18" s="181" t="n"/>
      <c r="AB18" s="163">
        <f>I18-N18-Q18-T18-W18-Z18</f>
        <v/>
      </c>
    </row>
    <row r="19">
      <c r="A19" s="191" t="inlineStr">
        <is>
          <t>B59</t>
        </is>
      </c>
      <c r="B19" s="175">
        <f>IFERROR(INDEX(Listing!F:F,MATCH(A19,Listing!C:C,0)),"")</f>
        <v/>
      </c>
      <c r="C19" s="175" t="n"/>
      <c r="D19" s="174">
        <f>IFERROR(INDEX(Listing!D:D,MATCH(A19,Listing!C:C,0)),"")</f>
        <v/>
      </c>
      <c r="E19" s="204" t="n"/>
      <c r="F19" s="203" t="n"/>
      <c r="G19" s="198" t="n"/>
      <c r="H19" s="424" t="n">
        <v>2429</v>
      </c>
      <c r="I19" s="169" t="n">
        <v>4</v>
      </c>
      <c r="J19" s="506">
        <f>IFERROR(INDEX([1]Input!$N:$N,MATCH(A19,[1]Input!$A:$A,0)),"")</f>
        <v/>
      </c>
      <c r="L19" s="436" t="n">
        <v>5</v>
      </c>
      <c r="M19" s="443" t="inlineStr">
        <is>
          <t>07/30/2023</t>
        </is>
      </c>
      <c r="N19" s="440" t="n">
        <v>4</v>
      </c>
      <c r="O19" s="430" t="n"/>
      <c r="P19" s="428" t="n"/>
      <c r="Q19" s="167" t="n"/>
      <c r="R19" s="431" t="n"/>
      <c r="S19" s="432" t="n"/>
      <c r="T19" s="448" t="n"/>
      <c r="U19" s="431" t="n"/>
      <c r="V19" s="432" t="n"/>
      <c r="W19" s="434" t="n"/>
      <c r="X19" s="435" t="n"/>
      <c r="Y19" s="432" t="n"/>
      <c r="Z19" s="434" t="n"/>
      <c r="AA19" s="181" t="n"/>
      <c r="AB19" s="163">
        <f>I19-N19-Q19-T19-W19-Z19</f>
        <v/>
      </c>
    </row>
    <row r="20">
      <c r="A20" s="191" t="inlineStr">
        <is>
          <t>U766</t>
        </is>
      </c>
      <c r="B20" s="175" t="inlineStr">
        <is>
          <t>X0031PKDA9</t>
        </is>
      </c>
      <c r="C20" s="175" t="n"/>
      <c r="D20" s="174" t="inlineStr">
        <is>
          <t>Quaker Chewy Chocolate Chip Granola Bars, Peanut Free 40-Count {Imported from Canada}</t>
        </is>
      </c>
      <c r="E20" s="204" t="n"/>
      <c r="F20" s="203" t="n"/>
      <c r="G20" s="198" t="n"/>
      <c r="H20" s="424" t="n">
        <v>2430</v>
      </c>
      <c r="I20" s="169" t="n">
        <v>5</v>
      </c>
      <c r="J20" s="506" t="n"/>
      <c r="L20" s="197" t="n">
        <v>5</v>
      </c>
      <c r="M20" s="428" t="n">
        <v>45202</v>
      </c>
      <c r="N20" s="167" t="n">
        <v>5</v>
      </c>
      <c r="O20" s="167" t="n"/>
      <c r="P20" s="167" t="n"/>
      <c r="Q20" s="167" t="n"/>
      <c r="R20" s="432" t="n"/>
      <c r="S20" s="432" t="n"/>
      <c r="T20" s="432" t="n"/>
      <c r="U20" s="431" t="n"/>
      <c r="V20" s="432" t="n"/>
      <c r="W20" s="434" t="n"/>
      <c r="X20" s="435" t="n"/>
      <c r="Y20" s="432" t="n"/>
      <c r="Z20" s="434" t="n"/>
      <c r="AA20" s="181" t="n"/>
    </row>
    <row r="21">
      <c r="A21" s="191" t="inlineStr">
        <is>
          <t>U1278</t>
        </is>
      </c>
      <c r="B21" s="175" t="inlineStr">
        <is>
          <t>X0036RSZEN</t>
        </is>
      </c>
      <c r="C21" s="175" t="n"/>
      <c r="D21" s="174" t="inlineStr">
        <is>
          <t>President's Choice Plum Sauce, 750 Mililiters/25.4 Ounces</t>
        </is>
      </c>
      <c r="E21" s="204" t="n"/>
      <c r="F21" s="203" t="n"/>
      <c r="G21" s="198" t="n"/>
      <c r="H21" s="424" t="n">
        <v>2431</v>
      </c>
      <c r="I21" s="169" t="n">
        <v>16</v>
      </c>
      <c r="J21" s="506" t="n"/>
      <c r="L21" s="197" t="n">
        <v>6</v>
      </c>
      <c r="M21" s="428" t="n">
        <v>45443</v>
      </c>
      <c r="N21" s="447" t="n">
        <v>16</v>
      </c>
      <c r="O21" s="430" t="n"/>
      <c r="P21" s="167" t="n"/>
      <c r="Q21" s="167" t="n"/>
      <c r="R21" s="431" t="n"/>
      <c r="S21" s="432" t="n"/>
      <c r="T21" s="448" t="n"/>
      <c r="U21" s="431" t="n"/>
      <c r="V21" s="432" t="n"/>
      <c r="W21" s="434" t="n"/>
      <c r="X21" s="435" t="n"/>
      <c r="Y21" s="432" t="n"/>
      <c r="Z21" s="434" t="n"/>
      <c r="AA21" s="181" t="n"/>
    </row>
    <row r="22">
      <c r="A22" s="191" t="inlineStr">
        <is>
          <t>U299</t>
        </is>
      </c>
      <c r="B22" s="175" t="inlineStr">
        <is>
          <t>X002WXX12X</t>
        </is>
      </c>
      <c r="C22" s="175" t="n"/>
      <c r="D22" s="174" t="inlineStr">
        <is>
          <t>McCormicks Blue Whales Gummy Candy, 300 Count (Imported from Canada)</t>
        </is>
      </c>
      <c r="E22" s="204" t="n"/>
      <c r="F22" s="203" t="n"/>
      <c r="G22" s="198" t="n"/>
      <c r="H22" s="424" t="n">
        <v>2432</v>
      </c>
      <c r="I22" s="169" t="n">
        <v>10</v>
      </c>
      <c r="J22" s="506" t="n"/>
      <c r="L22" s="436" t="n">
        <v>7</v>
      </c>
      <c r="M22" s="428" t="n">
        <v>45617</v>
      </c>
      <c r="N22" s="450" t="n">
        <v>10</v>
      </c>
      <c r="O22" s="430" t="n"/>
      <c r="P22" s="428" t="n"/>
      <c r="Q22" s="167" t="n"/>
      <c r="R22" s="431" t="n"/>
      <c r="S22" s="432" t="n"/>
      <c r="T22" s="433" t="n"/>
      <c r="U22" s="431" t="n"/>
      <c r="V22" s="432" t="n"/>
      <c r="W22" s="434" t="n"/>
      <c r="X22" s="435" t="n"/>
      <c r="Y22" s="432" t="n"/>
      <c r="Z22" s="434" t="n"/>
      <c r="AA22" s="181" t="n"/>
    </row>
    <row r="23">
      <c r="A23" s="191" t="inlineStr">
        <is>
          <t>U299</t>
        </is>
      </c>
      <c r="B23" s="175" t="inlineStr">
        <is>
          <t>X002WXX12X</t>
        </is>
      </c>
      <c r="C23" s="175" t="n"/>
      <c r="D23" s="174" t="inlineStr">
        <is>
          <t>McCormicks Blue Whales Gummy Candy, 300 Count (Imported from Canada)</t>
        </is>
      </c>
      <c r="E23" s="204" t="n"/>
      <c r="F23" s="203" t="n"/>
      <c r="G23" s="198" t="n"/>
      <c r="H23" s="424" t="n">
        <v>2433</v>
      </c>
      <c r="I23" s="169" t="n">
        <v>10</v>
      </c>
      <c r="J23" s="506" t="n"/>
      <c r="L23" s="436" t="n">
        <v>8</v>
      </c>
      <c r="M23" s="428" t="n">
        <v>45617</v>
      </c>
      <c r="N23" s="450" t="n">
        <v>10</v>
      </c>
      <c r="O23" s="430" t="n"/>
      <c r="P23" s="428" t="n"/>
      <c r="Q23" s="167" t="n"/>
      <c r="R23" s="431" t="n"/>
      <c r="S23" s="432" t="n"/>
      <c r="T23" s="433" t="n"/>
      <c r="U23" s="431" t="n"/>
      <c r="V23" s="432" t="n"/>
      <c r="W23" s="434" t="n"/>
      <c r="X23" s="435" t="n"/>
      <c r="Y23" s="432" t="n"/>
      <c r="Z23" s="434" t="n"/>
      <c r="AA23" s="181" t="n"/>
    </row>
    <row r="24">
      <c r="A24" s="191" t="inlineStr">
        <is>
          <t>U1143</t>
        </is>
      </c>
      <c r="B24" s="175" t="inlineStr">
        <is>
          <t>X0035HFK8X</t>
        </is>
      </c>
      <c r="C24" s="175" t="n"/>
      <c r="D24" s="174" t="inlineStr">
        <is>
          <t>Livewires Cream Cables, 300 Count, Blue Raspberry</t>
        </is>
      </c>
      <c r="E24" s="204" t="n"/>
      <c r="F24" s="203" t="n"/>
      <c r="G24" s="198" t="n"/>
      <c r="H24" s="424" t="n">
        <v>2434</v>
      </c>
      <c r="I24" s="169" t="n">
        <v>12</v>
      </c>
      <c r="J24" s="506" t="n"/>
      <c r="L24" s="197" t="n">
        <v>9</v>
      </c>
      <c r="M24" s="428" t="n">
        <v>45617</v>
      </c>
      <c r="N24" s="447" t="n">
        <v>12</v>
      </c>
      <c r="O24" s="430" t="n"/>
      <c r="P24" s="167" t="n"/>
      <c r="Q24" s="167" t="n"/>
      <c r="R24" s="431" t="n"/>
      <c r="S24" s="432" t="n"/>
      <c r="T24" s="448" t="n"/>
      <c r="U24" s="431" t="n"/>
      <c r="V24" s="432" t="n"/>
      <c r="W24" s="434" t="n"/>
      <c r="X24" s="435" t="n"/>
      <c r="Y24" s="432" t="n"/>
      <c r="Z24" s="434" t="n"/>
      <c r="AA24" s="181" t="n"/>
    </row>
    <row r="25">
      <c r="A25" s="191" t="inlineStr">
        <is>
          <t>U1344</t>
        </is>
      </c>
      <c r="B25" s="175">
        <f>IFERROR(INDEX(Listing!F:F,MATCH(A25,Listing!C:C,0)),"")</f>
        <v/>
      </c>
      <c r="C25" s="175" t="n"/>
      <c r="D25" s="174">
        <f>IFERROR(INDEX(Listing!D:D,MATCH(A25,Listing!C:C,0)),"")</f>
        <v/>
      </c>
      <c r="E25" s="204" t="n"/>
      <c r="F25" s="203" t="n"/>
      <c r="G25" s="198" t="n"/>
      <c r="H25" s="424" t="n">
        <v>2435</v>
      </c>
      <c r="I25" s="169" t="n">
        <v>20</v>
      </c>
      <c r="J25" s="506" t="n"/>
      <c r="L25" s="436" t="n">
        <v>10</v>
      </c>
      <c r="M25" s="428" t="inlineStr">
        <is>
          <t>10/3/2023</t>
        </is>
      </c>
      <c r="N25" s="440" t="n">
        <v>20</v>
      </c>
      <c r="O25" s="430" t="n"/>
      <c r="P25" s="428" t="n"/>
      <c r="Q25" s="167" t="n"/>
      <c r="R25" s="431" t="n"/>
      <c r="S25" s="432" t="n"/>
      <c r="T25" s="448" t="n"/>
      <c r="U25" s="431" t="n"/>
      <c r="V25" s="432" t="n"/>
      <c r="W25" s="434" t="n"/>
      <c r="X25" s="435" t="n"/>
      <c r="Y25" s="432" t="n"/>
      <c r="Z25" s="434" t="n"/>
      <c r="AA25" s="181" t="n"/>
      <c r="AB25" s="163">
        <f>I25-N25-Q25-T25-W25-Z25</f>
        <v/>
      </c>
    </row>
    <row r="26">
      <c r="A26" s="191" t="inlineStr">
        <is>
          <t>U1030</t>
        </is>
      </c>
      <c r="B26" s="175">
        <f>IFERROR(INDEX(Listing!F:F,MATCH(A26,Listing!C:C,0)),"")</f>
        <v/>
      </c>
      <c r="C26" s="175" t="n"/>
      <c r="D26" s="174">
        <f>IFERROR(INDEX(Listing!D:D,MATCH(A26,Listing!C:C,0)),"")</f>
        <v/>
      </c>
      <c r="E26" s="204" t="n"/>
      <c r="F26" s="203" t="n"/>
      <c r="G26" s="198" t="n"/>
      <c r="H26" s="424" t="n">
        <v>2436</v>
      </c>
      <c r="I26" s="169" t="n">
        <v>11</v>
      </c>
      <c r="J26" s="506">
        <f>IFERROR(INDEX([1]Input!$N:$N,MATCH(A26,[1]Input!$A:$A,0)),"")</f>
        <v/>
      </c>
      <c r="L26" s="197" t="n">
        <v>10</v>
      </c>
      <c r="M26" s="428" t="inlineStr">
        <is>
          <t>10/3/2023</t>
        </is>
      </c>
      <c r="N26" s="167" t="n">
        <v>11</v>
      </c>
      <c r="O26" s="167" t="n"/>
      <c r="P26" s="428" t="n"/>
      <c r="Q26" s="167" t="n"/>
      <c r="R26" s="432" t="n"/>
      <c r="S26" s="444" t="n"/>
      <c r="T26" s="432" t="n"/>
      <c r="U26" s="432" t="n"/>
      <c r="V26" s="432" t="n"/>
      <c r="W26" s="438" t="n"/>
      <c r="X26" s="438" t="n"/>
      <c r="Y26" s="432" t="n"/>
      <c r="Z26" s="438" t="n"/>
      <c r="AA26" s="181" t="n"/>
      <c r="AB26" s="163">
        <f>I26-N26-Q26-T26-W26-Z26</f>
        <v/>
      </c>
    </row>
    <row r="27">
      <c r="A27" s="191" t="inlineStr">
        <is>
          <t>U904</t>
        </is>
      </c>
      <c r="B27" s="175" t="inlineStr">
        <is>
          <t>X0032RALD5</t>
        </is>
      </c>
      <c r="C27" s="175" t="n"/>
      <c r="D27" s="174" t="inlineStr">
        <is>
          <t>Ritz Snackwich Crackers Cheese Flavour (8x38g) 304g/10.7oz {Imported from Canada}</t>
        </is>
      </c>
      <c r="E27" s="204" t="n"/>
      <c r="F27" s="203" t="n"/>
      <c r="G27" s="198" t="n"/>
      <c r="H27" s="424" t="n">
        <v>2437</v>
      </c>
      <c r="I27" s="169" t="n">
        <v>7</v>
      </c>
      <c r="J27" s="506" t="n"/>
      <c r="L27" s="439" t="n">
        <v>10</v>
      </c>
      <c r="M27" s="428" t="n">
        <v>45171</v>
      </c>
      <c r="N27" s="437" t="n">
        <v>7</v>
      </c>
      <c r="O27" s="437" t="n"/>
      <c r="P27" s="428" t="n"/>
      <c r="Q27" s="167" t="n"/>
      <c r="R27" s="437" t="n"/>
      <c r="S27" s="428" t="n"/>
      <c r="T27" s="437" t="n"/>
      <c r="U27" s="441" t="n"/>
      <c r="V27" s="428" t="n"/>
      <c r="W27" s="434" t="n"/>
      <c r="X27" s="435" t="n"/>
      <c r="Y27" s="428" t="n"/>
      <c r="Z27" s="434" t="n"/>
      <c r="AA27" s="181" t="n"/>
    </row>
    <row r="28">
      <c r="A28" s="191" t="inlineStr">
        <is>
          <t>U719</t>
        </is>
      </c>
      <c r="B28" s="175">
        <f>IFERROR(INDEX(Listing!F:F,MATCH(A28,Listing!C:C,0)),"")</f>
        <v/>
      </c>
      <c r="C28" s="175" t="n"/>
      <c r="D28" s="174">
        <f>IFERROR(INDEX(Listing!D:D,MATCH(A28,Listing!C:C,0)),"")</f>
        <v/>
      </c>
      <c r="E28" s="204" t="n"/>
      <c r="F28" s="203" t="n"/>
      <c r="G28" s="198" t="n"/>
      <c r="H28" s="169" t="n">
        <v>2438</v>
      </c>
      <c r="I28" s="169" t="n">
        <v>5</v>
      </c>
      <c r="J28" s="506">
        <f>IFERROR(INDEX([1]Input!$N:$N,MATCH(A28,[1]Input!$A:$A,0)),"")</f>
        <v/>
      </c>
      <c r="L28" s="439" t="n">
        <v>10</v>
      </c>
      <c r="M28" s="428" t="inlineStr">
        <is>
          <t>9/17/2023</t>
        </is>
      </c>
      <c r="N28" s="437" t="n">
        <v>5</v>
      </c>
      <c r="O28" s="437" t="n"/>
      <c r="P28" s="428" t="n"/>
      <c r="Q28" s="167" t="n"/>
      <c r="R28" s="437" t="n"/>
      <c r="S28" s="428" t="n"/>
      <c r="T28" s="437" t="n"/>
      <c r="U28" s="441" t="n"/>
      <c r="V28" s="428" t="n"/>
      <c r="W28" s="434" t="n"/>
      <c r="X28" s="435" t="n"/>
      <c r="Y28" s="428" t="n"/>
      <c r="Z28" s="434" t="n"/>
      <c r="AA28" s="181" t="n"/>
      <c r="AB28" s="200">
        <f>I28-N28-Q28-T28-W28-Z28</f>
        <v/>
      </c>
    </row>
    <row r="29">
      <c r="A29" s="191" t="inlineStr">
        <is>
          <t>U1</t>
        </is>
      </c>
      <c r="B29" s="175">
        <f>IFERROR(INDEX(Listing!F:F,MATCH(A29,Listing!C:C,0)),"")</f>
        <v/>
      </c>
      <c r="C29" s="175" t="n"/>
      <c r="D29" s="174">
        <f>IFERROR(INDEX(Listing!D:D,MATCH(A29,Listing!C:C,0)),"")</f>
        <v/>
      </c>
      <c r="E29" s="204" t="n"/>
      <c r="F29" s="203" t="n"/>
      <c r="G29" s="198" t="n"/>
      <c r="H29" s="424" t="n">
        <v>2439</v>
      </c>
      <c r="I29" s="169" t="n">
        <v>25</v>
      </c>
      <c r="J29" s="506" t="n"/>
      <c r="L29" s="436" t="n">
        <v>11</v>
      </c>
      <c r="M29" s="428" t="inlineStr">
        <is>
          <t>6/30/2024</t>
        </is>
      </c>
      <c r="N29" s="437" t="n">
        <v>25</v>
      </c>
      <c r="O29" s="167" t="n"/>
      <c r="P29" s="428" t="n"/>
      <c r="Q29" s="167" t="n"/>
      <c r="R29" s="432" t="n"/>
      <c r="S29" s="432" t="n"/>
      <c r="T29" s="432" t="n"/>
      <c r="U29" s="431" t="n"/>
      <c r="V29" s="432" t="n"/>
      <c r="W29" s="434" t="n"/>
      <c r="X29" s="435" t="n"/>
      <c r="Y29" s="432" t="n"/>
      <c r="Z29" s="434" t="n"/>
      <c r="AA29" s="181" t="n"/>
      <c r="AB29" s="163">
        <f>I29-N29-Q29-T29-W29-Z29</f>
        <v/>
      </c>
    </row>
    <row r="30">
      <c r="A30" s="191" t="inlineStr">
        <is>
          <t>U1237</t>
        </is>
      </c>
      <c r="B30" s="175">
        <f>IFERROR(INDEX(Listing!F:F,MATCH(A30,Listing!C:C,0)),"")</f>
        <v/>
      </c>
      <c r="C30" s="175" t="n"/>
      <c r="D30" s="174">
        <f>IFERROR(INDEX(Listing!D:D,MATCH(A30,Listing!C:C,0)),"")</f>
        <v/>
      </c>
      <c r="E30" s="204" t="n"/>
      <c r="F30" s="203" t="n"/>
      <c r="G30" s="198" t="n"/>
      <c r="H30" s="169" t="n">
        <v>2440</v>
      </c>
      <c r="I30" s="169" t="n">
        <v>8</v>
      </c>
      <c r="J30" s="506">
        <f>IFERROR(INDEX([1]Input!$N:$N,MATCH(A30,[1]Input!$A:$A,0)),"")</f>
        <v/>
      </c>
      <c r="L30" s="439" t="n">
        <v>11</v>
      </c>
      <c r="M30" s="428" t="inlineStr">
        <is>
          <t>8/2/2023</t>
        </is>
      </c>
      <c r="N30" s="437" t="n">
        <v>8</v>
      </c>
      <c r="O30" s="437" t="n"/>
      <c r="P30" s="428" t="n"/>
      <c r="Q30" s="167" t="n"/>
      <c r="R30" s="437" t="n"/>
      <c r="S30" s="428" t="n"/>
      <c r="T30" s="437" t="n"/>
      <c r="U30" s="431" t="n"/>
      <c r="V30" s="432" t="n"/>
      <c r="W30" s="434" t="n"/>
      <c r="X30" s="435" t="n"/>
      <c r="Y30" s="432" t="n"/>
      <c r="Z30" s="434" t="n"/>
      <c r="AA30" s="181" t="n"/>
      <c r="AB30" s="163">
        <f>I30-N30-Q30-T30-W30-Z30</f>
        <v/>
      </c>
    </row>
    <row r="31">
      <c r="A31" s="191" t="inlineStr">
        <is>
          <t>U1455</t>
        </is>
      </c>
      <c r="B31" s="175" t="inlineStr">
        <is>
          <t>X003BO7JD9</t>
        </is>
      </c>
      <c r="C31" s="175" t="n"/>
      <c r="D31" s="174" t="inlineStr">
        <is>
          <t>Pringles Dill Pickle Chips, 156 Grams {Imported from Canada}</t>
        </is>
      </c>
      <c r="E31" s="204" t="n"/>
      <c r="F31" s="203" t="n"/>
      <c r="G31" s="198" t="n"/>
      <c r="H31" s="424" t="n">
        <v>2441</v>
      </c>
      <c r="I31" s="169" t="n">
        <v>17</v>
      </c>
      <c r="J31" s="506" t="n"/>
      <c r="L31" s="197" t="n">
        <v>11</v>
      </c>
      <c r="M31" s="428" t="n">
        <v>45294</v>
      </c>
      <c r="N31" s="167" t="n">
        <v>17</v>
      </c>
      <c r="O31" s="167" t="n"/>
      <c r="P31" s="167" t="n"/>
      <c r="Q31" s="167" t="n"/>
      <c r="R31" s="432" t="n"/>
      <c r="S31" s="432" t="n"/>
      <c r="T31" s="432" t="n"/>
      <c r="U31" s="431" t="n"/>
      <c r="V31" s="432" t="n"/>
      <c r="W31" s="434" t="n"/>
      <c r="X31" s="435" t="n"/>
      <c r="Y31" s="432" t="n"/>
      <c r="Z31" s="434" t="n"/>
      <c r="AA31" s="181" t="n"/>
    </row>
    <row r="32">
      <c r="A32" s="191" t="inlineStr">
        <is>
          <t>U1143</t>
        </is>
      </c>
      <c r="B32" s="175" t="inlineStr">
        <is>
          <t>X0035HFK8X</t>
        </is>
      </c>
      <c r="C32" s="175" t="n"/>
      <c r="D32" s="174" t="inlineStr">
        <is>
          <t>Livewires Cream Cables, 300 Count, Blue Raspberry</t>
        </is>
      </c>
      <c r="E32" s="204" t="n"/>
      <c r="F32" s="203" t="n"/>
      <c r="G32" s="198" t="n"/>
      <c r="H32" s="424" t="n">
        <v>2442</v>
      </c>
      <c r="I32" s="169" t="n">
        <v>2</v>
      </c>
      <c r="J32" s="506" t="n"/>
      <c r="L32" s="197" t="n">
        <v>12</v>
      </c>
      <c r="M32" s="428" t="n">
        <v>45617</v>
      </c>
      <c r="N32" s="167" t="n">
        <v>2</v>
      </c>
      <c r="O32" s="167" t="n"/>
      <c r="P32" s="167" t="n"/>
      <c r="Q32" s="167" t="n"/>
      <c r="R32" s="432" t="n"/>
      <c r="S32" s="432" t="n"/>
      <c r="T32" s="432" t="n"/>
      <c r="U32" s="431" t="n"/>
      <c r="V32" s="432" t="n"/>
      <c r="W32" s="434" t="n"/>
      <c r="X32" s="435" t="n"/>
      <c r="Y32" s="432" t="n"/>
      <c r="Z32" s="434" t="n"/>
      <c r="AA32" s="181" t="n"/>
    </row>
    <row r="33">
      <c r="A33" s="191" t="inlineStr">
        <is>
          <t>B3</t>
        </is>
      </c>
      <c r="B33" s="175" t="inlineStr">
        <is>
          <t>X0038WD2OJ</t>
        </is>
      </c>
      <c r="C33" s="175" t="n"/>
      <c r="D33" s="174" t="inlineStr">
        <is>
          <t>Canadian Candy | Canadian Candy bars| Canadian Gift Box| Movie theatre large sized candies by Snowbird Sweets</t>
        </is>
      </c>
      <c r="G33" s="198" t="n"/>
      <c r="H33" s="204" t="n">
        <v>2443</v>
      </c>
      <c r="I33" s="169" t="n">
        <v>16</v>
      </c>
      <c r="J33" s="506" t="n"/>
      <c r="L33" s="197" t="n">
        <v>12</v>
      </c>
      <c r="M33" s="428" t="n">
        <v>45153</v>
      </c>
      <c r="N33" s="437" t="n">
        <v>16</v>
      </c>
      <c r="O33" s="167" t="n"/>
      <c r="P33" s="167" t="n"/>
      <c r="Q33" s="167" t="n"/>
      <c r="R33" s="432" t="n"/>
      <c r="S33" s="432" t="n"/>
      <c r="T33" s="432" t="n"/>
      <c r="U33" s="432" t="n"/>
      <c r="V33" s="432" t="n"/>
      <c r="W33" s="438" t="n"/>
      <c r="X33" s="438" t="n"/>
      <c r="Y33" s="432" t="n"/>
      <c r="Z33" s="438" t="n"/>
      <c r="AA33" s="181" t="n"/>
      <c r="AB33" s="200" t="n"/>
    </row>
    <row r="34">
      <c r="A34" s="191" t="inlineStr">
        <is>
          <t>U1143</t>
        </is>
      </c>
      <c r="B34" s="175" t="inlineStr">
        <is>
          <t>X0035HFK8X</t>
        </is>
      </c>
      <c r="C34" s="175" t="n"/>
      <c r="D34" s="174" t="inlineStr">
        <is>
          <t>Livewires Cream Cables, 300 Count, Blue Raspberry</t>
        </is>
      </c>
      <c r="E34" s="204" t="n"/>
      <c r="F34" s="203" t="n"/>
      <c r="G34" s="198" t="n"/>
      <c r="H34" s="424" t="n">
        <v>2444</v>
      </c>
      <c r="I34" s="169" t="n">
        <v>2</v>
      </c>
      <c r="J34" s="506" t="n"/>
      <c r="L34" s="197" t="n">
        <v>13</v>
      </c>
      <c r="M34" s="428" t="n">
        <v>45617</v>
      </c>
      <c r="N34" s="167" t="n">
        <v>2</v>
      </c>
      <c r="O34" s="167" t="n"/>
      <c r="P34" s="167" t="n"/>
      <c r="Q34" s="167" t="n"/>
      <c r="R34" s="432" t="n"/>
      <c r="S34" s="432" t="n"/>
      <c r="T34" s="432" t="n"/>
      <c r="U34" s="431" t="n"/>
      <c r="V34" s="432" t="n"/>
      <c r="W34" s="449" t="n"/>
      <c r="X34" s="435" t="n"/>
      <c r="Y34" s="432" t="n"/>
      <c r="Z34" s="449" t="n"/>
      <c r="AA34" s="181" t="n"/>
    </row>
    <row r="35">
      <c r="A35" s="191" t="inlineStr">
        <is>
          <t>B3</t>
        </is>
      </c>
      <c r="B35" s="175" t="inlineStr">
        <is>
          <t>X0038WD2OJ</t>
        </is>
      </c>
      <c r="C35" s="175" t="n"/>
      <c r="D35" s="174" t="inlineStr">
        <is>
          <t>Canadian Candy | Canadian Candy bars| Canadian Gift Box| Movie theatre large sized candies by Snowbird Sweets</t>
        </is>
      </c>
      <c r="G35" s="198" t="n"/>
      <c r="H35" s="204" t="n">
        <v>2445</v>
      </c>
      <c r="I35" s="169" t="n">
        <v>16</v>
      </c>
      <c r="J35" s="506" t="n"/>
      <c r="L35" s="197" t="n">
        <v>13</v>
      </c>
      <c r="M35" s="428" t="n">
        <v>45153</v>
      </c>
      <c r="N35" s="437" t="n">
        <v>16</v>
      </c>
      <c r="O35" s="167" t="n"/>
      <c r="P35" s="167" t="n"/>
      <c r="Q35" s="167" t="n"/>
      <c r="R35" s="432" t="n"/>
      <c r="S35" s="432" t="n"/>
      <c r="T35" s="432" t="n"/>
      <c r="U35" s="431" t="n"/>
      <c r="V35" s="432" t="n"/>
      <c r="W35" s="449" t="n"/>
      <c r="X35" s="435" t="n"/>
      <c r="Y35" s="432" t="n"/>
      <c r="Z35" s="449" t="n"/>
      <c r="AA35" s="181" t="n"/>
      <c r="AB35" s="200" t="n"/>
    </row>
    <row r="36">
      <c r="A36" s="191" t="inlineStr">
        <is>
          <t>U811</t>
        </is>
      </c>
      <c r="B36" s="175" t="inlineStr">
        <is>
          <t>X0031WSHKP</t>
        </is>
      </c>
      <c r="C36" s="175" t="n"/>
      <c r="D36" s="174" t="inlineStr">
        <is>
          <t>LOWNEY Chocolate Candy Bridge Mixture, 290 Gram</t>
        </is>
      </c>
      <c r="E36" s="204" t="n"/>
      <c r="F36" s="203" t="n"/>
      <c r="G36" s="198" t="n"/>
      <c r="H36" s="424" t="n">
        <v>2446</v>
      </c>
      <c r="I36" s="169" t="n">
        <v>14</v>
      </c>
      <c r="J36" s="506" t="n"/>
      <c r="L36" s="197" t="n">
        <v>14</v>
      </c>
      <c r="M36" s="428" t="n">
        <v>45219</v>
      </c>
      <c r="N36" s="167" t="n">
        <v>14</v>
      </c>
      <c r="O36" s="167" t="n"/>
      <c r="P36" s="167" t="n"/>
      <c r="Q36" s="167" t="n"/>
      <c r="R36" s="432" t="n"/>
      <c r="S36" s="432" t="n"/>
      <c r="T36" s="432" t="n"/>
      <c r="U36" s="432" t="n"/>
      <c r="V36" s="432" t="n"/>
      <c r="W36" s="438" t="n"/>
      <c r="X36" s="438" t="n"/>
      <c r="Y36" s="432" t="n"/>
      <c r="Z36" s="438" t="n"/>
      <c r="AA36" s="181" t="n"/>
    </row>
    <row r="37">
      <c r="A37" s="191" t="inlineStr">
        <is>
          <t>U1154</t>
        </is>
      </c>
      <c r="B37" s="175" t="inlineStr">
        <is>
          <t>X0035HO9LH</t>
        </is>
      </c>
      <c r="C37" s="175" t="n"/>
      <c r="D37" s="174" t="inlineStr">
        <is>
          <t>Orville Redenbacher Popcorn, Microwave Buttery {Imported from Canada}, 3.49 Ounce (Pack of 24)</t>
        </is>
      </c>
      <c r="E37" s="204" t="n"/>
      <c r="F37" s="203" t="n"/>
      <c r="G37" s="198" t="n"/>
      <c r="H37" s="169" t="n">
        <v>2447</v>
      </c>
      <c r="I37" s="169" t="n">
        <v>6</v>
      </c>
      <c r="J37" s="506" t="n"/>
      <c r="L37" s="439" t="n">
        <v>14</v>
      </c>
      <c r="M37" s="428" t="n">
        <v>45256</v>
      </c>
      <c r="N37" s="440" t="n">
        <v>6</v>
      </c>
      <c r="O37" s="441" t="n"/>
      <c r="P37" s="428" t="n"/>
      <c r="Q37" s="167" t="n"/>
      <c r="R37" s="441" t="n"/>
      <c r="S37" s="428" t="n"/>
      <c r="T37" s="440" t="n"/>
      <c r="U37" s="441" t="n"/>
      <c r="V37" s="428" t="n"/>
      <c r="W37" s="434" t="n"/>
      <c r="X37" s="435" t="n"/>
      <c r="Y37" s="428" t="n"/>
      <c r="Z37" s="434" t="n"/>
      <c r="AA37" s="181" t="n"/>
      <c r="AB37" s="200" t="n"/>
    </row>
    <row r="38">
      <c r="A38" s="191" t="inlineStr">
        <is>
          <t>U1154</t>
        </is>
      </c>
      <c r="B38" s="175" t="inlineStr">
        <is>
          <t>X0035HO9LH</t>
        </is>
      </c>
      <c r="C38" s="175" t="n"/>
      <c r="D38" s="174" t="inlineStr">
        <is>
          <t>Orville Redenbacher Popcorn, Microwave Buttery {Imported from Canada}, 3.49 Ounce (Pack of 24)</t>
        </is>
      </c>
      <c r="E38" s="204" t="n"/>
      <c r="F38" s="203" t="n"/>
      <c r="G38" s="198" t="n"/>
      <c r="H38" s="169" t="n">
        <v>2448</v>
      </c>
      <c r="I38" s="169" t="n">
        <v>6</v>
      </c>
      <c r="J38" s="506" t="n"/>
      <c r="L38" s="439" t="n">
        <v>15</v>
      </c>
      <c r="M38" s="428" t="n">
        <v>45256</v>
      </c>
      <c r="N38" s="440" t="n">
        <v>6</v>
      </c>
      <c r="O38" s="441" t="n"/>
      <c r="P38" s="428" t="n"/>
      <c r="Q38" s="167" t="n"/>
      <c r="R38" s="441" t="n"/>
      <c r="S38" s="428" t="n"/>
      <c r="T38" s="440" t="n"/>
      <c r="U38" s="441" t="n"/>
      <c r="V38" s="428" t="n"/>
      <c r="W38" s="434" t="n"/>
      <c r="X38" s="435" t="n"/>
      <c r="Y38" s="428" t="n"/>
      <c r="Z38" s="434" t="n"/>
      <c r="AA38" s="181" t="n"/>
      <c r="AB38" s="200" t="n"/>
    </row>
    <row r="39">
      <c r="A39" s="191" t="inlineStr">
        <is>
          <t>U982</t>
        </is>
      </c>
      <c r="B39" s="175">
        <f>IFERROR(INDEX(Listing!F:F,MATCH(A39,Listing!C:C,0)),"")</f>
        <v/>
      </c>
      <c r="C39" s="175" t="n"/>
      <c r="D39" s="174">
        <f>IFERROR(INDEX(Listing!D:D,MATCH(A39,Listing!C:C,0)),"")</f>
        <v/>
      </c>
      <c r="E39" s="204" t="n"/>
      <c r="F39" s="203" t="n"/>
      <c r="G39" s="198" t="n"/>
      <c r="H39" s="169" t="n">
        <v>2449</v>
      </c>
      <c r="I39" s="169" t="n">
        <v>15</v>
      </c>
      <c r="J39" s="506">
        <f>IFERROR(INDEX([1]Input!$N:$N,MATCH(A39,[1]Input!$A:$A,0)),"")</f>
        <v/>
      </c>
      <c r="L39" s="439" t="n">
        <v>15</v>
      </c>
      <c r="M39" s="428" t="n">
        <v>45256</v>
      </c>
      <c r="N39" s="440" t="n">
        <v>15</v>
      </c>
      <c r="O39" s="441" t="n"/>
      <c r="P39" s="428" t="n"/>
      <c r="Q39" s="167" t="n"/>
      <c r="R39" s="441" t="n"/>
      <c r="S39" s="428" t="n"/>
      <c r="T39" s="440" t="n"/>
      <c r="U39" s="441" t="n"/>
      <c r="V39" s="428" t="n"/>
      <c r="W39" s="434" t="n"/>
      <c r="X39" s="435" t="n"/>
      <c r="Y39" s="428" t="n"/>
      <c r="Z39" s="434" t="n"/>
      <c r="AA39" s="181" t="n"/>
      <c r="AB39" s="200">
        <f>I39-N39-Q39-T39-W39-Z39</f>
        <v/>
      </c>
    </row>
    <row r="40">
      <c r="A40" s="191" t="inlineStr">
        <is>
          <t>U1154</t>
        </is>
      </c>
      <c r="B40" s="175" t="inlineStr">
        <is>
          <t>X0035HO9LH</t>
        </is>
      </c>
      <c r="C40" s="175" t="n"/>
      <c r="D40" s="174" t="inlineStr">
        <is>
          <t>Orville Redenbacher Popcorn, Microwave Buttery {Imported from Canada}, 3.49 Ounce (Pack of 24)</t>
        </is>
      </c>
      <c r="E40" s="204" t="n"/>
      <c r="F40" s="203" t="n"/>
      <c r="G40" s="198" t="n"/>
      <c r="H40" s="169" t="n">
        <v>2450</v>
      </c>
      <c r="I40" s="169" t="n">
        <v>6</v>
      </c>
      <c r="J40" s="506" t="n"/>
      <c r="L40" s="439" t="n">
        <v>16</v>
      </c>
      <c r="M40" s="428" t="n">
        <v>45256</v>
      </c>
      <c r="N40" s="440" t="n">
        <v>6</v>
      </c>
      <c r="O40" s="441" t="n"/>
      <c r="P40" s="428" t="n"/>
      <c r="Q40" s="167" t="n"/>
      <c r="R40" s="441" t="n"/>
      <c r="S40" s="428" t="n"/>
      <c r="T40" s="440" t="n"/>
      <c r="U40" s="441" t="n"/>
      <c r="V40" s="428" t="n"/>
      <c r="W40" s="434" t="n"/>
      <c r="X40" s="435" t="n"/>
      <c r="Y40" s="428" t="n"/>
      <c r="Z40" s="434" t="n"/>
      <c r="AA40" s="181" t="n"/>
      <c r="AB40" s="200" t="n"/>
    </row>
    <row r="41">
      <c r="A41" s="191" t="inlineStr">
        <is>
          <t>U382</t>
        </is>
      </c>
      <c r="B41" s="175">
        <f>IFERROR(INDEX(Listing!F:F,MATCH(A41,Listing!C:C,0)),"")</f>
        <v/>
      </c>
      <c r="C41" s="175" t="n"/>
      <c r="D41" s="174">
        <f>IFERROR(INDEX(Listing!D:D,MATCH(A41,Listing!C:C,0)),"")</f>
        <v/>
      </c>
      <c r="E41" s="204" t="n"/>
      <c r="F41" s="203" t="n"/>
      <c r="G41" s="198" t="n"/>
      <c r="H41" s="169" t="n">
        <v>2451</v>
      </c>
      <c r="I41" s="169" t="n">
        <v>20</v>
      </c>
      <c r="J41" s="506">
        <f>IFERROR(INDEX([1]Input!$N:$N,MATCH(A41,[1]Input!$A:$A,0)),"")</f>
        <v/>
      </c>
      <c r="L41" s="439" t="n">
        <v>16</v>
      </c>
      <c r="M41" s="428" t="n">
        <v>45640</v>
      </c>
      <c r="N41" s="440" t="n">
        <v>20</v>
      </c>
      <c r="O41" s="441" t="n"/>
      <c r="P41" s="428" t="n"/>
      <c r="Q41" s="167" t="n"/>
      <c r="R41" s="441" t="n"/>
      <c r="S41" s="428" t="n"/>
      <c r="T41" s="440" t="n"/>
      <c r="U41" s="441" t="n"/>
      <c r="V41" s="428" t="n"/>
      <c r="W41" s="434" t="n"/>
      <c r="X41" s="435" t="n"/>
      <c r="Y41" s="428" t="n"/>
      <c r="Z41" s="434" t="n"/>
      <c r="AA41" s="181" t="n"/>
      <c r="AB41" s="200">
        <f>I41-N41-Q41-T41-W41-Z41</f>
        <v/>
      </c>
    </row>
    <row r="42">
      <c r="A42" s="191" t="inlineStr">
        <is>
          <t>U294</t>
        </is>
      </c>
      <c r="B42" s="175" t="inlineStr">
        <is>
          <t>X002WY4IS3</t>
        </is>
      </c>
      <c r="C42" s="175" t="n"/>
      <c r="D42" s="174" t="inlineStr">
        <is>
          <t>Good Host Iced Tea, Original, 2.35kg/5.2lbs. {Imported from Canada}</t>
        </is>
      </c>
      <c r="E42" s="204" t="n"/>
      <c r="F42" s="203" t="n"/>
      <c r="G42" s="198" t="n"/>
      <c r="H42" s="169" t="n">
        <v>2452</v>
      </c>
      <c r="I42" s="169" t="n">
        <v>2</v>
      </c>
      <c r="J42" s="506" t="n"/>
      <c r="L42" s="439" t="n">
        <v>17</v>
      </c>
      <c r="M42" s="428" t="n">
        <v>45640</v>
      </c>
      <c r="N42" s="440" t="n">
        <v>2</v>
      </c>
      <c r="O42" s="441" t="n"/>
      <c r="P42" s="428" t="n"/>
      <c r="Q42" s="167" t="n"/>
      <c r="R42" s="441" t="n"/>
      <c r="S42" s="428" t="n"/>
      <c r="T42" s="440" t="n"/>
      <c r="U42" s="441" t="n"/>
      <c r="V42" s="428" t="n"/>
      <c r="W42" s="434" t="n"/>
      <c r="X42" s="435" t="n"/>
      <c r="Y42" s="428" t="n"/>
      <c r="Z42" s="434" t="n"/>
      <c r="AA42" s="181" t="n"/>
      <c r="AB42" s="200" t="n"/>
    </row>
    <row r="43">
      <c r="A43" s="191" t="inlineStr">
        <is>
          <t>U1154</t>
        </is>
      </c>
      <c r="B43" s="175" t="inlineStr">
        <is>
          <t>X0035HO9LH</t>
        </is>
      </c>
      <c r="C43" s="175" t="n"/>
      <c r="D43" s="174" t="inlineStr">
        <is>
          <t>Orville Redenbacher Popcorn, Microwave Buttery {Imported from Canada}, 3.49 Ounce (Pack of 24)</t>
        </is>
      </c>
      <c r="E43" s="204" t="n"/>
      <c r="F43" s="203" t="n"/>
      <c r="G43" s="198" t="n"/>
      <c r="H43" s="169" t="n">
        <v>2453</v>
      </c>
      <c r="I43" s="169" t="n">
        <v>2</v>
      </c>
      <c r="J43" s="506" t="n"/>
      <c r="L43" s="439" t="n">
        <v>17</v>
      </c>
      <c r="M43" s="428" t="n">
        <v>45256</v>
      </c>
      <c r="N43" s="440" t="n">
        <v>2</v>
      </c>
      <c r="O43" s="441" t="n"/>
      <c r="P43" s="428" t="n"/>
      <c r="Q43" s="167" t="n"/>
      <c r="R43" s="441" t="n"/>
      <c r="S43" s="428" t="n"/>
      <c r="T43" s="440" t="n"/>
      <c r="U43" s="441" t="n"/>
      <c r="V43" s="428" t="n"/>
      <c r="W43" s="434" t="n"/>
      <c r="X43" s="435" t="n"/>
      <c r="Y43" s="428" t="n"/>
      <c r="Z43" s="434" t="n"/>
      <c r="AA43" s="181" t="n"/>
      <c r="AB43" s="200" t="n"/>
    </row>
    <row r="44">
      <c r="A44" s="191" t="inlineStr">
        <is>
          <t>B1517</t>
        </is>
      </c>
      <c r="B44" s="175">
        <f>IFERROR(INDEX(Listing!F:F,MATCH(A44,Listing!C:C,0)),"")</f>
        <v/>
      </c>
      <c r="C44" s="175" t="n"/>
      <c r="D44" s="174">
        <f>IFERROR(INDEX(Listing!D:D,MATCH(A44,Listing!C:C,0)),"")</f>
        <v/>
      </c>
      <c r="E44" s="204" t="n"/>
      <c r="F44" s="203" t="n"/>
      <c r="G44" s="198" t="n"/>
      <c r="H44" s="169" t="n">
        <v>2454</v>
      </c>
      <c r="I44" s="169" t="n">
        <v>10</v>
      </c>
      <c r="J44" s="506">
        <f>IFERROR(INDEX([1]Input!$N:$N,MATCH(A44,[1]Input!$A:$A,0)),"")</f>
        <v/>
      </c>
      <c r="L44" s="439" t="n">
        <v>17</v>
      </c>
      <c r="M44" s="428" t="inlineStr">
        <is>
          <t>9/30/2023</t>
        </is>
      </c>
      <c r="N44" s="440" t="n">
        <v>10</v>
      </c>
      <c r="O44" s="441" t="n"/>
      <c r="P44" s="428" t="n"/>
      <c r="Q44" s="167" t="n"/>
      <c r="R44" s="441" t="n"/>
      <c r="S44" s="428" t="n"/>
      <c r="T44" s="440" t="n"/>
      <c r="U44" s="441" t="n"/>
      <c r="V44" s="428" t="n"/>
      <c r="W44" s="434" t="n"/>
      <c r="X44" s="435" t="n"/>
      <c r="Y44" s="428" t="n"/>
      <c r="Z44" s="434" t="n"/>
      <c r="AA44" s="181" t="n"/>
      <c r="AB44" s="200">
        <f>I44-N44-Q44-T44-W44-Z44</f>
        <v/>
      </c>
    </row>
    <row r="45">
      <c r="A45" s="191" t="inlineStr">
        <is>
          <t>U1350</t>
        </is>
      </c>
      <c r="B45" s="175" t="inlineStr">
        <is>
          <t>X0037KRHLV</t>
        </is>
      </c>
      <c r="C45" s="175" t="n"/>
      <c r="D45" s="174" t="inlineStr">
        <is>
          <t>2 Pack MOTTS Clamato Rimmer The Original 200 Grams {Imported From Canada}</t>
        </is>
      </c>
      <c r="E45" s="204" t="n"/>
      <c r="F45" s="203" t="n"/>
      <c r="G45" s="198" t="n"/>
      <c r="H45" s="169" t="n">
        <v>2455</v>
      </c>
      <c r="I45" s="169" t="n">
        <v>7</v>
      </c>
      <c r="J45" s="506" t="n"/>
      <c r="L45" s="439" t="n">
        <v>18</v>
      </c>
      <c r="M45" s="428" t="n">
        <v>45585</v>
      </c>
      <c r="N45" s="440" t="n">
        <v>7</v>
      </c>
      <c r="O45" s="441" t="n"/>
      <c r="P45" s="428" t="n"/>
      <c r="Q45" s="167" t="n"/>
      <c r="R45" s="441" t="n"/>
      <c r="S45" s="428" t="n"/>
      <c r="T45" s="440" t="n"/>
      <c r="U45" s="441" t="n"/>
      <c r="V45" s="428" t="n"/>
      <c r="W45" s="434" t="n"/>
      <c r="X45" s="435" t="n"/>
      <c r="Y45" s="428" t="n"/>
      <c r="Z45" s="434" t="n"/>
      <c r="AA45" s="181" t="n"/>
    </row>
    <row r="46">
      <c r="A46" s="191" t="inlineStr">
        <is>
          <t>U110</t>
        </is>
      </c>
      <c r="B46" s="175" t="inlineStr">
        <is>
          <t>X002UHLT8T</t>
        </is>
      </c>
      <c r="C46" s="175" t="n"/>
      <c r="D46" s="174" t="inlineStr">
        <is>
          <t>Dare Original Wagon Wheels Chocolate Marshmallow Cookies, Megapack, 40ct, 1.4 Kg, Imported from Canada</t>
        </is>
      </c>
      <c r="E46" s="204" t="n"/>
      <c r="F46" s="203" t="n"/>
      <c r="G46" s="198" t="n"/>
      <c r="H46" s="169" t="n">
        <v>2456</v>
      </c>
      <c r="I46" s="169" t="n">
        <v>10</v>
      </c>
      <c r="J46" s="506" t="n"/>
      <c r="L46" s="439" t="n">
        <v>18</v>
      </c>
      <c r="M46" s="428" t="n">
        <v>45178</v>
      </c>
      <c r="N46" s="440" t="n">
        <v>10</v>
      </c>
      <c r="O46" s="441" t="n"/>
      <c r="P46" s="428" t="n"/>
      <c r="Q46" s="167" t="n"/>
      <c r="R46" s="441" t="n"/>
      <c r="S46" s="428" t="n"/>
      <c r="T46" s="440" t="n"/>
      <c r="U46" s="441" t="n"/>
      <c r="V46" s="428" t="n"/>
      <c r="W46" s="434" t="n"/>
      <c r="X46" s="435" t="n"/>
      <c r="Y46" s="428" t="n"/>
      <c r="Z46" s="434" t="n"/>
      <c r="AA46" s="181" t="n"/>
      <c r="AB46" s="200" t="n"/>
    </row>
    <row r="47">
      <c r="A47" s="191" t="inlineStr">
        <is>
          <t>U1350</t>
        </is>
      </c>
      <c r="B47" s="175" t="inlineStr">
        <is>
          <t>X0037KRHLV</t>
        </is>
      </c>
      <c r="C47" s="175" t="n"/>
      <c r="D47" s="174" t="inlineStr">
        <is>
          <t>2 Pack MOTTS Clamato Rimmer The Original 200 Grams {Imported From Canada}</t>
        </is>
      </c>
      <c r="E47" s="204" t="n"/>
      <c r="F47" s="203" t="n"/>
      <c r="G47" s="198" t="n"/>
      <c r="H47" s="169" t="n">
        <v>2457</v>
      </c>
      <c r="I47" s="169" t="n">
        <v>7</v>
      </c>
      <c r="J47" s="506" t="n"/>
      <c r="L47" s="439" t="n">
        <v>19</v>
      </c>
      <c r="M47" s="428" t="n">
        <v>45585</v>
      </c>
      <c r="N47" s="440" t="n">
        <v>7</v>
      </c>
      <c r="O47" s="441" t="n"/>
      <c r="P47" s="428" t="n"/>
      <c r="Q47" s="167" t="n"/>
      <c r="R47" s="441" t="n"/>
      <c r="S47" s="428" t="n"/>
      <c r="T47" s="440" t="n"/>
      <c r="U47" s="441" t="n"/>
      <c r="V47" s="428" t="n"/>
      <c r="W47" s="434" t="n"/>
      <c r="X47" s="435" t="n"/>
      <c r="Y47" s="428" t="n"/>
      <c r="Z47" s="434" t="n"/>
      <c r="AA47" s="181" t="n"/>
    </row>
    <row r="48">
      <c r="A48" s="191" t="inlineStr">
        <is>
          <t>U110</t>
        </is>
      </c>
      <c r="B48" s="175" t="inlineStr">
        <is>
          <t>X002UHLT8T</t>
        </is>
      </c>
      <c r="C48" s="175" t="n"/>
      <c r="D48" s="174" t="inlineStr">
        <is>
          <t>Dare Original Wagon Wheels Chocolate Marshmallow Cookies, Megapack, 40ct, 1.4 Kg, Imported from Canada</t>
        </is>
      </c>
      <c r="E48" s="204" t="n"/>
      <c r="F48" s="203" t="n"/>
      <c r="G48" s="198" t="n"/>
      <c r="H48" s="169" t="n">
        <v>2458</v>
      </c>
      <c r="I48" s="169" t="n">
        <v>10</v>
      </c>
      <c r="J48" s="506" t="n"/>
      <c r="L48" s="439" t="n">
        <v>19</v>
      </c>
      <c r="M48" s="428" t="n">
        <v>45178</v>
      </c>
      <c r="N48" s="440" t="n">
        <v>10</v>
      </c>
      <c r="O48" s="441" t="n"/>
      <c r="P48" s="428" t="n"/>
      <c r="Q48" s="167" t="n"/>
      <c r="R48" s="441" t="n"/>
      <c r="S48" s="428" t="n"/>
      <c r="T48" s="440" t="n"/>
      <c r="U48" s="441" t="n"/>
      <c r="V48" s="428" t="n"/>
      <c r="W48" s="434" t="n"/>
      <c r="X48" s="435" t="n"/>
      <c r="Y48" s="428" t="n"/>
      <c r="Z48" s="434" t="n"/>
      <c r="AA48" s="181" t="n"/>
      <c r="AB48" s="200" t="n"/>
    </row>
    <row r="49">
      <c r="A49" s="191" t="inlineStr">
        <is>
          <t>U766</t>
        </is>
      </c>
      <c r="B49" s="175" t="inlineStr">
        <is>
          <t>X0031PKDA9</t>
        </is>
      </c>
      <c r="C49" s="175" t="n"/>
      <c r="D49" s="174" t="inlineStr">
        <is>
          <t>Quaker Chewy Chocolate Chip Granola Bars, Peanut Free 40-Count {Imported from Canada}</t>
        </is>
      </c>
      <c r="E49" s="204" t="n"/>
      <c r="F49" s="203" t="n"/>
      <c r="G49" s="198" t="n"/>
      <c r="H49" s="424" t="n">
        <v>2459</v>
      </c>
      <c r="I49" s="169" t="n">
        <v>17</v>
      </c>
      <c r="J49" s="506" t="n"/>
      <c r="L49" s="197" t="n">
        <v>20</v>
      </c>
      <c r="M49" s="428" t="n">
        <v>45202</v>
      </c>
      <c r="N49" s="447" t="n">
        <v>17</v>
      </c>
      <c r="O49" s="430" t="n"/>
      <c r="P49" s="167" t="n"/>
      <c r="Q49" s="167" t="n"/>
      <c r="R49" s="431" t="n"/>
      <c r="S49" s="432" t="n"/>
      <c r="T49" s="448" t="n"/>
      <c r="U49" s="431" t="n"/>
      <c r="V49" s="432" t="n"/>
      <c r="W49" s="434" t="n"/>
      <c r="X49" s="435" t="n"/>
      <c r="Y49" s="432" t="n"/>
      <c r="Z49" s="434" t="n"/>
      <c r="AA49" s="181" t="n"/>
    </row>
    <row r="50">
      <c r="A50" s="191" t="inlineStr">
        <is>
          <t>U1260</t>
        </is>
      </c>
      <c r="B50" s="175">
        <f>IFERROR(INDEX(Listing!F:F,MATCH(A50,Listing!C:C,0)),"")</f>
        <v/>
      </c>
      <c r="C50" s="175" t="n"/>
      <c r="D50" s="174">
        <f>IFERROR(INDEX(Listing!D:D,MATCH(A50,Listing!C:C,0)),"")</f>
        <v/>
      </c>
      <c r="E50" s="204" t="n"/>
      <c r="F50" s="203" t="n"/>
      <c r="G50" s="198" t="n"/>
      <c r="H50" s="424" t="n">
        <v>2460</v>
      </c>
      <c r="I50" s="169" t="n">
        <v>25</v>
      </c>
      <c r="J50" s="506">
        <f>IFERROR(INDEX([1]Input!$N:$N,MATCH(A50,[1]Input!$A:$A,0)),"")</f>
        <v/>
      </c>
      <c r="L50" s="436" t="n">
        <v>21</v>
      </c>
      <c r="M50" s="437" t="inlineStr">
        <is>
          <t>11/3/2023</t>
        </is>
      </c>
      <c r="N50" s="440" t="n">
        <v>25</v>
      </c>
      <c r="O50" s="451" t="n"/>
      <c r="P50" s="428" t="n"/>
      <c r="Q50" s="167" t="n"/>
      <c r="R50" s="451" t="n"/>
      <c r="S50" s="428" t="n"/>
      <c r="T50" s="447" t="n"/>
      <c r="U50" s="430" t="n"/>
      <c r="V50" s="167" t="n"/>
      <c r="W50" s="442" t="n"/>
      <c r="X50" s="430" t="n"/>
      <c r="Y50" s="167" t="n"/>
      <c r="Z50" s="442" t="n"/>
      <c r="AA50" s="181" t="n"/>
      <c r="AB50" s="163">
        <f>I50-N50-Q50-T50-W50-Z50</f>
        <v/>
      </c>
    </row>
    <row r="51">
      <c r="A51" s="191" t="inlineStr">
        <is>
          <t>U904</t>
        </is>
      </c>
      <c r="B51" s="175" t="inlineStr">
        <is>
          <t>X0032RALD5</t>
        </is>
      </c>
      <c r="C51" s="175" t="n"/>
      <c r="D51" s="174" t="inlineStr">
        <is>
          <t>Ritz Snackwich Crackers Cheese Flavour (8x38g) 304g/10.7oz {Imported from Canada}</t>
        </is>
      </c>
      <c r="E51" s="204" t="n"/>
      <c r="F51" s="203" t="n"/>
      <c r="G51" s="198" t="n"/>
      <c r="H51" s="424" t="n">
        <v>2461</v>
      </c>
      <c r="I51" s="169" t="n">
        <v>12</v>
      </c>
      <c r="J51" s="506" t="n"/>
      <c r="L51" s="439" t="n">
        <v>21</v>
      </c>
      <c r="M51" s="428" t="n">
        <v>45171</v>
      </c>
      <c r="N51" s="440" t="n">
        <v>12</v>
      </c>
      <c r="O51" s="441" t="n"/>
      <c r="P51" s="428" t="n"/>
      <c r="Q51" s="167" t="n"/>
      <c r="R51" s="441" t="n"/>
      <c r="S51" s="428" t="n"/>
      <c r="T51" s="440" t="n"/>
      <c r="U51" s="441" t="n"/>
      <c r="V51" s="428" t="n"/>
      <c r="W51" s="434" t="n"/>
      <c r="X51" s="435" t="n"/>
      <c r="Y51" s="428" t="n"/>
      <c r="Z51" s="434" t="n"/>
      <c r="AA51" s="181" t="n"/>
    </row>
    <row r="52">
      <c r="A52" s="191" t="inlineStr">
        <is>
          <t>B60</t>
        </is>
      </c>
      <c r="B52" s="175" t="inlineStr">
        <is>
          <t>X003ETEX6H</t>
        </is>
      </c>
      <c r="C52" s="175" t="n"/>
      <c r="D52" s="174" t="inlineStr">
        <is>
          <t>Pure Protein Birthday Cake Gluten Free Bar (6 x 50g Bars) (2 Pack)</t>
        </is>
      </c>
      <c r="E52" s="204" t="n"/>
      <c r="F52" s="203" t="n"/>
      <c r="G52" s="198" t="n"/>
      <c r="H52" s="424" t="n">
        <v>2462</v>
      </c>
      <c r="I52" s="169" t="n">
        <v>24</v>
      </c>
      <c r="J52" s="506" t="n"/>
      <c r="L52" s="197" t="n">
        <v>22</v>
      </c>
      <c r="M52" s="445" t="n">
        <v>45169</v>
      </c>
      <c r="N52" s="447" t="n">
        <v>24</v>
      </c>
      <c r="O52" s="430" t="n"/>
      <c r="P52" s="167" t="n"/>
      <c r="Q52" s="167" t="n"/>
      <c r="R52" s="431" t="n"/>
      <c r="S52" s="432" t="n"/>
      <c r="T52" s="448" t="n"/>
      <c r="U52" s="430" t="n"/>
      <c r="V52" s="167" t="n"/>
      <c r="W52" s="442" t="n"/>
      <c r="X52" s="430" t="n"/>
      <c r="Y52" s="167" t="n"/>
      <c r="Z52" s="442" t="n"/>
      <c r="AA52" s="181" t="n"/>
    </row>
    <row r="53">
      <c r="A53" s="191" t="inlineStr">
        <is>
          <t>B60</t>
        </is>
      </c>
      <c r="B53" s="175" t="inlineStr">
        <is>
          <t>X003ETEX6H</t>
        </is>
      </c>
      <c r="C53" s="175" t="n"/>
      <c r="D53" s="174" t="inlineStr">
        <is>
          <t>Pure Protein Birthday Cake Gluten Free Bar (6 x 50g Bars) (2 Pack)</t>
        </is>
      </c>
      <c r="E53" s="204" t="n"/>
      <c r="F53" s="203" t="n"/>
      <c r="G53" s="198" t="n"/>
      <c r="H53" s="424" t="n">
        <v>2463</v>
      </c>
      <c r="I53" s="169" t="n">
        <v>7</v>
      </c>
      <c r="J53" s="506" t="n"/>
      <c r="L53" s="197" t="n">
        <v>23</v>
      </c>
      <c r="M53" s="445" t="n">
        <v>45169</v>
      </c>
      <c r="N53" s="447" t="n">
        <v>7</v>
      </c>
      <c r="O53" s="430" t="n"/>
      <c r="P53" s="167" t="n"/>
      <c r="Q53" s="167" t="n"/>
      <c r="R53" s="431" t="n"/>
      <c r="S53" s="432" t="n"/>
      <c r="T53" s="448" t="n"/>
      <c r="U53" s="430" t="n"/>
      <c r="V53" s="167" t="n"/>
      <c r="W53" s="442" t="n"/>
      <c r="X53" s="430" t="n"/>
      <c r="Y53" s="167" t="n"/>
      <c r="Z53" s="442" t="n"/>
      <c r="AA53" s="181" t="n"/>
    </row>
    <row r="54">
      <c r="A54" s="191" t="inlineStr">
        <is>
          <t>U210</t>
        </is>
      </c>
      <c r="B54" s="175">
        <f>IFERROR(INDEX(Listing!F:F,MATCH(A54,Listing!C:C,0)),"")</f>
        <v/>
      </c>
      <c r="C54" s="175" t="n"/>
      <c r="D54" s="174">
        <f>IFERROR(INDEX(Listing!D:D,MATCH(A54,Listing!C:C,0)),"")</f>
        <v/>
      </c>
      <c r="E54" s="204" t="n"/>
      <c r="F54" s="203" t="n"/>
      <c r="G54" s="198" t="n"/>
      <c r="H54" s="424" t="n">
        <v>2464</v>
      </c>
      <c r="I54" s="169" t="n">
        <v>13</v>
      </c>
      <c r="J54" s="506" t="n"/>
      <c r="L54" s="197" t="n">
        <v>23</v>
      </c>
      <c r="M54" s="428" t="inlineStr">
        <is>
          <t>8/1/2025</t>
        </is>
      </c>
      <c r="N54" s="447" t="n">
        <v>13</v>
      </c>
      <c r="O54" s="430" t="n"/>
      <c r="P54" s="167" t="n"/>
      <c r="Q54" s="167" t="n"/>
      <c r="R54" s="431" t="n"/>
      <c r="S54" s="432" t="n"/>
      <c r="T54" s="448" t="n"/>
      <c r="U54" s="431" t="n"/>
      <c r="V54" s="432" t="n"/>
      <c r="W54" s="434" t="n"/>
      <c r="X54" s="435" t="n"/>
      <c r="Y54" s="432" t="n"/>
      <c r="Z54" s="434" t="n"/>
      <c r="AA54" s="181" t="n"/>
      <c r="AB54" s="163">
        <f>I54-N54-Q54-T54-W54-Z54</f>
        <v/>
      </c>
    </row>
    <row r="55">
      <c r="A55" s="191" t="inlineStr">
        <is>
          <t>U308</t>
        </is>
      </c>
      <c r="B55" s="175">
        <f>IFERROR(INDEX(Listing!F:F,MATCH(A55,Listing!C:C,0)),"")</f>
        <v/>
      </c>
      <c r="C55" s="175" t="n"/>
      <c r="D55" s="174">
        <f>IFERROR(INDEX(Listing!D:D,MATCH(A55,Listing!C:C,0)),"")</f>
        <v/>
      </c>
      <c r="E55" s="204" t="n"/>
      <c r="F55" s="203" t="n"/>
      <c r="G55" s="198" t="n"/>
      <c r="H55" s="424" t="n">
        <v>2465</v>
      </c>
      <c r="I55" s="169" t="n">
        <v>16</v>
      </c>
      <c r="J55" s="506" t="n"/>
      <c r="L55" s="436" t="n">
        <v>24</v>
      </c>
      <c r="M55" s="445" t="inlineStr">
        <is>
          <t>7/20/2024</t>
        </is>
      </c>
      <c r="N55" s="440" t="n">
        <v>16</v>
      </c>
      <c r="O55" s="451" t="n"/>
      <c r="P55" s="428" t="n"/>
      <c r="Q55" s="167" t="n"/>
      <c r="R55" s="451" t="n"/>
      <c r="S55" s="428" t="n"/>
      <c r="T55" s="447" t="n"/>
      <c r="U55" s="430" t="n"/>
      <c r="V55" s="167" t="n"/>
      <c r="W55" s="442" t="n"/>
      <c r="X55" s="430" t="n"/>
      <c r="Y55" s="167" t="n"/>
      <c r="Z55" s="442" t="n"/>
      <c r="AA55" s="181" t="n"/>
      <c r="AB55" s="163">
        <f>I55-N55-Q55-T55-W55-Z55</f>
        <v/>
      </c>
    </row>
    <row r="56">
      <c r="A56" s="191" t="inlineStr">
        <is>
          <t>U1455</t>
        </is>
      </c>
      <c r="B56" s="175" t="inlineStr">
        <is>
          <t>X003BO7JD9</t>
        </is>
      </c>
      <c r="C56" s="175" t="n"/>
      <c r="D56" s="174" t="inlineStr">
        <is>
          <t>Pringles Dill Pickle Chips, 156 Grams {Imported from Canada}</t>
        </is>
      </c>
      <c r="E56" s="204" t="n"/>
      <c r="F56" s="203" t="n"/>
      <c r="G56" s="198" t="n"/>
      <c r="H56" s="424" t="n">
        <v>2466</v>
      </c>
      <c r="I56" s="169" t="n">
        <v>3</v>
      </c>
      <c r="J56" s="506" t="n"/>
      <c r="L56" s="197" t="n">
        <v>25</v>
      </c>
      <c r="M56" s="428" t="n">
        <v>45294</v>
      </c>
      <c r="N56" s="447" t="n">
        <v>3</v>
      </c>
      <c r="O56" s="430" t="n"/>
      <c r="P56" s="167" t="n"/>
      <c r="Q56" s="167" t="n"/>
      <c r="R56" s="431" t="n"/>
      <c r="S56" s="432" t="n"/>
      <c r="T56" s="448" t="n"/>
      <c r="U56" s="431" t="n"/>
      <c r="V56" s="432" t="n"/>
      <c r="W56" s="434" t="n"/>
      <c r="X56" s="435" t="n"/>
      <c r="Y56" s="432" t="n"/>
      <c r="Z56" s="434" t="n"/>
      <c r="AA56" s="181" t="n"/>
    </row>
    <row r="57">
      <c r="A57" s="191" t="inlineStr">
        <is>
          <t>U811</t>
        </is>
      </c>
      <c r="B57" s="175" t="inlineStr">
        <is>
          <t>X0031WSHKP</t>
        </is>
      </c>
      <c r="C57" s="175" t="n"/>
      <c r="D57" s="174" t="inlineStr">
        <is>
          <t>LOWNEY Chocolate Candy Bridge Mixture, 290 Gram</t>
        </is>
      </c>
      <c r="E57" s="204" t="n"/>
      <c r="F57" s="203" t="n"/>
      <c r="G57" s="198" t="n"/>
      <c r="H57" s="424" t="n">
        <v>2467</v>
      </c>
      <c r="I57" s="169" t="n">
        <v>4</v>
      </c>
      <c r="J57" s="506" t="n"/>
      <c r="L57" s="197" t="n">
        <v>25</v>
      </c>
      <c r="M57" s="428" t="n">
        <v>45219</v>
      </c>
      <c r="N57" s="447" t="n">
        <v>4</v>
      </c>
      <c r="O57" s="430" t="n"/>
      <c r="P57" s="167" t="n"/>
      <c r="Q57" s="167" t="n"/>
      <c r="R57" s="431" t="n"/>
      <c r="S57" s="432" t="n"/>
      <c r="T57" s="448" t="n"/>
      <c r="U57" s="431" t="n"/>
      <c r="V57" s="432" t="n"/>
      <c r="W57" s="434" t="n"/>
      <c r="X57" s="435" t="n"/>
      <c r="Y57" s="432" t="n"/>
      <c r="Z57" s="434" t="n"/>
      <c r="AA57" s="181" t="n"/>
    </row>
    <row r="58">
      <c r="A58" s="191" t="inlineStr">
        <is>
          <t>U294</t>
        </is>
      </c>
      <c r="B58" s="175" t="inlineStr">
        <is>
          <t>X002WY4IS3</t>
        </is>
      </c>
      <c r="C58" s="175" t="n"/>
      <c r="D58" s="174" t="inlineStr">
        <is>
          <t>Good Host Iced Tea, Original, 2.35kg/5.2lbs. {Imported from Canada}</t>
        </is>
      </c>
      <c r="E58" s="204" t="n"/>
      <c r="F58" s="203" t="n"/>
      <c r="G58" s="198" t="n"/>
      <c r="H58" s="169" t="n">
        <v>2468</v>
      </c>
      <c r="I58" s="169" t="n">
        <v>2</v>
      </c>
      <c r="J58" s="506" t="n"/>
      <c r="L58" s="439" t="n">
        <v>25</v>
      </c>
      <c r="M58" s="428" t="n">
        <v>45640</v>
      </c>
      <c r="N58" s="440" t="n">
        <v>2</v>
      </c>
      <c r="O58" s="441" t="n"/>
      <c r="P58" s="428" t="n"/>
      <c r="Q58" s="167" t="n"/>
      <c r="R58" s="441" t="n"/>
      <c r="S58" s="428" t="n"/>
      <c r="T58" s="440" t="n"/>
      <c r="U58" s="441" t="n"/>
      <c r="V58" s="428" t="n"/>
      <c r="W58" s="434" t="n"/>
      <c r="X58" s="435" t="n"/>
      <c r="Y58" s="428" t="n"/>
      <c r="Z58" s="434" t="n"/>
      <c r="AA58" s="181" t="n"/>
      <c r="AB58" s="200" t="n"/>
    </row>
    <row r="59">
      <c r="A59" s="191" t="inlineStr">
        <is>
          <t>U381</t>
        </is>
      </c>
      <c r="B59" s="175">
        <f>IFERROR(INDEX(Listing!F:F,MATCH(A59,Listing!C:C,0)),"")</f>
        <v/>
      </c>
      <c r="C59" s="175" t="n"/>
      <c r="D59" s="174">
        <f>IFERROR(INDEX(Listing!D:D,MATCH(A59,Listing!C:C,0)),"")</f>
        <v/>
      </c>
      <c r="E59" s="204" t="n"/>
      <c r="F59" s="203" t="n"/>
      <c r="G59" s="198" t="n"/>
      <c r="H59" s="169" t="n">
        <v>2469</v>
      </c>
      <c r="I59" s="169" t="n">
        <v>20</v>
      </c>
      <c r="J59" s="506">
        <f>IFERROR(INDEX([1]Input!$N:$N,MATCH(A59,[1]Input!$A:$A,0)),"")</f>
        <v/>
      </c>
      <c r="L59" s="439" t="n">
        <v>25</v>
      </c>
      <c r="M59" s="428" t="n">
        <v>45640</v>
      </c>
      <c r="N59" s="440" t="n">
        <v>20</v>
      </c>
      <c r="O59" s="441" t="n"/>
      <c r="P59" s="428" t="n"/>
      <c r="Q59" s="167" t="n"/>
      <c r="R59" s="441" t="n"/>
      <c r="S59" s="428" t="n"/>
      <c r="T59" s="440" t="n"/>
      <c r="U59" s="441" t="n"/>
      <c r="V59" s="428" t="n"/>
      <c r="W59" s="434" t="n"/>
      <c r="X59" s="435" t="n"/>
      <c r="Y59" s="428" t="n"/>
      <c r="Z59" s="434" t="n"/>
      <c r="AA59" s="181" t="n"/>
      <c r="AB59" s="200">
        <f>I59-N59-Q59-T59-W59-Z59</f>
        <v/>
      </c>
    </row>
    <row r="60">
      <c r="A60" s="191" t="inlineStr">
        <is>
          <t>U294</t>
        </is>
      </c>
      <c r="B60" s="175" t="inlineStr">
        <is>
          <t>X002WY4IS3</t>
        </is>
      </c>
      <c r="C60" s="175" t="n"/>
      <c r="D60" s="174" t="inlineStr">
        <is>
          <t>Good Host Iced Tea, Original, 2.35kg/5.2lbs. {Imported from Canada}</t>
        </is>
      </c>
      <c r="E60" s="204" t="n"/>
      <c r="F60" s="203" t="n"/>
      <c r="G60" s="198" t="n"/>
      <c r="H60" s="169" t="n">
        <v>2470</v>
      </c>
      <c r="I60" s="169" t="n">
        <v>8</v>
      </c>
      <c r="J60" s="506" t="n"/>
      <c r="L60" s="439" t="n">
        <v>26</v>
      </c>
      <c r="M60" s="428" t="n">
        <v>45640</v>
      </c>
      <c r="N60" s="440" t="n">
        <v>8</v>
      </c>
      <c r="O60" s="441" t="n"/>
      <c r="P60" s="428" t="n"/>
      <c r="Q60" s="167" t="n"/>
      <c r="R60" s="441" t="n"/>
      <c r="S60" s="428" t="n"/>
      <c r="T60" s="440" t="n"/>
      <c r="U60" s="441" t="n"/>
      <c r="V60" s="428" t="n"/>
      <c r="W60" s="434" t="n"/>
      <c r="X60" s="435" t="n"/>
      <c r="Y60" s="428" t="n"/>
      <c r="Z60" s="434" t="n"/>
      <c r="AA60" s="181" t="n"/>
      <c r="AB60" s="200" t="n"/>
    </row>
    <row r="61">
      <c r="A61" s="191" t="inlineStr">
        <is>
          <t>U294</t>
        </is>
      </c>
      <c r="B61" s="175" t="inlineStr">
        <is>
          <t>X002WY4IS3</t>
        </is>
      </c>
      <c r="C61" s="175" t="n"/>
      <c r="D61" s="174" t="inlineStr">
        <is>
          <t>Good Host Iced Tea, Original, 2.35kg/5.2lbs. {Imported from Canada}</t>
        </is>
      </c>
      <c r="E61" s="204" t="n"/>
      <c r="F61" s="203" t="n"/>
      <c r="G61" s="198" t="n"/>
      <c r="H61" s="169" t="n">
        <v>2471</v>
      </c>
      <c r="I61" s="169" t="n">
        <v>8</v>
      </c>
      <c r="J61" s="506" t="n"/>
      <c r="L61" s="439" t="n">
        <v>27</v>
      </c>
      <c r="M61" s="428" t="n">
        <v>45640</v>
      </c>
      <c r="N61" s="440" t="n">
        <v>8</v>
      </c>
      <c r="O61" s="441" t="n"/>
      <c r="P61" s="428" t="n"/>
      <c r="Q61" s="167" t="n"/>
      <c r="R61" s="441" t="n"/>
      <c r="S61" s="428" t="n"/>
      <c r="T61" s="440" t="n"/>
      <c r="U61" s="441" t="n"/>
      <c r="V61" s="428" t="n"/>
      <c r="W61" s="434" t="n"/>
      <c r="X61" s="435" t="n"/>
      <c r="Y61" s="428" t="n"/>
      <c r="Z61" s="434" t="n"/>
      <c r="AA61" s="181" t="n"/>
      <c r="AB61" s="200" t="n"/>
    </row>
    <row r="62">
      <c r="A62" s="191" t="n"/>
      <c r="B62" s="175">
        <f>IFERROR(INDEX(Listing!F:F,MATCH(A62,Listing!C:C,0)),"")</f>
        <v/>
      </c>
      <c r="C62" s="175" t="n"/>
      <c r="D62" s="174">
        <f>IFERROR(INDEX(Listing!D:D,MATCH(A62,Listing!C:C,0)),"")</f>
        <v/>
      </c>
      <c r="E62" s="204" t="n"/>
      <c r="F62" s="203" t="n"/>
      <c r="G62" s="198" t="n"/>
      <c r="H62" s="169" t="n"/>
      <c r="J62" s="506">
        <f>IFERROR(INDEX([1]Input!$N:$N,MATCH(A62,[1]Input!$A:$A,0)),"")</f>
        <v/>
      </c>
      <c r="L62" s="439" t="n"/>
      <c r="M62" s="428" t="n"/>
      <c r="N62" s="440" t="n"/>
      <c r="O62" s="441" t="n"/>
      <c r="P62" s="428" t="n"/>
      <c r="Q62" s="167" t="n"/>
      <c r="R62" s="441" t="n"/>
      <c r="S62" s="428" t="n"/>
      <c r="T62" s="440" t="n"/>
      <c r="U62" s="441" t="n"/>
      <c r="V62" s="428" t="n"/>
      <c r="W62" s="434" t="n"/>
      <c r="X62" s="435" t="n"/>
      <c r="Y62" s="428" t="n"/>
      <c r="Z62" s="434" t="n"/>
      <c r="AA62" s="181" t="n"/>
      <c r="AB62" s="200">
        <f>I62-N62-Q62-T62-W62-Z62</f>
        <v/>
      </c>
    </row>
    <row r="63">
      <c r="A63" s="191" t="n"/>
      <c r="B63" s="175">
        <f>IFERROR(INDEX(Listing!F:F,MATCH(A63,Listing!C:C,0)),"")</f>
        <v/>
      </c>
      <c r="C63" s="175" t="n"/>
      <c r="D63" s="174">
        <f>IFERROR(INDEX(Listing!D:D,MATCH(A63,Listing!C:C,0)),"")</f>
        <v/>
      </c>
      <c r="G63" s="198" t="n"/>
      <c r="J63" s="506">
        <f>IFERROR(INDEX([1]Input!$N:$N,MATCH(A63,[1]Input!$A:$A,0)),"")</f>
        <v/>
      </c>
      <c r="L63" s="197" t="n"/>
      <c r="M63" s="428" t="n"/>
      <c r="N63" s="440" t="n"/>
      <c r="O63" s="430" t="n"/>
      <c r="P63" s="167" t="n"/>
      <c r="Q63" s="167" t="n"/>
      <c r="R63" s="431" t="n"/>
      <c r="S63" s="432" t="n"/>
      <c r="T63" s="448" t="n"/>
      <c r="U63" s="431" t="n"/>
      <c r="V63" s="432" t="n"/>
      <c r="W63" s="434" t="n"/>
      <c r="X63" s="435" t="n"/>
      <c r="Y63" s="432" t="n"/>
      <c r="Z63" s="434" t="n"/>
      <c r="AA63" s="181" t="n"/>
      <c r="AB63" s="200">
        <f>I63-N63-Q63-T63-W63-Z63</f>
        <v/>
      </c>
    </row>
    <row r="64">
      <c r="A64" s="191" t="n"/>
      <c r="B64" s="175">
        <f>IFERROR(INDEX(Listing!F:F,MATCH(A64,Listing!C:C,0)),"")</f>
        <v/>
      </c>
      <c r="C64" s="175" t="n"/>
      <c r="D64" s="174">
        <f>IFERROR(INDEX(Listing!D:D,MATCH(A64,Listing!C:C,0)),"")</f>
        <v/>
      </c>
      <c r="E64" s="204" t="n"/>
      <c r="F64" s="203" t="n"/>
      <c r="G64" s="198" t="n"/>
      <c r="H64" s="169" t="n"/>
      <c r="J64" s="506">
        <f>IFERROR(INDEX([1]Input!$N:$N,MATCH(A64,[1]Input!$A:$A,0)),"")</f>
        <v/>
      </c>
      <c r="L64" s="439" t="n"/>
      <c r="M64" s="428" t="n"/>
      <c r="N64" s="440" t="n"/>
      <c r="O64" s="441" t="n"/>
      <c r="P64" s="428" t="n"/>
      <c r="Q64" s="167" t="n"/>
      <c r="R64" s="441" t="n"/>
      <c r="S64" s="428" t="n"/>
      <c r="T64" s="440" t="n"/>
      <c r="U64" s="441" t="n"/>
      <c r="V64" s="428" t="n"/>
      <c r="W64" s="440" t="n"/>
      <c r="X64" s="435" t="n"/>
      <c r="Y64" s="428" t="n"/>
      <c r="Z64" s="434" t="n"/>
      <c r="AA64" s="181" t="n"/>
      <c r="AB64" s="200">
        <f>I64-N64-Q64-T64-W64-Z64</f>
        <v/>
      </c>
    </row>
    <row r="65">
      <c r="A65" s="191" t="n"/>
      <c r="B65" s="175">
        <f>IFERROR(INDEX(Listing!F:F,MATCH(A65,Listing!C:C,0)),"")</f>
        <v/>
      </c>
      <c r="C65" s="175" t="n"/>
      <c r="D65" s="174">
        <f>IFERROR(INDEX(Listing!D:D,MATCH(A65,Listing!C:C,0)),"")</f>
        <v/>
      </c>
      <c r="E65" s="204" t="n"/>
      <c r="F65" s="203" t="n"/>
      <c r="G65" s="198" t="n"/>
      <c r="H65" s="169" t="n"/>
      <c r="J65" s="506">
        <f>IFERROR(INDEX([1]Input!$N:$N,MATCH(A65,[1]Input!$A:$A,0)),"")</f>
        <v/>
      </c>
      <c r="L65" s="439" t="n"/>
      <c r="M65" s="428" t="n"/>
      <c r="N65" s="440" t="n"/>
      <c r="O65" s="441" t="n"/>
      <c r="P65" s="437" t="n"/>
      <c r="Q65" s="167" t="n"/>
      <c r="R65" s="441" t="n"/>
      <c r="S65" s="428" t="n"/>
      <c r="T65" s="440" t="n"/>
      <c r="U65" s="441" t="n"/>
      <c r="V65" s="428" t="n"/>
      <c r="W65" s="434" t="n"/>
      <c r="X65" s="435" t="n"/>
      <c r="Y65" s="428" t="n"/>
      <c r="Z65" s="434" t="n"/>
      <c r="AA65" s="181" t="n"/>
      <c r="AB65" s="200">
        <f>I65-N65-Q65-T65-W65-Z65</f>
        <v/>
      </c>
    </row>
    <row r="66">
      <c r="A66" s="191" t="n"/>
      <c r="B66" s="175">
        <f>IFERROR(INDEX(Listing!F:F,MATCH(A66,Listing!C:C,0)),"")</f>
        <v/>
      </c>
      <c r="C66" s="175" t="n"/>
      <c r="D66" s="174">
        <f>IFERROR(INDEX(Listing!D:D,MATCH(A66,Listing!C:C,0)),"")</f>
        <v/>
      </c>
      <c r="E66" s="204" t="n"/>
      <c r="F66" s="203" t="n"/>
      <c r="G66" s="198" t="n"/>
      <c r="H66" s="169" t="n"/>
      <c r="J66" s="506">
        <f>IFERROR(INDEX([1]Input!$N:$N,MATCH(A66,[1]Input!$A:$A,0)),"")</f>
        <v/>
      </c>
      <c r="L66" s="439" t="n"/>
      <c r="M66" s="428" t="n"/>
      <c r="N66" s="440" t="n"/>
      <c r="O66" s="441" t="n"/>
      <c r="P66" s="428" t="n"/>
      <c r="Q66" s="167" t="n"/>
      <c r="R66" s="441" t="n"/>
      <c r="S66" s="428" t="n"/>
      <c r="T66" s="440" t="n"/>
      <c r="U66" s="441" t="n"/>
      <c r="V66" s="428" t="n"/>
      <c r="W66" s="434" t="n"/>
      <c r="X66" s="435" t="n"/>
      <c r="Y66" s="428" t="n"/>
      <c r="Z66" s="434" t="n"/>
      <c r="AA66" s="181" t="n"/>
      <c r="AB66" s="200">
        <f>I66-N66-Q66-T66-W66-Z66</f>
        <v/>
      </c>
    </row>
    <row r="67">
      <c r="A67" s="191" t="n"/>
      <c r="B67" s="175">
        <f>IFERROR(INDEX(Listing!F:F,MATCH(A67,Listing!C:C,0)),"")</f>
        <v/>
      </c>
      <c r="C67" s="175" t="n"/>
      <c r="D67" s="174">
        <f>IFERROR(INDEX(Listing!D:D,MATCH(A67,Listing!C:C,0)),"")</f>
        <v/>
      </c>
      <c r="E67" s="204" t="n"/>
      <c r="F67" s="203" t="n"/>
      <c r="G67" s="198" t="n"/>
      <c r="J67" s="506">
        <f>IFERROR(INDEX([1]Input!$N:$N,MATCH(A67,[1]Input!$A:$A,0)),"")</f>
        <v/>
      </c>
      <c r="L67" s="197" t="n"/>
      <c r="M67" s="167" t="n"/>
      <c r="N67" s="447" t="n"/>
      <c r="O67" s="430" t="n"/>
      <c r="P67" s="167" t="n"/>
      <c r="Q67" s="167" t="n"/>
      <c r="R67" s="431" t="n"/>
      <c r="S67" s="432" t="n"/>
      <c r="T67" s="448" t="n"/>
      <c r="U67" s="431" t="n"/>
      <c r="V67" s="432" t="n"/>
      <c r="W67" s="434" t="n"/>
      <c r="X67" s="435" t="n"/>
      <c r="Y67" s="432" t="n"/>
      <c r="Z67" s="434" t="n"/>
      <c r="AA67" s="181" t="n"/>
      <c r="AB67" s="163">
        <f>I67-N67-Q67-T67-W67-Z67</f>
        <v/>
      </c>
    </row>
    <row r="68">
      <c r="A68" s="191" t="n"/>
      <c r="B68" s="175">
        <f>IFERROR(INDEX(Listing!F:F,MATCH(A68,Listing!C:C,0)),"")</f>
        <v/>
      </c>
      <c r="C68" s="175" t="n"/>
      <c r="D68" s="174">
        <f>IFERROR(INDEX(Listing!D:D,MATCH(A68,Listing!C:C,0)),"")</f>
        <v/>
      </c>
      <c r="E68" s="204" t="n"/>
      <c r="F68" s="203" t="n"/>
      <c r="G68" s="198" t="n"/>
      <c r="J68" s="506">
        <f>IFERROR(INDEX([1]Input!$N:$N,MATCH(A68,[1]Input!$A:$A,0)),"")</f>
        <v/>
      </c>
      <c r="L68" s="197" t="n"/>
      <c r="M68" s="167" t="n"/>
      <c r="N68" s="447" t="n"/>
      <c r="O68" s="430" t="n"/>
      <c r="P68" s="167" t="n"/>
      <c r="Q68" s="167" t="n"/>
      <c r="R68" s="431" t="n"/>
      <c r="S68" s="432" t="n"/>
      <c r="T68" s="448" t="n"/>
      <c r="U68" s="431" t="n"/>
      <c r="V68" s="432" t="n"/>
      <c r="W68" s="434" t="n"/>
      <c r="X68" s="435" t="n"/>
      <c r="Y68" s="432" t="n"/>
      <c r="Z68" s="434" t="n"/>
      <c r="AA68" s="181" t="n"/>
      <c r="AB68" s="163">
        <f>I68-N68-Q68-T68-W68-Z68</f>
        <v/>
      </c>
    </row>
    <row r="69">
      <c r="A69" s="191" t="n"/>
      <c r="B69" s="175">
        <f>IFERROR(INDEX(Listing!F:F,MATCH(A69,Listing!C:C,0)),"")</f>
        <v/>
      </c>
      <c r="C69" s="175" t="n"/>
      <c r="D69" s="174">
        <f>IFERROR(INDEX(Listing!D:D,MATCH(A69,Listing!C:C,0)),"")</f>
        <v/>
      </c>
      <c r="E69" s="204" t="n"/>
      <c r="F69" s="203" t="n"/>
      <c r="G69" s="198" t="n"/>
      <c r="J69" s="506">
        <f>IFERROR(INDEX([1]Input!$N:$N,MATCH(A69,[1]Input!$A:$A,0)),"")</f>
        <v/>
      </c>
      <c r="L69" s="197" t="n"/>
      <c r="M69" s="167" t="n"/>
      <c r="N69" s="447" t="n"/>
      <c r="O69" s="430" t="n"/>
      <c r="P69" s="167" t="n"/>
      <c r="Q69" s="167" t="n"/>
      <c r="R69" s="431" t="n"/>
      <c r="S69" s="432" t="n"/>
      <c r="T69" s="448" t="n"/>
      <c r="U69" s="431" t="n"/>
      <c r="V69" s="432" t="n"/>
      <c r="W69" s="434" t="n"/>
      <c r="X69" s="435" t="n"/>
      <c r="Y69" s="432" t="n"/>
      <c r="Z69" s="434" t="n"/>
      <c r="AA69" s="181" t="n"/>
      <c r="AB69" s="163">
        <f>I69-N69-Q69-T69-W69-Z69</f>
        <v/>
      </c>
    </row>
    <row r="70">
      <c r="A70" s="191" t="n"/>
      <c r="B70" s="175">
        <f>IFERROR(INDEX(Listing!F:F,MATCH(A70,Listing!C:C,0)),"")</f>
        <v/>
      </c>
      <c r="C70" s="175" t="n"/>
      <c r="D70" s="174">
        <f>IFERROR(INDEX(Listing!D:D,MATCH(A70,Listing!C:C,0)),"")</f>
        <v/>
      </c>
      <c r="E70" s="204" t="n"/>
      <c r="F70" s="203" t="n"/>
      <c r="G70" s="198" t="n"/>
      <c r="J70" s="506">
        <f>IFERROR(INDEX([1]Input!$N:$N,MATCH(A70,[1]Input!$A:$A,0)),"")</f>
        <v/>
      </c>
      <c r="L70" s="197" t="n"/>
      <c r="M70" s="167" t="n"/>
      <c r="N70" s="447" t="n"/>
      <c r="O70" s="430" t="n"/>
      <c r="P70" s="167" t="n"/>
      <c r="Q70" s="167" t="n"/>
      <c r="R70" s="431" t="n"/>
      <c r="S70" s="432" t="n"/>
      <c r="T70" s="448" t="n"/>
      <c r="U70" s="431" t="n"/>
      <c r="V70" s="432" t="n"/>
      <c r="W70" s="434" t="n"/>
      <c r="X70" s="435" t="n"/>
      <c r="Y70" s="432" t="n"/>
      <c r="Z70" s="434" t="n"/>
      <c r="AA70" s="181" t="n"/>
      <c r="AB70" s="163">
        <f>I70-N70-Q70-T70-W70-Z70</f>
        <v/>
      </c>
    </row>
    <row r="71">
      <c r="A71" s="191" t="n"/>
      <c r="B71" s="175">
        <f>IFERROR(INDEX(Listing!F:F,MATCH(A71,Listing!C:C,0)),"")</f>
        <v/>
      </c>
      <c r="C71" s="175" t="n"/>
      <c r="D71" s="174">
        <f>IFERROR(INDEX(Listing!D:D,MATCH(A71,Listing!C:C,0)),"")</f>
        <v/>
      </c>
      <c r="E71" s="204" t="n"/>
      <c r="F71" s="203" t="n"/>
      <c r="G71" s="198" t="n"/>
      <c r="J71" s="506">
        <f>IFERROR(INDEX([1]Input!$N:$N,MATCH(A71,[1]Input!$A:$A,0)),"")</f>
        <v/>
      </c>
      <c r="L71" s="197" t="n"/>
      <c r="M71" s="167" t="n"/>
      <c r="N71" s="447" t="n"/>
      <c r="O71" s="430" t="n"/>
      <c r="P71" s="167" t="n"/>
      <c r="Q71" s="167" t="n"/>
      <c r="R71" s="431" t="n"/>
      <c r="S71" s="432" t="n"/>
      <c r="T71" s="448" t="n"/>
      <c r="U71" s="431" t="n"/>
      <c r="V71" s="432" t="n"/>
      <c r="W71" s="434" t="n"/>
      <c r="X71" s="435" t="n"/>
      <c r="Y71" s="432" t="n"/>
      <c r="Z71" s="434" t="n"/>
      <c r="AA71" s="181" t="n"/>
      <c r="AB71" s="163">
        <f>I71-N71-Q71-T71-W71-Z71</f>
        <v/>
      </c>
    </row>
    <row r="72">
      <c r="A72" s="191" t="n"/>
      <c r="B72" s="175">
        <f>IFERROR(INDEX(Listing!F:F,MATCH(A72,Listing!C:C,0)),"")</f>
        <v/>
      </c>
      <c r="C72" s="175" t="n"/>
      <c r="D72" s="174">
        <f>IFERROR(INDEX(Listing!D:D,MATCH(A72,Listing!C:C,0)),"")</f>
        <v/>
      </c>
      <c r="E72" s="204" t="n"/>
      <c r="F72" s="203" t="n"/>
      <c r="G72" s="198" t="n"/>
      <c r="J72" s="506">
        <f>IFERROR(INDEX([1]Input!$N:$N,MATCH(A72,[1]Input!$A:$A,0)),"")</f>
        <v/>
      </c>
      <c r="L72" s="197" t="n"/>
      <c r="M72" s="167" t="n"/>
      <c r="N72" s="447" t="n"/>
      <c r="O72" s="430" t="n"/>
      <c r="P72" s="167" t="n"/>
      <c r="Q72" s="167" t="n"/>
      <c r="R72" s="431" t="n"/>
      <c r="S72" s="432" t="n"/>
      <c r="T72" s="448" t="n"/>
      <c r="U72" s="431" t="n"/>
      <c r="V72" s="432" t="n"/>
      <c r="W72" s="434" t="n"/>
      <c r="X72" s="435" t="n"/>
      <c r="Y72" s="432" t="n"/>
      <c r="Z72" s="434" t="n"/>
      <c r="AA72" s="181" t="n"/>
      <c r="AB72" s="163">
        <f>I72-N72-Q72-T72-W72-Z72</f>
        <v/>
      </c>
    </row>
    <row r="73">
      <c r="A73" s="191" t="n"/>
      <c r="B73" s="175">
        <f>IFERROR(INDEX(Listing!F:F,MATCH(A73,Listing!C:C,0)),"")</f>
        <v/>
      </c>
      <c r="C73" s="175" t="n"/>
      <c r="D73" s="174">
        <f>IFERROR(INDEX(Listing!D:D,MATCH(A73,Listing!C:C,0)),"")</f>
        <v/>
      </c>
      <c r="E73" s="204" t="n"/>
      <c r="F73" s="203" t="n"/>
      <c r="G73" s="198" t="n"/>
      <c r="J73" s="506">
        <f>IFERROR(INDEX([1]Input!$N:$N,MATCH(A73,[1]Input!$A:$A,0)),"")</f>
        <v/>
      </c>
      <c r="L73" s="197" t="n"/>
      <c r="M73" s="167" t="n"/>
      <c r="N73" s="447" t="n"/>
      <c r="O73" s="430" t="n"/>
      <c r="P73" s="167" t="n"/>
      <c r="Q73" s="167" t="n"/>
      <c r="R73" s="431" t="n"/>
      <c r="S73" s="432" t="n"/>
      <c r="T73" s="448" t="n"/>
      <c r="U73" s="431" t="n"/>
      <c r="V73" s="432" t="n"/>
      <c r="W73" s="434" t="n"/>
      <c r="X73" s="435" t="n"/>
      <c r="Y73" s="432" t="n"/>
      <c r="Z73" s="434" t="n"/>
      <c r="AA73" s="181" t="n"/>
      <c r="AB73" s="163">
        <f>I73-N73-Q73-T73-W73-Z73</f>
        <v/>
      </c>
    </row>
    <row r="74">
      <c r="A74" s="191" t="n"/>
      <c r="B74" s="175">
        <f>IFERROR(INDEX(Listing!F:F,MATCH(A74,Listing!C:C,0)),"")</f>
        <v/>
      </c>
      <c r="C74" s="175" t="n"/>
      <c r="D74" s="174">
        <f>IFERROR(INDEX(Listing!D:D,MATCH(A74,Listing!C:C,0)),"")</f>
        <v/>
      </c>
      <c r="E74" s="204" t="n"/>
      <c r="F74" s="203" t="n"/>
      <c r="G74" s="198" t="n"/>
      <c r="J74" s="506">
        <f>IFERROR(INDEX([1]Input!$N:$N,MATCH(A74,[1]Input!$A:$A,0)),"")</f>
        <v/>
      </c>
      <c r="L74" s="197" t="n"/>
      <c r="N74" s="195" t="n"/>
      <c r="O74" s="196" t="n"/>
      <c r="R74" s="193" t="n"/>
      <c r="T74" s="194" t="n"/>
      <c r="U74" s="193" t="n"/>
      <c r="W74" s="192" t="n"/>
      <c r="X74" s="181" t="n"/>
      <c r="Z74" s="192" t="n"/>
      <c r="AA74" s="181" t="n"/>
      <c r="AB74" s="163">
        <f>I74-N74-Q74-T74-W74-Z74</f>
        <v/>
      </c>
    </row>
    <row r="75">
      <c r="A75" s="191" t="n"/>
      <c r="B75" s="175">
        <f>IFERROR(INDEX(Listing!F:F,MATCH(A75,Listing!C:C,0)),"")</f>
        <v/>
      </c>
      <c r="C75" s="175" t="n"/>
      <c r="D75" s="174">
        <f>IFERROR(INDEX(Listing!D:D,MATCH(A75,Listing!C:C,0)),"")</f>
        <v/>
      </c>
      <c r="E75" s="204" t="n"/>
      <c r="F75" s="203" t="n"/>
      <c r="G75" s="198" t="n"/>
      <c r="J75" s="506">
        <f>IFERROR(INDEX([1]Input!$N:$N,MATCH(A75,[1]Input!$A:$A,0)),"")</f>
        <v/>
      </c>
      <c r="L75" s="197" t="n"/>
      <c r="N75" s="195" t="n"/>
      <c r="O75" s="196" t="n"/>
      <c r="R75" s="193" t="n"/>
      <c r="T75" s="194" t="n"/>
      <c r="U75" s="193" t="n"/>
      <c r="W75" s="192" t="n"/>
      <c r="X75" s="181" t="n"/>
      <c r="Z75" s="192" t="n"/>
      <c r="AA75" s="181" t="n"/>
      <c r="AB75" s="163">
        <f>I75-N75-Q75-T75-W75-Z75</f>
        <v/>
      </c>
    </row>
    <row r="76">
      <c r="A76" s="191" t="n"/>
      <c r="B76" s="175">
        <f>IFERROR(INDEX(Listing!F:F,MATCH(A76,Listing!C:C,0)),"")</f>
        <v/>
      </c>
      <c r="C76" s="175" t="n"/>
      <c r="D76" s="174">
        <f>IFERROR(INDEX(Listing!D:D,MATCH(A76,Listing!C:C,0)),"")</f>
        <v/>
      </c>
      <c r="E76" s="204" t="n"/>
      <c r="F76" s="203" t="n"/>
      <c r="G76" s="198" t="n"/>
      <c r="J76" s="506">
        <f>IFERROR(INDEX([1]Input!$N:$N,MATCH(A76,[1]Input!$A:$A,0)),"")</f>
        <v/>
      </c>
      <c r="L76" s="197" t="n"/>
      <c r="N76" s="195" t="n"/>
      <c r="O76" s="196" t="n"/>
      <c r="R76" s="193" t="n"/>
      <c r="T76" s="194" t="n"/>
      <c r="U76" s="193" t="n"/>
      <c r="W76" s="192" t="n"/>
      <c r="X76" s="181" t="n"/>
      <c r="Z76" s="192" t="n"/>
      <c r="AA76" s="181" t="n"/>
      <c r="AB76" s="163">
        <f>I76-N76-Q76-T76-W76-Z76</f>
        <v/>
      </c>
    </row>
    <row r="77">
      <c r="A77" s="191" t="n"/>
      <c r="B77" s="175">
        <f>IFERROR(INDEX(Listing!F:F,MATCH(A77,Listing!C:C,0)),"")</f>
        <v/>
      </c>
      <c r="C77" s="175" t="n"/>
      <c r="D77" s="174">
        <f>IFERROR(INDEX(Listing!D:D,MATCH(A77,Listing!C:C,0)),"")</f>
        <v/>
      </c>
      <c r="E77" s="204" t="n"/>
      <c r="F77" s="203" t="n"/>
      <c r="G77" s="198" t="n"/>
      <c r="J77" s="506">
        <f>IFERROR(INDEX([1]Input!$N:$N,MATCH(A77,[1]Input!$A:$A,0)),"")</f>
        <v/>
      </c>
      <c r="L77" s="197" t="n"/>
      <c r="N77" s="195" t="n"/>
      <c r="O77" s="196" t="n"/>
      <c r="R77" s="193" t="n"/>
      <c r="T77" s="194" t="n"/>
      <c r="U77" s="193" t="n"/>
      <c r="W77" s="192" t="n"/>
      <c r="X77" s="181" t="n"/>
      <c r="Z77" s="192" t="n"/>
      <c r="AA77" s="181" t="n"/>
      <c r="AB77" s="163">
        <f>I77-N77-Q77-T77-W77-Z77</f>
        <v/>
      </c>
    </row>
    <row r="78">
      <c r="A78" s="191" t="n"/>
      <c r="B78" s="175">
        <f>IFERROR(INDEX(Listing!F:F,MATCH(A78,Listing!C:C,0)),"")</f>
        <v/>
      </c>
      <c r="C78" s="175" t="n"/>
      <c r="D78" s="174">
        <f>IFERROR(INDEX(Listing!D:D,MATCH(A78,Listing!C:C,0)),"")</f>
        <v/>
      </c>
      <c r="E78" s="204" t="n"/>
      <c r="F78" s="203" t="n"/>
      <c r="G78" s="198" t="n"/>
      <c r="J78" s="506">
        <f>IFERROR(INDEX([1]Input!$N:$N,MATCH(A78,[1]Input!$A:$A,0)),"")</f>
        <v/>
      </c>
      <c r="L78" s="197" t="n"/>
      <c r="N78" s="195" t="n"/>
      <c r="O78" s="196" t="n"/>
      <c r="R78" s="193" t="n"/>
      <c r="T78" s="194" t="n"/>
      <c r="U78" s="193" t="n"/>
      <c r="W78" s="192" t="n"/>
      <c r="X78" s="181" t="n"/>
      <c r="Z78" s="192" t="n"/>
      <c r="AA78" s="181" t="n"/>
      <c r="AB78" s="163">
        <f>I78-N78-Q78-T78-W78-Z78</f>
        <v/>
      </c>
    </row>
    <row r="79">
      <c r="A79" s="191" t="n"/>
      <c r="B79" s="175">
        <f>IFERROR(INDEX(Listing!F:F,MATCH(A79,Listing!C:C,0)),"")</f>
        <v/>
      </c>
      <c r="C79" s="175" t="n"/>
      <c r="D79" s="174">
        <f>IFERROR(INDEX(Listing!D:D,MATCH(A79,Listing!C:C,0)),"")</f>
        <v/>
      </c>
      <c r="E79" s="204" t="n"/>
      <c r="F79" s="203" t="n"/>
      <c r="G79" s="198" t="n"/>
      <c r="J79" s="506">
        <f>IFERROR(INDEX([1]Input!$N:$N,MATCH(A79,[1]Input!$A:$A,0)),"")</f>
        <v/>
      </c>
      <c r="L79" s="197" t="n"/>
      <c r="N79" s="195" t="n"/>
      <c r="O79" s="196" t="n"/>
      <c r="R79" s="193" t="n"/>
      <c r="T79" s="194" t="n"/>
      <c r="U79" s="193" t="n"/>
      <c r="W79" s="192" t="n"/>
      <c r="X79" s="181" t="n"/>
      <c r="Z79" s="192" t="n"/>
      <c r="AA79" s="181" t="n"/>
      <c r="AB79" s="163">
        <f>I79-N79-Q79-T79-W79-Z79</f>
        <v/>
      </c>
    </row>
    <row r="80">
      <c r="A80" s="191" t="n"/>
      <c r="B80" s="175">
        <f>IFERROR(INDEX(Listing!F:F,MATCH(A80,Listing!C:C,0)),"")</f>
        <v/>
      </c>
      <c r="C80" s="175" t="n"/>
      <c r="D80" s="174">
        <f>IFERROR(INDEX(Listing!D:D,MATCH(A80,Listing!C:C,0)),"")</f>
        <v/>
      </c>
      <c r="E80" s="204" t="n"/>
      <c r="F80" s="203" t="n"/>
      <c r="G80" s="198" t="n"/>
      <c r="J80" s="506">
        <f>IFERROR(INDEX([1]Input!$N:$N,MATCH(A80,[1]Input!$A:$A,0)),"")</f>
        <v/>
      </c>
      <c r="L80" s="197" t="n"/>
      <c r="N80" s="195" t="n"/>
      <c r="O80" s="196" t="n"/>
      <c r="R80" s="193" t="n"/>
      <c r="T80" s="194" t="n"/>
      <c r="U80" s="193" t="n"/>
      <c r="W80" s="192" t="n"/>
      <c r="X80" s="181" t="n"/>
      <c r="Z80" s="192" t="n"/>
      <c r="AA80" s="181" t="n"/>
      <c r="AB80" s="163">
        <f>I80-N80-Q80-T80-W80-Z80</f>
        <v/>
      </c>
    </row>
    <row r="81">
      <c r="A81" s="191" t="n"/>
      <c r="B81" s="175">
        <f>IFERROR(INDEX(Listing!F:F,MATCH(A81,Listing!C:C,0)),"")</f>
        <v/>
      </c>
      <c r="C81" s="175" t="n"/>
      <c r="D81" s="174">
        <f>IFERROR(INDEX(Listing!D:D,MATCH(A81,Listing!C:C,0)),"")</f>
        <v/>
      </c>
      <c r="E81" s="204" t="n"/>
      <c r="F81" s="203" t="n"/>
      <c r="G81" s="198" t="n"/>
      <c r="J81" s="506">
        <f>IFERROR(INDEX([1]Input!$N:$N,MATCH(A81,[1]Input!$A:$A,0)),"")</f>
        <v/>
      </c>
      <c r="L81" s="197" t="n"/>
      <c r="N81" s="195" t="n"/>
      <c r="O81" s="196" t="n"/>
      <c r="R81" s="193" t="n"/>
      <c r="T81" s="194" t="n"/>
      <c r="U81" s="193" t="n"/>
      <c r="W81" s="192" t="n"/>
      <c r="X81" s="181" t="n"/>
      <c r="Z81" s="192" t="n"/>
      <c r="AA81" s="181" t="n"/>
      <c r="AB81" s="163">
        <f>I81-N81-Q81-T81-W81-Z81</f>
        <v/>
      </c>
    </row>
    <row r="82">
      <c r="A82" s="191" t="n"/>
      <c r="B82" s="175">
        <f>IFERROR(INDEX(Listing!F:F,MATCH(A82,Listing!C:C,0)),"")</f>
        <v/>
      </c>
      <c r="C82" s="175" t="n"/>
      <c r="D82" s="174">
        <f>IFERROR(INDEX(Listing!D:D,MATCH(A82,Listing!C:C,0)),"")</f>
        <v/>
      </c>
      <c r="E82" s="204" t="n"/>
      <c r="F82" s="203" t="n"/>
      <c r="G82" s="198" t="n"/>
      <c r="J82" s="506">
        <f>IFERROR(INDEX([1]Input!$N:$N,MATCH(A82,[1]Input!$A:$A,0)),"")</f>
        <v/>
      </c>
      <c r="L82" s="197" t="n"/>
      <c r="N82" s="195" t="n"/>
      <c r="O82" s="196" t="n"/>
      <c r="R82" s="193" t="n"/>
      <c r="T82" s="194" t="n"/>
      <c r="U82" s="193" t="n"/>
      <c r="W82" s="192" t="n"/>
      <c r="X82" s="181" t="n"/>
      <c r="Z82" s="192" t="n"/>
      <c r="AA82" s="181" t="n"/>
      <c r="AB82" s="163">
        <f>I82-N82-Q82-T82-W82-Z82</f>
        <v/>
      </c>
    </row>
    <row r="83">
      <c r="A83" s="191" t="n"/>
      <c r="B83" s="175">
        <f>IFERROR(INDEX(Listing!F:F,MATCH(A83,Listing!C:C,0)),"")</f>
        <v/>
      </c>
      <c r="C83" s="175" t="n"/>
      <c r="D83" s="174">
        <f>IFERROR(INDEX(Listing!D:D,MATCH(A83,Listing!C:C,0)),"")</f>
        <v/>
      </c>
      <c r="E83" s="204" t="n"/>
      <c r="F83" s="203" t="n"/>
      <c r="G83" s="198" t="n"/>
      <c r="J83" s="506">
        <f>IFERROR(INDEX([1]Input!$N:$N,MATCH(A83,[1]Input!$A:$A,0)),"")</f>
        <v/>
      </c>
      <c r="L83" s="197" t="n"/>
      <c r="N83" s="195" t="n"/>
      <c r="O83" s="196" t="n"/>
      <c r="R83" s="193" t="n"/>
      <c r="T83" s="194" t="n"/>
      <c r="U83" s="193" t="n"/>
      <c r="W83" s="192" t="n"/>
      <c r="X83" s="181" t="n"/>
      <c r="Z83" s="192" t="n"/>
      <c r="AA83" s="181" t="n"/>
      <c r="AB83" s="163">
        <f>I83-N83-Q83-T83-W83-Z83</f>
        <v/>
      </c>
    </row>
    <row r="84">
      <c r="A84" s="191" t="n"/>
      <c r="B84" s="175">
        <f>IFERROR(INDEX(Listing!F:F,MATCH(A84,Listing!C:C,0)),"")</f>
        <v/>
      </c>
      <c r="C84" s="175" t="n"/>
      <c r="D84" s="174">
        <f>IFERROR(INDEX(Listing!D:D,MATCH(A84,Listing!C:C,0)),"")</f>
        <v/>
      </c>
      <c r="E84" s="204" t="n"/>
      <c r="F84" s="203" t="n"/>
      <c r="G84" s="198" t="n"/>
      <c r="J84" s="506">
        <f>IFERROR(INDEX([1]Input!$N:$N,MATCH(A84,[1]Input!$A:$A,0)),"")</f>
        <v/>
      </c>
      <c r="L84" s="197" t="n"/>
      <c r="N84" s="195" t="n"/>
      <c r="O84" s="196" t="n"/>
      <c r="R84" s="193" t="n"/>
      <c r="T84" s="194" t="n"/>
      <c r="U84" s="193" t="n"/>
      <c r="W84" s="192" t="n"/>
      <c r="X84" s="181" t="n"/>
      <c r="Z84" s="192" t="n"/>
      <c r="AA84" s="181" t="n"/>
      <c r="AB84" s="163">
        <f>I84-N84-Q84-T84-W84-Z84</f>
        <v/>
      </c>
    </row>
    <row r="85">
      <c r="A85" s="191" t="n"/>
      <c r="B85" s="175">
        <f>IFERROR(INDEX(Listing!F:F,MATCH(A85,Listing!C:C,0)),"")</f>
        <v/>
      </c>
      <c r="C85" s="175" t="n"/>
      <c r="D85" s="174">
        <f>IFERROR(INDEX(Listing!D:D,MATCH(A85,Listing!C:C,0)),"")</f>
        <v/>
      </c>
      <c r="E85" s="204" t="n"/>
      <c r="F85" s="203" t="n"/>
      <c r="G85" s="198" t="n"/>
      <c r="J85" s="506">
        <f>IFERROR(INDEX([1]Input!$N:$N,MATCH(A85,[1]Input!$A:$A,0)),"")</f>
        <v/>
      </c>
      <c r="L85" s="197" t="n"/>
      <c r="N85" s="195" t="n"/>
      <c r="O85" s="196" t="n"/>
      <c r="R85" s="193" t="n"/>
      <c r="T85" s="194" t="n"/>
      <c r="U85" s="193" t="n"/>
      <c r="W85" s="192" t="n"/>
      <c r="X85" s="181" t="n"/>
      <c r="Z85" s="192" t="n"/>
      <c r="AA85" s="181" t="n"/>
      <c r="AB85" s="163">
        <f>I85-N85-Q85-T85-W85-Z85</f>
        <v/>
      </c>
    </row>
    <row r="86">
      <c r="A86" s="191" t="n"/>
      <c r="B86" s="175">
        <f>IFERROR(INDEX(Listing!F:F,MATCH(A86,Listing!C:C,0)),"")</f>
        <v/>
      </c>
      <c r="C86" s="175" t="n"/>
      <c r="D86" s="174">
        <f>IFERROR(INDEX(Listing!D:D,MATCH(A86,Listing!C:C,0)),"")</f>
        <v/>
      </c>
      <c r="E86" s="204" t="n"/>
      <c r="F86" s="203" t="n"/>
      <c r="G86" s="198" t="n"/>
      <c r="J86" s="506">
        <f>IFERROR(INDEX([1]Input!$N:$N,MATCH(A86,[1]Input!$A:$A,0)),"")</f>
        <v/>
      </c>
      <c r="L86" s="197" t="n"/>
      <c r="N86" s="195" t="n"/>
      <c r="O86" s="196" t="n"/>
      <c r="R86" s="193" t="n"/>
      <c r="T86" s="194" t="n"/>
      <c r="U86" s="193" t="n"/>
      <c r="W86" s="192" t="n"/>
      <c r="X86" s="181" t="n"/>
      <c r="Z86" s="192" t="n"/>
      <c r="AA86" s="181" t="n"/>
      <c r="AB86" s="163">
        <f>I86-N86-Q86-T86-W86-Z86</f>
        <v/>
      </c>
    </row>
    <row r="87">
      <c r="A87" s="191" t="n"/>
      <c r="B87" s="175">
        <f>IFERROR(INDEX(Listing!F:F,MATCH(A87,Listing!C:C,0)),"")</f>
        <v/>
      </c>
      <c r="C87" s="175" t="n"/>
      <c r="D87" s="174">
        <f>IFERROR(INDEX(Listing!D:D,MATCH(A87,Listing!C:C,0)),"")</f>
        <v/>
      </c>
      <c r="E87" s="204" t="n"/>
      <c r="F87" s="203" t="n"/>
      <c r="G87" s="198" t="n"/>
      <c r="J87" s="506">
        <f>IFERROR(INDEX([1]Input!$N:$N,MATCH(A87,[1]Input!$A:$A,0)),"")</f>
        <v/>
      </c>
      <c r="L87" s="197" t="n"/>
      <c r="N87" s="195" t="n"/>
      <c r="O87" s="196" t="n"/>
      <c r="R87" s="193" t="n"/>
      <c r="T87" s="194" t="n"/>
      <c r="U87" s="193" t="n"/>
      <c r="W87" s="192" t="n"/>
      <c r="X87" s="181" t="n"/>
      <c r="Z87" s="192" t="n"/>
      <c r="AA87" s="181" t="n"/>
      <c r="AB87" s="163">
        <f>I87-N87-Q87-T87-W87-Z87</f>
        <v/>
      </c>
    </row>
    <row r="88">
      <c r="A88" s="191" t="n"/>
      <c r="B88" s="175">
        <f>IFERROR(INDEX(Listing!F:F,MATCH(A88,Listing!C:C,0)),"")</f>
        <v/>
      </c>
      <c r="C88" s="175" t="n"/>
      <c r="D88" s="174">
        <f>IFERROR(INDEX(Listing!D:D,MATCH(A88,Listing!C:C,0)),"")</f>
        <v/>
      </c>
      <c r="E88" s="204" t="n"/>
      <c r="F88" s="203" t="n"/>
      <c r="G88" s="198" t="n"/>
      <c r="J88" s="506">
        <f>IFERROR(INDEX([1]Input!$N:$N,MATCH(A88,[1]Input!$A:$A,0)),"")</f>
        <v/>
      </c>
      <c r="L88" s="197" t="n"/>
      <c r="N88" s="195" t="n"/>
      <c r="O88" s="196" t="n"/>
      <c r="R88" s="193" t="n"/>
      <c r="T88" s="194" t="n"/>
      <c r="U88" s="193" t="n"/>
      <c r="W88" s="192" t="n"/>
      <c r="X88" s="181" t="n"/>
      <c r="Z88" s="192" t="n"/>
      <c r="AA88" s="181" t="n"/>
      <c r="AB88" s="163">
        <f>I88-N88-Q88-T88-W88-Z88</f>
        <v/>
      </c>
    </row>
    <row r="89">
      <c r="A89" s="191" t="n"/>
      <c r="B89" s="175">
        <f>IFERROR(INDEX(Listing!F:F,MATCH(A89,Listing!C:C,0)),"")</f>
        <v/>
      </c>
      <c r="C89" s="175" t="n"/>
      <c r="D89" s="174">
        <f>IFERROR(INDEX(Listing!D:D,MATCH(A89,Listing!C:C,0)),"")</f>
        <v/>
      </c>
      <c r="E89" s="204" t="n"/>
      <c r="F89" s="203" t="n"/>
      <c r="G89" s="198" t="n"/>
      <c r="J89" s="506">
        <f>IFERROR(INDEX([1]Input!$N:$N,MATCH(A89,[1]Input!$A:$A,0)),"")</f>
        <v/>
      </c>
      <c r="L89" s="197" t="n"/>
      <c r="N89" s="195" t="n"/>
      <c r="O89" s="196" t="n"/>
      <c r="R89" s="193" t="n"/>
      <c r="T89" s="194" t="n"/>
      <c r="U89" s="193" t="n"/>
      <c r="W89" s="192" t="n"/>
      <c r="X89" s="181" t="n"/>
      <c r="Z89" s="192" t="n"/>
      <c r="AA89" s="181" t="n"/>
      <c r="AB89" s="163">
        <f>I89-N89-Q89-T89-W89-Z89</f>
        <v/>
      </c>
    </row>
    <row r="90">
      <c r="A90" s="191" t="n"/>
      <c r="B90" s="175">
        <f>IFERROR(INDEX(Listing!F:F,MATCH(A90,Listing!C:C,0)),"")</f>
        <v/>
      </c>
      <c r="C90" s="175" t="n"/>
      <c r="D90" s="174">
        <f>IFERROR(INDEX(Listing!D:D,MATCH(A90,Listing!C:C,0)),"")</f>
        <v/>
      </c>
      <c r="E90" s="204" t="n"/>
      <c r="F90" s="203" t="n"/>
      <c r="G90" s="198" t="n"/>
      <c r="J90" s="506">
        <f>IFERROR(INDEX([1]Input!$N:$N,MATCH(A90,[1]Input!$A:$A,0)),"")</f>
        <v/>
      </c>
      <c r="L90" s="197" t="n"/>
      <c r="N90" s="195" t="n"/>
      <c r="O90" s="196" t="n"/>
      <c r="R90" s="193" t="n"/>
      <c r="T90" s="194" t="n"/>
      <c r="U90" s="193" t="n"/>
      <c r="W90" s="192" t="n"/>
      <c r="X90" s="181" t="n"/>
      <c r="Z90" s="192" t="n"/>
      <c r="AA90" s="181" t="n"/>
      <c r="AB90" s="163">
        <f>I90-N90-Q90-T90-W90-Z90</f>
        <v/>
      </c>
    </row>
    <row r="91">
      <c r="A91" s="191" t="n"/>
      <c r="B91" s="175">
        <f>IFERROR(INDEX(Listing!F:F,MATCH(A91,Listing!C:C,0)),"")</f>
        <v/>
      </c>
      <c r="C91" s="175" t="n"/>
      <c r="D91" s="174">
        <f>IFERROR(INDEX(Listing!D:D,MATCH(A91,Listing!C:C,0)),"")</f>
        <v/>
      </c>
      <c r="E91" s="204" t="n"/>
      <c r="F91" s="203" t="n"/>
      <c r="G91" s="198" t="n"/>
      <c r="J91" s="506">
        <f>IFERROR(INDEX([1]Input!$N:$N,MATCH(A91,[1]Input!$A:$A,0)),"")</f>
        <v/>
      </c>
      <c r="L91" s="197" t="n"/>
      <c r="N91" s="195" t="n"/>
      <c r="O91" s="196" t="n"/>
      <c r="R91" s="193" t="n"/>
      <c r="T91" s="194" t="n"/>
      <c r="U91" s="193" t="n"/>
      <c r="W91" s="192" t="n"/>
      <c r="X91" s="181" t="n"/>
      <c r="Z91" s="192" t="n"/>
      <c r="AA91" s="181" t="n"/>
      <c r="AB91" s="163">
        <f>I91-N91-Q91-T91-W91-Z91</f>
        <v/>
      </c>
    </row>
    <row r="92">
      <c r="A92" s="191" t="n"/>
      <c r="B92" s="175">
        <f>IFERROR(INDEX(Listing!F:F,MATCH(A92,Listing!C:C,0)),"")</f>
        <v/>
      </c>
      <c r="C92" s="175" t="n"/>
      <c r="D92" s="174">
        <f>IFERROR(INDEX(Listing!D:D,MATCH(A92,Listing!C:C,0)),"")</f>
        <v/>
      </c>
      <c r="E92" s="204" t="n"/>
      <c r="F92" s="203" t="n"/>
      <c r="G92" s="198" t="n"/>
      <c r="J92" s="506">
        <f>IFERROR(INDEX([1]Input!$N:$N,MATCH(A92,[1]Input!$A:$A,0)),"")</f>
        <v/>
      </c>
      <c r="L92" s="197" t="n"/>
      <c r="N92" s="195" t="n"/>
      <c r="O92" s="196" t="n"/>
      <c r="R92" s="193" t="n"/>
      <c r="T92" s="194" t="n"/>
      <c r="U92" s="193" t="n"/>
      <c r="W92" s="192" t="n"/>
      <c r="X92" s="181" t="n"/>
      <c r="Z92" s="192" t="n"/>
      <c r="AA92" s="181" t="n"/>
      <c r="AB92" s="163">
        <f>I92-N92-Q92-T92-W92-Z92</f>
        <v/>
      </c>
    </row>
    <row r="93">
      <c r="A93" s="191" t="n"/>
      <c r="B93" s="175">
        <f>IFERROR(INDEX(Listing!F:F,MATCH(A93,Listing!C:C,0)),"")</f>
        <v/>
      </c>
      <c r="C93" s="175" t="n"/>
      <c r="D93" s="174">
        <f>IFERROR(INDEX(Listing!D:D,MATCH(A93,Listing!C:C,0)),"")</f>
        <v/>
      </c>
      <c r="E93" s="204" t="n"/>
      <c r="F93" s="203" t="n"/>
      <c r="G93" s="198" t="n"/>
      <c r="J93" s="506">
        <f>IFERROR(INDEX([1]Input!$N:$N,MATCH(A93,[1]Input!$A:$A,0)),"")</f>
        <v/>
      </c>
      <c r="L93" s="197" t="n"/>
      <c r="N93" s="195" t="n"/>
      <c r="O93" s="196" t="n"/>
      <c r="R93" s="193" t="n"/>
      <c r="T93" s="194" t="n"/>
      <c r="U93" s="193" t="n"/>
      <c r="W93" s="192" t="n"/>
      <c r="X93" s="181" t="n"/>
      <c r="Z93" s="192" t="n"/>
      <c r="AA93" s="181" t="n"/>
      <c r="AB93" s="163">
        <f>I93-N93-Q93-T93-W93-Z93</f>
        <v/>
      </c>
    </row>
    <row r="94">
      <c r="A94" s="191" t="n"/>
      <c r="B94" s="175">
        <f>IFERROR(INDEX(Listing!F:F,MATCH(A94,Listing!C:C,0)),"")</f>
        <v/>
      </c>
      <c r="C94" s="175" t="n"/>
      <c r="D94" s="174">
        <f>IFERROR(INDEX(Listing!D:D,MATCH(A94,Listing!C:C,0)),"")</f>
        <v/>
      </c>
      <c r="E94" s="204" t="n"/>
      <c r="F94" s="203" t="n"/>
      <c r="G94" s="198" t="n"/>
      <c r="J94" s="506">
        <f>IFERROR(INDEX([1]Input!$N:$N,MATCH(A94,[1]Input!$A:$A,0)),"")</f>
        <v/>
      </c>
      <c r="L94" s="197" t="n"/>
      <c r="N94" s="195" t="n"/>
      <c r="O94" s="196" t="n"/>
      <c r="R94" s="193" t="n"/>
      <c r="T94" s="194" t="n"/>
      <c r="U94" s="193" t="n"/>
      <c r="W94" s="192" t="n"/>
      <c r="X94" s="181" t="n"/>
      <c r="Z94" s="192" t="n"/>
      <c r="AA94" s="181" t="n"/>
      <c r="AB94" s="163">
        <f>I94-N94-Q94-T94-W94-Z94</f>
        <v/>
      </c>
    </row>
    <row r="95">
      <c r="A95" s="191" t="n"/>
      <c r="B95" s="175">
        <f>IFERROR(INDEX(Listing!F:F,MATCH(A95,Listing!C:C,0)),"")</f>
        <v/>
      </c>
      <c r="C95" s="175" t="n"/>
      <c r="D95" s="174">
        <f>IFERROR(INDEX(Listing!D:D,MATCH(A95,Listing!C:C,0)),"")</f>
        <v/>
      </c>
      <c r="E95" s="204" t="n"/>
      <c r="F95" s="203" t="n"/>
      <c r="G95" s="198" t="n"/>
      <c r="J95" s="506">
        <f>IFERROR(INDEX([1]Input!$N:$N,MATCH(A95,[1]Input!$A:$A,0)),"")</f>
        <v/>
      </c>
      <c r="L95" s="197" t="n"/>
      <c r="N95" s="195" t="n"/>
      <c r="O95" s="196" t="n"/>
      <c r="R95" s="193" t="n"/>
      <c r="T95" s="194" t="n"/>
      <c r="U95" s="193" t="n"/>
      <c r="W95" s="192" t="n"/>
      <c r="X95" s="181" t="n"/>
      <c r="Z95" s="192" t="n"/>
      <c r="AA95" s="181" t="n"/>
      <c r="AB95" s="163">
        <f>I95-N95-Q95-T95-W95-Z95</f>
        <v/>
      </c>
    </row>
    <row r="96">
      <c r="A96" s="191" t="n"/>
      <c r="B96" s="175">
        <f>IFERROR(INDEX(Listing!F:F,MATCH(A96,Listing!C:C,0)),"")</f>
        <v/>
      </c>
      <c r="C96" s="175" t="n"/>
      <c r="D96" s="174">
        <f>IFERROR(INDEX(Listing!D:D,MATCH(A96,Listing!C:C,0)),"")</f>
        <v/>
      </c>
      <c r="E96" s="204" t="n"/>
      <c r="F96" s="203" t="n"/>
      <c r="G96" s="198" t="n"/>
      <c r="J96" s="506">
        <f>IFERROR(INDEX([1]Input!$N:$N,MATCH(A96,[1]Input!$A:$A,0)),"")</f>
        <v/>
      </c>
      <c r="L96" s="197" t="n"/>
      <c r="N96" s="195" t="n"/>
      <c r="O96" s="196" t="n"/>
      <c r="R96" s="193" t="n"/>
      <c r="T96" s="194" t="n"/>
      <c r="U96" s="193" t="n"/>
      <c r="W96" s="192" t="n"/>
      <c r="X96" s="181" t="n"/>
      <c r="Z96" s="192" t="n"/>
      <c r="AA96" s="181" t="n"/>
      <c r="AB96" s="163">
        <f>I96-N96-Q96-T96-W96-Z96</f>
        <v/>
      </c>
    </row>
    <row r="97">
      <c r="A97" s="191" t="n"/>
      <c r="B97" s="175">
        <f>IFERROR(INDEX(Listing!F:F,MATCH(A97,Listing!C:C,0)),"")</f>
        <v/>
      </c>
      <c r="C97" s="175" t="n"/>
      <c r="D97" s="174">
        <f>IFERROR(INDEX(Listing!D:D,MATCH(A97,Listing!C:C,0)),"")</f>
        <v/>
      </c>
      <c r="E97" s="204" t="n"/>
      <c r="F97" s="203">
        <f>INDEX(#REF!,MATCH(E97,#REF!,0))</f>
        <v/>
      </c>
      <c r="G97" s="198" t="n"/>
      <c r="J97" s="506">
        <f>IFERROR(INDEX([1]Input!$N:$N,MATCH(A97,[1]Input!$A:$A,0)),"")</f>
        <v/>
      </c>
      <c r="K97" s="156" t="inlineStr"/>
      <c r="L97" s="197" t="n"/>
      <c r="N97" s="195" t="n"/>
      <c r="O97" s="196" t="n"/>
      <c r="R97" s="193" t="n"/>
      <c r="T97" s="194" t="n"/>
      <c r="U97" s="193" t="n"/>
      <c r="W97" s="192" t="n"/>
      <c r="X97" s="181" t="n"/>
      <c r="Z97" s="192" t="n"/>
      <c r="AA97" s="181" t="n"/>
      <c r="AB97" s="163">
        <f>I97-N97-Q97-T97-W97-Z97</f>
        <v/>
      </c>
    </row>
    <row r="98">
      <c r="A98" s="191" t="n"/>
      <c r="B98" s="175">
        <f>IFERROR(INDEX(Listing!F:F,MATCH(A98,Listing!C:C,0)),"")</f>
        <v/>
      </c>
      <c r="C98" s="175" t="n"/>
      <c r="D98" s="174">
        <f>IFERROR(INDEX(Listing!D:D,MATCH(A98,Listing!C:C,0)),"")</f>
        <v/>
      </c>
      <c r="E98" s="204" t="n"/>
      <c r="F98" s="203">
        <f>INDEX(#REF!,MATCH(E98,#REF!,0))</f>
        <v/>
      </c>
      <c r="G98" s="198" t="n"/>
      <c r="J98" s="506">
        <f>IFERROR(INDEX([1]Input!$N:$N,MATCH(A98,[1]Input!$A:$A,0)),"")</f>
        <v/>
      </c>
      <c r="K98" s="156" t="inlineStr"/>
      <c r="L98" s="197" t="n"/>
      <c r="N98" s="195" t="n"/>
      <c r="O98" s="196" t="n"/>
      <c r="R98" s="193" t="n"/>
      <c r="T98" s="194" t="n"/>
      <c r="U98" s="193" t="n"/>
      <c r="W98" s="192" t="n"/>
      <c r="X98" s="181" t="n"/>
      <c r="Z98" s="192" t="n"/>
      <c r="AA98" s="181" t="n"/>
      <c r="AB98" s="163">
        <f>I98-N98-Q98-T98-W98-Z98</f>
        <v/>
      </c>
    </row>
    <row r="99">
      <c r="A99" s="191" t="n"/>
      <c r="B99" s="175">
        <f>IFERROR(INDEX(Listing!F:F,MATCH(A99,Listing!C:C,0)),"")</f>
        <v/>
      </c>
      <c r="C99" s="175" t="n"/>
      <c r="D99" s="174">
        <f>IFERROR(INDEX(Listing!D:D,MATCH(A99,Listing!C:C,0)),"")</f>
        <v/>
      </c>
      <c r="E99" s="204" t="n"/>
      <c r="F99" s="203">
        <f>INDEX(#REF!,MATCH(E99,#REF!,0))</f>
        <v/>
      </c>
      <c r="G99" s="198" t="n"/>
      <c r="J99" s="506">
        <f>IFERROR(INDEX([1]Input!$N:$N,MATCH(A99,[1]Input!$A:$A,0)),"")</f>
        <v/>
      </c>
      <c r="K99" s="156" t="inlineStr"/>
      <c r="L99" s="197" t="n"/>
      <c r="N99" s="195" t="n"/>
      <c r="O99" s="196" t="n"/>
      <c r="R99" s="193" t="n"/>
      <c r="T99" s="194" t="n"/>
      <c r="U99" s="193" t="n"/>
      <c r="W99" s="192" t="n"/>
      <c r="X99" s="181" t="n"/>
      <c r="Z99" s="192" t="n"/>
      <c r="AA99" s="181" t="n"/>
      <c r="AB99" s="163">
        <f>I99-N99-Q99-T99-W99-Z99</f>
        <v/>
      </c>
    </row>
    <row r="100">
      <c r="A100" s="191" t="n"/>
      <c r="B100" s="175">
        <f>IFERROR(INDEX(Listing!F:F,MATCH(A100,Listing!C:C,0)),"")</f>
        <v/>
      </c>
      <c r="C100" s="175" t="n"/>
      <c r="D100" s="174">
        <f>IFERROR(INDEX(Listing!D:D,MATCH(A100,Listing!C:C,0)),"")</f>
        <v/>
      </c>
      <c r="E100" s="204" t="n"/>
      <c r="F100" s="203">
        <f>INDEX(#REF!,MATCH(E100,#REF!,0))</f>
        <v/>
      </c>
      <c r="G100" s="198" t="n"/>
      <c r="J100" s="506">
        <f>IFERROR(INDEX([1]Input!$N:$N,MATCH(A100,[1]Input!$A:$A,0)),"")</f>
        <v/>
      </c>
      <c r="K100" s="156" t="inlineStr"/>
      <c r="L100" s="197" t="n"/>
      <c r="N100" s="195" t="n"/>
      <c r="O100" s="196" t="n"/>
      <c r="R100" s="193" t="n"/>
      <c r="T100" s="194" t="n"/>
      <c r="U100" s="193" t="n"/>
      <c r="W100" s="192" t="n"/>
      <c r="X100" s="181" t="n"/>
      <c r="Z100" s="192" t="n"/>
      <c r="AA100" s="181" t="n"/>
      <c r="AB100" s="163">
        <f>I100-N100-Q100-T100-W100-Z100</f>
        <v/>
      </c>
    </row>
    <row r="101">
      <c r="A101" s="191" t="n"/>
      <c r="B101" s="175">
        <f>IFERROR(INDEX(Listing!F:F,MATCH(A101,Listing!C:C,0)),"")</f>
        <v/>
      </c>
      <c r="C101" s="175" t="n"/>
      <c r="D101" s="174">
        <f>IFERROR(INDEX(Listing!D:D,MATCH(A101,Listing!C:C,0)),"")</f>
        <v/>
      </c>
      <c r="E101" s="204" t="n"/>
      <c r="F101" s="203">
        <f>INDEX(#REF!,MATCH(E101,#REF!,0))</f>
        <v/>
      </c>
      <c r="G101" s="198" t="n"/>
      <c r="J101" s="506">
        <f>IFERROR(INDEX([1]Input!$N:$N,MATCH(A101,[1]Input!$A:$A,0)),"")</f>
        <v/>
      </c>
      <c r="K101" s="156" t="inlineStr"/>
      <c r="L101" s="197" t="n"/>
      <c r="N101" s="195" t="n"/>
      <c r="O101" s="196" t="n"/>
      <c r="R101" s="193" t="n"/>
      <c r="T101" s="194" t="n"/>
      <c r="U101" s="193" t="n"/>
      <c r="W101" s="192" t="n"/>
      <c r="X101" s="181" t="n"/>
      <c r="Z101" s="192" t="n"/>
      <c r="AA101" s="181" t="n"/>
      <c r="AB101" s="163">
        <f>I101-N101-Q101-T101-W101-Z101</f>
        <v/>
      </c>
    </row>
    <row r="102">
      <c r="A102" s="191" t="n"/>
      <c r="B102" s="175">
        <f>IFERROR(INDEX(Listing!F:F,MATCH(A102,Listing!C:C,0)),"")</f>
        <v/>
      </c>
      <c r="C102" s="175" t="n"/>
      <c r="D102" s="174">
        <f>IFERROR(INDEX(Listing!D:D,MATCH(A102,Listing!C:C,0)),"")</f>
        <v/>
      </c>
      <c r="E102" s="204" t="n"/>
      <c r="F102" s="203">
        <f>INDEX(#REF!,MATCH(E102,#REF!,0))</f>
        <v/>
      </c>
      <c r="G102" s="198" t="n"/>
      <c r="J102" s="506">
        <f>IFERROR(INDEX([1]Input!$N:$N,MATCH(A102,[1]Input!$A:$A,0)),"")</f>
        <v/>
      </c>
      <c r="K102" s="156" t="inlineStr"/>
      <c r="L102" s="197" t="n"/>
      <c r="N102" s="195" t="n"/>
      <c r="O102" s="196" t="n"/>
      <c r="R102" s="193" t="n"/>
      <c r="T102" s="194" t="n"/>
      <c r="U102" s="193" t="n"/>
      <c r="W102" s="192" t="n"/>
      <c r="X102" s="181" t="n"/>
      <c r="Z102" s="192" t="n"/>
      <c r="AA102" s="181" t="n"/>
      <c r="AB102" s="163">
        <f>I102-N102-Q102-T102-W102-Z102</f>
        <v/>
      </c>
    </row>
    <row r="103">
      <c r="A103" s="191" t="n"/>
      <c r="B103" s="175">
        <f>IFERROR(INDEX(Listing!F:F,MATCH(A103,Listing!C:C,0)),"")</f>
        <v/>
      </c>
      <c r="C103" s="175" t="n"/>
      <c r="D103" s="174">
        <f>IFERROR(INDEX(Listing!D:D,MATCH(A103,Listing!C:C,0)),"")</f>
        <v/>
      </c>
      <c r="E103" s="204" t="n"/>
      <c r="F103" s="203">
        <f>INDEX(#REF!,MATCH(E103,#REF!,0))</f>
        <v/>
      </c>
      <c r="G103" s="198" t="n"/>
      <c r="J103" s="506">
        <f>IFERROR(INDEX([1]Input!$N:$N,MATCH(A103,[1]Input!$A:$A,0)),"")</f>
        <v/>
      </c>
      <c r="K103" s="156" t="inlineStr"/>
      <c r="L103" s="197" t="n"/>
      <c r="N103" s="195" t="n"/>
      <c r="O103" s="196" t="n"/>
      <c r="R103" s="193" t="n"/>
      <c r="T103" s="194" t="n"/>
      <c r="U103" s="193" t="n"/>
      <c r="W103" s="192" t="n"/>
      <c r="X103" s="181" t="n"/>
      <c r="Z103" s="192" t="n"/>
      <c r="AA103" s="181" t="n"/>
      <c r="AB103" s="163">
        <f>I103-N103-Q103-T103-W103-Z103</f>
        <v/>
      </c>
    </row>
    <row r="104">
      <c r="A104" s="191" t="n"/>
      <c r="B104" s="175">
        <f>IFERROR(INDEX(Listing!F:F,MATCH(A104,Listing!C:C,0)),"")</f>
        <v/>
      </c>
      <c r="C104" s="175" t="n"/>
      <c r="D104" s="174">
        <f>IFERROR(INDEX(Listing!D:D,MATCH(A104,Listing!C:C,0)),"")</f>
        <v/>
      </c>
      <c r="E104" s="204" t="n"/>
      <c r="F104" s="203">
        <f>INDEX(#REF!,MATCH(E104,#REF!,0))</f>
        <v/>
      </c>
      <c r="G104" s="198" t="n"/>
      <c r="J104" s="506">
        <f>IFERROR(INDEX([1]Input!$N:$N,MATCH(A104,[1]Input!$A:$A,0)),"")</f>
        <v/>
      </c>
      <c r="K104" s="156" t="inlineStr"/>
      <c r="L104" s="197" t="n"/>
      <c r="N104" s="195" t="n"/>
      <c r="O104" s="196" t="n"/>
      <c r="R104" s="193" t="n"/>
      <c r="T104" s="194" t="n"/>
      <c r="U104" s="193" t="n"/>
      <c r="W104" s="192" t="n"/>
      <c r="X104" s="181" t="n"/>
      <c r="Z104" s="192" t="n"/>
      <c r="AA104" s="181" t="n"/>
      <c r="AB104" s="163">
        <f>I104-N104-Q104-T104-W104-Z104</f>
        <v/>
      </c>
    </row>
    <row r="105">
      <c r="A105" s="191" t="n"/>
      <c r="B105" s="175">
        <f>IFERROR(INDEX(Listing!F:F,MATCH(A105,Listing!C:C,0)),"")</f>
        <v/>
      </c>
      <c r="C105" s="175" t="n"/>
      <c r="D105" s="174">
        <f>IFERROR(INDEX(Listing!D:D,MATCH(A105,Listing!C:C,0)),"")</f>
        <v/>
      </c>
      <c r="E105" s="204" t="n"/>
      <c r="F105" s="203">
        <f>INDEX(#REF!,MATCH(E105,#REF!,0))</f>
        <v/>
      </c>
      <c r="G105" s="198" t="n"/>
      <c r="J105" s="506">
        <f>IFERROR(INDEX([1]Input!$N:$N,MATCH(A105,[1]Input!$A:$A,0)),"")</f>
        <v/>
      </c>
      <c r="K105" s="156" t="inlineStr"/>
      <c r="L105" s="197" t="n"/>
      <c r="N105" s="195" t="n"/>
      <c r="O105" s="196" t="n"/>
      <c r="R105" s="193" t="n"/>
      <c r="T105" s="194" t="n"/>
      <c r="U105" s="193" t="n"/>
      <c r="W105" s="192" t="n"/>
      <c r="X105" s="181" t="n"/>
      <c r="Z105" s="192" t="n"/>
      <c r="AA105" s="181" t="n"/>
    </row>
    <row r="106">
      <c r="A106" s="191" t="n"/>
      <c r="B106" s="175">
        <f>IFERROR(INDEX(Listing!F:F,MATCH(A106,Listing!C:C,0)),"")</f>
        <v/>
      </c>
      <c r="C106" s="175" t="n"/>
      <c r="D106" s="174">
        <f>IFERROR(INDEX(Listing!D:D,MATCH(A106,Listing!C:C,0)),"")</f>
        <v/>
      </c>
      <c r="E106" s="204" t="n"/>
      <c r="F106" s="203">
        <f>INDEX(#REF!,MATCH(E106,#REF!,0))</f>
        <v/>
      </c>
      <c r="G106" s="198" t="n"/>
      <c r="J106" s="506">
        <f>IFERROR(INDEX([1]Input!$N:$N,MATCH(A106,[1]Input!$A:$A,0)),"")</f>
        <v/>
      </c>
      <c r="K106" s="156" t="inlineStr"/>
      <c r="L106" s="197" t="n"/>
      <c r="N106" s="195" t="n"/>
      <c r="O106" s="196" t="n"/>
      <c r="R106" s="193" t="n"/>
      <c r="T106" s="194" t="n"/>
      <c r="U106" s="193" t="n"/>
      <c r="W106" s="192" t="n"/>
      <c r="X106" s="181" t="n"/>
      <c r="Z106" s="192" t="n"/>
      <c r="AA106" s="181" t="n"/>
    </row>
    <row r="107">
      <c r="A107" s="191" t="n"/>
      <c r="B107" s="175">
        <f>IFERROR(INDEX(Listing!F:F,MATCH(A107,Listing!C:C,0)),"")</f>
        <v/>
      </c>
      <c r="C107" s="175" t="n"/>
      <c r="D107" s="174">
        <f>IFERROR(INDEX(Listing!D:D,MATCH(A107,Listing!C:C,0)),"")</f>
        <v/>
      </c>
      <c r="E107" s="204" t="n"/>
      <c r="F107" s="203">
        <f>INDEX(#REF!,MATCH(E107,#REF!,0))</f>
        <v/>
      </c>
      <c r="G107" s="198" t="n"/>
      <c r="J107" s="506">
        <f>IFERROR(INDEX([1]Input!$N:$N,MATCH(A107,[1]Input!$A:$A,0)),"")</f>
        <v/>
      </c>
      <c r="K107" s="156" t="inlineStr"/>
      <c r="L107" s="197" t="n"/>
      <c r="N107" s="195" t="n"/>
      <c r="O107" s="196" t="n"/>
      <c r="R107" s="193" t="n"/>
      <c r="T107" s="194" t="n"/>
      <c r="U107" s="193" t="n"/>
      <c r="W107" s="192" t="n"/>
      <c r="X107" s="181" t="n"/>
      <c r="Z107" s="192" t="n"/>
      <c r="AA107" s="181" t="n"/>
    </row>
    <row r="108">
      <c r="A108" s="191" t="n"/>
      <c r="B108" s="175">
        <f>IFERROR(INDEX(Listing!F:F,MATCH(A108,Listing!C:C,0)),"")</f>
        <v/>
      </c>
      <c r="C108" s="175" t="n"/>
      <c r="D108" s="174">
        <f>IFERROR(INDEX(Listing!D:D,MATCH(A108,Listing!C:C,0)),"")</f>
        <v/>
      </c>
      <c r="E108" s="204" t="n"/>
      <c r="F108" s="203">
        <f>INDEX(#REF!,MATCH(E108,#REF!,0))</f>
        <v/>
      </c>
      <c r="G108" s="198" t="n"/>
      <c r="J108" s="506">
        <f>IFERROR(INDEX([1]Input!$N:$N,MATCH(A108,[1]Input!$A:$A,0)),"")</f>
        <v/>
      </c>
      <c r="K108" s="156" t="inlineStr"/>
      <c r="L108" s="197" t="n"/>
      <c r="N108" s="195" t="n"/>
      <c r="O108" s="196" t="n"/>
      <c r="R108" s="193" t="n"/>
      <c r="T108" s="194" t="n"/>
      <c r="U108" s="193" t="n"/>
      <c r="W108" s="192" t="n"/>
      <c r="X108" s="181" t="n"/>
      <c r="Z108" s="192" t="n"/>
      <c r="AA108" s="181" t="n"/>
    </row>
    <row r="109">
      <c r="A109" s="191" t="n"/>
      <c r="B109" s="175">
        <f>IFERROR(INDEX(Listing!F:F,MATCH(A109,Listing!C:C,0)),"")</f>
        <v/>
      </c>
      <c r="C109" s="175" t="n"/>
      <c r="D109" s="174">
        <f>IFERROR(INDEX(Listing!D:D,MATCH(A109,Listing!C:C,0)),"")</f>
        <v/>
      </c>
      <c r="E109" s="204" t="n"/>
      <c r="F109" s="203">
        <f>INDEX(#REF!,MATCH(E109,#REF!,0))</f>
        <v/>
      </c>
      <c r="G109" s="198" t="n"/>
      <c r="J109" s="506">
        <f>IFERROR(INDEX([1]Input!$N:$N,MATCH(A109,[1]Input!$A:$A,0)),"")</f>
        <v/>
      </c>
      <c r="K109" s="156" t="inlineStr"/>
      <c r="L109" s="197" t="n"/>
      <c r="N109" s="195" t="n"/>
      <c r="O109" s="196" t="n"/>
      <c r="R109" s="193" t="n"/>
      <c r="T109" s="194" t="n"/>
      <c r="U109" s="193" t="n"/>
      <c r="W109" s="192" t="n"/>
      <c r="X109" s="181" t="n"/>
      <c r="Z109" s="192" t="n"/>
      <c r="AA109" s="181" t="n"/>
    </row>
    <row r="110">
      <c r="A110" s="191" t="n"/>
      <c r="B110" s="175">
        <f>IFERROR(INDEX(Listing!F:F,MATCH(A110,Listing!C:C,0)),"")</f>
        <v/>
      </c>
      <c r="C110" s="175" t="n"/>
      <c r="D110" s="174">
        <f>IFERROR(INDEX(Listing!D:D,MATCH(A110,Listing!C:C,0)),"")</f>
        <v/>
      </c>
      <c r="E110" s="204" t="n"/>
      <c r="F110" s="203">
        <f>INDEX(#REF!,MATCH(E110,#REF!,0))</f>
        <v/>
      </c>
      <c r="G110" s="198" t="n"/>
      <c r="J110" s="506">
        <f>IFERROR(INDEX([1]Input!$N:$N,MATCH(A110,[1]Input!$A:$A,0)),"")</f>
        <v/>
      </c>
      <c r="K110" s="156" t="inlineStr"/>
      <c r="L110" s="197" t="n"/>
      <c r="N110" s="195" t="n"/>
      <c r="O110" s="196" t="n"/>
      <c r="R110" s="193" t="n"/>
      <c r="T110" s="194" t="n"/>
      <c r="U110" s="193" t="n"/>
      <c r="W110" s="192" t="n"/>
      <c r="X110" s="181" t="n"/>
      <c r="Z110" s="192" t="n"/>
      <c r="AA110" s="181" t="n"/>
    </row>
    <row r="111">
      <c r="A111" s="191" t="n"/>
      <c r="B111" s="175">
        <f>IFERROR(INDEX(Listing!F:F,MATCH(A111,Listing!C:C,0)),"")</f>
        <v/>
      </c>
      <c r="C111" s="175" t="n"/>
      <c r="D111" s="174">
        <f>IFERROR(INDEX(Listing!D:D,MATCH(A111,Listing!C:C,0)),"")</f>
        <v/>
      </c>
      <c r="E111" s="204" t="n"/>
      <c r="F111" s="203">
        <f>INDEX(#REF!,MATCH(E111,#REF!,0))</f>
        <v/>
      </c>
      <c r="G111" s="198" t="n"/>
      <c r="J111" s="506">
        <f>IFERROR(INDEX([1]Input!$N:$N,MATCH(A111,[1]Input!$A:$A,0)),"")</f>
        <v/>
      </c>
      <c r="K111" s="156" t="inlineStr"/>
      <c r="L111" s="197" t="n"/>
      <c r="N111" s="195" t="n"/>
      <c r="O111" s="196" t="n"/>
      <c r="R111" s="193" t="n"/>
      <c r="T111" s="194" t="n"/>
      <c r="U111" s="193" t="n"/>
      <c r="W111" s="192" t="n"/>
      <c r="X111" s="181" t="n"/>
      <c r="Z111" s="192" t="n"/>
      <c r="AA111" s="181" t="n"/>
    </row>
    <row r="112">
      <c r="A112" s="191" t="n"/>
      <c r="B112" s="175">
        <f>IFERROR(INDEX(Listing!F:F,MATCH(A112,Listing!C:C,0)),"")</f>
        <v/>
      </c>
      <c r="C112" s="175" t="n"/>
      <c r="D112" s="174">
        <f>IFERROR(INDEX(Listing!D:D,MATCH(A112,Listing!C:C,0)),"")</f>
        <v/>
      </c>
      <c r="E112" s="204" t="n"/>
      <c r="F112" s="203">
        <f>INDEX(#REF!,MATCH(E112,#REF!,0))</f>
        <v/>
      </c>
      <c r="G112" s="198" t="n"/>
      <c r="J112" s="506">
        <f>IFERROR(INDEX([1]Input!$N:$N,MATCH(A112,[1]Input!$A:$A,0)),"")</f>
        <v/>
      </c>
      <c r="K112" s="156" t="inlineStr"/>
      <c r="L112" s="197" t="n"/>
      <c r="N112" s="195" t="n"/>
      <c r="O112" s="196" t="n"/>
      <c r="R112" s="193" t="n"/>
      <c r="T112" s="194" t="n"/>
      <c r="U112" s="193" t="n"/>
      <c r="W112" s="192" t="n"/>
      <c r="X112" s="181" t="n"/>
      <c r="Z112" s="192" t="n"/>
      <c r="AA112" s="181" t="n"/>
    </row>
    <row r="113">
      <c r="A113" s="191" t="n"/>
      <c r="B113" s="175">
        <f>IFERROR(INDEX(Listing!F:F,MATCH(A113,Listing!C:C,0)),"")</f>
        <v/>
      </c>
      <c r="C113" s="175" t="n"/>
      <c r="D113" s="174">
        <f>IFERROR(INDEX(Listing!D:D,MATCH(A113,Listing!C:C,0)),"")</f>
        <v/>
      </c>
      <c r="E113" s="204" t="n"/>
      <c r="F113" s="203">
        <f>INDEX(#REF!,MATCH(E113,#REF!,0))</f>
        <v/>
      </c>
      <c r="G113" s="198" t="n"/>
      <c r="J113" s="506">
        <f>IFERROR(INDEX([1]Input!$N:$N,MATCH(A113,[1]Input!$A:$A,0)),"")</f>
        <v/>
      </c>
      <c r="K113" s="156" t="inlineStr"/>
      <c r="L113" s="197" t="n"/>
      <c r="N113" s="195" t="n"/>
      <c r="O113" s="196" t="n"/>
      <c r="R113" s="193" t="n"/>
      <c r="T113" s="194" t="n"/>
      <c r="U113" s="193" t="n"/>
      <c r="W113" s="192" t="n"/>
      <c r="X113" s="181" t="n"/>
      <c r="Z113" s="192" t="n"/>
      <c r="AA113" s="181" t="n"/>
    </row>
    <row r="114">
      <c r="A114" s="191" t="n"/>
      <c r="B114" s="175">
        <f>IFERROR(INDEX(Listing!F:F,MATCH(A114,Listing!C:C,0)),"")</f>
        <v/>
      </c>
      <c r="C114" s="175" t="n"/>
      <c r="D114" s="174">
        <f>IFERROR(INDEX(Listing!D:D,MATCH(A114,Listing!C:C,0)),"")</f>
        <v/>
      </c>
      <c r="E114" s="204" t="n"/>
      <c r="F114" s="203">
        <f>INDEX(#REF!,MATCH(E114,#REF!,0))</f>
        <v/>
      </c>
      <c r="G114" s="198" t="n"/>
      <c r="J114" s="506">
        <f>IFERROR(INDEX([1]Input!$N:$N,MATCH(A114,[1]Input!$A:$A,0)),"")</f>
        <v/>
      </c>
      <c r="K114" s="156" t="inlineStr"/>
      <c r="L114" s="197" t="n"/>
      <c r="N114" s="195" t="n"/>
      <c r="O114" s="196" t="n"/>
      <c r="R114" s="193" t="n"/>
      <c r="T114" s="194" t="n"/>
      <c r="U114" s="193" t="n"/>
      <c r="W114" s="192" t="n"/>
      <c r="X114" s="181" t="n"/>
      <c r="Z114" s="192" t="n"/>
      <c r="AA114" s="181" t="n"/>
    </row>
    <row r="115">
      <c r="A115" s="191" t="n"/>
      <c r="B115" s="175">
        <f>IFERROR(INDEX(Listing!F:F,MATCH(A115,Listing!C:C,0)),"")</f>
        <v/>
      </c>
      <c r="C115" s="175" t="n"/>
      <c r="D115" s="174">
        <f>IFERROR(INDEX(Listing!D:D,MATCH(A115,Listing!C:C,0)),"")</f>
        <v/>
      </c>
      <c r="E115" s="204" t="n"/>
      <c r="F115" s="203">
        <f>INDEX(#REF!,MATCH(E115,#REF!,0))</f>
        <v/>
      </c>
      <c r="G115" s="198" t="n"/>
      <c r="J115" s="506">
        <f>IFERROR(INDEX([1]Input!$N:$N,MATCH(A115,[1]Input!$A:$A,0)),"")</f>
        <v/>
      </c>
      <c r="K115" s="156" t="inlineStr"/>
      <c r="L115" s="197" t="n"/>
      <c r="N115" s="195" t="n"/>
      <c r="O115" s="196" t="n"/>
      <c r="R115" s="193" t="n"/>
      <c r="T115" s="194" t="n"/>
      <c r="U115" s="193" t="n"/>
      <c r="W115" s="192" t="n"/>
      <c r="X115" s="181" t="n"/>
      <c r="Z115" s="192" t="n"/>
      <c r="AA115" s="181" t="n"/>
    </row>
    <row r="116">
      <c r="A116" s="191" t="n"/>
      <c r="B116" s="175">
        <f>IFERROR(INDEX(Listing!F:F,MATCH(A116,Listing!C:C,0)),"")</f>
        <v/>
      </c>
      <c r="C116" s="175" t="n"/>
      <c r="D116" s="174">
        <f>IFERROR(INDEX(Listing!D:D,MATCH(A116,Listing!C:C,0)),"")</f>
        <v/>
      </c>
      <c r="E116" s="204" t="n"/>
      <c r="F116" s="203">
        <f>INDEX(#REF!,MATCH(E116,#REF!,0))</f>
        <v/>
      </c>
      <c r="G116" s="198" t="n"/>
      <c r="J116" s="506">
        <f>IFERROR(INDEX([1]Input!$N:$N,MATCH(A116,[1]Input!$A:$A,0)),"")</f>
        <v/>
      </c>
      <c r="K116" s="156" t="inlineStr"/>
      <c r="L116" s="197" t="n"/>
      <c r="N116" s="195" t="n"/>
      <c r="O116" s="196" t="n"/>
      <c r="Q116" s="195" t="n"/>
      <c r="R116" s="193" t="n"/>
      <c r="T116" s="194" t="n"/>
      <c r="U116" s="193" t="n"/>
      <c r="W116" s="192" t="n"/>
      <c r="X116" s="181" t="n"/>
      <c r="Z116" s="192" t="n"/>
      <c r="AA116" s="181" t="n"/>
    </row>
    <row r="117">
      <c r="A117" s="191" t="n"/>
      <c r="B117" s="175">
        <f>IFERROR(INDEX(Listing!F:F,MATCH(A117,Listing!C:C,0)),"")</f>
        <v/>
      </c>
      <c r="C117" s="175" t="n"/>
      <c r="D117" s="174">
        <f>IFERROR(INDEX(Listing!D:D,MATCH(A117,Listing!C:C,0)),"")</f>
        <v/>
      </c>
      <c r="E117" s="204" t="n"/>
      <c r="F117" s="203">
        <f>INDEX(#REF!,MATCH(E117,#REF!,0))</f>
        <v/>
      </c>
      <c r="G117" s="198" t="n"/>
      <c r="J117" s="506">
        <f>IFERROR(INDEX([1]Input!$N:$N,MATCH(A117,[1]Input!$A:$A,0)),"")</f>
        <v/>
      </c>
      <c r="K117" s="156" t="inlineStr"/>
      <c r="L117" s="197" t="n"/>
      <c r="N117" s="195" t="n"/>
      <c r="O117" s="196" t="n"/>
      <c r="Q117" s="195" t="n"/>
      <c r="R117" s="193" t="n"/>
      <c r="T117" s="194" t="n"/>
      <c r="U117" s="193" t="n"/>
      <c r="W117" s="192" t="n"/>
      <c r="X117" s="181" t="n"/>
      <c r="Z117" s="192" t="n"/>
      <c r="AA117" s="181" t="n"/>
    </row>
    <row r="118">
      <c r="A118" s="191" t="n"/>
      <c r="B118" s="175">
        <f>IFERROR(INDEX(Listing!F:F,MATCH(A118,Listing!C:C,0)),"")</f>
        <v/>
      </c>
      <c r="C118" s="175" t="n"/>
      <c r="D118" s="174">
        <f>IFERROR(INDEX(Listing!D:D,MATCH(A118,Listing!C:C,0)),"")</f>
        <v/>
      </c>
      <c r="E118" s="204" t="n"/>
      <c r="F118" s="203">
        <f>INDEX(#REF!,MATCH(E118,#REF!,0))</f>
        <v/>
      </c>
      <c r="G118" s="198" t="n"/>
      <c r="J118" s="506">
        <f>IFERROR(INDEX([1]Input!$N:$N,MATCH(A118,[1]Input!$A:$A,0)),"")</f>
        <v/>
      </c>
      <c r="K118" s="156" t="inlineStr"/>
      <c r="L118" s="197" t="n"/>
      <c r="N118" s="195" t="n"/>
      <c r="O118" s="196" t="n"/>
      <c r="Q118" s="195" t="n"/>
      <c r="R118" s="193" t="n"/>
      <c r="T118" s="194" t="n"/>
      <c r="U118" s="193" t="n"/>
      <c r="W118" s="192" t="n"/>
      <c r="X118" s="181" t="n"/>
      <c r="Z118" s="192" t="n"/>
      <c r="AA118" s="181" t="n"/>
    </row>
    <row r="119">
      <c r="A119" s="191" t="n"/>
      <c r="B119" s="175">
        <f>IFERROR(INDEX(Listing!F:F,MATCH(A119,Listing!C:C,0)),"")</f>
        <v/>
      </c>
      <c r="C119" s="175" t="n"/>
      <c r="D119" s="174">
        <f>IFERROR(INDEX(Listing!D:D,MATCH(A119,Listing!C:C,0)),"")</f>
        <v/>
      </c>
      <c r="E119" s="204" t="n"/>
      <c r="F119" s="203">
        <f>INDEX(#REF!,MATCH(E119,#REF!,0))</f>
        <v/>
      </c>
      <c r="G119" s="198" t="n"/>
      <c r="J119" s="506">
        <f>IFERROR(INDEX([1]Input!$N:$N,MATCH(A119,[1]Input!$A:$A,0)),"")</f>
        <v/>
      </c>
      <c r="K119" s="156" t="inlineStr"/>
      <c r="L119" s="197" t="n"/>
      <c r="N119" s="195" t="n"/>
      <c r="O119" s="196" t="n"/>
      <c r="Q119" s="195" t="n"/>
      <c r="R119" s="193" t="n"/>
      <c r="T119" s="194" t="n"/>
      <c r="U119" s="193" t="n"/>
      <c r="W119" s="192" t="n"/>
      <c r="X119" s="181" t="n"/>
      <c r="Z119" s="192" t="n"/>
      <c r="AA119" s="181" t="n"/>
    </row>
    <row r="120">
      <c r="A120" s="191" t="n"/>
      <c r="B120" s="175">
        <f>IFERROR(INDEX(Listing!F:F,MATCH(A120,Listing!C:C,0)),"")</f>
        <v/>
      </c>
      <c r="C120" s="175" t="n"/>
      <c r="D120" s="174">
        <f>IFERROR(INDEX(Listing!D:D,MATCH(A120,Listing!C:C,0)),"")</f>
        <v/>
      </c>
      <c r="E120" s="204" t="n"/>
      <c r="F120" s="203">
        <f>INDEX(#REF!,MATCH(E120,#REF!,0))</f>
        <v/>
      </c>
      <c r="G120" s="198" t="n"/>
      <c r="J120" s="506">
        <f>IFERROR(INDEX([1]Input!$N:$N,MATCH(A120,[1]Input!$A:$A,0)),"")</f>
        <v/>
      </c>
      <c r="K120" s="156" t="inlineStr"/>
      <c r="L120" s="197" t="n"/>
      <c r="N120" s="195" t="n"/>
      <c r="O120" s="196" t="n"/>
      <c r="Q120" s="195" t="n"/>
      <c r="R120" s="193" t="n"/>
      <c r="T120" s="194" t="n"/>
      <c r="U120" s="193" t="n"/>
      <c r="W120" s="192" t="n"/>
      <c r="X120" s="181" t="n"/>
      <c r="Z120" s="192" t="n"/>
      <c r="AA120" s="181" t="n"/>
    </row>
    <row r="121">
      <c r="A121" s="191" t="n"/>
      <c r="B121" s="175">
        <f>IFERROR(INDEX(Listing!F:F,MATCH(A121,Listing!C:C,0)),"")</f>
        <v/>
      </c>
      <c r="C121" s="175" t="n"/>
      <c r="D121" s="174">
        <f>IFERROR(INDEX(Listing!D:D,MATCH(A121,Listing!C:C,0)),"")</f>
        <v/>
      </c>
      <c r="E121" s="204" t="n"/>
      <c r="F121" s="203">
        <f>INDEX(#REF!,MATCH(E121,#REF!,0))</f>
        <v/>
      </c>
      <c r="G121" s="198" t="n"/>
      <c r="J121" s="506">
        <f>IFERROR(INDEX([1]Input!$N:$N,MATCH(A121,[1]Input!$A:$A,0)),"")</f>
        <v/>
      </c>
      <c r="K121" s="156" t="inlineStr"/>
      <c r="L121" s="197" t="n"/>
      <c r="N121" s="195" t="n"/>
      <c r="O121" s="196" t="n"/>
      <c r="Q121" s="195" t="n"/>
      <c r="R121" s="193" t="n"/>
      <c r="T121" s="194" t="n"/>
      <c r="U121" s="193" t="n"/>
      <c r="W121" s="192" t="n"/>
      <c r="X121" s="181" t="n"/>
      <c r="Z121" s="192" t="n"/>
      <c r="AA121" s="181" t="n"/>
    </row>
    <row r="122">
      <c r="A122" s="191" t="n"/>
      <c r="B122" s="175">
        <f>IFERROR(INDEX(Listing!F:F,MATCH(A122,Listing!C:C,0)),"")</f>
        <v/>
      </c>
      <c r="C122" s="175" t="n"/>
      <c r="D122" s="174">
        <f>IFERROR(INDEX(Listing!D:D,MATCH(A122,Listing!C:C,0)),"")</f>
        <v/>
      </c>
      <c r="E122" s="204" t="n"/>
      <c r="F122" s="203">
        <f>INDEX(#REF!,MATCH(E122,#REF!,0))</f>
        <v/>
      </c>
      <c r="G122" s="198" t="n"/>
      <c r="J122" s="506">
        <f>IFERROR(INDEX([1]Input!$N:$N,MATCH(A122,[1]Input!$A:$A,0)),"")</f>
        <v/>
      </c>
      <c r="K122" s="156" t="inlineStr"/>
      <c r="L122" s="197" t="n"/>
      <c r="N122" s="195" t="n"/>
      <c r="O122" s="196" t="n"/>
      <c r="Q122" s="195" t="n"/>
      <c r="R122" s="193" t="n"/>
      <c r="T122" s="194" t="n"/>
      <c r="U122" s="193" t="n"/>
      <c r="W122" s="192" t="n"/>
      <c r="X122" s="181" t="n"/>
      <c r="Z122" s="192" t="n"/>
      <c r="AA122" s="181" t="n"/>
    </row>
    <row r="123">
      <c r="A123" s="191" t="n"/>
      <c r="B123" s="175">
        <f>IFERROR(INDEX(Listing!F:F,MATCH(A123,Listing!C:C,0)),"")</f>
        <v/>
      </c>
      <c r="C123" s="175" t="n"/>
      <c r="D123" s="174">
        <f>IFERROR(INDEX(Listing!D:D,MATCH(A123,Listing!C:C,0)),"")</f>
        <v/>
      </c>
      <c r="E123" s="204" t="n"/>
      <c r="F123" s="203">
        <f>INDEX(#REF!,MATCH(E123,#REF!,0))</f>
        <v/>
      </c>
      <c r="G123" s="198" t="n"/>
      <c r="J123" s="506">
        <f>IFERROR(INDEX([1]Input!$N:$N,MATCH(A123,[1]Input!$A:$A,0)),"")</f>
        <v/>
      </c>
      <c r="K123" s="156" t="inlineStr"/>
      <c r="L123" s="197" t="n"/>
      <c r="N123" s="195" t="n"/>
      <c r="O123" s="196" t="n"/>
      <c r="Q123" s="195" t="n"/>
      <c r="R123" s="193" t="n"/>
      <c r="T123" s="194" t="n"/>
      <c r="U123" s="193" t="n"/>
      <c r="W123" s="192" t="n"/>
      <c r="X123" s="181" t="n"/>
      <c r="Z123" s="192" t="n"/>
      <c r="AA123" s="181" t="n"/>
    </row>
    <row r="124">
      <c r="A124" s="191" t="n"/>
      <c r="B124" s="175">
        <f>IFERROR(INDEX(Listing!F:F,MATCH(A124,Listing!C:C,0)),"")</f>
        <v/>
      </c>
      <c r="C124" s="175" t="n"/>
      <c r="D124" s="174">
        <f>IFERROR(INDEX(Listing!D:D,MATCH(A124,Listing!C:C,0)),"")</f>
        <v/>
      </c>
      <c r="E124" s="204" t="n"/>
      <c r="F124" s="203">
        <f>INDEX(#REF!,MATCH(E124,#REF!,0))</f>
        <v/>
      </c>
      <c r="G124" s="198" t="n"/>
      <c r="J124" s="506">
        <f>IFERROR(INDEX([1]Input!$N:$N,MATCH(A124,[1]Input!$A:$A,0)),"")</f>
        <v/>
      </c>
      <c r="K124" s="156" t="inlineStr"/>
      <c r="L124" s="197" t="n"/>
      <c r="N124" s="195" t="n"/>
      <c r="O124" s="196" t="n"/>
      <c r="Q124" s="195" t="n"/>
      <c r="R124" s="193" t="n"/>
      <c r="T124" s="194" t="n"/>
      <c r="U124" s="193" t="n"/>
      <c r="W124" s="192" t="n"/>
      <c r="X124" s="181" t="n"/>
      <c r="Z124" s="192" t="n"/>
      <c r="AA124" s="181" t="n"/>
    </row>
    <row r="125">
      <c r="A125" s="191" t="n"/>
      <c r="B125" s="175">
        <f>IFERROR(INDEX(Listing!F:F,MATCH(A125,Listing!C:C,0)),"")</f>
        <v/>
      </c>
      <c r="C125" s="175" t="n"/>
      <c r="D125" s="174">
        <f>IFERROR(INDEX(Listing!D:D,MATCH(A125,Listing!C:C,0)),"")</f>
        <v/>
      </c>
      <c r="E125" s="204" t="n"/>
      <c r="F125" s="203">
        <f>INDEX(#REF!,MATCH(E125,#REF!,0))</f>
        <v/>
      </c>
      <c r="G125" s="198" t="n"/>
      <c r="J125" s="506">
        <f>IFERROR(INDEX([1]Input!$N:$N,MATCH(A125,[1]Input!$A:$A,0)),"")</f>
        <v/>
      </c>
      <c r="K125" s="156" t="inlineStr"/>
      <c r="L125" s="197" t="n"/>
      <c r="N125" s="195" t="n"/>
      <c r="O125" s="196" t="n"/>
      <c r="Q125" s="195" t="n"/>
      <c r="R125" s="193" t="n"/>
      <c r="T125" s="194" t="n"/>
      <c r="U125" s="193" t="n"/>
      <c r="W125" s="192" t="n"/>
      <c r="X125" s="181" t="n"/>
      <c r="Z125" s="192" t="n"/>
      <c r="AA125" s="181" t="n"/>
    </row>
    <row r="126">
      <c r="A126" s="191" t="n"/>
      <c r="B126" s="175">
        <f>IFERROR(INDEX(Listing!F:F,MATCH(A126,Listing!C:C,0)),"")</f>
        <v/>
      </c>
      <c r="C126" s="175" t="n"/>
      <c r="D126" s="174">
        <f>IFERROR(INDEX(Listing!D:D,MATCH(A126,Listing!C:C,0)),"")</f>
        <v/>
      </c>
      <c r="E126" s="204" t="n"/>
      <c r="F126" s="203">
        <f>INDEX(#REF!,MATCH(E126,#REF!,0))</f>
        <v/>
      </c>
      <c r="G126" s="198" t="n"/>
      <c r="J126" s="506">
        <f>IFERROR(INDEX([1]Input!$N:$N,MATCH(A126,[1]Input!$A:$A,0)),"")</f>
        <v/>
      </c>
      <c r="K126" s="156" t="inlineStr"/>
      <c r="L126" s="197" t="n"/>
      <c r="N126" s="195" t="n"/>
      <c r="O126" s="196" t="n"/>
      <c r="Q126" s="195" t="n"/>
      <c r="R126" s="193" t="n"/>
      <c r="T126" s="194" t="n"/>
      <c r="U126" s="193" t="n"/>
      <c r="W126" s="192" t="n"/>
      <c r="X126" s="181" t="n"/>
      <c r="Z126" s="192" t="n"/>
      <c r="AA126" s="181" t="n"/>
    </row>
    <row r="127">
      <c r="A127" s="191" t="n"/>
      <c r="B127" s="175">
        <f>IFERROR(INDEX(Listing!F:F,MATCH(A127,Listing!C:C,0)),"")</f>
        <v/>
      </c>
      <c r="C127" s="175" t="n"/>
      <c r="D127" s="174">
        <f>IFERROR(INDEX(Listing!D:D,MATCH(A127,Listing!C:C,0)),"")</f>
        <v/>
      </c>
      <c r="E127" s="204" t="n"/>
      <c r="F127" s="203">
        <f>INDEX(#REF!,MATCH(E127,#REF!,0))</f>
        <v/>
      </c>
      <c r="G127" s="198" t="n"/>
      <c r="J127" s="506">
        <f>IFERROR(INDEX([1]Input!$N:$N,MATCH(A127,[1]Input!$A:$A,0)),"")</f>
        <v/>
      </c>
      <c r="K127" s="156" t="inlineStr"/>
      <c r="L127" s="197" t="n"/>
      <c r="N127" s="195" t="n"/>
      <c r="O127" s="196" t="n"/>
      <c r="Q127" s="195" t="n"/>
      <c r="R127" s="193" t="n"/>
      <c r="T127" s="194" t="n"/>
      <c r="U127" s="193" t="n"/>
      <c r="W127" s="192" t="n"/>
      <c r="X127" s="181" t="n"/>
      <c r="Z127" s="192" t="n"/>
      <c r="AA127" s="181" t="n"/>
    </row>
    <row r="128">
      <c r="A128" s="191" t="n"/>
      <c r="B128" s="175">
        <f>IFERROR(INDEX(Listing!F:F,MATCH(A128,Listing!C:C,0)),"")</f>
        <v/>
      </c>
      <c r="C128" s="175" t="n"/>
      <c r="D128" s="174">
        <f>IFERROR(INDEX(Listing!D:D,MATCH(A128,Listing!C:C,0)),"")</f>
        <v/>
      </c>
      <c r="E128" s="204" t="n"/>
      <c r="F128" s="203">
        <f>INDEX(#REF!,MATCH(E128,#REF!,0))</f>
        <v/>
      </c>
      <c r="G128" s="198" t="n"/>
      <c r="J128" s="506">
        <f>IFERROR(INDEX([1]Input!$N:$N,MATCH(A128,[1]Input!$A:$A,0)),"")</f>
        <v/>
      </c>
      <c r="K128" s="156" t="inlineStr"/>
      <c r="L128" s="197" t="n"/>
      <c r="N128" s="195" t="n"/>
      <c r="O128" s="196" t="n"/>
      <c r="Q128" s="195" t="n"/>
      <c r="R128" s="193" t="n"/>
      <c r="T128" s="194" t="n"/>
      <c r="U128" s="193" t="n"/>
      <c r="W128" s="192" t="n"/>
      <c r="X128" s="181" t="n"/>
      <c r="Z128" s="192" t="n"/>
      <c r="AA128" s="181" t="n"/>
    </row>
    <row r="129">
      <c r="A129" s="191" t="n"/>
      <c r="B129" s="175">
        <f>IFERROR(INDEX(Listing!F:F,MATCH(A129,Listing!C:C,0)),"")</f>
        <v/>
      </c>
      <c r="C129" s="175" t="n"/>
      <c r="D129" s="174">
        <f>IFERROR(INDEX(Listing!D:D,MATCH(A129,Listing!C:C,0)),"")</f>
        <v/>
      </c>
      <c r="E129" s="204" t="n"/>
      <c r="F129" s="203">
        <f>INDEX(#REF!,MATCH(E129,#REF!,0))</f>
        <v/>
      </c>
      <c r="G129" s="198" t="n"/>
      <c r="J129" s="506">
        <f>IFERROR(INDEX([1]Input!$N:$N,MATCH(A129,[1]Input!$A:$A,0)),"")</f>
        <v/>
      </c>
      <c r="K129" s="156" t="inlineStr"/>
      <c r="L129" s="197" t="n"/>
      <c r="N129" s="195" t="n"/>
      <c r="O129" s="196" t="n"/>
      <c r="Q129" s="195" t="n"/>
      <c r="R129" s="193" t="n"/>
      <c r="T129" s="194" t="n"/>
      <c r="U129" s="193" t="n"/>
      <c r="W129" s="192" t="n"/>
      <c r="X129" s="181" t="n"/>
      <c r="Z129" s="192" t="n"/>
      <c r="AA129" s="181" t="n"/>
    </row>
    <row r="130">
      <c r="A130" s="191" t="n"/>
      <c r="B130" s="175">
        <f>IFERROR(INDEX(Listing!F:F,MATCH(A130,Listing!C:C,0)),"")</f>
        <v/>
      </c>
      <c r="C130" s="175" t="n"/>
      <c r="D130" s="174">
        <f>IFERROR(INDEX(Listing!D:D,MATCH(A130,Listing!C:C,0)),"")</f>
        <v/>
      </c>
      <c r="E130" s="204" t="n"/>
      <c r="F130" s="203">
        <f>INDEX(#REF!,MATCH(E130,#REF!,0))</f>
        <v/>
      </c>
      <c r="G130" s="198" t="n"/>
      <c r="J130" s="506">
        <f>IFERROR(INDEX([1]Input!$N:$N,MATCH(A130,[1]Input!$A:$A,0)),"")</f>
        <v/>
      </c>
      <c r="K130" s="156" t="inlineStr"/>
      <c r="L130" s="197" t="n"/>
      <c r="N130" s="195" t="n"/>
      <c r="O130" s="196" t="n"/>
      <c r="Q130" s="195" t="n"/>
      <c r="R130" s="193" t="n"/>
      <c r="T130" s="194" t="n"/>
      <c r="U130" s="193" t="n"/>
      <c r="W130" s="192" t="n"/>
      <c r="X130" s="181" t="n"/>
      <c r="Z130" s="192" t="n"/>
      <c r="AA130" s="181" t="n"/>
    </row>
    <row r="131">
      <c r="A131" s="191" t="n"/>
      <c r="B131" s="175">
        <f>IFERROR(INDEX(Listing!F:F,MATCH(A131,Listing!C:C,0)),"")</f>
        <v/>
      </c>
      <c r="C131" s="175" t="n"/>
      <c r="D131" s="174">
        <f>IFERROR(INDEX(Listing!D:D,MATCH(A131,Listing!C:C,0)),"")</f>
        <v/>
      </c>
      <c r="E131" s="204" t="n"/>
      <c r="F131" s="203">
        <f>INDEX(#REF!,MATCH(E131,#REF!,0))</f>
        <v/>
      </c>
      <c r="G131" s="198" t="n"/>
      <c r="J131" s="506">
        <f>IFERROR(INDEX([1]Input!$N:$N,MATCH(A131,[1]Input!$A:$A,0)),"")</f>
        <v/>
      </c>
      <c r="K131" s="156" t="inlineStr"/>
      <c r="L131" s="197" t="n"/>
      <c r="N131" s="195" t="n"/>
      <c r="O131" s="196" t="n"/>
      <c r="Q131" s="195" t="n"/>
      <c r="R131" s="193" t="n"/>
      <c r="T131" s="194" t="n"/>
      <c r="U131" s="193" t="n"/>
      <c r="W131" s="192" t="n"/>
      <c r="X131" s="181" t="n"/>
      <c r="Z131" s="192" t="n"/>
      <c r="AA131" s="181" t="n"/>
    </row>
    <row r="132">
      <c r="A132" s="191" t="n"/>
      <c r="B132" s="175">
        <f>IFERROR(INDEX(Listing!F:F,MATCH(A132,Listing!C:C,0)),"")</f>
        <v/>
      </c>
      <c r="C132" s="175" t="n"/>
      <c r="D132" s="174">
        <f>IFERROR(INDEX(Listing!D:D,MATCH(A132,Listing!C:C,0)),"")</f>
        <v/>
      </c>
      <c r="E132" s="204" t="n"/>
      <c r="F132" s="203">
        <f>INDEX(#REF!,MATCH(E132,#REF!,0))</f>
        <v/>
      </c>
      <c r="G132" s="198" t="n"/>
      <c r="J132" s="506">
        <f>IFERROR(INDEX([1]Input!$N:$N,MATCH(A132,[1]Input!$A:$A,0)),"")</f>
        <v/>
      </c>
      <c r="K132" s="156" t="inlineStr"/>
      <c r="L132" s="197" t="n"/>
      <c r="N132" s="195" t="n"/>
      <c r="O132" s="196" t="n"/>
      <c r="Q132" s="195" t="n"/>
      <c r="R132" s="193" t="n"/>
      <c r="T132" s="194" t="n"/>
      <c r="U132" s="193" t="n"/>
      <c r="W132" s="192" t="n"/>
      <c r="X132" s="181" t="n"/>
      <c r="Z132" s="192" t="n"/>
      <c r="AA132" s="181" t="n"/>
    </row>
    <row r="133">
      <c r="A133" s="191" t="n"/>
      <c r="B133" s="175">
        <f>IFERROR(INDEX(Listing!F:F,MATCH(A133,Listing!C:C,0)),"")</f>
        <v/>
      </c>
      <c r="C133" s="175" t="n"/>
      <c r="D133" s="174">
        <f>IFERROR(INDEX(Listing!D:D,MATCH(A133,Listing!C:C,0)),"")</f>
        <v/>
      </c>
      <c r="E133" s="204" t="n"/>
      <c r="F133" s="203">
        <f>INDEX(#REF!,MATCH(E133,#REF!,0))</f>
        <v/>
      </c>
      <c r="G133" s="198" t="n"/>
      <c r="J133" s="506">
        <f>IFERROR(INDEX([1]Input!$N:$N,MATCH(A133,[1]Input!$A:$A,0)),"")</f>
        <v/>
      </c>
      <c r="K133" s="156" t="inlineStr"/>
      <c r="L133" s="197" t="n"/>
      <c r="N133" s="195" t="n"/>
      <c r="O133" s="196" t="n"/>
      <c r="Q133" s="195" t="n"/>
      <c r="R133" s="193" t="n"/>
      <c r="T133" s="194" t="n"/>
      <c r="U133" s="193" t="n"/>
      <c r="W133" s="192" t="n"/>
      <c r="X133" s="181" t="n"/>
      <c r="Z133" s="192" t="n"/>
      <c r="AA133" s="181" t="n"/>
    </row>
    <row r="134">
      <c r="A134" s="191" t="n"/>
      <c r="B134" s="175">
        <f>IFERROR(INDEX(Listing!F:F,MATCH(A134,Listing!C:C,0)),"")</f>
        <v/>
      </c>
      <c r="C134" s="175" t="n"/>
      <c r="D134" s="174">
        <f>IFERROR(INDEX(Listing!D:D,MATCH(A134,Listing!C:C,0)),"")</f>
        <v/>
      </c>
      <c r="E134" s="204" t="n"/>
      <c r="F134" s="203">
        <f>INDEX(#REF!,MATCH(E134,#REF!,0))</f>
        <v/>
      </c>
      <c r="G134" s="198" t="n"/>
      <c r="J134" s="506">
        <f>IFERROR(INDEX([1]Input!$N:$N,MATCH(A134,[1]Input!$A:$A,0)),"")</f>
        <v/>
      </c>
      <c r="K134" s="156" t="inlineStr"/>
      <c r="L134" s="197" t="n"/>
      <c r="N134" s="195" t="n"/>
      <c r="O134" s="196" t="n"/>
      <c r="Q134" s="195" t="n"/>
      <c r="R134" s="193" t="n"/>
      <c r="T134" s="194" t="n"/>
      <c r="U134" s="193" t="n"/>
      <c r="W134" s="192" t="n"/>
      <c r="X134" s="181" t="n"/>
      <c r="Z134" s="192" t="n"/>
      <c r="AA134" s="181" t="n"/>
    </row>
    <row r="135">
      <c r="A135" s="191" t="n"/>
      <c r="B135" s="175">
        <f>IFERROR(INDEX(Listing!F:F,MATCH(A135,Listing!C:C,0)),"")</f>
        <v/>
      </c>
      <c r="C135" s="175" t="n"/>
      <c r="D135" s="174">
        <f>IFERROR(INDEX(Listing!D:D,MATCH(A135,Listing!C:C,0)),"")</f>
        <v/>
      </c>
      <c r="E135" s="204" t="n"/>
      <c r="F135" s="203">
        <f>INDEX(#REF!,MATCH(E135,#REF!,0))</f>
        <v/>
      </c>
      <c r="G135" s="198" t="n"/>
      <c r="J135" s="506">
        <f>IFERROR(INDEX([1]Input!$N:$N,MATCH(A135,[1]Input!$A:$A,0)),"")</f>
        <v/>
      </c>
      <c r="K135" s="156" t="inlineStr"/>
      <c r="L135" s="197" t="n"/>
      <c r="N135" s="195" t="n"/>
      <c r="O135" s="196" t="n"/>
      <c r="Q135" s="195" t="n"/>
      <c r="R135" s="193" t="n"/>
      <c r="T135" s="194" t="n"/>
      <c r="U135" s="193" t="n"/>
      <c r="W135" s="192" t="n"/>
      <c r="X135" s="181" t="n"/>
      <c r="Z135" s="192" t="n"/>
      <c r="AA135" s="181" t="n"/>
    </row>
    <row r="136">
      <c r="A136" s="191" t="n"/>
      <c r="B136" s="175">
        <f>IFERROR(INDEX(Listing!F:F,MATCH(A136,Listing!C:C,0)),"")</f>
        <v/>
      </c>
      <c r="C136" s="175" t="n"/>
      <c r="D136" s="174">
        <f>IFERROR(INDEX(Listing!D:D,MATCH(A136,Listing!C:C,0)),"")</f>
        <v/>
      </c>
      <c r="E136" s="204" t="n"/>
      <c r="F136" s="203">
        <f>INDEX(#REF!,MATCH(E136,#REF!,0))</f>
        <v/>
      </c>
      <c r="G136" s="198" t="n"/>
      <c r="J136" s="506">
        <f>IFERROR(INDEX([1]Input!$N:$N,MATCH(A136,[1]Input!$A:$A,0)),"")</f>
        <v/>
      </c>
      <c r="K136" s="156" t="inlineStr"/>
      <c r="L136" s="197" t="n"/>
      <c r="N136" s="195" t="n"/>
      <c r="O136" s="196" t="n"/>
      <c r="Q136" s="195" t="n"/>
      <c r="R136" s="193" t="n"/>
      <c r="T136" s="194" t="n"/>
      <c r="U136" s="193" t="n"/>
      <c r="W136" s="192" t="n"/>
      <c r="X136" s="181" t="n"/>
      <c r="Z136" s="192" t="n"/>
      <c r="AA136" s="181" t="n"/>
    </row>
    <row r="137">
      <c r="A137" s="191" t="n"/>
      <c r="B137" s="175">
        <f>IFERROR(INDEX(Listing!F:F,MATCH(A137,Listing!C:C,0)),"")</f>
        <v/>
      </c>
      <c r="C137" s="175" t="n"/>
      <c r="D137" s="174">
        <f>IFERROR(INDEX(Listing!D:D,MATCH(A137,Listing!C:C,0)),"")</f>
        <v/>
      </c>
      <c r="E137" s="204" t="n"/>
      <c r="F137" s="203">
        <f>INDEX(#REF!,MATCH(E137,#REF!,0))</f>
        <v/>
      </c>
      <c r="G137" s="198" t="n"/>
      <c r="J137" s="506">
        <f>IFERROR(INDEX([1]Input!$N:$N,MATCH(A137,[1]Input!$A:$A,0)),"")</f>
        <v/>
      </c>
      <c r="K137" s="156" t="inlineStr"/>
      <c r="L137" s="197" t="n"/>
      <c r="N137" s="195" t="n"/>
      <c r="O137" s="196" t="n"/>
      <c r="Q137" s="195" t="n"/>
      <c r="R137" s="193" t="n"/>
      <c r="T137" s="194" t="n"/>
      <c r="U137" s="193" t="n"/>
      <c r="W137" s="192" t="n"/>
      <c r="X137" s="181" t="n"/>
      <c r="Z137" s="192" t="n"/>
      <c r="AA137" s="181" t="n"/>
    </row>
    <row r="138">
      <c r="A138" s="191" t="n"/>
      <c r="B138" s="175">
        <f>IFERROR(INDEX(Listing!F:F,MATCH(A138,Listing!C:C,0)),"")</f>
        <v/>
      </c>
      <c r="C138" s="175" t="n"/>
      <c r="D138" s="174">
        <f>IFERROR(INDEX(Listing!D:D,MATCH(A138,Listing!C:C,0)),"")</f>
        <v/>
      </c>
      <c r="E138" s="204" t="n"/>
      <c r="F138" s="203">
        <f>INDEX(#REF!,MATCH(E138,#REF!,0))</f>
        <v/>
      </c>
      <c r="G138" s="198" t="n"/>
      <c r="J138" s="506">
        <f>IFERROR(INDEX([1]Input!$N:$N,MATCH(A138,[1]Input!$A:$A,0)),"")</f>
        <v/>
      </c>
      <c r="K138" s="156" t="inlineStr"/>
      <c r="L138" s="197" t="n"/>
      <c r="N138" s="195" t="n"/>
      <c r="O138" s="196" t="n"/>
      <c r="Q138" s="195" t="n"/>
      <c r="R138" s="193" t="n"/>
      <c r="T138" s="194" t="n"/>
      <c r="U138" s="193" t="n"/>
      <c r="W138" s="192" t="n"/>
      <c r="X138" s="181" t="n"/>
      <c r="Z138" s="192" t="n"/>
      <c r="AA138" s="181" t="n"/>
    </row>
    <row r="139">
      <c r="A139" s="191" t="n"/>
      <c r="B139" s="175">
        <f>IFERROR(INDEX(Listing!F:F,MATCH(A139,Listing!C:C,0)),"")</f>
        <v/>
      </c>
      <c r="C139" s="175" t="n"/>
      <c r="D139" s="174">
        <f>IFERROR(INDEX(Listing!D:D,MATCH(A139,Listing!C:C,0)),"")</f>
        <v/>
      </c>
      <c r="E139" s="204" t="n"/>
      <c r="F139" s="203">
        <f>INDEX(#REF!,MATCH(E139,#REF!,0))</f>
        <v/>
      </c>
      <c r="G139" s="198" t="n"/>
      <c r="J139" s="506">
        <f>IFERROR(INDEX([1]Input!$N:$N,MATCH(A139,[1]Input!$A:$A,0)),"")</f>
        <v/>
      </c>
      <c r="K139" s="156" t="inlineStr"/>
      <c r="L139" s="197" t="n"/>
      <c r="N139" s="195" t="n"/>
      <c r="O139" s="196" t="n"/>
      <c r="Q139" s="195" t="n"/>
      <c r="R139" s="193" t="n"/>
      <c r="T139" s="194" t="n"/>
      <c r="U139" s="193" t="n"/>
      <c r="W139" s="192" t="n"/>
      <c r="X139" s="181" t="n"/>
      <c r="Z139" s="192" t="n"/>
      <c r="AA139" s="181" t="n"/>
    </row>
    <row r="140">
      <c r="A140" s="191" t="n"/>
      <c r="B140" s="175">
        <f>IFERROR(INDEX(Listing!F:F,MATCH(A140,Listing!C:C,0)),"")</f>
        <v/>
      </c>
      <c r="C140" s="175" t="n"/>
      <c r="D140" s="174">
        <f>IFERROR(INDEX(Listing!D:D,MATCH(A140,Listing!C:C,0)),"")</f>
        <v/>
      </c>
      <c r="E140" s="204" t="n"/>
      <c r="F140" s="203">
        <f>INDEX(#REF!,MATCH(E140,#REF!,0))</f>
        <v/>
      </c>
      <c r="G140" s="198" t="n"/>
      <c r="J140" s="506">
        <f>IFERROR(INDEX([1]Input!$N:$N,MATCH(A140,[1]Input!$A:$A,0)),"")</f>
        <v/>
      </c>
      <c r="K140" s="156" t="inlineStr"/>
      <c r="L140" s="197" t="n"/>
      <c r="N140" s="195" t="n"/>
      <c r="O140" s="196" t="n"/>
      <c r="Q140" s="195" t="n"/>
      <c r="R140" s="193" t="n"/>
      <c r="T140" s="194" t="n"/>
      <c r="U140" s="193" t="n"/>
      <c r="W140" s="192" t="n"/>
      <c r="X140" s="181" t="n"/>
      <c r="Z140" s="192" t="n"/>
      <c r="AA140" s="181" t="n"/>
    </row>
    <row r="141">
      <c r="A141" s="191" t="n"/>
      <c r="B141" s="175">
        <f>IFERROR(INDEX(Listing!F:F,MATCH(A141,Listing!C:C,0)),"")</f>
        <v/>
      </c>
      <c r="C141" s="175" t="n"/>
      <c r="D141" s="174">
        <f>IFERROR(INDEX(Listing!D:D,MATCH(A141,Listing!C:C,0)),"")</f>
        <v/>
      </c>
      <c r="E141" s="204" t="n"/>
      <c r="F141" s="203">
        <f>INDEX(#REF!,MATCH(E141,#REF!,0))</f>
        <v/>
      </c>
      <c r="G141" s="198" t="n"/>
      <c r="J141" s="506">
        <f>IFERROR(INDEX([1]Input!$N:$N,MATCH(A141,[1]Input!$A:$A,0)),"")</f>
        <v/>
      </c>
      <c r="K141" s="156" t="inlineStr"/>
      <c r="L141" s="197" t="n"/>
      <c r="N141" s="195" t="n"/>
      <c r="O141" s="196" t="n"/>
      <c r="Q141" s="195" t="n"/>
      <c r="R141" s="193" t="n"/>
      <c r="T141" s="194" t="n"/>
      <c r="U141" s="193" t="n"/>
      <c r="W141" s="192" t="n"/>
      <c r="X141" s="181" t="n"/>
      <c r="Z141" s="192" t="n"/>
      <c r="AA141" s="181" t="n"/>
    </row>
    <row r="142">
      <c r="A142" s="191" t="n"/>
      <c r="B142" s="175">
        <f>IFERROR(INDEX(Listing!F:F,MATCH(A142,Listing!C:C,0)),"")</f>
        <v/>
      </c>
      <c r="C142" s="175" t="n"/>
      <c r="D142" s="174">
        <f>IFERROR(INDEX(Listing!D:D,MATCH(A142,Listing!C:C,0)),"")</f>
        <v/>
      </c>
      <c r="E142" s="204" t="n"/>
      <c r="F142" s="203">
        <f>INDEX(#REF!,MATCH(E142,#REF!,0))</f>
        <v/>
      </c>
      <c r="G142" s="198" t="n"/>
      <c r="J142" s="506">
        <f>IFERROR(INDEX([1]Input!$N:$N,MATCH(A142,[1]Input!$A:$A,0)),"")</f>
        <v/>
      </c>
      <c r="K142" s="156" t="inlineStr"/>
      <c r="L142" s="197" t="n"/>
      <c r="N142" s="195" t="n"/>
      <c r="O142" s="196" t="n"/>
      <c r="Q142" s="195" t="n"/>
      <c r="R142" s="193" t="n"/>
      <c r="T142" s="194" t="n"/>
      <c r="U142" s="193" t="n"/>
      <c r="W142" s="192" t="n"/>
      <c r="X142" s="181" t="n"/>
      <c r="Z142" s="192" t="n"/>
      <c r="AA142" s="181" t="n"/>
    </row>
    <row r="143">
      <c r="A143" s="191" t="n"/>
      <c r="B143" s="175">
        <f>IFERROR(INDEX(Listing!F:F,MATCH(A143,Listing!C:C,0)),"")</f>
        <v/>
      </c>
      <c r="C143" s="175" t="n"/>
      <c r="D143" s="174">
        <f>IFERROR(INDEX(Listing!D:D,MATCH(A143,Listing!C:C,0)),"")</f>
        <v/>
      </c>
      <c r="E143" s="204" t="n"/>
      <c r="F143" s="203">
        <f>INDEX(#REF!,MATCH(E143,#REF!,0))</f>
        <v/>
      </c>
      <c r="G143" s="198" t="n"/>
      <c r="J143" s="506">
        <f>IFERROR(INDEX([1]Input!$N:$N,MATCH(A143,[1]Input!$A:$A,0)),"")</f>
        <v/>
      </c>
      <c r="K143" s="156" t="inlineStr"/>
      <c r="L143" s="197" t="n"/>
      <c r="N143" s="195" t="n"/>
      <c r="O143" s="196" t="n"/>
      <c r="Q143" s="195" t="n"/>
      <c r="R143" s="193" t="n"/>
      <c r="T143" s="194" t="n"/>
      <c r="U143" s="193" t="n"/>
      <c r="W143" s="192" t="n"/>
      <c r="X143" s="181" t="n"/>
      <c r="Z143" s="192" t="n"/>
      <c r="AA143" s="181" t="n"/>
    </row>
    <row r="144">
      <c r="A144" s="191" t="n"/>
      <c r="B144" s="175">
        <f>IFERROR(INDEX(Listing!F:F,MATCH(A144,Listing!C:C,0)),"")</f>
        <v/>
      </c>
      <c r="C144" s="175" t="n"/>
      <c r="D144" s="174">
        <f>IFERROR(INDEX(Listing!D:D,MATCH(A144,Listing!C:C,0)),"")</f>
        <v/>
      </c>
      <c r="E144" s="204" t="n"/>
      <c r="F144" s="203">
        <f>INDEX(#REF!,MATCH(E144,#REF!,0))</f>
        <v/>
      </c>
      <c r="G144" s="198" t="n"/>
      <c r="J144" s="506">
        <f>IFERROR(INDEX([1]Input!$N:$N,MATCH(A144,[1]Input!$A:$A,0)),"")</f>
        <v/>
      </c>
      <c r="K144" s="156" t="inlineStr"/>
      <c r="L144" s="197" t="n"/>
      <c r="N144" s="195" t="n"/>
      <c r="O144" s="196" t="n"/>
      <c r="Q144" s="195" t="n"/>
      <c r="R144" s="193" t="n"/>
      <c r="T144" s="194" t="n"/>
      <c r="U144" s="193" t="n"/>
      <c r="W144" s="192" t="n"/>
      <c r="X144" s="181" t="n"/>
      <c r="Z144" s="192" t="n"/>
      <c r="AA144" s="181" t="n"/>
    </row>
    <row r="145">
      <c r="A145" s="191" t="n"/>
      <c r="B145" s="175">
        <f>IFERROR(INDEX(Listing!F:F,MATCH(A145,Listing!C:C,0)),"")</f>
        <v/>
      </c>
      <c r="C145" s="175" t="n"/>
      <c r="D145" s="174">
        <f>IFERROR(INDEX(Listing!D:D,MATCH(A145,Listing!C:C,0)),"")</f>
        <v/>
      </c>
      <c r="E145" s="204" t="n"/>
      <c r="F145" s="203">
        <f>INDEX(#REF!,MATCH(E145,#REF!,0))</f>
        <v/>
      </c>
      <c r="G145" s="198" t="n"/>
      <c r="J145" s="506">
        <f>IFERROR(INDEX([1]Input!$N:$N,MATCH(A145,[1]Input!$A:$A,0)),"")</f>
        <v/>
      </c>
      <c r="K145" s="156" t="inlineStr"/>
      <c r="L145" s="197" t="n"/>
      <c r="N145" s="195" t="n"/>
      <c r="O145" s="196" t="n"/>
      <c r="Q145" s="195" t="n"/>
      <c r="R145" s="193" t="n"/>
      <c r="T145" s="194" t="n"/>
      <c r="U145" s="193" t="n"/>
      <c r="W145" s="192" t="n"/>
      <c r="X145" s="181" t="n"/>
      <c r="Z145" s="192" t="n"/>
      <c r="AA145" s="181" t="n"/>
    </row>
    <row r="146">
      <c r="A146" s="191" t="n"/>
      <c r="B146" s="175">
        <f>IFERROR(INDEX(Listing!F:F,MATCH(A146,Listing!C:C,0)),"")</f>
        <v/>
      </c>
      <c r="C146" s="175" t="n"/>
      <c r="D146" s="174">
        <f>IFERROR(INDEX(Listing!D:D,MATCH(A146,Listing!C:C,0)),"")</f>
        <v/>
      </c>
      <c r="E146" s="204" t="n"/>
      <c r="F146" s="203">
        <f>INDEX(#REF!,MATCH(E146,#REF!,0))</f>
        <v/>
      </c>
      <c r="G146" s="198" t="n"/>
      <c r="J146" s="506">
        <f>IFERROR(INDEX([1]Input!$N:$N,MATCH(A146,[1]Input!$A:$A,0)),"")</f>
        <v/>
      </c>
      <c r="K146" s="156" t="inlineStr"/>
      <c r="L146" s="197" t="n"/>
      <c r="N146" s="195" t="n"/>
      <c r="O146" s="196" t="n"/>
      <c r="Q146" s="195" t="n"/>
      <c r="R146" s="193" t="n"/>
      <c r="T146" s="194" t="n"/>
      <c r="U146" s="193" t="n"/>
      <c r="W146" s="192" t="n"/>
      <c r="X146" s="181" t="n"/>
      <c r="Z146" s="192" t="n"/>
      <c r="AA146" s="181" t="n"/>
    </row>
    <row r="147">
      <c r="A147" s="191" t="n"/>
      <c r="B147" s="175">
        <f>IFERROR(INDEX(Listing!F:F,MATCH(A147,Listing!C:C,0)),"")</f>
        <v/>
      </c>
      <c r="C147" s="175" t="n"/>
      <c r="D147" s="174">
        <f>IFERROR(INDEX(Listing!D:D,MATCH(A147,Listing!C:C,0)),"")</f>
        <v/>
      </c>
      <c r="E147" s="204" t="n"/>
      <c r="F147" s="203">
        <f>INDEX(#REF!,MATCH(E147,#REF!,0))</f>
        <v/>
      </c>
      <c r="G147" s="198" t="n"/>
      <c r="J147" s="506">
        <f>IFERROR(INDEX([1]Input!$N:$N,MATCH(A147,[1]Input!$A:$A,0)),"")</f>
        <v/>
      </c>
      <c r="K147" s="156" t="inlineStr"/>
      <c r="L147" s="197" t="n"/>
      <c r="N147" s="195" t="n"/>
      <c r="O147" s="196" t="n"/>
      <c r="Q147" s="195" t="n"/>
      <c r="R147" s="193" t="n"/>
      <c r="T147" s="194" t="n"/>
      <c r="U147" s="193" t="n"/>
      <c r="W147" s="192" t="n"/>
      <c r="X147" s="181" t="n"/>
      <c r="Z147" s="192" t="n"/>
      <c r="AA147" s="181" t="n"/>
    </row>
    <row r="148">
      <c r="A148" s="191" t="n"/>
      <c r="B148" s="175">
        <f>IFERROR(INDEX(Listing!F:F,MATCH(A148,Listing!C:C,0)),"")</f>
        <v/>
      </c>
      <c r="C148" s="175" t="n"/>
      <c r="D148" s="174">
        <f>IFERROR(INDEX(Listing!D:D,MATCH(A148,Listing!C:C,0)),"")</f>
        <v/>
      </c>
      <c r="E148" s="204" t="n"/>
      <c r="F148" s="203">
        <f>INDEX(#REF!,MATCH(E148,#REF!,0))</f>
        <v/>
      </c>
      <c r="G148" s="198" t="n"/>
      <c r="J148" s="506">
        <f>IFERROR(INDEX([1]Input!$N:$N,MATCH(A148,[1]Input!$A:$A,0)),"")</f>
        <v/>
      </c>
      <c r="K148" s="156" t="inlineStr"/>
      <c r="L148" s="197" t="n"/>
      <c r="N148" s="195" t="n"/>
      <c r="O148" s="196" t="n"/>
      <c r="Q148" s="195" t="n"/>
      <c r="R148" s="193" t="n"/>
      <c r="T148" s="194" t="n"/>
      <c r="U148" s="193" t="n"/>
      <c r="W148" s="192" t="n"/>
      <c r="X148" s="181" t="n"/>
      <c r="Z148" s="192" t="n"/>
      <c r="AA148" s="181" t="n"/>
    </row>
    <row r="149">
      <c r="A149" s="191" t="n"/>
      <c r="B149" s="175">
        <f>IFERROR(INDEX(Listing!F:F,MATCH(A149,Listing!C:C,0)),"")</f>
        <v/>
      </c>
      <c r="C149" s="175" t="n"/>
      <c r="D149" s="174">
        <f>IFERROR(INDEX(Listing!D:D,MATCH(A149,Listing!C:C,0)),"")</f>
        <v/>
      </c>
      <c r="E149" s="204" t="n"/>
      <c r="F149" s="203">
        <f>INDEX(#REF!,MATCH(E149,#REF!,0))</f>
        <v/>
      </c>
      <c r="G149" s="198" t="n"/>
      <c r="J149" s="506">
        <f>IFERROR(INDEX([1]Input!$N:$N,MATCH(A149,[1]Input!$A:$A,0)),"")</f>
        <v/>
      </c>
      <c r="K149" s="156" t="inlineStr"/>
      <c r="L149" s="197" t="n"/>
      <c r="N149" s="195" t="n"/>
      <c r="O149" s="196" t="n"/>
      <c r="Q149" s="195" t="n"/>
      <c r="R149" s="193" t="n"/>
      <c r="T149" s="194" t="n"/>
      <c r="U149" s="193" t="n"/>
      <c r="W149" s="192" t="n"/>
      <c r="X149" s="181" t="n"/>
      <c r="Z149" s="192" t="n"/>
      <c r="AA149" s="181" t="n"/>
    </row>
    <row r="150">
      <c r="A150" s="191" t="n"/>
      <c r="B150" s="175">
        <f>IFERROR(INDEX(Listing!F:F,MATCH(A150,Listing!C:C,0)),"")</f>
        <v/>
      </c>
      <c r="C150" s="175" t="n"/>
      <c r="D150" s="174">
        <f>IFERROR(INDEX(Listing!D:D,MATCH(A150,Listing!C:C,0)),"")</f>
        <v/>
      </c>
      <c r="E150" s="204" t="n"/>
      <c r="F150" s="203">
        <f>INDEX(#REF!,MATCH(E150,#REF!,0))</f>
        <v/>
      </c>
      <c r="G150" s="198" t="n"/>
      <c r="J150" s="506">
        <f>IFERROR(INDEX([1]Input!$N:$N,MATCH(A150,[1]Input!$A:$A,0)),"")</f>
        <v/>
      </c>
      <c r="K150" s="156" t="inlineStr"/>
      <c r="L150" s="197" t="n"/>
      <c r="N150" s="195" t="n"/>
      <c r="O150" s="196" t="n"/>
      <c r="Q150" s="195" t="n"/>
      <c r="R150" s="193" t="n"/>
      <c r="T150" s="194" t="n"/>
      <c r="U150" s="193" t="n"/>
      <c r="W150" s="192" t="n"/>
      <c r="X150" s="181" t="n"/>
      <c r="Z150" s="192" t="n"/>
      <c r="AA150" s="181" t="n"/>
    </row>
    <row r="151">
      <c r="A151" s="191" t="n"/>
      <c r="B151" s="175">
        <f>IFERROR(INDEX(Listing!F:F,MATCH(A151,Listing!C:C,0)),"")</f>
        <v/>
      </c>
      <c r="C151" s="175" t="n"/>
      <c r="D151" s="174">
        <f>IFERROR(INDEX(Listing!D:D,MATCH(A151,Listing!C:C,0)),"")</f>
        <v/>
      </c>
      <c r="E151" s="204" t="n"/>
      <c r="F151" s="203">
        <f>INDEX(#REF!,MATCH(E151,#REF!,0))</f>
        <v/>
      </c>
      <c r="G151" s="198" t="n"/>
      <c r="J151" s="506">
        <f>IFERROR(INDEX([1]Input!$N:$N,MATCH(A151,[1]Input!$A:$A,0)),"")</f>
        <v/>
      </c>
      <c r="K151" s="156" t="inlineStr"/>
      <c r="L151" s="197" t="n"/>
      <c r="N151" s="195" t="n"/>
      <c r="O151" s="196" t="n"/>
      <c r="Q151" s="195" t="n"/>
      <c r="R151" s="193" t="n"/>
      <c r="T151" s="194" t="n"/>
      <c r="U151" s="193" t="n"/>
      <c r="W151" s="192" t="n"/>
      <c r="X151" s="181" t="n"/>
      <c r="Z151" s="192" t="n"/>
      <c r="AA151" s="181" t="n"/>
    </row>
    <row r="152">
      <c r="A152" s="191" t="n"/>
      <c r="B152" s="175">
        <f>IFERROR(INDEX(Listing!F:F,MATCH(A152,Listing!C:C,0)),"")</f>
        <v/>
      </c>
      <c r="C152" s="175" t="n"/>
      <c r="D152" s="174">
        <f>IFERROR(INDEX(Listing!D:D,MATCH(A152,Listing!C:C,0)),"")</f>
        <v/>
      </c>
      <c r="E152" s="204" t="n"/>
      <c r="F152" s="203">
        <f>INDEX(#REF!,MATCH(E152,#REF!,0))</f>
        <v/>
      </c>
      <c r="G152" s="198" t="n"/>
      <c r="J152" s="506">
        <f>IFERROR(INDEX([1]Input!$N:$N,MATCH(A152,[1]Input!$A:$A,0)),"")</f>
        <v/>
      </c>
      <c r="K152" s="156" t="inlineStr"/>
      <c r="L152" s="197" t="n"/>
      <c r="N152" s="195" t="n"/>
      <c r="O152" s="196" t="n"/>
      <c r="Q152" s="195" t="n"/>
      <c r="R152" s="193" t="n"/>
      <c r="T152" s="194" t="n"/>
      <c r="U152" s="193" t="n"/>
      <c r="W152" s="192" t="n"/>
      <c r="X152" s="181" t="n"/>
      <c r="Z152" s="192" t="n"/>
      <c r="AA152" s="181" t="n"/>
    </row>
    <row r="153">
      <c r="A153" s="191" t="n"/>
      <c r="B153" s="175">
        <f>IFERROR(INDEX(Listing!F:F,MATCH(A153,Listing!C:C,0)),"")</f>
        <v/>
      </c>
      <c r="C153" s="175" t="n"/>
      <c r="D153" s="174">
        <f>IFERROR(INDEX(Listing!D:D,MATCH(A153,Listing!C:C,0)),"")</f>
        <v/>
      </c>
      <c r="E153" s="204" t="n"/>
      <c r="F153" s="203">
        <f>INDEX(#REF!,MATCH(E153,#REF!,0))</f>
        <v/>
      </c>
      <c r="G153" s="198" t="n"/>
      <c r="J153" s="506">
        <f>IFERROR(INDEX([1]Input!$N:$N,MATCH(A153,[1]Input!$A:$A,0)),"")</f>
        <v/>
      </c>
      <c r="K153" s="156" t="inlineStr"/>
      <c r="L153" s="197" t="n"/>
      <c r="N153" s="195" t="n"/>
      <c r="O153" s="196" t="n"/>
      <c r="Q153" s="195" t="n"/>
      <c r="R153" s="193" t="n"/>
      <c r="T153" s="194" t="n"/>
      <c r="U153" s="193" t="n"/>
      <c r="W153" s="192" t="n"/>
      <c r="X153" s="181" t="n"/>
      <c r="Z153" s="192" t="n"/>
      <c r="AA153" s="181" t="n"/>
    </row>
    <row r="154">
      <c r="A154" s="191" t="n"/>
      <c r="B154" s="175">
        <f>IFERROR(INDEX(Listing!F:F,MATCH(A154,Listing!C:C,0)),"")</f>
        <v/>
      </c>
      <c r="C154" s="175" t="n"/>
      <c r="D154" s="174">
        <f>IFERROR(INDEX(Listing!D:D,MATCH(A154,Listing!C:C,0)),"")</f>
        <v/>
      </c>
      <c r="E154" s="204" t="n"/>
      <c r="F154" s="203">
        <f>INDEX(#REF!,MATCH(E154,#REF!,0))</f>
        <v/>
      </c>
      <c r="G154" s="198" t="n"/>
      <c r="J154" s="506">
        <f>IFERROR(INDEX([1]Input!$N:$N,MATCH(A154,[1]Input!$A:$A,0)),"")</f>
        <v/>
      </c>
      <c r="K154" s="156" t="inlineStr"/>
      <c r="L154" s="197" t="n"/>
      <c r="N154" s="195" t="n"/>
      <c r="O154" s="196" t="n"/>
      <c r="Q154" s="195" t="n"/>
      <c r="R154" s="193" t="n"/>
      <c r="T154" s="194" t="n"/>
      <c r="U154" s="193" t="n"/>
      <c r="W154" s="192" t="n"/>
      <c r="X154" s="181" t="n"/>
      <c r="Z154" s="192" t="n"/>
      <c r="AA154" s="181" t="n"/>
    </row>
    <row r="155">
      <c r="A155" s="191" t="n"/>
      <c r="B155" s="175">
        <f>IFERROR(INDEX(Listing!F:F,MATCH(A155,Listing!C:C,0)),"")</f>
        <v/>
      </c>
      <c r="C155" s="175" t="n"/>
      <c r="D155" s="174">
        <f>IFERROR(INDEX(Listing!D:D,MATCH(A155,Listing!C:C,0)),"")</f>
        <v/>
      </c>
      <c r="E155" s="204" t="n"/>
      <c r="F155" s="203">
        <f>INDEX(#REF!,MATCH(E155,#REF!,0))</f>
        <v/>
      </c>
      <c r="G155" s="198" t="n"/>
      <c r="J155" s="506">
        <f>IFERROR(INDEX([1]Input!$N:$N,MATCH(A155,[1]Input!$A:$A,0)),"")</f>
        <v/>
      </c>
      <c r="K155" s="156" t="inlineStr"/>
      <c r="L155" s="197" t="n"/>
      <c r="N155" s="195" t="n"/>
      <c r="O155" s="196" t="n"/>
      <c r="Q155" s="195" t="n"/>
      <c r="R155" s="193" t="n"/>
      <c r="T155" s="194" t="n"/>
      <c r="U155" s="193" t="n"/>
      <c r="W155" s="192" t="n"/>
      <c r="X155" s="181" t="n"/>
      <c r="Z155" s="192" t="n"/>
      <c r="AA155" s="181" t="n"/>
    </row>
    <row r="156">
      <c r="A156" s="191" t="n"/>
      <c r="B156" s="175">
        <f>IFERROR(INDEX(Listing!F:F,MATCH(A156,Listing!C:C,0)),"")</f>
        <v/>
      </c>
      <c r="C156" s="175" t="n"/>
      <c r="D156" s="174">
        <f>IFERROR(INDEX(Listing!D:D,MATCH(A156,Listing!C:C,0)),"")</f>
        <v/>
      </c>
      <c r="E156" s="204" t="n"/>
      <c r="F156" s="203">
        <f>INDEX(#REF!,MATCH(E156,#REF!,0))</f>
        <v/>
      </c>
      <c r="G156" s="198" t="n"/>
      <c r="J156" s="506">
        <f>IFERROR(INDEX([1]Input!$N:$N,MATCH(A156,[1]Input!$A:$A,0)),"")</f>
        <v/>
      </c>
      <c r="K156" s="156" t="inlineStr"/>
      <c r="L156" s="197" t="n"/>
      <c r="N156" s="195" t="n"/>
      <c r="O156" s="196" t="n"/>
      <c r="Q156" s="195" t="n"/>
      <c r="R156" s="193" t="n"/>
      <c r="T156" s="194" t="n"/>
      <c r="U156" s="193" t="n"/>
      <c r="W156" s="192" t="n"/>
      <c r="X156" s="181" t="n"/>
      <c r="Z156" s="192" t="n"/>
      <c r="AA156" s="181" t="n"/>
    </row>
    <row r="157">
      <c r="A157" s="191" t="n"/>
      <c r="B157" s="175">
        <f>IFERROR(INDEX(Listing!F:F,MATCH(A157,Listing!C:C,0)),"")</f>
        <v/>
      </c>
      <c r="C157" s="175" t="n"/>
      <c r="D157" s="174">
        <f>IFERROR(INDEX(Listing!D:D,MATCH(A157,Listing!C:C,0)),"")</f>
        <v/>
      </c>
      <c r="E157" s="204" t="n"/>
      <c r="F157" s="203">
        <f>INDEX(#REF!,MATCH(E157,#REF!,0))</f>
        <v/>
      </c>
      <c r="G157" s="198" t="n"/>
      <c r="J157" s="506">
        <f>IFERROR(INDEX([1]Input!$N:$N,MATCH(A157,[1]Input!$A:$A,0)),"")</f>
        <v/>
      </c>
      <c r="K157" s="156" t="inlineStr"/>
      <c r="L157" s="197" t="n"/>
      <c r="N157" s="195" t="n"/>
      <c r="O157" s="196" t="n"/>
      <c r="Q157" s="195" t="n"/>
      <c r="R157" s="193" t="n"/>
      <c r="T157" s="194" t="n"/>
      <c r="U157" s="193" t="n"/>
      <c r="W157" s="192" t="n"/>
      <c r="X157" s="181" t="n"/>
      <c r="Z157" s="192" t="n"/>
      <c r="AA157" s="181" t="n"/>
    </row>
    <row r="158">
      <c r="A158" s="191" t="n"/>
      <c r="B158" s="175">
        <f>IFERROR(INDEX(Listing!F:F,MATCH(A158,Listing!C:C,0)),"")</f>
        <v/>
      </c>
      <c r="C158" s="175" t="n"/>
      <c r="D158" s="174">
        <f>IFERROR(INDEX(Listing!D:D,MATCH(A158,Listing!C:C,0)),"")</f>
        <v/>
      </c>
      <c r="E158" s="204" t="n"/>
      <c r="F158" s="203">
        <f>INDEX(#REF!,MATCH(E158,#REF!,0))</f>
        <v/>
      </c>
      <c r="G158" s="198" t="n"/>
      <c r="J158" s="506">
        <f>IFERROR(INDEX([1]Input!$N:$N,MATCH(A158,[1]Input!$A:$A,0)),"")</f>
        <v/>
      </c>
      <c r="K158" s="156" t="inlineStr"/>
      <c r="L158" s="197" t="n"/>
      <c r="N158" s="195" t="n"/>
      <c r="O158" s="196" t="n"/>
      <c r="Q158" s="195" t="n"/>
      <c r="R158" s="193" t="n"/>
      <c r="T158" s="194" t="n"/>
      <c r="U158" s="193" t="n"/>
      <c r="W158" s="192" t="n"/>
      <c r="X158" s="181" t="n"/>
      <c r="Z158" s="192" t="n"/>
      <c r="AA158" s="181" t="n"/>
    </row>
    <row r="159">
      <c r="A159" s="191" t="n"/>
      <c r="B159" s="175">
        <f>IFERROR(INDEX(Listing!F:F,MATCH(A159,Listing!C:C,0)),"")</f>
        <v/>
      </c>
      <c r="C159" s="175" t="n"/>
      <c r="D159" s="174">
        <f>IFERROR(INDEX(Listing!D:D,MATCH(A159,Listing!C:C,0)),"")</f>
        <v/>
      </c>
      <c r="E159" s="204" t="n"/>
      <c r="F159" s="203">
        <f>INDEX(#REF!,MATCH(E159,#REF!,0))</f>
        <v/>
      </c>
      <c r="G159" s="198" t="n"/>
      <c r="J159" s="506">
        <f>IFERROR(INDEX([1]Input!$N:$N,MATCH(A159,[1]Input!$A:$A,0)),"")</f>
        <v/>
      </c>
      <c r="K159" s="156" t="inlineStr"/>
      <c r="L159" s="197" t="n"/>
      <c r="N159" s="195" t="n"/>
      <c r="O159" s="196" t="n"/>
      <c r="Q159" s="195" t="n"/>
      <c r="R159" s="193" t="n"/>
      <c r="T159" s="194" t="n"/>
      <c r="U159" s="193" t="n"/>
      <c r="W159" s="192" t="n"/>
      <c r="X159" s="181" t="n"/>
      <c r="Z159" s="192" t="n"/>
      <c r="AA159" s="181" t="n"/>
    </row>
    <row r="160">
      <c r="A160" s="191" t="n"/>
      <c r="B160" s="175">
        <f>IFERROR(INDEX(Listing!F:F,MATCH(A160,Listing!C:C,0)),"")</f>
        <v/>
      </c>
      <c r="C160" s="175" t="n"/>
      <c r="D160" s="174">
        <f>IFERROR(INDEX(Listing!D:D,MATCH(A160,Listing!C:C,0)),"")</f>
        <v/>
      </c>
      <c r="E160" s="204" t="n"/>
      <c r="F160" s="203">
        <f>INDEX(#REF!,MATCH(E160,#REF!,0))</f>
        <v/>
      </c>
      <c r="G160" s="198" t="n"/>
      <c r="J160" s="506">
        <f>IFERROR(INDEX([1]Input!$N:$N,MATCH(A160,[1]Input!$A:$A,0)),"")</f>
        <v/>
      </c>
      <c r="K160" s="156" t="inlineStr"/>
      <c r="L160" s="197" t="n"/>
      <c r="N160" s="195" t="n"/>
      <c r="O160" s="196" t="n"/>
      <c r="Q160" s="195" t="n"/>
      <c r="R160" s="193" t="n"/>
      <c r="T160" s="194" t="n"/>
      <c r="U160" s="193" t="n"/>
      <c r="W160" s="192" t="n"/>
      <c r="X160" s="181" t="n"/>
      <c r="Z160" s="192" t="n"/>
      <c r="AA160" s="181" t="n"/>
    </row>
    <row r="161">
      <c r="A161" s="191" t="n"/>
      <c r="B161" s="175">
        <f>IFERROR(INDEX(Listing!F:F,MATCH(A161,Listing!C:C,0)),"")</f>
        <v/>
      </c>
      <c r="C161" s="175" t="n"/>
      <c r="D161" s="174">
        <f>IFERROR(INDEX(Listing!D:D,MATCH(A161,Listing!C:C,0)),"")</f>
        <v/>
      </c>
      <c r="E161" s="204" t="n"/>
      <c r="F161" s="203">
        <f>INDEX(#REF!,MATCH(E161,#REF!,0))</f>
        <v/>
      </c>
      <c r="G161" s="198" t="n"/>
      <c r="J161" s="506">
        <f>IFERROR(INDEX([1]Input!$N:$N,MATCH(A161,[1]Input!$A:$A,0)),"")</f>
        <v/>
      </c>
      <c r="K161" s="156" t="inlineStr"/>
      <c r="L161" s="197" t="n"/>
      <c r="N161" s="195" t="n"/>
      <c r="O161" s="196" t="n"/>
      <c r="Q161" s="195" t="n"/>
      <c r="R161" s="193" t="n"/>
      <c r="T161" s="194" t="n"/>
      <c r="U161" s="193" t="n"/>
      <c r="W161" s="192" t="n"/>
      <c r="X161" s="181" t="n"/>
      <c r="Z161" s="192" t="n"/>
      <c r="AA161" s="181" t="n"/>
    </row>
    <row r="162">
      <c r="A162" s="191" t="n"/>
      <c r="B162" s="175">
        <f>IFERROR(INDEX(Listing!F:F,MATCH(A162,Listing!C:C,0)),"")</f>
        <v/>
      </c>
      <c r="C162" s="175" t="n"/>
      <c r="D162" s="174">
        <f>IFERROR(INDEX(Listing!D:D,MATCH(A162,Listing!C:C,0)),"")</f>
        <v/>
      </c>
      <c r="E162" s="204" t="n"/>
      <c r="F162" s="203">
        <f>INDEX(#REF!,MATCH(E162,#REF!,0))</f>
        <v/>
      </c>
      <c r="G162" s="198" t="n"/>
      <c r="J162" s="506">
        <f>IFERROR(INDEX([1]Input!$N:$N,MATCH(A162,[1]Input!$A:$A,0)),"")</f>
        <v/>
      </c>
      <c r="K162" s="156" t="inlineStr"/>
      <c r="L162" s="197" t="n"/>
      <c r="N162" s="195" t="n"/>
      <c r="O162" s="196" t="n"/>
      <c r="Q162" s="195" t="n"/>
      <c r="R162" s="193" t="n"/>
      <c r="T162" s="194" t="n"/>
      <c r="U162" s="193" t="n"/>
      <c r="W162" s="192" t="n"/>
      <c r="X162" s="181" t="n"/>
      <c r="Z162" s="192" t="n"/>
      <c r="AA162" s="181" t="n"/>
    </row>
    <row r="163">
      <c r="A163" s="191" t="n"/>
      <c r="B163" s="175">
        <f>IFERROR(INDEX(Listing!F:F,MATCH(A163,Listing!C:C,0)),"")</f>
        <v/>
      </c>
      <c r="C163" s="175" t="n"/>
      <c r="D163" s="174">
        <f>IFERROR(INDEX(Listing!D:D,MATCH(A163,Listing!C:C,0)),"")</f>
        <v/>
      </c>
      <c r="E163" s="204" t="n"/>
      <c r="F163" s="203">
        <f>INDEX(#REF!,MATCH(E163,#REF!,0))</f>
        <v/>
      </c>
      <c r="G163" s="198" t="n"/>
      <c r="J163" s="506">
        <f>IFERROR(INDEX([1]Input!$N:$N,MATCH(A163,[1]Input!$A:$A,0)),"")</f>
        <v/>
      </c>
      <c r="K163" s="156" t="inlineStr"/>
      <c r="L163" s="197" t="n"/>
      <c r="N163" s="195" t="n"/>
      <c r="O163" s="196" t="n"/>
      <c r="Q163" s="195" t="n"/>
      <c r="R163" s="193" t="n"/>
      <c r="T163" s="194" t="n"/>
      <c r="U163" s="193" t="n"/>
      <c r="W163" s="192" t="n"/>
      <c r="X163" s="181" t="n"/>
      <c r="Z163" s="192" t="n"/>
      <c r="AA163" s="181" t="n"/>
    </row>
    <row r="164">
      <c r="A164" s="191" t="n"/>
      <c r="B164" s="175">
        <f>IFERROR(INDEX(Listing!F:F,MATCH(A164,Listing!C:C,0)),"")</f>
        <v/>
      </c>
      <c r="C164" s="175" t="n"/>
      <c r="D164" s="174">
        <f>IFERROR(INDEX(Listing!D:D,MATCH(A164,Listing!C:C,0)),"")</f>
        <v/>
      </c>
      <c r="E164" s="204" t="n"/>
      <c r="F164" s="203">
        <f>INDEX(#REF!,MATCH(E164,#REF!,0))</f>
        <v/>
      </c>
      <c r="G164" s="198" t="n"/>
      <c r="J164" s="506">
        <f>IFERROR(INDEX([1]Input!$N:$N,MATCH(A164,[1]Input!$A:$A,0)),"")</f>
        <v/>
      </c>
      <c r="K164" s="156" t="inlineStr"/>
      <c r="L164" s="197" t="n"/>
      <c r="N164" s="195" t="n"/>
      <c r="O164" s="196" t="n"/>
      <c r="Q164" s="195" t="n"/>
      <c r="R164" s="193" t="n"/>
      <c r="T164" s="194" t="n"/>
      <c r="U164" s="193" t="n"/>
      <c r="W164" s="192" t="n"/>
      <c r="X164" s="181" t="n"/>
      <c r="Z164" s="192" t="n"/>
      <c r="AA164" s="181" t="n"/>
    </row>
    <row r="165">
      <c r="A165" s="191" t="n"/>
      <c r="B165" s="175">
        <f>IFERROR(INDEX(Listing!F:F,MATCH(A165,Listing!C:C,0)),"")</f>
        <v/>
      </c>
      <c r="C165" s="175" t="n"/>
      <c r="D165" s="174">
        <f>IFERROR(INDEX(Listing!D:D,MATCH(A165,Listing!C:C,0)),"")</f>
        <v/>
      </c>
      <c r="E165" s="204" t="n"/>
      <c r="F165" s="203">
        <f>INDEX(#REF!,MATCH(E165,#REF!,0))</f>
        <v/>
      </c>
      <c r="G165" s="198" t="n"/>
      <c r="J165" s="506">
        <f>IFERROR(INDEX([1]Input!$N:$N,MATCH(A165,[1]Input!$A:$A,0)),"")</f>
        <v/>
      </c>
      <c r="K165" s="156" t="inlineStr"/>
      <c r="L165" s="197" t="n"/>
      <c r="N165" s="195" t="n"/>
      <c r="O165" s="196" t="n"/>
      <c r="Q165" s="195" t="n"/>
      <c r="R165" s="193" t="n"/>
      <c r="T165" s="194" t="n"/>
      <c r="U165" s="193" t="n"/>
      <c r="W165" s="192" t="n"/>
      <c r="X165" s="181" t="n"/>
      <c r="Z165" s="192" t="n"/>
      <c r="AA165" s="181" t="n"/>
    </row>
    <row r="166">
      <c r="A166" s="191" t="n"/>
      <c r="B166" s="175">
        <f>IFERROR(INDEX(Listing!F:F,MATCH(A166,Listing!C:C,0)),"")</f>
        <v/>
      </c>
      <c r="C166" s="175" t="n"/>
      <c r="D166" s="174">
        <f>IFERROR(INDEX(Listing!D:D,MATCH(A166,Listing!C:C,0)),"")</f>
        <v/>
      </c>
      <c r="E166" s="204" t="n"/>
      <c r="F166" s="203">
        <f>INDEX(#REF!,MATCH(E166,#REF!,0))</f>
        <v/>
      </c>
      <c r="G166" s="198" t="n"/>
      <c r="J166" s="506">
        <f>IFERROR(INDEX([1]Input!$N:$N,MATCH(A166,[1]Input!$A:$A,0)),"")</f>
        <v/>
      </c>
      <c r="K166" s="156" t="inlineStr"/>
      <c r="L166" s="197" t="n"/>
      <c r="N166" s="195" t="n"/>
      <c r="O166" s="196" t="n"/>
      <c r="Q166" s="195" t="n"/>
      <c r="R166" s="193" t="n"/>
      <c r="T166" s="194" t="n"/>
      <c r="U166" s="193" t="n"/>
      <c r="W166" s="192" t="n"/>
      <c r="X166" s="181" t="n"/>
      <c r="Z166" s="192" t="n"/>
      <c r="AA166" s="181" t="n"/>
    </row>
    <row r="167">
      <c r="A167" s="191" t="n"/>
      <c r="B167" s="175">
        <f>IFERROR(INDEX(Listing!F:F,MATCH(A167,Listing!C:C,0)),"")</f>
        <v/>
      </c>
      <c r="C167" s="175" t="n"/>
      <c r="D167" s="174">
        <f>IFERROR(INDEX(Listing!D:D,MATCH(A167,Listing!C:C,0)),"")</f>
        <v/>
      </c>
      <c r="E167" s="204" t="n"/>
      <c r="F167" s="203">
        <f>INDEX(#REF!,MATCH(E167,#REF!,0))</f>
        <v/>
      </c>
      <c r="G167" s="198" t="n"/>
      <c r="J167" s="506">
        <f>IFERROR(INDEX([1]Input!$N:$N,MATCH(A167,[1]Input!$A:$A,0)),"")</f>
        <v/>
      </c>
      <c r="K167" s="156" t="inlineStr"/>
      <c r="L167" s="197" t="n"/>
      <c r="N167" s="195" t="n"/>
      <c r="O167" s="196" t="n"/>
      <c r="Q167" s="195" t="n"/>
      <c r="R167" s="193" t="n"/>
      <c r="T167" s="194" t="n"/>
      <c r="U167" s="193" t="n"/>
      <c r="W167" s="192" t="n"/>
      <c r="X167" s="181" t="n"/>
      <c r="Z167" s="192" t="n"/>
      <c r="AA167" s="181" t="n"/>
    </row>
    <row r="168">
      <c r="A168" s="191" t="n"/>
      <c r="B168" s="175">
        <f>IFERROR(INDEX(Listing!F:F,MATCH(A168,Listing!C:C,0)),"")</f>
        <v/>
      </c>
      <c r="C168" s="175" t="n"/>
      <c r="D168" s="174">
        <f>IFERROR(INDEX(Listing!D:D,MATCH(A168,Listing!C:C,0)),"")</f>
        <v/>
      </c>
      <c r="E168" s="204" t="n"/>
      <c r="F168" s="203">
        <f>INDEX(#REF!,MATCH(E168,#REF!,0))</f>
        <v/>
      </c>
      <c r="G168" s="198" t="n"/>
      <c r="J168" s="506">
        <f>IFERROR(INDEX([1]Input!$N:$N,MATCH(A168,[1]Input!$A:$A,0)),"")</f>
        <v/>
      </c>
      <c r="K168" s="156" t="inlineStr"/>
      <c r="L168" s="197" t="n"/>
      <c r="N168" s="195" t="n"/>
      <c r="O168" s="196" t="n"/>
      <c r="Q168" s="195" t="n"/>
      <c r="R168" s="193" t="n"/>
      <c r="T168" s="194" t="n"/>
      <c r="U168" s="193" t="n"/>
      <c r="W168" s="192" t="n"/>
      <c r="X168" s="181" t="n"/>
      <c r="Z168" s="192" t="n"/>
      <c r="AA168" s="181" t="n"/>
    </row>
    <row r="169">
      <c r="A169" s="191" t="n"/>
      <c r="B169" s="175">
        <f>IFERROR(INDEX(Listing!F:F,MATCH(A169,Listing!C:C,0)),"")</f>
        <v/>
      </c>
      <c r="C169" s="175" t="n"/>
      <c r="D169" s="174">
        <f>IFERROR(INDEX(Listing!D:D,MATCH(A169,Listing!C:C,0)),"")</f>
        <v/>
      </c>
      <c r="E169" s="204" t="n"/>
      <c r="F169" s="203">
        <f>INDEX(#REF!,MATCH(E169,#REF!,0))</f>
        <v/>
      </c>
      <c r="G169" s="198" t="n"/>
      <c r="J169" s="506">
        <f>IFERROR(INDEX([1]Input!$N:$N,MATCH(A169,[1]Input!$A:$A,0)),"")</f>
        <v/>
      </c>
      <c r="K169" s="156" t="inlineStr"/>
      <c r="L169" s="197" t="n"/>
      <c r="N169" s="195" t="n"/>
      <c r="O169" s="196" t="n"/>
      <c r="Q169" s="195" t="n"/>
      <c r="R169" s="193" t="n"/>
      <c r="T169" s="194" t="n"/>
      <c r="U169" s="193" t="n"/>
      <c r="W169" s="192" t="n"/>
      <c r="X169" s="181" t="n"/>
      <c r="Z169" s="192" t="n"/>
      <c r="AA169" s="181" t="n"/>
    </row>
    <row r="170">
      <c r="A170" s="191" t="n"/>
      <c r="B170" s="175">
        <f>IFERROR(INDEX(Listing!F:F,MATCH(A170,Listing!C:C,0)),"")</f>
        <v/>
      </c>
      <c r="C170" s="175" t="n"/>
      <c r="D170" s="174">
        <f>IFERROR(INDEX(Listing!D:D,MATCH(A170,Listing!C:C,0)),"")</f>
        <v/>
      </c>
      <c r="E170" s="204" t="n"/>
      <c r="F170" s="203">
        <f>INDEX(#REF!,MATCH(E170,#REF!,0))</f>
        <v/>
      </c>
      <c r="G170" s="198" t="n"/>
      <c r="J170" s="506">
        <f>IFERROR(INDEX([1]Input!$N:$N,MATCH(A170,[1]Input!$A:$A,0)),"")</f>
        <v/>
      </c>
      <c r="K170" s="156" t="inlineStr"/>
      <c r="L170" s="197" t="n"/>
      <c r="N170" s="195" t="n"/>
      <c r="O170" s="196" t="n"/>
      <c r="Q170" s="195" t="n"/>
      <c r="R170" s="193" t="n"/>
      <c r="T170" s="194" t="n"/>
      <c r="U170" s="193" t="n"/>
      <c r="W170" s="192" t="n"/>
      <c r="X170" s="181" t="n"/>
      <c r="Z170" s="192" t="n"/>
      <c r="AA170" s="181" t="n"/>
    </row>
    <row r="171">
      <c r="A171" s="191" t="n"/>
      <c r="B171" s="175">
        <f>IFERROR(INDEX(Listing!F:F,MATCH(A171,Listing!C:C,0)),"")</f>
        <v/>
      </c>
      <c r="C171" s="175" t="n"/>
      <c r="D171" s="174">
        <f>IFERROR(INDEX(Listing!D:D,MATCH(A171,Listing!C:C,0)),"")</f>
        <v/>
      </c>
      <c r="E171" s="204" t="n"/>
      <c r="F171" s="203">
        <f>INDEX(#REF!,MATCH(E171,#REF!,0))</f>
        <v/>
      </c>
      <c r="G171" s="198" t="n"/>
      <c r="J171" s="506">
        <f>IFERROR(INDEX([1]Input!$N:$N,MATCH(A171,[1]Input!$A:$A,0)),"")</f>
        <v/>
      </c>
      <c r="K171" s="156" t="inlineStr"/>
      <c r="L171" s="197" t="n"/>
      <c r="N171" s="195" t="n"/>
      <c r="O171" s="196" t="n"/>
      <c r="Q171" s="195" t="n"/>
      <c r="R171" s="193" t="n"/>
      <c r="T171" s="194" t="n"/>
      <c r="U171" s="193" t="n"/>
      <c r="W171" s="192" t="n"/>
      <c r="X171" s="181" t="n"/>
      <c r="Z171" s="192" t="n"/>
      <c r="AA171" s="181" t="n"/>
    </row>
    <row r="172">
      <c r="A172" s="191" t="n"/>
      <c r="B172" s="175">
        <f>IFERROR(INDEX(Listing!F:F,MATCH(A172,Listing!C:C,0)),"")</f>
        <v/>
      </c>
      <c r="C172" s="175" t="n"/>
      <c r="D172" s="174">
        <f>IFERROR(INDEX(Listing!D:D,MATCH(A172,Listing!C:C,0)),"")</f>
        <v/>
      </c>
      <c r="E172" s="204" t="n"/>
      <c r="F172" s="203">
        <f>INDEX(#REF!,MATCH(E172,#REF!,0))</f>
        <v/>
      </c>
      <c r="G172" s="198" t="n"/>
      <c r="J172" s="506">
        <f>IFERROR(INDEX([1]Input!$N:$N,MATCH(A172,[1]Input!$A:$A,0)),"")</f>
        <v/>
      </c>
      <c r="K172" s="156" t="inlineStr"/>
      <c r="L172" s="197" t="n"/>
      <c r="N172" s="195" t="n"/>
      <c r="O172" s="196" t="n"/>
      <c r="Q172" s="195" t="n"/>
      <c r="R172" s="193" t="n"/>
      <c r="T172" s="194" t="n"/>
      <c r="U172" s="193" t="n"/>
      <c r="W172" s="192" t="n"/>
      <c r="X172" s="181" t="n"/>
      <c r="Z172" s="192" t="n"/>
      <c r="AA172" s="181" t="n"/>
    </row>
    <row r="173">
      <c r="A173" s="191" t="n"/>
      <c r="B173" s="175">
        <f>IFERROR(INDEX(Listing!F:F,MATCH(A173,Listing!C:C,0)),"")</f>
        <v/>
      </c>
      <c r="C173" s="175" t="n"/>
      <c r="D173" s="174">
        <f>IFERROR(INDEX(Listing!D:D,MATCH(A173,Listing!C:C,0)),"")</f>
        <v/>
      </c>
      <c r="E173" s="204" t="n"/>
      <c r="F173" s="203">
        <f>INDEX(#REF!,MATCH(E173,#REF!,0))</f>
        <v/>
      </c>
      <c r="G173" s="198" t="n"/>
      <c r="J173" s="506">
        <f>IFERROR(INDEX([1]Input!$N:$N,MATCH(A173,[1]Input!$A:$A,0)),"")</f>
        <v/>
      </c>
      <c r="K173" s="156" t="inlineStr"/>
      <c r="L173" s="197" t="n"/>
      <c r="N173" s="195" t="n"/>
      <c r="O173" s="196" t="n"/>
      <c r="Q173" s="195" t="n"/>
      <c r="R173" s="193" t="n"/>
      <c r="T173" s="194" t="n"/>
      <c r="U173" s="193" t="n"/>
      <c r="W173" s="192" t="n"/>
      <c r="X173" s="181" t="n"/>
      <c r="Z173" s="192" t="n"/>
      <c r="AA173" s="181" t="n"/>
    </row>
    <row r="174">
      <c r="A174" s="191" t="n"/>
      <c r="B174" s="175">
        <f>IFERROR(INDEX(Listing!F:F,MATCH(A174,Listing!C:C,0)),"")</f>
        <v/>
      </c>
      <c r="C174" s="175" t="n"/>
      <c r="D174" s="174">
        <f>IFERROR(INDEX(Listing!D:D,MATCH(A174,Listing!C:C,0)),"")</f>
        <v/>
      </c>
      <c r="E174" s="204" t="n"/>
      <c r="F174" s="203">
        <f>INDEX(#REF!,MATCH(E174,#REF!,0))</f>
        <v/>
      </c>
      <c r="G174" s="198" t="n"/>
      <c r="J174" s="506">
        <f>IFERROR(INDEX([1]Input!$N:$N,MATCH(A174,[1]Input!$A:$A,0)),"")</f>
        <v/>
      </c>
      <c r="K174" s="156" t="inlineStr"/>
      <c r="L174" s="197" t="n"/>
      <c r="N174" s="195" t="n"/>
      <c r="O174" s="196" t="n"/>
      <c r="Q174" s="195" t="n"/>
      <c r="R174" s="193" t="n"/>
      <c r="T174" s="194" t="n"/>
      <c r="U174" s="193" t="n"/>
      <c r="W174" s="192" t="n"/>
      <c r="X174" s="181" t="n"/>
      <c r="Z174" s="192" t="n"/>
      <c r="AA174" s="181" t="n"/>
    </row>
    <row r="175">
      <c r="A175" s="191" t="n"/>
      <c r="B175" s="175">
        <f>IFERROR(INDEX(Listing!F:F,MATCH(A175,Listing!C:C,0)),"")</f>
        <v/>
      </c>
      <c r="C175" s="175" t="n"/>
      <c r="D175" s="174">
        <f>IFERROR(INDEX(Listing!D:D,MATCH(A175,Listing!C:C,0)),"")</f>
        <v/>
      </c>
      <c r="E175" s="204" t="n"/>
      <c r="F175" s="203">
        <f>INDEX(#REF!,MATCH(E175,#REF!,0))</f>
        <v/>
      </c>
      <c r="G175" s="198" t="n"/>
      <c r="J175" s="506">
        <f>IFERROR(INDEX([1]Input!$N:$N,MATCH(A175,[1]Input!$A:$A,0)),"")</f>
        <v/>
      </c>
      <c r="K175" s="156" t="inlineStr"/>
      <c r="L175" s="197" t="n"/>
      <c r="N175" s="195" t="n"/>
      <c r="O175" s="196" t="n"/>
      <c r="Q175" s="195" t="n"/>
      <c r="R175" s="193" t="n"/>
      <c r="T175" s="194" t="n"/>
      <c r="U175" s="193" t="n"/>
      <c r="W175" s="192" t="n"/>
      <c r="X175" s="181" t="n"/>
      <c r="Z175" s="192" t="n"/>
      <c r="AA175" s="181" t="n"/>
    </row>
    <row r="176">
      <c r="A176" s="191" t="n"/>
      <c r="B176" s="175">
        <f>IFERROR(INDEX(Listing!F:F,MATCH(A176,Listing!C:C,0)),"")</f>
        <v/>
      </c>
      <c r="C176" s="175" t="n"/>
      <c r="D176" s="174">
        <f>IFERROR(INDEX(Listing!D:D,MATCH(A176,Listing!C:C,0)),"")</f>
        <v/>
      </c>
      <c r="E176" s="204" t="n"/>
      <c r="F176" s="203">
        <f>INDEX(#REF!,MATCH(E176,#REF!,0))</f>
        <v/>
      </c>
      <c r="G176" s="198" t="n"/>
      <c r="J176" s="506">
        <f>IFERROR(INDEX([1]Input!$N:$N,MATCH(A176,[1]Input!$A:$A,0)),"")</f>
        <v/>
      </c>
      <c r="K176" s="156" t="inlineStr"/>
      <c r="L176" s="197" t="n"/>
      <c r="N176" s="195" t="n"/>
      <c r="O176" s="196" t="n"/>
      <c r="Q176" s="195" t="n"/>
      <c r="R176" s="193" t="n"/>
      <c r="T176" s="194" t="n"/>
      <c r="U176" s="193" t="n"/>
      <c r="W176" s="192" t="n"/>
      <c r="X176" s="181" t="n"/>
      <c r="Z176" s="192" t="n"/>
      <c r="AA176" s="181" t="n"/>
    </row>
    <row r="177">
      <c r="A177" s="191" t="n"/>
      <c r="B177" s="175">
        <f>IFERROR(INDEX(Listing!F:F,MATCH(A177,Listing!C:C,0)),"")</f>
        <v/>
      </c>
      <c r="C177" s="175" t="n"/>
      <c r="D177" s="174">
        <f>IFERROR(INDEX(Listing!D:D,MATCH(A177,Listing!C:C,0)),"")</f>
        <v/>
      </c>
      <c r="E177" s="204" t="n"/>
      <c r="F177" s="203">
        <f>INDEX(#REF!,MATCH(E177,#REF!,0))</f>
        <v/>
      </c>
      <c r="G177" s="198" t="n"/>
      <c r="J177" s="506">
        <f>IFERROR(INDEX([1]Input!$N:$N,MATCH(A177,[1]Input!$A:$A,0)),"")</f>
        <v/>
      </c>
      <c r="K177" s="156" t="inlineStr"/>
      <c r="L177" s="197" t="n"/>
      <c r="N177" s="195" t="n"/>
      <c r="O177" s="196" t="n"/>
      <c r="Q177" s="195" t="n"/>
      <c r="R177" s="193" t="n"/>
      <c r="T177" s="194" t="n"/>
      <c r="U177" s="193" t="n"/>
      <c r="W177" s="192" t="n"/>
      <c r="X177" s="181" t="n"/>
      <c r="Z177" s="192" t="n"/>
      <c r="AA177" s="181" t="n"/>
    </row>
    <row r="178">
      <c r="A178" s="191" t="n"/>
      <c r="B178" s="175">
        <f>IFERROR(INDEX(Listing!F:F,MATCH(A178,Listing!C:C,0)),"")</f>
        <v/>
      </c>
      <c r="C178" s="175" t="n"/>
      <c r="D178" s="174">
        <f>IFERROR(INDEX(Listing!D:D,MATCH(A178,Listing!C:C,0)),"")</f>
        <v/>
      </c>
      <c r="E178" s="204" t="n"/>
      <c r="F178" s="203">
        <f>INDEX(#REF!,MATCH(E178,#REF!,0))</f>
        <v/>
      </c>
      <c r="G178" s="198" t="n"/>
      <c r="J178" s="506">
        <f>IFERROR(INDEX([1]Input!$N:$N,MATCH(A178,[1]Input!$A:$A,0)),"")</f>
        <v/>
      </c>
      <c r="K178" s="156" t="inlineStr"/>
      <c r="L178" s="197" t="n"/>
      <c r="N178" s="195" t="n"/>
      <c r="O178" s="196" t="n"/>
      <c r="Q178" s="195" t="n"/>
      <c r="R178" s="193" t="n"/>
      <c r="T178" s="194" t="n"/>
      <c r="U178" s="193" t="n"/>
      <c r="W178" s="192" t="n"/>
      <c r="X178" s="181" t="n"/>
      <c r="Z178" s="192" t="n"/>
      <c r="AA178" s="181" t="n"/>
    </row>
    <row r="179">
      <c r="A179" s="191" t="n"/>
      <c r="B179" s="175">
        <f>IFERROR(INDEX(Listing!F:F,MATCH(A179,Listing!C:C,0)),"")</f>
        <v/>
      </c>
      <c r="C179" s="175" t="n"/>
      <c r="D179" s="174">
        <f>IFERROR(INDEX(Listing!D:D,MATCH(A179,Listing!C:C,0)),"")</f>
        <v/>
      </c>
      <c r="E179" s="204" t="n"/>
      <c r="F179" s="203">
        <f>INDEX(#REF!,MATCH(E179,#REF!,0))</f>
        <v/>
      </c>
      <c r="G179" s="198" t="n"/>
      <c r="J179" s="506">
        <f>IFERROR(INDEX([1]Input!$N:$N,MATCH(A179,[1]Input!$A:$A,0)),"")</f>
        <v/>
      </c>
      <c r="K179" s="156" t="inlineStr"/>
      <c r="L179" s="197" t="n"/>
      <c r="N179" s="195" t="n"/>
      <c r="O179" s="196" t="n"/>
      <c r="Q179" s="195" t="n"/>
      <c r="R179" s="193" t="n"/>
      <c r="T179" s="194" t="n"/>
      <c r="U179" s="193" t="n"/>
      <c r="W179" s="192" t="n"/>
      <c r="X179" s="181" t="n"/>
      <c r="Z179" s="192" t="n"/>
      <c r="AA179" s="181" t="n"/>
    </row>
    <row r="180">
      <c r="A180" s="191" t="n"/>
      <c r="B180" s="175">
        <f>IFERROR(INDEX(Listing!F:F,MATCH(A180,Listing!C:C,0)),"")</f>
        <v/>
      </c>
      <c r="C180" s="175" t="n"/>
      <c r="D180" s="174">
        <f>IFERROR(INDEX(Listing!D:D,MATCH(A180,Listing!C:C,0)),"")</f>
        <v/>
      </c>
      <c r="E180" s="204" t="n"/>
      <c r="F180" s="203">
        <f>INDEX(#REF!,MATCH(E180,#REF!,0))</f>
        <v/>
      </c>
      <c r="G180" s="198" t="n"/>
      <c r="J180" s="506">
        <f>IFERROR(INDEX([1]Input!$N:$N,MATCH(A180,[1]Input!$A:$A,0)),"")</f>
        <v/>
      </c>
      <c r="K180" s="156" t="inlineStr"/>
      <c r="L180" s="197" t="n"/>
      <c r="N180" s="195" t="n"/>
      <c r="O180" s="196" t="n"/>
      <c r="Q180" s="195" t="n"/>
      <c r="R180" s="193" t="n"/>
      <c r="T180" s="194" t="n"/>
      <c r="U180" s="193" t="n"/>
      <c r="W180" s="192" t="n"/>
      <c r="X180" s="181" t="n"/>
      <c r="Z180" s="192" t="n"/>
      <c r="AA180" s="181" t="n"/>
    </row>
    <row r="181">
      <c r="A181" s="191" t="n"/>
      <c r="B181" s="175">
        <f>IFERROR(INDEX(Listing!F:F,MATCH(A181,Listing!C:C,0)),"")</f>
        <v/>
      </c>
      <c r="C181" s="175" t="n"/>
      <c r="D181" s="174">
        <f>IFERROR(INDEX(Listing!D:D,MATCH(A181,Listing!C:C,0)),"")</f>
        <v/>
      </c>
      <c r="E181" s="204" t="n"/>
      <c r="F181" s="203">
        <f>INDEX(#REF!,MATCH(E181,#REF!,0))</f>
        <v/>
      </c>
      <c r="G181" s="198" t="n"/>
      <c r="J181" s="506">
        <f>IFERROR(INDEX([1]Input!$N:$N,MATCH(A181,[1]Input!$A:$A,0)),"")</f>
        <v/>
      </c>
      <c r="K181" s="156" t="inlineStr"/>
      <c r="L181" s="197" t="n"/>
      <c r="N181" s="195" t="n"/>
      <c r="O181" s="196" t="n"/>
      <c r="Q181" s="195" t="n"/>
      <c r="R181" s="193" t="n"/>
      <c r="T181" s="194" t="n"/>
      <c r="U181" s="193" t="n"/>
      <c r="W181" s="192" t="n"/>
      <c r="X181" s="181" t="n"/>
      <c r="Z181" s="192" t="n"/>
      <c r="AA181" s="181" t="n"/>
    </row>
    <row r="182">
      <c r="A182" s="191" t="n"/>
      <c r="B182" s="175">
        <f>IFERROR(INDEX(Listing!F:F,MATCH(A182,Listing!C:C,0)),"")</f>
        <v/>
      </c>
      <c r="C182" s="175" t="n"/>
      <c r="D182" s="174">
        <f>IFERROR(INDEX(Listing!D:D,MATCH(A182,Listing!C:C,0)),"")</f>
        <v/>
      </c>
      <c r="E182" s="204" t="n"/>
      <c r="F182" s="203">
        <f>INDEX(#REF!,MATCH(E182,#REF!,0))</f>
        <v/>
      </c>
      <c r="G182" s="198" t="n"/>
      <c r="J182" s="506">
        <f>IFERROR(INDEX([1]Input!$N:$N,MATCH(A182,[1]Input!$A:$A,0)),"")</f>
        <v/>
      </c>
      <c r="K182" s="156" t="inlineStr"/>
      <c r="L182" s="197" t="n"/>
      <c r="N182" s="195" t="n"/>
      <c r="O182" s="196" t="n"/>
      <c r="Q182" s="195" t="n"/>
      <c r="R182" s="193" t="n"/>
      <c r="T182" s="194" t="n"/>
      <c r="U182" s="193" t="n"/>
      <c r="W182" s="192" t="n"/>
      <c r="X182" s="181" t="n"/>
      <c r="Z182" s="192" t="n"/>
      <c r="AA182" s="181" t="n"/>
    </row>
    <row r="183">
      <c r="A183" s="191" t="n"/>
      <c r="B183" s="175">
        <f>IFERROR(INDEX(Listing!F:F,MATCH(A183,Listing!C:C,0)),"")</f>
        <v/>
      </c>
      <c r="C183" s="175" t="n"/>
      <c r="D183" s="174">
        <f>IFERROR(INDEX(Listing!D:D,MATCH(A183,Listing!C:C,0)),"")</f>
        <v/>
      </c>
      <c r="E183" s="204" t="n"/>
      <c r="F183" s="203">
        <f>INDEX(#REF!,MATCH(E183,#REF!,0))</f>
        <v/>
      </c>
      <c r="G183" s="198" t="n"/>
      <c r="J183" s="506">
        <f>IFERROR(INDEX([1]Input!$N:$N,MATCH(A183,[1]Input!$A:$A,0)),"")</f>
        <v/>
      </c>
      <c r="K183" s="156" t="inlineStr"/>
      <c r="L183" s="197" t="n"/>
      <c r="N183" s="195" t="n"/>
      <c r="O183" s="196" t="n"/>
      <c r="Q183" s="195" t="n"/>
      <c r="R183" s="193" t="n"/>
      <c r="T183" s="194" t="n"/>
      <c r="U183" s="193" t="n"/>
      <c r="W183" s="192" t="n"/>
      <c r="X183" s="181" t="n"/>
      <c r="Z183" s="192" t="n"/>
      <c r="AA183" s="181" t="n"/>
    </row>
    <row r="184">
      <c r="A184" s="191" t="n"/>
      <c r="B184" s="175">
        <f>IFERROR(INDEX(Listing!F:F,MATCH(A184,Listing!C:C,0)),"")</f>
        <v/>
      </c>
      <c r="C184" s="175" t="n"/>
      <c r="D184" s="174">
        <f>IFERROR(INDEX(Listing!D:D,MATCH(A184,Listing!C:C,0)),"")</f>
        <v/>
      </c>
      <c r="E184" s="204" t="n"/>
      <c r="F184" s="203">
        <f>INDEX(#REF!,MATCH(E184,#REF!,0))</f>
        <v/>
      </c>
      <c r="G184" s="198" t="n"/>
      <c r="J184" s="506">
        <f>IFERROR(INDEX([1]Input!$N:$N,MATCH(A184,[1]Input!$A:$A,0)),"")</f>
        <v/>
      </c>
      <c r="K184" s="156" t="inlineStr"/>
      <c r="L184" s="197" t="n"/>
      <c r="N184" s="195" t="n"/>
      <c r="O184" s="196" t="n"/>
      <c r="Q184" s="195" t="n"/>
      <c r="R184" s="193" t="n"/>
      <c r="T184" s="194" t="n"/>
      <c r="U184" s="193" t="n"/>
      <c r="W184" s="192" t="n"/>
      <c r="X184" s="181" t="n"/>
      <c r="Z184" s="192" t="n"/>
      <c r="AA184" s="181" t="n"/>
    </row>
    <row r="185">
      <c r="A185" s="191" t="n"/>
      <c r="B185" s="175">
        <f>IFERROR(INDEX(Listing!F:F,MATCH(A185,Listing!C:C,0)),"")</f>
        <v/>
      </c>
      <c r="C185" s="175" t="n"/>
      <c r="D185" s="174">
        <f>IFERROR(INDEX(Listing!D:D,MATCH(A185,Listing!C:C,0)),"")</f>
        <v/>
      </c>
      <c r="E185" s="204" t="n"/>
      <c r="F185" s="203">
        <f>INDEX(#REF!,MATCH(E185,#REF!,0))</f>
        <v/>
      </c>
      <c r="G185" s="198" t="n"/>
      <c r="J185" s="506">
        <f>IFERROR(INDEX([1]Input!$N:$N,MATCH(A185,[1]Input!$A:$A,0)),"")</f>
        <v/>
      </c>
      <c r="K185" s="156" t="inlineStr"/>
      <c r="L185" s="197" t="n"/>
      <c r="N185" s="195" t="n"/>
      <c r="O185" s="196" t="n"/>
      <c r="Q185" s="195" t="n"/>
      <c r="R185" s="193" t="n"/>
      <c r="T185" s="194" t="n"/>
      <c r="U185" s="193" t="n"/>
      <c r="W185" s="192" t="n"/>
      <c r="X185" s="181" t="n"/>
      <c r="Z185" s="192" t="n"/>
      <c r="AA185" s="181" t="n"/>
    </row>
    <row r="186">
      <c r="A186" s="191" t="n"/>
      <c r="B186" s="175">
        <f>IFERROR(INDEX(Listing!F:F,MATCH(A186,Listing!C:C,0)),"")</f>
        <v/>
      </c>
      <c r="C186" s="175" t="n"/>
      <c r="D186" s="174">
        <f>IFERROR(INDEX(Listing!D:D,MATCH(A186,Listing!C:C,0)),"")</f>
        <v/>
      </c>
      <c r="E186" s="204" t="n"/>
      <c r="F186" s="203">
        <f>INDEX(#REF!,MATCH(E186,#REF!,0))</f>
        <v/>
      </c>
      <c r="G186" s="198" t="n"/>
      <c r="J186" s="506">
        <f>IFERROR(INDEX([1]Input!$N:$N,MATCH(A186,[1]Input!$A:$A,0)),"")</f>
        <v/>
      </c>
      <c r="K186" s="156" t="inlineStr"/>
      <c r="L186" s="197" t="n"/>
      <c r="N186" s="195" t="n"/>
      <c r="O186" s="196" t="n"/>
      <c r="Q186" s="195" t="n"/>
      <c r="R186" s="193" t="n"/>
      <c r="T186" s="194" t="n"/>
      <c r="U186" s="193" t="n"/>
      <c r="W186" s="192" t="n"/>
      <c r="X186" s="181" t="n"/>
      <c r="Z186" s="192" t="n"/>
      <c r="AA186" s="181" t="n"/>
    </row>
    <row r="187">
      <c r="A187" s="191" t="n"/>
      <c r="B187" s="175">
        <f>IFERROR(INDEX(Listing!F:F,MATCH(A187,Listing!C:C,0)),"")</f>
        <v/>
      </c>
      <c r="C187" s="175" t="n"/>
      <c r="D187" s="174">
        <f>IFERROR(INDEX(Listing!D:D,MATCH(A187,Listing!C:C,0)),"")</f>
        <v/>
      </c>
      <c r="E187" s="204" t="n"/>
      <c r="F187" s="203">
        <f>INDEX(#REF!,MATCH(E187,#REF!,0))</f>
        <v/>
      </c>
      <c r="G187" s="198" t="n"/>
      <c r="J187" s="506">
        <f>IFERROR(INDEX([1]Input!$N:$N,MATCH(A187,[1]Input!$A:$A,0)),"")</f>
        <v/>
      </c>
      <c r="K187" s="156" t="inlineStr"/>
      <c r="L187" s="197" t="n"/>
      <c r="N187" s="195" t="n"/>
      <c r="O187" s="196" t="n"/>
      <c r="Q187" s="195" t="n"/>
      <c r="R187" s="193" t="n"/>
      <c r="T187" s="194" t="n"/>
      <c r="U187" s="193" t="n"/>
      <c r="W187" s="192" t="n"/>
      <c r="X187" s="181" t="n"/>
      <c r="Z187" s="192" t="n"/>
      <c r="AA187" s="181" t="n"/>
    </row>
    <row r="188">
      <c r="A188" s="191" t="n"/>
      <c r="B188" s="175">
        <f>IFERROR(INDEX(Listing!F:F,MATCH(A188,Listing!C:C,0)),"")</f>
        <v/>
      </c>
      <c r="C188" s="175" t="n"/>
      <c r="D188" s="174">
        <f>IFERROR(INDEX(Listing!D:D,MATCH(A188,Listing!C:C,0)),"")</f>
        <v/>
      </c>
      <c r="E188" s="204" t="n"/>
      <c r="F188" s="203">
        <f>INDEX(#REF!,MATCH(E188,#REF!,0))</f>
        <v/>
      </c>
      <c r="G188" s="198" t="n"/>
      <c r="J188" s="506">
        <f>IFERROR(INDEX([1]Input!$N:$N,MATCH(A188,[1]Input!$A:$A,0)),"")</f>
        <v/>
      </c>
      <c r="K188" s="156" t="inlineStr"/>
      <c r="L188" s="197" t="n"/>
      <c r="N188" s="195" t="n"/>
      <c r="O188" s="196" t="n"/>
      <c r="Q188" s="195" t="n"/>
      <c r="R188" s="193" t="n"/>
      <c r="T188" s="194" t="n"/>
      <c r="U188" s="193" t="n"/>
      <c r="W188" s="192" t="n"/>
      <c r="X188" s="181" t="n"/>
      <c r="Z188" s="192" t="n"/>
      <c r="AA188" s="181" t="n"/>
    </row>
    <row r="189">
      <c r="A189" s="191" t="n"/>
      <c r="B189" s="175">
        <f>IFERROR(INDEX(Listing!F:F,MATCH(A189,Listing!C:C,0)),"")</f>
        <v/>
      </c>
      <c r="C189" s="175" t="n"/>
      <c r="D189" s="174">
        <f>IFERROR(INDEX(Listing!D:D,MATCH(A189,Listing!C:C,0)),"")</f>
        <v/>
      </c>
      <c r="E189" s="204" t="n"/>
      <c r="F189" s="203">
        <f>INDEX(#REF!,MATCH(E189,#REF!,0))</f>
        <v/>
      </c>
      <c r="G189" s="198" t="n"/>
      <c r="J189" s="506">
        <f>IFERROR(INDEX([1]Input!$N:$N,MATCH(A189,[1]Input!$A:$A,0)),"")</f>
        <v/>
      </c>
      <c r="K189" s="156" t="inlineStr"/>
      <c r="L189" s="197" t="n"/>
      <c r="N189" s="195" t="n"/>
      <c r="O189" s="196" t="n"/>
      <c r="Q189" s="195" t="n"/>
      <c r="R189" s="193" t="n"/>
      <c r="T189" s="194" t="n"/>
      <c r="U189" s="193" t="n"/>
      <c r="W189" s="192" t="n"/>
      <c r="X189" s="181" t="n"/>
      <c r="Z189" s="192" t="n"/>
      <c r="AA189" s="181" t="n"/>
    </row>
    <row r="190">
      <c r="A190" s="191" t="n"/>
      <c r="B190" s="175">
        <f>IFERROR(INDEX(Listing!F:F,MATCH(A190,Listing!C:C,0)),"")</f>
        <v/>
      </c>
      <c r="C190" s="175" t="n"/>
      <c r="D190" s="174">
        <f>IFERROR(INDEX(Listing!D:D,MATCH(A190,Listing!C:C,0)),"")</f>
        <v/>
      </c>
      <c r="E190" s="204" t="n"/>
      <c r="F190" s="203">
        <f>INDEX(#REF!,MATCH(E190,#REF!,0))</f>
        <v/>
      </c>
      <c r="G190" s="198" t="n"/>
      <c r="J190" s="506">
        <f>IFERROR(INDEX([1]Input!$N:$N,MATCH(A190,[1]Input!$A:$A,0)),"")</f>
        <v/>
      </c>
      <c r="K190" s="156" t="inlineStr"/>
      <c r="L190" s="197" t="n"/>
      <c r="N190" s="195" t="n"/>
      <c r="O190" s="196" t="n"/>
      <c r="Q190" s="195" t="n"/>
      <c r="R190" s="193" t="n"/>
      <c r="T190" s="194" t="n"/>
      <c r="U190" s="193" t="n"/>
      <c r="W190" s="192" t="n"/>
      <c r="X190" s="181" t="n"/>
      <c r="Z190" s="192" t="n"/>
      <c r="AA190" s="181" t="n"/>
    </row>
    <row r="191">
      <c r="A191" s="191" t="n"/>
      <c r="B191" s="175">
        <f>IFERROR(INDEX(Listing!F:F,MATCH(A191,Listing!C:C,0)),"")</f>
        <v/>
      </c>
      <c r="C191" s="175" t="n"/>
      <c r="D191" s="174">
        <f>IFERROR(INDEX(Listing!D:D,MATCH(A191,Listing!C:C,0)),"")</f>
        <v/>
      </c>
      <c r="E191" s="204" t="n"/>
      <c r="F191" s="203">
        <f>INDEX(#REF!,MATCH(E191,#REF!,0))</f>
        <v/>
      </c>
      <c r="G191" s="198" t="n"/>
      <c r="J191" s="506">
        <f>IFERROR(INDEX([1]Input!$N:$N,MATCH(A191,[1]Input!$A:$A,0)),"")</f>
        <v/>
      </c>
      <c r="K191" s="156" t="inlineStr"/>
      <c r="L191" s="197" t="n"/>
      <c r="N191" s="195" t="n"/>
      <c r="O191" s="196" t="n"/>
      <c r="Q191" s="195" t="n"/>
      <c r="R191" s="193" t="n"/>
      <c r="T191" s="194" t="n"/>
      <c r="U191" s="193" t="n"/>
      <c r="W191" s="192" t="n"/>
      <c r="X191" s="181" t="n"/>
      <c r="Z191" s="192" t="n"/>
      <c r="AA191" s="181" t="n"/>
    </row>
    <row r="192">
      <c r="A192" s="191" t="n"/>
      <c r="B192" s="175">
        <f>IFERROR(INDEX(Listing!F:F,MATCH(A192,Listing!C:C,0)),"")</f>
        <v/>
      </c>
      <c r="C192" s="175" t="n"/>
      <c r="D192" s="174">
        <f>IFERROR(INDEX(Listing!D:D,MATCH(A192,Listing!C:C,0)),"")</f>
        <v/>
      </c>
      <c r="E192" s="204" t="n"/>
      <c r="F192" s="203">
        <f>INDEX(#REF!,MATCH(E192,#REF!,0))</f>
        <v/>
      </c>
      <c r="G192" s="198" t="n"/>
      <c r="J192" s="506">
        <f>IFERROR(INDEX([1]Input!$N:$N,MATCH(A192,[1]Input!$A:$A,0)),"")</f>
        <v/>
      </c>
      <c r="K192" s="156" t="inlineStr"/>
      <c r="L192" s="197" t="n"/>
      <c r="N192" s="195" t="n"/>
      <c r="O192" s="196" t="n"/>
      <c r="Q192" s="195" t="n"/>
      <c r="R192" s="193" t="n"/>
      <c r="T192" s="194" t="n"/>
      <c r="U192" s="193" t="n"/>
      <c r="W192" s="192" t="n"/>
      <c r="X192" s="181" t="n"/>
      <c r="Z192" s="192" t="n"/>
      <c r="AA192" s="181" t="n"/>
    </row>
    <row r="193">
      <c r="A193" s="191" t="n"/>
      <c r="B193" s="175">
        <f>IFERROR(INDEX(Listing!F:F,MATCH(A193,Listing!C:C,0)),"")</f>
        <v/>
      </c>
      <c r="C193" s="175" t="n"/>
      <c r="D193" s="174">
        <f>IFERROR(INDEX(Listing!D:D,MATCH(A193,Listing!C:C,0)),"")</f>
        <v/>
      </c>
      <c r="E193" s="204" t="n"/>
      <c r="F193" s="203">
        <f>INDEX(#REF!,MATCH(E193,#REF!,0))</f>
        <v/>
      </c>
      <c r="G193" s="198" t="n"/>
      <c r="J193" s="506">
        <f>IFERROR(INDEX([1]Input!$N:$N,MATCH(A193,[1]Input!$A:$A,0)),"")</f>
        <v/>
      </c>
      <c r="K193" s="156" t="inlineStr"/>
      <c r="L193" s="197" t="n"/>
      <c r="N193" s="195" t="n"/>
      <c r="O193" s="196" t="n"/>
      <c r="Q193" s="195" t="n"/>
      <c r="R193" s="193" t="n"/>
      <c r="T193" s="194" t="n"/>
      <c r="U193" s="193" t="n"/>
      <c r="W193" s="192" t="n"/>
      <c r="X193" s="181" t="n"/>
      <c r="Z193" s="192" t="n"/>
      <c r="AA193" s="181" t="n"/>
    </row>
    <row r="194">
      <c r="A194" s="191" t="n"/>
      <c r="B194" s="175">
        <f>IFERROR(INDEX(Listing!F:F,MATCH(A194,Listing!C:C,0)),"")</f>
        <v/>
      </c>
      <c r="C194" s="175" t="n"/>
      <c r="D194" s="174">
        <f>IFERROR(INDEX(Listing!D:D,MATCH(A194,Listing!C:C,0)),"")</f>
        <v/>
      </c>
      <c r="E194" s="204" t="n"/>
      <c r="F194" s="203">
        <f>INDEX(#REF!,MATCH(E194,#REF!,0))</f>
        <v/>
      </c>
      <c r="G194" s="198" t="n"/>
      <c r="J194" s="506">
        <f>IFERROR(INDEX([1]Input!$N:$N,MATCH(A194,[1]Input!$A:$A,0)),"")</f>
        <v/>
      </c>
      <c r="K194" s="156" t="inlineStr"/>
      <c r="L194" s="197" t="n"/>
      <c r="N194" s="195" t="n"/>
      <c r="O194" s="196" t="n"/>
      <c r="Q194" s="195" t="n"/>
      <c r="R194" s="193" t="n"/>
      <c r="T194" s="194" t="n"/>
      <c r="U194" s="193" t="n"/>
      <c r="W194" s="192" t="n"/>
      <c r="X194" s="181" t="n"/>
      <c r="Z194" s="192" t="n"/>
      <c r="AA194" s="181" t="n"/>
    </row>
    <row r="195">
      <c r="A195" s="191" t="n"/>
      <c r="B195" s="175">
        <f>IFERROR(INDEX(Listing!F:F,MATCH(A195,Listing!C:C,0)),"")</f>
        <v/>
      </c>
      <c r="C195" s="175" t="n"/>
      <c r="D195" s="174">
        <f>IFERROR(INDEX(Listing!D:D,MATCH(A195,Listing!C:C,0)),"")</f>
        <v/>
      </c>
      <c r="E195" s="204" t="n"/>
      <c r="F195" s="203">
        <f>INDEX(#REF!,MATCH(E195,#REF!,0))</f>
        <v/>
      </c>
      <c r="G195" s="198" t="n"/>
      <c r="J195" s="506">
        <f>IFERROR(INDEX([1]Input!$N:$N,MATCH(A195,[1]Input!$A:$A,0)),"")</f>
        <v/>
      </c>
      <c r="K195" s="156" t="inlineStr"/>
      <c r="L195" s="197" t="n"/>
      <c r="N195" s="195" t="n"/>
      <c r="O195" s="196" t="n"/>
      <c r="Q195" s="195" t="n"/>
      <c r="R195" s="193" t="n"/>
      <c r="T195" s="194" t="n"/>
      <c r="U195" s="193" t="n"/>
      <c r="W195" s="192" t="n"/>
      <c r="X195" s="181" t="n"/>
      <c r="Z195" s="192" t="n"/>
      <c r="AA195" s="181" t="n"/>
    </row>
    <row r="196">
      <c r="A196" s="191" t="n"/>
      <c r="B196" s="175">
        <f>IFERROR(INDEX(Listing!F:F,MATCH(A196,Listing!C:C,0)),"")</f>
        <v/>
      </c>
      <c r="C196" s="175" t="n"/>
      <c r="D196" s="174">
        <f>IFERROR(INDEX(Listing!D:D,MATCH(A196,Listing!C:C,0)),"")</f>
        <v/>
      </c>
      <c r="E196" s="204" t="n"/>
      <c r="F196" s="203">
        <f>INDEX(#REF!,MATCH(E196,#REF!,0))</f>
        <v/>
      </c>
      <c r="G196" s="198" t="n"/>
      <c r="J196" s="506">
        <f>IFERROR(INDEX([1]Input!$N:$N,MATCH(A196,[1]Input!$A:$A,0)),"")</f>
        <v/>
      </c>
      <c r="K196" s="156" t="inlineStr"/>
      <c r="L196" s="197" t="n"/>
      <c r="N196" s="195" t="n"/>
      <c r="O196" s="196" t="n"/>
      <c r="Q196" s="195" t="n"/>
      <c r="R196" s="193" t="n"/>
      <c r="T196" s="194" t="n"/>
      <c r="U196" s="193" t="n"/>
      <c r="W196" s="192" t="n"/>
      <c r="X196" s="181" t="n"/>
      <c r="Z196" s="192" t="n"/>
      <c r="AA196" s="181" t="n"/>
    </row>
    <row r="197">
      <c r="A197" s="191" t="n"/>
      <c r="B197" s="175">
        <f>IFERROR(INDEX(Listing!F:F,MATCH(A197,Listing!C:C,0)),"")</f>
        <v/>
      </c>
      <c r="C197" s="175" t="n"/>
      <c r="D197" s="174">
        <f>IFERROR(INDEX(Listing!D:D,MATCH(A197,Listing!C:C,0)),"")</f>
        <v/>
      </c>
      <c r="E197" s="204" t="n"/>
      <c r="F197" s="203">
        <f>INDEX(#REF!,MATCH(E197,#REF!,0))</f>
        <v/>
      </c>
      <c r="G197" s="198" t="n"/>
      <c r="J197" s="506">
        <f>IFERROR(INDEX([1]Input!$N:$N,MATCH(A197,[1]Input!$A:$A,0)),"")</f>
        <v/>
      </c>
      <c r="K197" s="156" t="inlineStr"/>
      <c r="L197" s="197" t="n"/>
      <c r="N197" s="195" t="n"/>
      <c r="O197" s="196" t="n"/>
      <c r="Q197" s="195" t="n"/>
      <c r="R197" s="193" t="n"/>
      <c r="T197" s="194" t="n"/>
      <c r="U197" s="193" t="n"/>
      <c r="W197" s="192" t="n"/>
      <c r="X197" s="181" t="n"/>
      <c r="Z197" s="192" t="n"/>
      <c r="AA197" s="181" t="n"/>
    </row>
    <row r="198">
      <c r="A198" s="191" t="n"/>
      <c r="B198" s="175">
        <f>IFERROR(INDEX(Listing!F:F,MATCH(A198,Listing!C:C,0)),"")</f>
        <v/>
      </c>
      <c r="C198" s="175" t="n"/>
      <c r="D198" s="174">
        <f>IFERROR(INDEX(Listing!D:D,MATCH(A198,Listing!C:C,0)),"")</f>
        <v/>
      </c>
      <c r="E198" s="204" t="n"/>
      <c r="F198" s="203">
        <f>INDEX(#REF!,MATCH(E198,#REF!,0))</f>
        <v/>
      </c>
      <c r="G198" s="198" t="n"/>
      <c r="J198" s="506">
        <f>IFERROR(INDEX([1]Input!$N:$N,MATCH(A198,[1]Input!$A:$A,0)),"")</f>
        <v/>
      </c>
      <c r="K198" s="156" t="inlineStr"/>
      <c r="L198" s="197" t="n"/>
      <c r="N198" s="195" t="n"/>
      <c r="O198" s="196" t="n"/>
      <c r="Q198" s="195" t="n"/>
      <c r="R198" s="193" t="n"/>
      <c r="T198" s="194" t="n"/>
      <c r="U198" s="193" t="n"/>
      <c r="W198" s="192" t="n"/>
      <c r="X198" s="181" t="n"/>
      <c r="Z198" s="192" t="n"/>
      <c r="AA198" s="181" t="n"/>
    </row>
    <row r="199">
      <c r="A199" s="191" t="n"/>
      <c r="B199" s="175">
        <f>IFERROR(INDEX(Listing!F:F,MATCH(A199,Listing!C:C,0)),"")</f>
        <v/>
      </c>
      <c r="C199" s="175" t="n"/>
      <c r="D199" s="174">
        <f>IFERROR(INDEX(Listing!D:D,MATCH(A199,Listing!C:C,0)),"")</f>
        <v/>
      </c>
      <c r="E199" s="204" t="n"/>
      <c r="F199" s="203">
        <f>INDEX(#REF!,MATCH(E199,#REF!,0))</f>
        <v/>
      </c>
      <c r="G199" s="198" t="n"/>
      <c r="J199" s="506">
        <f>IFERROR(INDEX([1]Input!$N:$N,MATCH(A199,[1]Input!$A:$A,0)),"")</f>
        <v/>
      </c>
      <c r="K199" s="156" t="inlineStr"/>
      <c r="L199" s="197" t="n"/>
      <c r="N199" s="195" t="n"/>
      <c r="O199" s="196" t="n"/>
      <c r="Q199" s="195" t="n"/>
      <c r="R199" s="193" t="n"/>
      <c r="T199" s="194" t="n"/>
      <c r="U199" s="193" t="n"/>
      <c r="W199" s="192" t="n"/>
      <c r="X199" s="181" t="n"/>
      <c r="Z199" s="192" t="n"/>
      <c r="AA199" s="181" t="n"/>
    </row>
    <row r="200">
      <c r="A200" s="191" t="n"/>
      <c r="B200" s="175">
        <f>IFERROR(INDEX(Listing!F:F,MATCH(A200,Listing!C:C,0)),"")</f>
        <v/>
      </c>
      <c r="C200" s="175" t="n"/>
      <c r="D200" s="174">
        <f>IFERROR(INDEX(Listing!D:D,MATCH(A200,Listing!C:C,0)),"")</f>
        <v/>
      </c>
      <c r="E200" s="204" t="n"/>
      <c r="F200" s="203">
        <f>INDEX(#REF!,MATCH(E200,#REF!,0))</f>
        <v/>
      </c>
      <c r="G200" s="198" t="n"/>
      <c r="J200" s="506">
        <f>IFERROR(INDEX([1]Input!$N:$N,MATCH(A200,[1]Input!$A:$A,0)),"")</f>
        <v/>
      </c>
      <c r="K200" s="156" t="inlineStr"/>
      <c r="L200" s="197" t="n"/>
      <c r="N200" s="195" t="n"/>
      <c r="O200" s="196" t="n"/>
      <c r="Q200" s="195" t="n"/>
      <c r="R200" s="193" t="n"/>
      <c r="T200" s="194" t="n"/>
      <c r="U200" s="193" t="n"/>
      <c r="W200" s="192" t="n"/>
      <c r="X200" s="181" t="n"/>
      <c r="Z200" s="192" t="n"/>
      <c r="AA200" s="181" t="n"/>
    </row>
    <row r="201">
      <c r="A201" s="191" t="n"/>
      <c r="B201" s="175">
        <f>IFERROR(INDEX(Listing!F:F,MATCH(A201,Listing!C:C,0)),"")</f>
        <v/>
      </c>
      <c r="C201" s="175" t="n"/>
      <c r="D201" s="174">
        <f>IFERROR(INDEX(Listing!D:D,MATCH(A201,Listing!C:C,0)),"")</f>
        <v/>
      </c>
      <c r="E201" s="204" t="n"/>
      <c r="F201" s="203">
        <f>INDEX(#REF!,MATCH(E201,#REF!,0))</f>
        <v/>
      </c>
      <c r="G201" s="198" t="n"/>
      <c r="J201" s="506">
        <f>IFERROR(INDEX([1]Input!$N:$N,MATCH(A201,[1]Input!$A:$A,0)),"")</f>
        <v/>
      </c>
      <c r="K201" s="156" t="inlineStr"/>
      <c r="L201" s="197" t="n"/>
      <c r="N201" s="195" t="n"/>
      <c r="O201" s="196" t="n"/>
      <c r="Q201" s="195" t="n"/>
      <c r="R201" s="193" t="n"/>
      <c r="T201" s="194" t="n"/>
      <c r="U201" s="193" t="n"/>
      <c r="W201" s="192" t="n"/>
      <c r="X201" s="181" t="n"/>
      <c r="Z201" s="192" t="n"/>
      <c r="AA201" s="181" t="n"/>
    </row>
    <row r="202">
      <c r="A202" s="191" t="n"/>
      <c r="B202" s="175">
        <f>IFERROR(INDEX(Listing!F:F,MATCH(A202,Listing!C:C,0)),"")</f>
        <v/>
      </c>
      <c r="C202" s="175" t="n"/>
      <c r="D202" s="174">
        <f>IFERROR(INDEX(Listing!D:D,MATCH(A202,Listing!C:C,0)),"")</f>
        <v/>
      </c>
      <c r="E202" s="204" t="n"/>
      <c r="F202" s="203">
        <f>INDEX(#REF!,MATCH(E202,#REF!,0))</f>
        <v/>
      </c>
      <c r="G202" s="198" t="n"/>
      <c r="J202" s="506">
        <f>IFERROR(INDEX([1]Input!$N:$N,MATCH(A202,[1]Input!$A:$A,0)),"")</f>
        <v/>
      </c>
      <c r="K202" s="156" t="inlineStr"/>
      <c r="L202" s="197" t="n"/>
      <c r="N202" s="195" t="n"/>
      <c r="O202" s="196" t="n"/>
      <c r="Q202" s="195" t="n"/>
      <c r="R202" s="193" t="n"/>
      <c r="T202" s="194" t="n"/>
      <c r="U202" s="193" t="n"/>
      <c r="W202" s="192" t="n"/>
      <c r="X202" s="181" t="n"/>
      <c r="Z202" s="192" t="n"/>
      <c r="AA202" s="181" t="n"/>
    </row>
    <row r="203">
      <c r="A203" s="191" t="n"/>
      <c r="B203" s="175">
        <f>IFERROR(INDEX(Listing!F:F,MATCH(A203,Listing!C:C,0)),"")</f>
        <v/>
      </c>
      <c r="C203" s="175" t="n"/>
      <c r="D203" s="174">
        <f>IFERROR(INDEX(Listing!D:D,MATCH(A203,Listing!C:C,0)),"")</f>
        <v/>
      </c>
      <c r="E203" s="204" t="n"/>
      <c r="F203" s="203">
        <f>INDEX(#REF!,MATCH(E203,#REF!,0))</f>
        <v/>
      </c>
      <c r="G203" s="198" t="n"/>
      <c r="J203" s="506">
        <f>IFERROR(INDEX([1]Input!$N:$N,MATCH(A203,[1]Input!$A:$A,0)),"")</f>
        <v/>
      </c>
      <c r="K203" s="156" t="inlineStr"/>
      <c r="L203" s="197" t="n"/>
      <c r="N203" s="195" t="n"/>
      <c r="O203" s="196" t="n"/>
      <c r="Q203" s="195" t="n"/>
      <c r="R203" s="193" t="n"/>
      <c r="T203" s="194" t="n"/>
      <c r="U203" s="193" t="n"/>
      <c r="W203" s="192" t="n"/>
      <c r="X203" s="181" t="n"/>
      <c r="Z203" s="192" t="n"/>
      <c r="AA203" s="181" t="n"/>
    </row>
    <row r="204">
      <c r="A204" s="191" t="n"/>
      <c r="B204" s="175">
        <f>IFERROR(INDEX(Listing!F:F,MATCH(A204,Listing!C:C,0)),"")</f>
        <v/>
      </c>
      <c r="C204" s="175" t="n"/>
      <c r="D204" s="174">
        <f>IFERROR(INDEX(Listing!D:D,MATCH(A204,Listing!C:C,0)),"")</f>
        <v/>
      </c>
      <c r="E204" s="204" t="n"/>
      <c r="F204" s="203">
        <f>INDEX(#REF!,MATCH(E204,#REF!,0))</f>
        <v/>
      </c>
      <c r="G204" s="198" t="n"/>
      <c r="J204" s="506">
        <f>IFERROR(INDEX([1]Input!$N:$N,MATCH(A204,[1]Input!$A:$A,0)),"")</f>
        <v/>
      </c>
      <c r="K204" s="156" t="inlineStr"/>
      <c r="L204" s="197" t="n"/>
      <c r="N204" s="195" t="n"/>
      <c r="O204" s="196" t="n"/>
      <c r="Q204" s="195" t="n"/>
      <c r="R204" s="193" t="n"/>
      <c r="T204" s="194" t="n"/>
      <c r="U204" s="193" t="n"/>
      <c r="W204" s="192" t="n"/>
      <c r="X204" s="181" t="n"/>
      <c r="Z204" s="192" t="n"/>
      <c r="AA204" s="181" t="n"/>
    </row>
    <row r="205">
      <c r="A205" s="191" t="n"/>
      <c r="B205" s="175">
        <f>IFERROR(INDEX(Listing!F:F,MATCH(A205,Listing!C:C,0)),"")</f>
        <v/>
      </c>
      <c r="C205" s="175" t="n"/>
      <c r="D205" s="174">
        <f>IFERROR(INDEX(Listing!D:D,MATCH(A205,Listing!C:C,0)),"")</f>
        <v/>
      </c>
      <c r="E205" s="204" t="n"/>
      <c r="F205" s="203">
        <f>INDEX(#REF!,MATCH(E205,#REF!,0))</f>
        <v/>
      </c>
      <c r="G205" s="198" t="n"/>
      <c r="J205" s="506">
        <f>IFERROR(INDEX([1]Input!$N:$N,MATCH(A205,[1]Input!$A:$A,0)),"")</f>
        <v/>
      </c>
      <c r="K205" s="156" t="inlineStr"/>
      <c r="L205" s="197" t="n"/>
      <c r="N205" s="195" t="n"/>
      <c r="O205" s="196" t="n"/>
      <c r="Q205" s="195" t="n"/>
      <c r="R205" s="193" t="n"/>
      <c r="T205" s="194" t="n"/>
      <c r="U205" s="193" t="n"/>
      <c r="W205" s="192" t="n"/>
      <c r="X205" s="181" t="n"/>
      <c r="Z205" s="192" t="n"/>
      <c r="AA205" s="181" t="n"/>
    </row>
    <row r="206">
      <c r="A206" s="191" t="n"/>
      <c r="B206" s="175">
        <f>IFERROR(INDEX(Listing!F:F,MATCH(A206,Listing!C:C,0)),"")</f>
        <v/>
      </c>
      <c r="C206" s="175" t="n"/>
      <c r="D206" s="174">
        <f>IFERROR(INDEX(Listing!D:D,MATCH(A206,Listing!C:C,0)),"")</f>
        <v/>
      </c>
      <c r="E206" s="204" t="n"/>
      <c r="F206" s="203">
        <f>INDEX(#REF!,MATCH(E206,#REF!,0))</f>
        <v/>
      </c>
      <c r="G206" s="198" t="n"/>
      <c r="J206" s="506">
        <f>IFERROR(INDEX([1]Input!$N:$N,MATCH(A206,[1]Input!$A:$A,0)),"")</f>
        <v/>
      </c>
      <c r="K206" s="156" t="inlineStr"/>
      <c r="L206" s="197" t="n"/>
      <c r="N206" s="195" t="n"/>
      <c r="O206" s="196" t="n"/>
      <c r="Q206" s="195" t="n"/>
      <c r="R206" s="193" t="n"/>
      <c r="T206" s="194" t="n"/>
      <c r="U206" s="193" t="n"/>
      <c r="W206" s="192" t="n"/>
      <c r="X206" s="181" t="n"/>
      <c r="Z206" s="192" t="n"/>
      <c r="AA206" s="181" t="n"/>
    </row>
    <row r="207">
      <c r="A207" s="191" t="n"/>
      <c r="B207" s="175">
        <f>IFERROR(INDEX(Listing!F:F,MATCH(A207,Listing!C:C,0)),"")</f>
        <v/>
      </c>
      <c r="C207" s="175" t="n"/>
      <c r="D207" s="174">
        <f>IFERROR(INDEX(Listing!D:D,MATCH(A207,Listing!C:C,0)),"")</f>
        <v/>
      </c>
      <c r="E207" s="204" t="n"/>
      <c r="F207" s="203">
        <f>INDEX(#REF!,MATCH(E207,#REF!,0))</f>
        <v/>
      </c>
      <c r="G207" s="198" t="n"/>
      <c r="J207" s="506">
        <f>IFERROR(INDEX([1]Input!$N:$N,MATCH(A207,[1]Input!$A:$A,0)),"")</f>
        <v/>
      </c>
      <c r="K207" s="156" t="inlineStr"/>
      <c r="L207" s="197" t="n"/>
      <c r="N207" s="195" t="n"/>
      <c r="O207" s="196" t="n"/>
      <c r="Q207" s="195" t="n"/>
      <c r="R207" s="193" t="n"/>
      <c r="T207" s="194" t="n"/>
      <c r="U207" s="193" t="n"/>
      <c r="W207" s="192" t="n"/>
      <c r="X207" s="181" t="n"/>
      <c r="Z207" s="192" t="n"/>
      <c r="AA207" s="181" t="n"/>
    </row>
    <row r="208">
      <c r="A208" s="191" t="n"/>
      <c r="B208" s="175">
        <f>IFERROR(INDEX(Listing!F:F,MATCH(A208,Listing!C:C,0)),"")</f>
        <v/>
      </c>
      <c r="C208" s="175" t="n"/>
      <c r="D208" s="174">
        <f>IFERROR(INDEX(Listing!D:D,MATCH(A208,Listing!C:C,0)),"")</f>
        <v/>
      </c>
      <c r="E208" s="204" t="n"/>
      <c r="F208" s="203">
        <f>INDEX(#REF!,MATCH(E208,#REF!,0))</f>
        <v/>
      </c>
      <c r="G208" s="198" t="n"/>
      <c r="J208" s="506">
        <f>IFERROR(INDEX([1]Input!$N:$N,MATCH(A208,[1]Input!$A:$A,0)),"")</f>
        <v/>
      </c>
      <c r="K208" s="156" t="inlineStr"/>
      <c r="L208" s="197" t="n"/>
      <c r="N208" s="195" t="n"/>
      <c r="O208" s="196" t="n"/>
      <c r="Q208" s="195" t="n"/>
      <c r="R208" s="193" t="n"/>
      <c r="T208" s="194" t="n"/>
      <c r="U208" s="193" t="n"/>
      <c r="W208" s="192" t="n"/>
      <c r="X208" s="181" t="n"/>
      <c r="Z208" s="192" t="n"/>
      <c r="AA208" s="181" t="n"/>
    </row>
    <row r="209">
      <c r="A209" s="191" t="n"/>
      <c r="B209" s="175">
        <f>IFERROR(INDEX(Listing!F:F,MATCH(A209,Listing!C:C,0)),"")</f>
        <v/>
      </c>
      <c r="C209" s="175" t="n"/>
      <c r="D209" s="174">
        <f>IFERROR(INDEX(Listing!D:D,MATCH(A209,Listing!C:C,0)),"")</f>
        <v/>
      </c>
      <c r="E209" s="204" t="n"/>
      <c r="F209" s="203">
        <f>INDEX(#REF!,MATCH(E209,#REF!,0))</f>
        <v/>
      </c>
      <c r="G209" s="198" t="n"/>
      <c r="J209" s="506">
        <f>IFERROR(INDEX([1]Input!$N:$N,MATCH(A209,[1]Input!$A:$A,0)),"")</f>
        <v/>
      </c>
      <c r="K209" s="156" t="inlineStr"/>
      <c r="L209" s="197" t="n"/>
      <c r="N209" s="195" t="n"/>
      <c r="O209" s="196" t="n"/>
      <c r="Q209" s="195" t="n"/>
      <c r="R209" s="193" t="n"/>
      <c r="T209" s="194" t="n"/>
      <c r="U209" s="193" t="n"/>
      <c r="W209" s="192" t="n"/>
      <c r="X209" s="181" t="n"/>
      <c r="Z209" s="192" t="n"/>
      <c r="AA209" s="181" t="n"/>
    </row>
    <row r="210">
      <c r="A210" s="191" t="n"/>
      <c r="B210" s="175">
        <f>IFERROR(INDEX(Listing!F:F,MATCH(A210,Listing!C:C,0)),"")</f>
        <v/>
      </c>
      <c r="C210" s="175" t="n"/>
      <c r="D210" s="174">
        <f>IFERROR(INDEX(Listing!D:D,MATCH(A210,Listing!C:C,0)),"")</f>
        <v/>
      </c>
      <c r="E210" s="204" t="n"/>
      <c r="F210" s="203">
        <f>INDEX(#REF!,MATCH(E210,#REF!,0))</f>
        <v/>
      </c>
      <c r="G210" s="198" t="n"/>
      <c r="J210" s="506">
        <f>IFERROR(INDEX([1]Input!$N:$N,MATCH(A210,[1]Input!$A:$A,0)),"")</f>
        <v/>
      </c>
      <c r="K210" s="156" t="inlineStr"/>
      <c r="L210" s="197" t="n"/>
      <c r="N210" s="195" t="n"/>
      <c r="O210" s="196" t="n"/>
      <c r="Q210" s="195" t="n"/>
      <c r="R210" s="193" t="n"/>
      <c r="T210" s="194" t="n"/>
      <c r="U210" s="193" t="n"/>
      <c r="W210" s="192" t="n"/>
      <c r="X210" s="181" t="n"/>
      <c r="Z210" s="192" t="n"/>
      <c r="AA210" s="181" t="n"/>
    </row>
    <row r="211">
      <c r="A211" s="191" t="n"/>
      <c r="B211" s="175">
        <f>IFERROR(INDEX(Listing!F:F,MATCH(A211,Listing!C:C,0)),"")</f>
        <v/>
      </c>
      <c r="C211" s="175" t="n"/>
      <c r="D211" s="174">
        <f>IFERROR(INDEX(Listing!D:D,MATCH(A211,Listing!C:C,0)),"")</f>
        <v/>
      </c>
      <c r="E211" s="204" t="n"/>
      <c r="F211" s="203">
        <f>INDEX(#REF!,MATCH(E211,#REF!,0))</f>
        <v/>
      </c>
      <c r="G211" s="198" t="n"/>
      <c r="J211" s="506">
        <f>IFERROR(INDEX([1]Input!$N:$N,MATCH(A211,[1]Input!$A:$A,0)),"")</f>
        <v/>
      </c>
      <c r="K211" s="156" t="inlineStr"/>
      <c r="L211" s="197" t="n"/>
      <c r="N211" s="195" t="n"/>
      <c r="O211" s="196" t="n"/>
      <c r="Q211" s="195" t="n"/>
      <c r="R211" s="193" t="n"/>
      <c r="T211" s="194" t="n"/>
      <c r="U211" s="193" t="n"/>
      <c r="W211" s="192" t="n"/>
      <c r="X211" s="181" t="n"/>
      <c r="Z211" s="192" t="n"/>
      <c r="AA211" s="181" t="n"/>
    </row>
    <row r="212">
      <c r="A212" s="191" t="n"/>
      <c r="B212" s="175">
        <f>IFERROR(INDEX(Listing!F:F,MATCH(A212,Listing!C:C,0)),"")</f>
        <v/>
      </c>
      <c r="C212" s="175" t="n"/>
      <c r="D212" s="174">
        <f>IFERROR(INDEX(Listing!D:D,MATCH(A212,Listing!C:C,0)),"")</f>
        <v/>
      </c>
      <c r="E212" s="204" t="n"/>
      <c r="F212" s="203">
        <f>INDEX(#REF!,MATCH(E212,#REF!,0))</f>
        <v/>
      </c>
      <c r="G212" s="198" t="n"/>
      <c r="J212" s="506">
        <f>IFERROR(INDEX([1]Input!$N:$N,MATCH(A212,[1]Input!$A:$A,0)),"")</f>
        <v/>
      </c>
      <c r="K212" s="156" t="inlineStr"/>
      <c r="L212" s="197" t="n"/>
      <c r="N212" s="195" t="n"/>
      <c r="O212" s="196" t="n"/>
      <c r="Q212" s="195" t="n"/>
      <c r="R212" s="193" t="n"/>
      <c r="T212" s="194" t="n"/>
      <c r="U212" s="193" t="n"/>
      <c r="W212" s="192" t="n"/>
      <c r="X212" s="181" t="n"/>
      <c r="Z212" s="192" t="n"/>
      <c r="AA212" s="181" t="n"/>
    </row>
    <row r="213">
      <c r="A213" s="191" t="n"/>
      <c r="B213" s="175">
        <f>IFERROR(INDEX(Listing!F:F,MATCH(A213,Listing!C:C,0)),"")</f>
        <v/>
      </c>
      <c r="C213" s="175" t="n"/>
      <c r="D213" s="174">
        <f>IFERROR(INDEX(Listing!D:D,MATCH(A213,Listing!C:C,0)),"")</f>
        <v/>
      </c>
      <c r="E213" s="204" t="n"/>
      <c r="F213" s="203">
        <f>INDEX(#REF!,MATCH(E213,#REF!,0))</f>
        <v/>
      </c>
      <c r="G213" s="198" t="n"/>
      <c r="J213" s="506">
        <f>IFERROR(INDEX([1]Input!$N:$N,MATCH(A213,[1]Input!$A:$A,0)),"")</f>
        <v/>
      </c>
      <c r="K213" s="156" t="inlineStr"/>
      <c r="L213" s="197" t="n"/>
      <c r="N213" s="195" t="n"/>
      <c r="O213" s="196" t="n"/>
      <c r="Q213" s="195" t="n"/>
      <c r="R213" s="193" t="n"/>
      <c r="T213" s="194" t="n"/>
      <c r="U213" s="193" t="n"/>
      <c r="W213" s="192" t="n"/>
      <c r="X213" s="181" t="n"/>
      <c r="Z213" s="192" t="n"/>
      <c r="AA213" s="181" t="n"/>
    </row>
    <row r="214">
      <c r="A214" s="191" t="n"/>
      <c r="B214" s="175">
        <f>IFERROR(INDEX(Listing!F:F,MATCH(A214,Listing!C:C,0)),"")</f>
        <v/>
      </c>
      <c r="C214" s="175" t="n"/>
      <c r="D214" s="174">
        <f>IFERROR(INDEX(Listing!D:D,MATCH(A214,Listing!C:C,0)),"")</f>
        <v/>
      </c>
      <c r="E214" s="204" t="n"/>
      <c r="F214" s="203">
        <f>INDEX(#REF!,MATCH(E214,#REF!,0))</f>
        <v/>
      </c>
      <c r="G214" s="198" t="n"/>
      <c r="J214" s="506">
        <f>IFERROR(INDEX([1]Input!$N:$N,MATCH(A214,[1]Input!$A:$A,0)),"")</f>
        <v/>
      </c>
      <c r="K214" s="156" t="inlineStr"/>
      <c r="L214" s="197" t="n"/>
      <c r="N214" s="195" t="n"/>
      <c r="O214" s="196" t="n"/>
      <c r="Q214" s="195" t="n"/>
      <c r="R214" s="193" t="n"/>
      <c r="T214" s="194" t="n"/>
      <c r="U214" s="193" t="n"/>
      <c r="W214" s="192" t="n"/>
      <c r="X214" s="181" t="n"/>
      <c r="Z214" s="192" t="n"/>
      <c r="AA214" s="181" t="n"/>
    </row>
    <row r="215">
      <c r="A215" s="191" t="n"/>
      <c r="B215" s="175">
        <f>IFERROR(INDEX(Listing!F:F,MATCH(A215,Listing!C:C,0)),"")</f>
        <v/>
      </c>
      <c r="C215" s="175" t="n"/>
      <c r="D215" s="174">
        <f>IFERROR(INDEX(Listing!D:D,MATCH(A215,Listing!C:C,0)),"")</f>
        <v/>
      </c>
      <c r="E215" s="204" t="n"/>
      <c r="F215" s="203">
        <f>INDEX(#REF!,MATCH(E215,#REF!,0))</f>
        <v/>
      </c>
      <c r="G215" s="198" t="n"/>
      <c r="J215" s="506">
        <f>IFERROR(INDEX([1]Input!$N:$N,MATCH(A215,[1]Input!$A:$A,0)),"")</f>
        <v/>
      </c>
      <c r="K215" s="156" t="inlineStr"/>
      <c r="L215" s="197" t="n"/>
      <c r="N215" s="195" t="n"/>
      <c r="O215" s="196" t="n"/>
      <c r="Q215" s="195" t="n"/>
      <c r="R215" s="193" t="n"/>
      <c r="T215" s="194" t="n"/>
      <c r="U215" s="193" t="n"/>
      <c r="W215" s="192" t="n"/>
      <c r="X215" s="181" t="n"/>
      <c r="Z215" s="192" t="n"/>
      <c r="AA215" s="181" t="n"/>
    </row>
    <row r="216">
      <c r="A216" s="191" t="n"/>
      <c r="B216" s="175">
        <f>IFERROR(INDEX(Listing!F:F,MATCH(A216,Listing!C:C,0)),"")</f>
        <v/>
      </c>
      <c r="C216" s="175" t="n"/>
      <c r="D216" s="174">
        <f>IFERROR(INDEX(Listing!D:D,MATCH(A216,Listing!C:C,0)),"")</f>
        <v/>
      </c>
      <c r="E216" s="204" t="n"/>
      <c r="F216" s="203">
        <f>INDEX(#REF!,MATCH(E216,#REF!,0))</f>
        <v/>
      </c>
      <c r="G216" s="198" t="n"/>
      <c r="J216" s="506">
        <f>IFERROR(INDEX([1]Input!$N:$N,MATCH(A216,[1]Input!$A:$A,0)),"")</f>
        <v/>
      </c>
      <c r="K216" s="156" t="inlineStr"/>
      <c r="L216" s="197" t="n"/>
      <c r="N216" s="195" t="n"/>
      <c r="O216" s="196" t="n"/>
      <c r="Q216" s="195" t="n"/>
      <c r="R216" s="193" t="n"/>
      <c r="T216" s="194" t="n"/>
      <c r="U216" s="193" t="n"/>
      <c r="W216" s="192" t="n"/>
      <c r="X216" s="181" t="n"/>
      <c r="Z216" s="192" t="n"/>
      <c r="AA216" s="181" t="n"/>
    </row>
    <row r="217">
      <c r="A217" s="191" t="n"/>
      <c r="B217" s="175">
        <f>IFERROR(INDEX(Listing!F:F,MATCH(A217,Listing!C:C,0)),"")</f>
        <v/>
      </c>
      <c r="C217" s="175" t="n"/>
      <c r="D217" s="174">
        <f>IFERROR(INDEX(Listing!D:D,MATCH(A217,Listing!C:C,0)),"")</f>
        <v/>
      </c>
      <c r="E217" s="204" t="n"/>
      <c r="F217" s="203">
        <f>INDEX(#REF!,MATCH(E217,#REF!,0))</f>
        <v/>
      </c>
      <c r="G217" s="198" t="n"/>
      <c r="J217" s="506">
        <f>IFERROR(INDEX([1]Input!$N:$N,MATCH(A217,[1]Input!$A:$A,0)),"")</f>
        <v/>
      </c>
      <c r="K217" s="156" t="inlineStr"/>
      <c r="L217" s="197" t="n"/>
      <c r="N217" s="195" t="n"/>
      <c r="O217" s="196" t="n"/>
      <c r="Q217" s="195" t="n"/>
      <c r="R217" s="193" t="n"/>
      <c r="T217" s="194" t="n"/>
      <c r="U217" s="193" t="n"/>
      <c r="W217" s="192" t="n"/>
      <c r="X217" s="181" t="n"/>
      <c r="Z217" s="192" t="n"/>
      <c r="AA217" s="181" t="n"/>
    </row>
    <row r="218">
      <c r="A218" s="191" t="n"/>
      <c r="B218" s="175">
        <f>IFERROR(INDEX(Listing!F:F,MATCH(A218,Listing!C:C,0)),"")</f>
        <v/>
      </c>
      <c r="C218" s="175" t="n"/>
      <c r="D218" s="174">
        <f>IFERROR(INDEX(Listing!D:D,MATCH(A218,Listing!C:C,0)),"")</f>
        <v/>
      </c>
      <c r="E218" s="204" t="n"/>
      <c r="F218" s="203">
        <f>INDEX(#REF!,MATCH(E218,#REF!,0))</f>
        <v/>
      </c>
      <c r="G218" s="198" t="n"/>
      <c r="J218" s="506">
        <f>IFERROR(INDEX([1]Input!$N:$N,MATCH(A218,[1]Input!$A:$A,0)),"")</f>
        <v/>
      </c>
      <c r="K218" s="156" t="inlineStr"/>
      <c r="L218" s="197" t="n"/>
      <c r="N218" s="195" t="n"/>
      <c r="O218" s="196" t="n"/>
      <c r="Q218" s="195" t="n"/>
      <c r="R218" s="193" t="n"/>
      <c r="T218" s="194" t="n"/>
      <c r="U218" s="193" t="n"/>
      <c r="W218" s="192" t="n"/>
      <c r="X218" s="181" t="n"/>
      <c r="Z218" s="192" t="n"/>
      <c r="AA218" s="181" t="n"/>
    </row>
    <row r="219">
      <c r="A219" s="191" t="n"/>
      <c r="B219" s="175">
        <f>IFERROR(INDEX(Listing!F:F,MATCH(A219,Listing!C:C,0)),"")</f>
        <v/>
      </c>
      <c r="C219" s="175" t="n"/>
      <c r="D219" s="174">
        <f>IFERROR(INDEX(Listing!D:D,MATCH(A219,Listing!C:C,0)),"")</f>
        <v/>
      </c>
      <c r="E219" s="204" t="n"/>
      <c r="F219" s="203">
        <f>INDEX(#REF!,MATCH(E219,#REF!,0))</f>
        <v/>
      </c>
      <c r="G219" s="198" t="n"/>
      <c r="J219" s="506">
        <f>IFERROR(INDEX([1]Input!$N:$N,MATCH(A219,[1]Input!$A:$A,0)),"")</f>
        <v/>
      </c>
      <c r="K219" s="156" t="inlineStr"/>
      <c r="L219" s="197" t="n"/>
      <c r="N219" s="195" t="n"/>
      <c r="O219" s="196" t="n"/>
      <c r="Q219" s="195" t="n"/>
      <c r="R219" s="193" t="n"/>
      <c r="T219" s="194" t="n"/>
      <c r="U219" s="193" t="n"/>
      <c r="W219" s="192" t="n"/>
      <c r="X219" s="181" t="n"/>
      <c r="Z219" s="192" t="n"/>
      <c r="AA219" s="181" t="n"/>
    </row>
    <row r="220">
      <c r="A220" s="191" t="n"/>
      <c r="B220" s="175">
        <f>IFERROR(INDEX(#REF!,MATCH(A220,#REF!,0)),"")</f>
        <v/>
      </c>
      <c r="C220" s="175" t="inlineStr"/>
      <c r="D220" s="174">
        <f>IFERROR(INDEX(Listing!D:D,MATCH(A220,Listing!C:C,0)),"")</f>
        <v/>
      </c>
      <c r="E220" s="204" t="n"/>
      <c r="F220" s="203">
        <f>INDEX(#REF!,MATCH(E220,#REF!,0))</f>
        <v/>
      </c>
      <c r="G220" s="198" t="n"/>
      <c r="J220" s="506">
        <f>IFERROR(INDEX([1]Input!$N:$N,MATCH(A220,[1]Input!$A:$A,0)),"")</f>
        <v/>
      </c>
      <c r="K220" s="156" t="inlineStr"/>
      <c r="L220" s="197" t="n"/>
      <c r="N220" s="195" t="n"/>
      <c r="O220" s="196" t="n"/>
      <c r="Q220" s="195" t="n"/>
      <c r="R220" s="193" t="n"/>
      <c r="T220" s="194" t="n"/>
      <c r="U220" s="193" t="n"/>
      <c r="W220" s="192" t="n"/>
      <c r="X220" s="181" t="n"/>
      <c r="Z220" s="192" t="n"/>
      <c r="AA220" s="181" t="n"/>
    </row>
    <row r="221">
      <c r="A221" s="191" t="n"/>
      <c r="B221" s="175">
        <f>IFERROR(INDEX(#REF!,MATCH(A221,#REF!,0)),"")</f>
        <v/>
      </c>
      <c r="C221" s="175" t="inlineStr"/>
      <c r="D221" s="174">
        <f>IFERROR(INDEX(Listing!D:D,MATCH(A221,Listing!C:C,0)),"")</f>
        <v/>
      </c>
      <c r="E221" s="204" t="n"/>
      <c r="F221" s="203">
        <f>INDEX(#REF!,MATCH(E221,#REF!,0))</f>
        <v/>
      </c>
      <c r="G221" s="198" t="n"/>
      <c r="J221" s="506">
        <f>IFERROR(INDEX([1]Input!$N:$N,MATCH(A221,[1]Input!$A:$A,0)),"")</f>
        <v/>
      </c>
      <c r="K221" s="156" t="inlineStr"/>
      <c r="L221" s="197" t="n"/>
      <c r="N221" s="195" t="n"/>
      <c r="O221" s="196" t="n"/>
      <c r="Q221" s="195" t="n"/>
      <c r="R221" s="193" t="n"/>
      <c r="T221" s="194" t="n"/>
      <c r="U221" s="193" t="n"/>
      <c r="W221" s="192" t="n"/>
      <c r="X221" s="181" t="n"/>
      <c r="Z221" s="192" t="n"/>
      <c r="AA221" s="181" t="n"/>
    </row>
    <row r="222">
      <c r="A222" s="191" t="n"/>
      <c r="B222" s="175">
        <f>IFERROR(INDEX(#REF!,MATCH(A222,#REF!,0)),"")</f>
        <v/>
      </c>
      <c r="C222" s="175" t="inlineStr"/>
      <c r="D222" s="174">
        <f>IFERROR(INDEX(Listing!D:D,MATCH(A222,Listing!C:C,0)),"")</f>
        <v/>
      </c>
      <c r="E222" s="204" t="n"/>
      <c r="F222" s="203">
        <f>INDEX(#REF!,MATCH(E222,#REF!,0))</f>
        <v/>
      </c>
      <c r="G222" s="198" t="n"/>
      <c r="J222" s="506">
        <f>IFERROR(INDEX([1]Input!$N:$N,MATCH(A222,[1]Input!$A:$A,0)),"")</f>
        <v/>
      </c>
      <c r="K222" s="156" t="inlineStr"/>
      <c r="L222" s="197" t="n"/>
      <c r="N222" s="195" t="n"/>
      <c r="O222" s="196" t="n"/>
      <c r="Q222" s="195" t="n"/>
      <c r="R222" s="193" t="n"/>
      <c r="T222" s="194" t="n"/>
      <c r="U222" s="193" t="n"/>
      <c r="W222" s="192" t="n"/>
      <c r="X222" s="181" t="n"/>
      <c r="Z222" s="192" t="n"/>
      <c r="AA222" s="181" t="n"/>
    </row>
    <row r="223">
      <c r="A223" s="191" t="n"/>
      <c r="B223" s="175">
        <f>IFERROR(INDEX(#REF!,MATCH(A223,#REF!,0)),"")</f>
        <v/>
      </c>
      <c r="C223" s="175" t="inlineStr"/>
      <c r="D223" s="174">
        <f>IFERROR(INDEX(Listing!D:D,MATCH(A223,Listing!C:C,0)),"")</f>
        <v/>
      </c>
      <c r="E223" s="204" t="n"/>
      <c r="F223" s="203">
        <f>INDEX(#REF!,MATCH(E223,#REF!,0))</f>
        <v/>
      </c>
      <c r="G223" s="198" t="n"/>
      <c r="J223" s="506">
        <f>IFERROR(INDEX([1]Input!$N:$N,MATCH(A223,[1]Input!$A:$A,0)),"")</f>
        <v/>
      </c>
      <c r="K223" s="156" t="inlineStr"/>
      <c r="L223" s="197" t="n"/>
      <c r="N223" s="195" t="n"/>
      <c r="O223" s="196" t="n"/>
      <c r="Q223" s="195" t="n"/>
      <c r="R223" s="193" t="n"/>
      <c r="T223" s="194" t="n"/>
      <c r="U223" s="193" t="n"/>
      <c r="W223" s="192" t="n"/>
      <c r="X223" s="181" t="n"/>
      <c r="Z223" s="192" t="n"/>
      <c r="AA223" s="181" t="n"/>
    </row>
    <row r="224">
      <c r="A224" s="191" t="n"/>
      <c r="B224" s="175">
        <f>IFERROR(INDEX(#REF!,MATCH(A224,#REF!,0)),"")</f>
        <v/>
      </c>
      <c r="C224" s="175" t="inlineStr"/>
      <c r="D224" s="174">
        <f>IFERROR(INDEX(Listing!D:D,MATCH(A224,Listing!C:C,0)),"")</f>
        <v/>
      </c>
      <c r="E224" s="204" t="n"/>
      <c r="F224" s="203">
        <f>INDEX(#REF!,MATCH(E224,#REF!,0))</f>
        <v/>
      </c>
      <c r="G224" s="198" t="n"/>
      <c r="J224" s="506">
        <f>IFERROR(INDEX([1]Input!$N:$N,MATCH(A224,[1]Input!$A:$A,0)),"")</f>
        <v/>
      </c>
      <c r="K224" s="156" t="inlineStr"/>
      <c r="L224" s="197" t="n"/>
      <c r="N224" s="195" t="n"/>
      <c r="O224" s="196" t="n"/>
      <c r="Q224" s="195" t="n"/>
      <c r="R224" s="193" t="n"/>
      <c r="T224" s="194" t="n"/>
      <c r="U224" s="193" t="n"/>
      <c r="W224" s="192" t="n"/>
      <c r="X224" s="181" t="n"/>
      <c r="Z224" s="192" t="n"/>
      <c r="AA224" s="181" t="n"/>
    </row>
    <row r="225">
      <c r="A225" s="191" t="n"/>
      <c r="B225" s="175">
        <f>IFERROR(INDEX(#REF!,MATCH(A225,#REF!,0)),"")</f>
        <v/>
      </c>
      <c r="C225" s="175" t="inlineStr"/>
      <c r="D225" s="174">
        <f>IFERROR(INDEX(Listing!D:D,MATCH(A225,Listing!C:C,0)),"")</f>
        <v/>
      </c>
      <c r="E225" s="204" t="n"/>
      <c r="F225" s="203">
        <f>INDEX(#REF!,MATCH(E225,#REF!,0))</f>
        <v/>
      </c>
      <c r="G225" s="198" t="n"/>
      <c r="J225" s="506">
        <f>IFERROR(INDEX([1]Input!$N:$N,MATCH(A225,[1]Input!$A:$A,0)),"")</f>
        <v/>
      </c>
      <c r="K225" s="156" t="inlineStr"/>
      <c r="L225" s="197" t="n"/>
      <c r="N225" s="195" t="n"/>
      <c r="O225" s="196" t="n"/>
      <c r="Q225" s="195" t="n"/>
      <c r="R225" s="193" t="n"/>
      <c r="T225" s="194" t="n"/>
      <c r="U225" s="193" t="n"/>
      <c r="W225" s="192" t="n"/>
      <c r="X225" s="181" t="n"/>
      <c r="Z225" s="192" t="n"/>
      <c r="AA225" s="181" t="n"/>
    </row>
    <row r="226">
      <c r="A226" s="191" t="n"/>
      <c r="B226" s="175">
        <f>IFERROR(INDEX(#REF!,MATCH(A226,#REF!,0)),"")</f>
        <v/>
      </c>
      <c r="C226" s="175" t="inlineStr"/>
      <c r="D226" s="174">
        <f>IFERROR(INDEX(Listing!D:D,MATCH(A226,Listing!C:C,0)),"")</f>
        <v/>
      </c>
      <c r="E226" s="204" t="n"/>
      <c r="F226" s="203">
        <f>INDEX(#REF!,MATCH(E226,#REF!,0))</f>
        <v/>
      </c>
      <c r="G226" s="198" t="n"/>
      <c r="J226" s="506">
        <f>IFERROR(INDEX([1]Input!$N:$N,MATCH(A226,[1]Input!$A:$A,0)),"")</f>
        <v/>
      </c>
      <c r="K226" s="156" t="inlineStr"/>
      <c r="L226" s="197" t="n"/>
      <c r="N226" s="195" t="n"/>
      <c r="O226" s="196" t="n"/>
      <c r="Q226" s="195" t="n"/>
      <c r="R226" s="193" t="n"/>
      <c r="T226" s="194" t="n"/>
      <c r="U226" s="193" t="n"/>
      <c r="W226" s="192" t="n"/>
      <c r="X226" s="181" t="n"/>
      <c r="Z226" s="192" t="n"/>
      <c r="AA226" s="181" t="n"/>
    </row>
    <row r="227">
      <c r="A227" s="191" t="n"/>
      <c r="B227" s="175">
        <f>IFERROR(INDEX(#REF!,MATCH(A227,#REF!,0)),"")</f>
        <v/>
      </c>
      <c r="C227" s="175" t="inlineStr"/>
      <c r="D227" s="174">
        <f>IFERROR(INDEX(Listing!D:D,MATCH(A227,Listing!C:C,0)),"")</f>
        <v/>
      </c>
      <c r="E227" s="204" t="n"/>
      <c r="F227" s="203">
        <f>INDEX(#REF!,MATCH(E227,#REF!,0))</f>
        <v/>
      </c>
      <c r="G227" s="198" t="n"/>
      <c r="J227" s="506">
        <f>IFERROR(INDEX([1]Input!$N:$N,MATCH(A227,[1]Input!$A:$A,0)),"")</f>
        <v/>
      </c>
      <c r="K227" s="156" t="inlineStr"/>
      <c r="L227" s="197" t="n"/>
      <c r="N227" s="195" t="n"/>
      <c r="O227" s="196" t="n"/>
      <c r="Q227" s="195" t="n"/>
      <c r="R227" s="193" t="n"/>
      <c r="T227" s="194" t="n"/>
      <c r="U227" s="193" t="n"/>
      <c r="W227" s="192" t="n"/>
      <c r="X227" s="181" t="n"/>
      <c r="Z227" s="192" t="n"/>
      <c r="AA227" s="181" t="n"/>
    </row>
    <row r="228">
      <c r="A228" s="191" t="n"/>
      <c r="B228" s="175">
        <f>IFERROR(INDEX(#REF!,MATCH(A228,#REF!,0)),"")</f>
        <v/>
      </c>
      <c r="C228" s="175" t="inlineStr"/>
      <c r="D228" s="174">
        <f>IFERROR(INDEX(Listing!D:D,MATCH(A228,Listing!C:C,0)),"")</f>
        <v/>
      </c>
      <c r="E228" s="204" t="n"/>
      <c r="F228" s="203">
        <f>INDEX(#REF!,MATCH(E228,#REF!,0))</f>
        <v/>
      </c>
      <c r="G228" s="198" t="n"/>
      <c r="J228" s="506">
        <f>IFERROR(INDEX([1]Input!$N:$N,MATCH(A228,[1]Input!$A:$A,0)),"")</f>
        <v/>
      </c>
      <c r="K228" s="156" t="inlineStr"/>
      <c r="L228" s="197" t="n"/>
      <c r="N228" s="195" t="n"/>
      <c r="O228" s="196" t="n"/>
      <c r="Q228" s="195" t="n"/>
      <c r="R228" s="193" t="n"/>
      <c r="T228" s="194" t="n"/>
      <c r="U228" s="193" t="n"/>
      <c r="W228" s="192" t="n"/>
      <c r="X228" s="181" t="n"/>
      <c r="Z228" s="192" t="n"/>
      <c r="AA228" s="181" t="n"/>
    </row>
    <row r="229">
      <c r="A229" s="191" t="n"/>
      <c r="B229" s="175">
        <f>IFERROR(INDEX(#REF!,MATCH(A229,#REF!,0)),"")</f>
        <v/>
      </c>
      <c r="C229" s="175" t="inlineStr"/>
      <c r="D229" s="174">
        <f>IFERROR(INDEX(Listing!D:D,MATCH(A229,Listing!C:C,0)),"")</f>
        <v/>
      </c>
      <c r="E229" s="204" t="n"/>
      <c r="F229" s="203">
        <f>INDEX(#REF!,MATCH(E229,#REF!,0))</f>
        <v/>
      </c>
      <c r="G229" s="198" t="n"/>
      <c r="J229" s="506">
        <f>IFERROR(INDEX([1]Input!$N:$N,MATCH(A229,[1]Input!$A:$A,0)),"")</f>
        <v/>
      </c>
      <c r="K229" s="156" t="inlineStr"/>
      <c r="L229" s="197" t="n"/>
      <c r="N229" s="195" t="n"/>
      <c r="O229" s="196" t="n"/>
      <c r="Q229" s="195" t="n"/>
      <c r="R229" s="193" t="n"/>
      <c r="T229" s="194" t="n"/>
      <c r="U229" s="193" t="n"/>
      <c r="W229" s="192" t="n"/>
      <c r="X229" s="181" t="n"/>
      <c r="Z229" s="192" t="n"/>
      <c r="AA229" s="181" t="n"/>
    </row>
    <row r="230">
      <c r="A230" s="191" t="n"/>
      <c r="B230" s="175">
        <f>IFERROR(INDEX(#REF!,MATCH(A230,#REF!,0)),"")</f>
        <v/>
      </c>
      <c r="C230" s="175" t="inlineStr"/>
      <c r="D230" s="174">
        <f>IFERROR(INDEX(Listing!D:D,MATCH(A230,Listing!C:C,0)),"")</f>
        <v/>
      </c>
      <c r="E230" s="204" t="n"/>
      <c r="F230" s="203">
        <f>INDEX(#REF!,MATCH(E230,#REF!,0))</f>
        <v/>
      </c>
      <c r="G230" s="198" t="n"/>
      <c r="J230" s="506">
        <f>IFERROR(INDEX([1]Input!$N:$N,MATCH(A230,[1]Input!$A:$A,0)),"")</f>
        <v/>
      </c>
      <c r="K230" s="156" t="inlineStr"/>
      <c r="L230" s="197" t="n"/>
      <c r="N230" s="195" t="n"/>
      <c r="O230" s="196" t="n"/>
      <c r="Q230" s="195" t="n"/>
      <c r="R230" s="193" t="n"/>
      <c r="T230" s="194" t="n"/>
      <c r="U230" s="193" t="n"/>
      <c r="W230" s="192" t="n"/>
      <c r="X230" s="181" t="n"/>
      <c r="Z230" s="192" t="n"/>
      <c r="AA230" s="181" t="n"/>
    </row>
    <row r="231">
      <c r="A231" s="191" t="n"/>
      <c r="B231" s="175">
        <f>IFERROR(INDEX(#REF!,MATCH(A231,#REF!,0)),"")</f>
        <v/>
      </c>
      <c r="C231" s="175" t="inlineStr"/>
      <c r="D231" s="174">
        <f>IFERROR(INDEX(Listing!D:D,MATCH(A231,Listing!C:C,0)),"")</f>
        <v/>
      </c>
      <c r="E231" s="204" t="n"/>
      <c r="F231" s="203">
        <f>INDEX(#REF!,MATCH(E231,#REF!,0))</f>
        <v/>
      </c>
      <c r="G231" s="198" t="n"/>
      <c r="J231" s="506">
        <f>IFERROR(INDEX([1]Input!$N:$N,MATCH(A231,[1]Input!$A:$A,0)),"")</f>
        <v/>
      </c>
      <c r="K231" s="156" t="inlineStr"/>
      <c r="L231" s="197" t="n"/>
      <c r="N231" s="195" t="n"/>
      <c r="O231" s="196" t="n"/>
      <c r="Q231" s="195" t="n"/>
      <c r="R231" s="193" t="n"/>
      <c r="T231" s="194" t="n"/>
      <c r="U231" s="193" t="n"/>
      <c r="W231" s="192" t="n"/>
      <c r="X231" s="181" t="n"/>
      <c r="Z231" s="192" t="n"/>
      <c r="AA231" s="181" t="n"/>
    </row>
    <row r="232">
      <c r="A232" s="191" t="n"/>
      <c r="B232" s="175">
        <f>IFERROR(INDEX(#REF!,MATCH(A232,#REF!,0)),"")</f>
        <v/>
      </c>
      <c r="C232" s="175" t="inlineStr"/>
      <c r="D232" s="174">
        <f>IFERROR(INDEX(Listing!D:D,MATCH(A232,Listing!C:C,0)),"")</f>
        <v/>
      </c>
      <c r="E232" s="204" t="n"/>
      <c r="F232" s="203">
        <f>INDEX(#REF!,MATCH(E232,#REF!,0))</f>
        <v/>
      </c>
      <c r="G232" s="198" t="n"/>
      <c r="J232" s="506">
        <f>IFERROR(INDEX([1]Input!$N:$N,MATCH(A232,[1]Input!$A:$A,0)),"")</f>
        <v/>
      </c>
      <c r="K232" s="156" t="inlineStr"/>
      <c r="L232" s="197" t="n"/>
      <c r="N232" s="195" t="n"/>
      <c r="O232" s="196" t="n"/>
      <c r="Q232" s="195" t="n"/>
      <c r="R232" s="193" t="n"/>
      <c r="T232" s="194" t="n"/>
      <c r="U232" s="193" t="n"/>
      <c r="W232" s="192" t="n"/>
      <c r="X232" s="181" t="n"/>
      <c r="Z232" s="192" t="n"/>
      <c r="AA232" s="181" t="n"/>
    </row>
    <row r="233">
      <c r="A233" s="191" t="n"/>
      <c r="B233" s="175">
        <f>IFERROR(INDEX(#REF!,MATCH(A233,#REF!,0)),"")</f>
        <v/>
      </c>
      <c r="C233" s="175" t="inlineStr"/>
      <c r="D233" s="174">
        <f>IFERROR(INDEX(Listing!D:D,MATCH(A233,Listing!C:C,0)),"")</f>
        <v/>
      </c>
      <c r="E233" s="204" t="n"/>
      <c r="F233" s="203">
        <f>INDEX(#REF!,MATCH(E233,#REF!,0))</f>
        <v/>
      </c>
      <c r="G233" s="198" t="n"/>
      <c r="J233" s="506">
        <f>IFERROR(INDEX([1]Input!$N:$N,MATCH(A233,[1]Input!$A:$A,0)),"")</f>
        <v/>
      </c>
      <c r="K233" s="156" t="inlineStr"/>
      <c r="L233" s="197" t="n"/>
      <c r="N233" s="195" t="n"/>
      <c r="O233" s="196" t="n"/>
      <c r="Q233" s="195" t="n"/>
      <c r="R233" s="193" t="n"/>
      <c r="T233" s="194" t="n"/>
      <c r="U233" s="193" t="n"/>
      <c r="W233" s="192" t="n"/>
      <c r="X233" s="181" t="n"/>
      <c r="Z233" s="192" t="n"/>
      <c r="AA233" s="181" t="n"/>
    </row>
    <row r="234">
      <c r="A234" s="191" t="n"/>
      <c r="B234" s="175">
        <f>IFERROR(INDEX(#REF!,MATCH(A234,#REF!,0)),"")</f>
        <v/>
      </c>
      <c r="C234" s="175" t="inlineStr"/>
      <c r="D234" s="174">
        <f>IFERROR(INDEX(Listing!D:D,MATCH(A234,Listing!C:C,0)),"")</f>
        <v/>
      </c>
      <c r="E234" s="204" t="n"/>
      <c r="F234" s="203">
        <f>INDEX(#REF!,MATCH(E234,#REF!,0))</f>
        <v/>
      </c>
      <c r="G234" s="198" t="n"/>
      <c r="J234" s="506">
        <f>IFERROR(INDEX([1]Input!$N:$N,MATCH(A234,[1]Input!$A:$A,0)),"")</f>
        <v/>
      </c>
      <c r="K234" s="156" t="inlineStr"/>
      <c r="L234" s="197" t="n"/>
      <c r="N234" s="195" t="n"/>
      <c r="O234" s="196" t="n"/>
      <c r="Q234" s="195" t="n"/>
      <c r="R234" s="193" t="n"/>
      <c r="T234" s="194" t="n"/>
      <c r="U234" s="193" t="n"/>
      <c r="W234" s="192" t="n"/>
      <c r="X234" s="181" t="n"/>
      <c r="Z234" s="192" t="n"/>
      <c r="AA234" s="181" t="n"/>
    </row>
    <row r="235">
      <c r="A235" s="191" t="n"/>
      <c r="B235" s="175">
        <f>IFERROR(INDEX(#REF!,MATCH(A235,#REF!,0)),"")</f>
        <v/>
      </c>
      <c r="C235" s="175" t="inlineStr"/>
      <c r="D235" s="174">
        <f>IFERROR(INDEX(Listing!D:D,MATCH(A235,Listing!C:C,0)),"")</f>
        <v/>
      </c>
      <c r="E235" s="204" t="n"/>
      <c r="F235" s="203">
        <f>INDEX(#REF!,MATCH(E235,#REF!,0))</f>
        <v/>
      </c>
      <c r="G235" s="198" t="n"/>
      <c r="J235" s="506">
        <f>IFERROR(INDEX([1]Input!$N:$N,MATCH(A235,[1]Input!$A:$A,0)),"")</f>
        <v/>
      </c>
      <c r="K235" s="156" t="inlineStr"/>
      <c r="L235" s="197" t="n"/>
      <c r="N235" s="195" t="n"/>
      <c r="O235" s="196" t="n"/>
      <c r="Q235" s="195" t="n"/>
      <c r="R235" s="193" t="n"/>
      <c r="T235" s="194" t="n"/>
      <c r="U235" s="193" t="n"/>
      <c r="W235" s="192" t="n"/>
      <c r="X235" s="181" t="n"/>
      <c r="Z235" s="192" t="n"/>
      <c r="AA235" s="181" t="n"/>
    </row>
    <row r="236">
      <c r="A236" s="191" t="n"/>
      <c r="B236" s="175">
        <f>IFERROR(INDEX(#REF!,MATCH(A236,#REF!,0)),"")</f>
        <v/>
      </c>
      <c r="C236" s="175" t="inlineStr"/>
      <c r="D236" s="174">
        <f>IFERROR(INDEX(Listing!D:D,MATCH(A236,Listing!C:C,0)),"")</f>
        <v/>
      </c>
      <c r="E236" s="204" t="n"/>
      <c r="F236" s="203">
        <f>INDEX(#REF!,MATCH(E236,#REF!,0))</f>
        <v/>
      </c>
      <c r="G236" s="198" t="n"/>
      <c r="J236" s="506">
        <f>IFERROR(INDEX([1]Input!$N:$N,MATCH(A236,[1]Input!$A:$A,0)),"")</f>
        <v/>
      </c>
      <c r="K236" s="156" t="inlineStr"/>
      <c r="L236" s="197" t="n"/>
      <c r="N236" s="195" t="n"/>
      <c r="O236" s="196" t="n"/>
      <c r="Q236" s="195" t="n"/>
      <c r="R236" s="193" t="n"/>
      <c r="T236" s="194" t="n"/>
      <c r="U236" s="193" t="n"/>
      <c r="W236" s="192" t="n"/>
      <c r="X236" s="181" t="n"/>
      <c r="Z236" s="192" t="n"/>
      <c r="AA236" s="181" t="n"/>
    </row>
    <row r="237">
      <c r="A237" s="191" t="n"/>
      <c r="B237" s="175">
        <f>IFERROR(INDEX(#REF!,MATCH(A237,#REF!,0)),"")</f>
        <v/>
      </c>
      <c r="C237" s="175" t="inlineStr"/>
      <c r="D237" s="174">
        <f>IFERROR(INDEX(Listing!D:D,MATCH(A237,Listing!C:C,0)),"")</f>
        <v/>
      </c>
      <c r="E237" s="204" t="n"/>
      <c r="F237" s="203">
        <f>INDEX(#REF!,MATCH(E237,#REF!,0))</f>
        <v/>
      </c>
      <c r="G237" s="198" t="n"/>
      <c r="J237" s="506">
        <f>IFERROR(INDEX([1]Input!$N:$N,MATCH(A237,[1]Input!$A:$A,0)),"")</f>
        <v/>
      </c>
      <c r="K237" s="156" t="inlineStr"/>
      <c r="L237" s="197" t="n"/>
      <c r="N237" s="195" t="n"/>
      <c r="O237" s="196" t="n"/>
      <c r="Q237" s="195" t="n"/>
      <c r="R237" s="193" t="n"/>
      <c r="T237" s="194" t="n"/>
      <c r="U237" s="193" t="n"/>
      <c r="W237" s="192" t="n"/>
      <c r="X237" s="181" t="n"/>
      <c r="Z237" s="192" t="n"/>
      <c r="AA237" s="181" t="n"/>
    </row>
    <row r="238">
      <c r="A238" s="191" t="n"/>
      <c r="B238" s="175">
        <f>IFERROR(INDEX(#REF!,MATCH(A238,#REF!,0)),"")</f>
        <v/>
      </c>
      <c r="C238" s="175" t="inlineStr"/>
      <c r="D238" s="174">
        <f>IFERROR(INDEX(Listing!D:D,MATCH(A238,Listing!C:C,0)),"")</f>
        <v/>
      </c>
      <c r="E238" s="204" t="n"/>
      <c r="F238" s="203">
        <f>INDEX(#REF!,MATCH(E238,#REF!,0))</f>
        <v/>
      </c>
      <c r="G238" s="198" t="n"/>
      <c r="J238" s="506">
        <f>IFERROR(INDEX([1]Input!$N:$N,MATCH(A238,[1]Input!$A:$A,0)),"")</f>
        <v/>
      </c>
      <c r="K238" s="156" t="inlineStr"/>
      <c r="L238" s="197" t="n"/>
      <c r="N238" s="195" t="n"/>
      <c r="O238" s="196" t="n"/>
      <c r="Q238" s="195" t="n"/>
      <c r="R238" s="193" t="n"/>
      <c r="T238" s="194" t="n"/>
      <c r="U238" s="193" t="n"/>
      <c r="W238" s="192" t="n"/>
      <c r="X238" s="181" t="n"/>
      <c r="Z238" s="192" t="n"/>
      <c r="AA238" s="181" t="n"/>
    </row>
    <row r="239">
      <c r="A239" s="191" t="n"/>
      <c r="B239" s="175">
        <f>IFERROR(INDEX(#REF!,MATCH(A239,#REF!,0)),"")</f>
        <v/>
      </c>
      <c r="C239" s="175" t="inlineStr"/>
      <c r="D239" s="174">
        <f>IFERROR(INDEX(Listing!D:D,MATCH(A239,Listing!C:C,0)),"")</f>
        <v/>
      </c>
      <c r="E239" s="204" t="n"/>
      <c r="F239" s="203">
        <f>INDEX(#REF!,MATCH(E239,#REF!,0))</f>
        <v/>
      </c>
      <c r="G239" s="198" t="n"/>
      <c r="J239" s="506">
        <f>IFERROR(INDEX([1]Input!$N:$N,MATCH(A239,[1]Input!$A:$A,0)),"")</f>
        <v/>
      </c>
      <c r="K239" s="156" t="inlineStr"/>
      <c r="L239" s="197" t="n"/>
      <c r="N239" s="195" t="n"/>
      <c r="O239" s="196" t="n"/>
      <c r="Q239" s="195" t="n"/>
      <c r="R239" s="193" t="n"/>
      <c r="T239" s="194" t="n"/>
      <c r="U239" s="193" t="n"/>
      <c r="W239" s="192" t="n"/>
      <c r="X239" s="181" t="n"/>
      <c r="Z239" s="192" t="n"/>
      <c r="AA239" s="181" t="n"/>
    </row>
    <row r="240">
      <c r="A240" s="191" t="n"/>
      <c r="B240" s="175">
        <f>IFERROR(INDEX(#REF!,MATCH(A240,#REF!,0)),"")</f>
        <v/>
      </c>
      <c r="C240" s="175" t="inlineStr"/>
      <c r="D240" s="174">
        <f>IFERROR(INDEX(Listing!D:D,MATCH(A240,Listing!C:C,0)),"")</f>
        <v/>
      </c>
      <c r="E240" s="204" t="n"/>
      <c r="F240" s="203">
        <f>INDEX(#REF!,MATCH(E240,#REF!,0))</f>
        <v/>
      </c>
      <c r="G240" s="198" t="n"/>
      <c r="J240" s="506">
        <f>IFERROR(INDEX([1]Input!$N:$N,MATCH(A240,[1]Input!$A:$A,0)),"")</f>
        <v/>
      </c>
      <c r="K240" s="156" t="inlineStr"/>
      <c r="L240" s="197" t="n"/>
      <c r="N240" s="195" t="n"/>
      <c r="O240" s="196" t="n"/>
      <c r="Q240" s="195" t="n"/>
      <c r="R240" s="193" t="n"/>
      <c r="T240" s="194" t="n"/>
      <c r="U240" s="193" t="n"/>
      <c r="W240" s="192" t="n"/>
      <c r="X240" s="181" t="n"/>
      <c r="Z240" s="192" t="n"/>
      <c r="AA240" s="181" t="n"/>
    </row>
    <row r="241">
      <c r="A241" s="191" t="n"/>
      <c r="B241" s="175">
        <f>IFERROR(INDEX(#REF!,MATCH(A241,#REF!,0)),"")</f>
        <v/>
      </c>
      <c r="C241" s="175" t="inlineStr"/>
      <c r="D241" s="174">
        <f>IFERROR(INDEX(Listing!D:D,MATCH(A241,Listing!C:C,0)),"")</f>
        <v/>
      </c>
      <c r="E241" s="204" t="n"/>
      <c r="F241" s="203">
        <f>INDEX(#REF!,MATCH(E241,#REF!,0))</f>
        <v/>
      </c>
      <c r="G241" s="198" t="n"/>
      <c r="J241" s="506">
        <f>IFERROR(INDEX([1]Input!$N:$N,MATCH(A241,[1]Input!$A:$A,0)),"")</f>
        <v/>
      </c>
      <c r="K241" s="156" t="inlineStr"/>
      <c r="L241" s="197" t="n"/>
      <c r="N241" s="195" t="n"/>
      <c r="O241" s="196" t="n"/>
      <c r="Q241" s="195" t="n"/>
      <c r="R241" s="193" t="n"/>
      <c r="T241" s="194" t="n"/>
      <c r="U241" s="193" t="n"/>
      <c r="W241" s="192" t="n"/>
      <c r="X241" s="181" t="n"/>
      <c r="Z241" s="192" t="n"/>
      <c r="AA241" s="181" t="n"/>
    </row>
    <row r="242">
      <c r="A242" s="191" t="n"/>
      <c r="B242" s="175">
        <f>IFERROR(INDEX(#REF!,MATCH(A242,#REF!,0)),"")</f>
        <v/>
      </c>
      <c r="C242" s="175" t="inlineStr"/>
      <c r="D242" s="174">
        <f>IFERROR(INDEX(Listing!D:D,MATCH(A242,Listing!C:C,0)),"")</f>
        <v/>
      </c>
      <c r="E242" s="204" t="n"/>
      <c r="F242" s="203">
        <f>INDEX(#REF!,MATCH(E242,#REF!,0))</f>
        <v/>
      </c>
      <c r="G242" s="198" t="n"/>
      <c r="J242" s="506">
        <f>IFERROR(INDEX([1]Input!$N:$N,MATCH(A242,[1]Input!$A:$A,0)),"")</f>
        <v/>
      </c>
      <c r="K242" s="156" t="inlineStr"/>
      <c r="L242" s="197" t="n"/>
      <c r="N242" s="195" t="n"/>
      <c r="O242" s="196" t="n"/>
      <c r="Q242" s="195" t="n"/>
      <c r="R242" s="193" t="n"/>
      <c r="T242" s="194" t="n"/>
      <c r="U242" s="193" t="n"/>
      <c r="W242" s="192" t="n"/>
      <c r="X242" s="181" t="n"/>
      <c r="Z242" s="192" t="n"/>
      <c r="AA242" s="181" t="n"/>
    </row>
    <row r="243">
      <c r="A243" s="191" t="n"/>
      <c r="B243" s="175">
        <f>IFERROR(INDEX(#REF!,MATCH(A243,#REF!,0)),"")</f>
        <v/>
      </c>
      <c r="C243" s="175" t="inlineStr"/>
      <c r="D243" s="174">
        <f>IFERROR(INDEX(Listing!D:D,MATCH(A243,Listing!C:C,0)),"")</f>
        <v/>
      </c>
      <c r="E243" s="204" t="n"/>
      <c r="F243" s="203">
        <f>INDEX(#REF!,MATCH(E243,#REF!,0))</f>
        <v/>
      </c>
      <c r="G243" s="198" t="n"/>
      <c r="J243" s="506">
        <f>IFERROR(INDEX([1]Input!$N:$N,MATCH(A243,[1]Input!$A:$A,0)),"")</f>
        <v/>
      </c>
      <c r="K243" s="156" t="inlineStr"/>
      <c r="L243" s="197" t="n"/>
      <c r="N243" s="195" t="n"/>
      <c r="O243" s="196" t="n"/>
      <c r="Q243" s="195" t="n"/>
      <c r="R243" s="193" t="n"/>
      <c r="T243" s="194" t="n"/>
      <c r="U243" s="193" t="n"/>
      <c r="W243" s="192" t="n"/>
      <c r="X243" s="181" t="n"/>
      <c r="Z243" s="192" t="n"/>
      <c r="AA243" s="181" t="n"/>
    </row>
    <row r="244">
      <c r="A244" s="191" t="n"/>
      <c r="B244" s="175">
        <f>IFERROR(INDEX(#REF!,MATCH(A244,#REF!,0)),"")</f>
        <v/>
      </c>
      <c r="C244" s="175" t="inlineStr"/>
      <c r="D244" s="174">
        <f>IFERROR(INDEX(Listing!D:D,MATCH(A244,Listing!C:C,0)),"")</f>
        <v/>
      </c>
      <c r="E244" s="204" t="n"/>
      <c r="F244" s="203">
        <f>INDEX(#REF!,MATCH(E244,#REF!,0))</f>
        <v/>
      </c>
      <c r="G244" s="198" t="n"/>
      <c r="J244" s="506">
        <f>IFERROR(INDEX([1]Input!$N:$N,MATCH(A244,[1]Input!$A:$A,0)),"")</f>
        <v/>
      </c>
      <c r="K244" s="156" t="inlineStr"/>
      <c r="L244" s="197" t="n"/>
      <c r="N244" s="195" t="n"/>
      <c r="O244" s="196" t="n"/>
      <c r="Q244" s="195" t="n"/>
      <c r="R244" s="193" t="n"/>
      <c r="T244" s="194" t="n"/>
      <c r="U244" s="193" t="n"/>
      <c r="W244" s="192" t="n"/>
      <c r="X244" s="181" t="n"/>
      <c r="Z244" s="192" t="n"/>
      <c r="AA244" s="181" t="n"/>
    </row>
    <row r="245">
      <c r="A245" s="191" t="n"/>
      <c r="B245" s="175">
        <f>IFERROR(INDEX(#REF!,MATCH(A245,#REF!,0)),"")</f>
        <v/>
      </c>
      <c r="C245" s="175" t="inlineStr"/>
      <c r="D245" s="174">
        <f>IFERROR(INDEX(Listing!D:D,MATCH(A245,Listing!C:C,0)),"")</f>
        <v/>
      </c>
      <c r="E245" s="204" t="n"/>
      <c r="F245" s="203">
        <f>INDEX(#REF!,MATCH(E245,#REF!,0))</f>
        <v/>
      </c>
      <c r="G245" s="198" t="n"/>
      <c r="J245" s="506">
        <f>IFERROR(INDEX([1]Input!$N:$N,MATCH(A245,[1]Input!$A:$A,0)),"")</f>
        <v/>
      </c>
      <c r="K245" s="156" t="inlineStr"/>
      <c r="L245" s="197" t="n"/>
      <c r="N245" s="195" t="n"/>
      <c r="O245" s="196" t="n"/>
      <c r="Q245" s="195" t="n"/>
      <c r="R245" s="193" t="n"/>
      <c r="T245" s="194" t="n"/>
      <c r="U245" s="193" t="n"/>
      <c r="W245" s="192" t="n"/>
      <c r="X245" s="181" t="n"/>
      <c r="Z245" s="192" t="n"/>
      <c r="AA245" s="181" t="n"/>
    </row>
    <row r="246">
      <c r="A246" s="191" t="n"/>
      <c r="B246" s="175">
        <f>IFERROR(INDEX(#REF!,MATCH(A246,#REF!,0)),"")</f>
        <v/>
      </c>
      <c r="C246" s="175" t="inlineStr"/>
      <c r="D246" s="174">
        <f>IFERROR(INDEX(Listing!D:D,MATCH(A246,Listing!C:C,0)),"")</f>
        <v/>
      </c>
      <c r="E246" s="204" t="n"/>
      <c r="F246" s="203">
        <f>INDEX(#REF!,MATCH(E246,#REF!,0))</f>
        <v/>
      </c>
      <c r="G246" s="198" t="n"/>
      <c r="J246" s="506">
        <f>IFERROR(INDEX([1]Input!$N:$N,MATCH(A246,[1]Input!$A:$A,0)),"")</f>
        <v/>
      </c>
      <c r="K246" s="156" t="inlineStr"/>
      <c r="L246" s="197" t="n"/>
      <c r="N246" s="195" t="n"/>
      <c r="O246" s="196" t="n"/>
      <c r="Q246" s="195" t="n"/>
      <c r="R246" s="193" t="n"/>
      <c r="T246" s="194" t="n"/>
      <c r="U246" s="193" t="n"/>
      <c r="W246" s="192" t="n"/>
      <c r="X246" s="181" t="n"/>
      <c r="Z246" s="192" t="n"/>
      <c r="AA246" s="181" t="n"/>
    </row>
    <row r="247">
      <c r="A247" s="191" t="n"/>
      <c r="B247" s="175">
        <f>IFERROR(INDEX(#REF!,MATCH(A247,#REF!,0)),"")</f>
        <v/>
      </c>
      <c r="C247" s="175" t="inlineStr"/>
      <c r="D247" s="174">
        <f>IFERROR(INDEX(Listing!D:D,MATCH(A247,Listing!C:C,0)),"")</f>
        <v/>
      </c>
      <c r="E247" s="204" t="n"/>
      <c r="F247" s="203">
        <f>INDEX(#REF!,MATCH(E247,#REF!,0))</f>
        <v/>
      </c>
      <c r="G247" s="198" t="n"/>
      <c r="J247" s="506">
        <f>IFERROR(INDEX([1]Input!$N:$N,MATCH(A247,[1]Input!$A:$A,0)),"")</f>
        <v/>
      </c>
      <c r="K247" s="156" t="inlineStr"/>
      <c r="L247" s="197" t="n"/>
      <c r="N247" s="195" t="n"/>
      <c r="O247" s="196" t="n"/>
      <c r="Q247" s="195" t="n"/>
      <c r="R247" s="193" t="n"/>
      <c r="T247" s="194" t="n"/>
      <c r="U247" s="193" t="n"/>
      <c r="W247" s="192" t="n"/>
      <c r="X247" s="181" t="n"/>
      <c r="Z247" s="192" t="n"/>
      <c r="AA247" s="181" t="n"/>
    </row>
    <row r="248">
      <c r="A248" s="191" t="n"/>
      <c r="B248" s="175">
        <f>IFERROR(INDEX(#REF!,MATCH(A248,#REF!,0)),"")</f>
        <v/>
      </c>
      <c r="C248" s="175" t="inlineStr"/>
      <c r="D248" s="174">
        <f>IFERROR(INDEX(Listing!D:D,MATCH(A248,Listing!C:C,0)),"")</f>
        <v/>
      </c>
      <c r="E248" s="204" t="n"/>
      <c r="F248" s="203">
        <f>INDEX(#REF!,MATCH(E248,#REF!,0))</f>
        <v/>
      </c>
      <c r="G248" s="198" t="n"/>
      <c r="J248" s="506">
        <f>IFERROR(INDEX([1]Input!$N:$N,MATCH(A248,[1]Input!$A:$A,0)),"")</f>
        <v/>
      </c>
      <c r="K248" s="156" t="inlineStr"/>
      <c r="L248" s="197" t="n"/>
      <c r="N248" s="195" t="n"/>
      <c r="O248" s="196" t="n"/>
      <c r="Q248" s="195" t="n"/>
      <c r="R248" s="193" t="n"/>
      <c r="T248" s="194" t="n"/>
      <c r="U248" s="193" t="n"/>
      <c r="W248" s="192" t="n"/>
      <c r="X248" s="181" t="n"/>
      <c r="Z248" s="192" t="n"/>
      <c r="AA248" s="181" t="n"/>
    </row>
    <row r="249">
      <c r="A249" s="191" t="n"/>
      <c r="B249" s="175">
        <f>IFERROR(INDEX(#REF!,MATCH(A249,#REF!,0)),"")</f>
        <v/>
      </c>
      <c r="C249" s="175" t="inlineStr"/>
      <c r="D249" s="174">
        <f>IFERROR(INDEX(Listing!D:D,MATCH(A249,Listing!C:C,0)),"")</f>
        <v/>
      </c>
      <c r="E249" s="204" t="n"/>
      <c r="F249" s="203">
        <f>INDEX(#REF!,MATCH(E249,#REF!,0))</f>
        <v/>
      </c>
      <c r="G249" s="198" t="n"/>
      <c r="J249" s="506">
        <f>IFERROR(INDEX([1]Input!$N:$N,MATCH(A249,[1]Input!$A:$A,0)),"")</f>
        <v/>
      </c>
      <c r="K249" s="156" t="inlineStr"/>
      <c r="L249" s="197" t="n"/>
      <c r="N249" s="195" t="n"/>
      <c r="O249" s="196" t="n"/>
      <c r="Q249" s="195" t="n"/>
      <c r="R249" s="193" t="n"/>
      <c r="T249" s="194" t="n"/>
      <c r="U249" s="193" t="n"/>
      <c r="W249" s="192" t="n"/>
      <c r="X249" s="181" t="n"/>
      <c r="Z249" s="192" t="n"/>
      <c r="AA249" s="181" t="n"/>
    </row>
    <row r="250">
      <c r="A250" s="191" t="n"/>
      <c r="B250" s="175">
        <f>IFERROR(INDEX(#REF!,MATCH(A250,#REF!,0)),"")</f>
        <v/>
      </c>
      <c r="C250" s="175" t="inlineStr"/>
      <c r="D250" s="174">
        <f>IFERROR(INDEX(Listing!D:D,MATCH(A250,Listing!C:C,0)),"")</f>
        <v/>
      </c>
      <c r="E250" s="204" t="n"/>
      <c r="F250" s="203">
        <f>INDEX(#REF!,MATCH(E250,#REF!,0))</f>
        <v/>
      </c>
      <c r="G250" s="198" t="n"/>
      <c r="J250" s="506">
        <f>IFERROR(INDEX([1]Input!$N:$N,MATCH(A250,[1]Input!$A:$A,0)),"")</f>
        <v/>
      </c>
      <c r="K250" s="156" t="inlineStr"/>
      <c r="L250" s="197" t="n"/>
      <c r="N250" s="195" t="n"/>
      <c r="O250" s="196" t="n"/>
      <c r="Q250" s="195" t="n"/>
      <c r="R250" s="193" t="n"/>
      <c r="T250" s="194" t="n"/>
      <c r="U250" s="193" t="n"/>
      <c r="W250" s="192" t="n"/>
      <c r="X250" s="181" t="n"/>
      <c r="Z250" s="192" t="n"/>
      <c r="AA250" s="181" t="n"/>
    </row>
    <row r="251">
      <c r="A251" s="191" t="n"/>
      <c r="B251" s="175">
        <f>IFERROR(INDEX(#REF!,MATCH(A251,#REF!,0)),"")</f>
        <v/>
      </c>
      <c r="C251" s="175" t="inlineStr"/>
      <c r="D251" s="174">
        <f>IFERROR(INDEX(Listing!D:D,MATCH(A251,Listing!C:C,0)),"")</f>
        <v/>
      </c>
      <c r="E251" s="204" t="n"/>
      <c r="F251" s="203">
        <f>INDEX(#REF!,MATCH(E251,#REF!,0))</f>
        <v/>
      </c>
      <c r="G251" s="198" t="n"/>
      <c r="J251" s="506">
        <f>IFERROR(INDEX([1]Input!$N:$N,MATCH(A251,[1]Input!$A:$A,0)),"")</f>
        <v/>
      </c>
      <c r="K251" s="156" t="inlineStr"/>
      <c r="L251" s="197" t="n"/>
      <c r="N251" s="195" t="n"/>
      <c r="O251" s="196" t="n"/>
      <c r="Q251" s="195" t="n"/>
      <c r="R251" s="193" t="n"/>
      <c r="T251" s="194" t="n"/>
      <c r="U251" s="193" t="n"/>
      <c r="W251" s="192" t="n"/>
      <c r="X251" s="181" t="n"/>
      <c r="Z251" s="192" t="n"/>
      <c r="AA251" s="181" t="n"/>
    </row>
    <row r="252">
      <c r="A252" s="191" t="n"/>
      <c r="B252" s="175">
        <f>IFERROR(INDEX(#REF!,MATCH(A252,#REF!,0)),"")</f>
        <v/>
      </c>
      <c r="C252" s="175" t="inlineStr"/>
      <c r="D252" s="174">
        <f>IFERROR(INDEX(Listing!D:D,MATCH(A252,Listing!C:C,0)),"")</f>
        <v/>
      </c>
      <c r="E252" s="204" t="n"/>
      <c r="F252" s="203">
        <f>INDEX(#REF!,MATCH(E252,#REF!,0))</f>
        <v/>
      </c>
      <c r="G252" s="198" t="n"/>
      <c r="J252" s="506">
        <f>IFERROR(INDEX([1]Input!$N:$N,MATCH(A252,[1]Input!$A:$A,0)),"")</f>
        <v/>
      </c>
      <c r="K252" s="156" t="inlineStr"/>
      <c r="L252" s="197" t="n"/>
      <c r="N252" s="195" t="n"/>
      <c r="O252" s="196" t="n"/>
      <c r="Q252" s="195" t="n"/>
      <c r="R252" s="193" t="n"/>
      <c r="T252" s="194" t="n"/>
      <c r="U252" s="193" t="n"/>
      <c r="W252" s="192" t="n"/>
      <c r="X252" s="181" t="n"/>
      <c r="Z252" s="192" t="n"/>
      <c r="AA252" s="181" t="n"/>
    </row>
    <row r="253">
      <c r="A253" s="191" t="n"/>
      <c r="B253" s="175">
        <f>IFERROR(INDEX(#REF!,MATCH(A253,#REF!,0)),"")</f>
        <v/>
      </c>
      <c r="C253" s="175" t="inlineStr"/>
      <c r="D253" s="174">
        <f>IFERROR(INDEX(Listing!D:D,MATCH(A253,Listing!C:C,0)),"")</f>
        <v/>
      </c>
      <c r="E253" s="204" t="n"/>
      <c r="F253" s="203">
        <f>INDEX(#REF!,MATCH(E253,#REF!,0))</f>
        <v/>
      </c>
      <c r="G253" s="198" t="n"/>
      <c r="J253" s="506">
        <f>IFERROR(INDEX([1]Input!$N:$N,MATCH(A253,[1]Input!$A:$A,0)),"")</f>
        <v/>
      </c>
      <c r="K253" s="156" t="inlineStr"/>
      <c r="L253" s="197" t="n"/>
      <c r="N253" s="195" t="n"/>
      <c r="O253" s="196" t="n"/>
      <c r="Q253" s="195" t="n"/>
      <c r="R253" s="193" t="n"/>
      <c r="T253" s="194" t="n"/>
      <c r="U253" s="193" t="n"/>
      <c r="W253" s="192" t="n"/>
      <c r="X253" s="181" t="n"/>
      <c r="Z253" s="192" t="n"/>
      <c r="AA253" s="181" t="n"/>
    </row>
    <row r="254">
      <c r="A254" s="191" t="n"/>
      <c r="B254" s="175">
        <f>IFERROR(INDEX(#REF!,MATCH(A254,#REF!,0)),"")</f>
        <v/>
      </c>
      <c r="C254" s="175" t="inlineStr"/>
      <c r="D254" s="174">
        <f>IFERROR(INDEX(Listing!D:D,MATCH(A254,Listing!C:C,0)),"")</f>
        <v/>
      </c>
      <c r="E254" s="204" t="n"/>
      <c r="F254" s="203">
        <f>INDEX(#REF!,MATCH(E254,#REF!,0))</f>
        <v/>
      </c>
      <c r="G254" s="198" t="n"/>
      <c r="J254" s="506">
        <f>IFERROR(INDEX([1]Input!$N:$N,MATCH(A254,[1]Input!$A:$A,0)),"")</f>
        <v/>
      </c>
      <c r="K254" s="156" t="inlineStr"/>
      <c r="L254" s="197" t="n"/>
      <c r="N254" s="195" t="n"/>
      <c r="O254" s="196" t="n"/>
      <c r="Q254" s="195" t="n"/>
      <c r="R254" s="193" t="n"/>
      <c r="T254" s="194" t="n"/>
      <c r="U254" s="193" t="n"/>
      <c r="W254" s="192" t="n"/>
      <c r="X254" s="181" t="n"/>
      <c r="Z254" s="192" t="n"/>
      <c r="AA254" s="181" t="n"/>
    </row>
    <row r="255">
      <c r="A255" s="191" t="n"/>
      <c r="B255" s="175">
        <f>IFERROR(INDEX(#REF!,MATCH(A255,#REF!,0)),"")</f>
        <v/>
      </c>
      <c r="C255" s="175" t="inlineStr"/>
      <c r="D255" s="174">
        <f>IFERROR(INDEX(Listing!D:D,MATCH(A255,Listing!C:C,0)),"")</f>
        <v/>
      </c>
      <c r="E255" s="204" t="n"/>
      <c r="F255" s="203">
        <f>INDEX(#REF!,MATCH(E255,#REF!,0))</f>
        <v/>
      </c>
      <c r="G255" s="198" t="n"/>
      <c r="J255" s="506">
        <f>IFERROR(INDEX([1]Input!$N:$N,MATCH(A255,[1]Input!$A:$A,0)),"")</f>
        <v/>
      </c>
      <c r="K255" s="156" t="inlineStr"/>
      <c r="L255" s="197" t="n"/>
      <c r="N255" s="195" t="n"/>
      <c r="O255" s="196" t="n"/>
      <c r="Q255" s="195" t="n"/>
      <c r="R255" s="193" t="n"/>
      <c r="T255" s="194" t="n"/>
      <c r="U255" s="193" t="n"/>
      <c r="W255" s="192" t="n"/>
      <c r="X255" s="181" t="n"/>
      <c r="Z255" s="192" t="n"/>
      <c r="AA255" s="181" t="n"/>
    </row>
    <row r="256">
      <c r="A256" s="191" t="n"/>
      <c r="B256" s="175">
        <f>IFERROR(INDEX(#REF!,MATCH(A256,#REF!,0)),"")</f>
        <v/>
      </c>
      <c r="C256" s="175" t="inlineStr"/>
      <c r="D256" s="174">
        <f>IFERROR(INDEX(Listing!D:D,MATCH(A256,Listing!C:C,0)),"")</f>
        <v/>
      </c>
      <c r="E256" s="204" t="n"/>
      <c r="F256" s="203">
        <f>INDEX(#REF!,MATCH(E256,#REF!,0))</f>
        <v/>
      </c>
      <c r="G256" s="198" t="n"/>
      <c r="J256" s="506">
        <f>IFERROR(INDEX([1]Input!$N:$N,MATCH(A256,[1]Input!$A:$A,0)),"")</f>
        <v/>
      </c>
      <c r="K256" s="156" t="inlineStr"/>
      <c r="L256" s="197" t="n"/>
      <c r="N256" s="195" t="n"/>
      <c r="O256" s="196" t="n"/>
      <c r="Q256" s="195" t="n"/>
      <c r="R256" s="193" t="n"/>
      <c r="T256" s="194" t="n"/>
      <c r="U256" s="193" t="n"/>
      <c r="W256" s="192" t="n"/>
      <c r="X256" s="181" t="n"/>
      <c r="Z256" s="192" t="n"/>
      <c r="AA256" s="181" t="n"/>
    </row>
    <row r="257">
      <c r="A257" s="191" t="n"/>
      <c r="B257" s="175">
        <f>IFERROR(INDEX(#REF!,MATCH(A257,#REF!,0)),"")</f>
        <v/>
      </c>
      <c r="C257" s="175" t="inlineStr"/>
      <c r="D257" s="174">
        <f>IFERROR(INDEX(Listing!D:D,MATCH(A257,Listing!C:C,0)),"")</f>
        <v/>
      </c>
      <c r="E257" s="204" t="n"/>
      <c r="F257" s="203">
        <f>INDEX(#REF!,MATCH(E257,#REF!,0))</f>
        <v/>
      </c>
      <c r="G257" s="198" t="n"/>
      <c r="J257" s="506">
        <f>IFERROR(INDEX([1]Input!$N:$N,MATCH(A257,[1]Input!$A:$A,0)),"")</f>
        <v/>
      </c>
      <c r="K257" s="156" t="inlineStr"/>
      <c r="L257" s="197" t="n"/>
      <c r="N257" s="195" t="n"/>
      <c r="O257" s="196" t="n"/>
      <c r="Q257" s="195" t="n"/>
      <c r="R257" s="193" t="n"/>
      <c r="T257" s="194" t="n"/>
      <c r="U257" s="193" t="n"/>
      <c r="W257" s="192" t="n"/>
      <c r="X257" s="181" t="n"/>
      <c r="Z257" s="192" t="n"/>
      <c r="AA257" s="181" t="n"/>
    </row>
    <row r="258">
      <c r="A258" s="191" t="n"/>
      <c r="B258" s="175">
        <f>IFERROR(INDEX(#REF!,MATCH(A258,#REF!,0)),"")</f>
        <v/>
      </c>
      <c r="C258" s="175" t="inlineStr"/>
      <c r="D258" s="174">
        <f>IFERROR(INDEX(Listing!D:D,MATCH(A258,Listing!C:C,0)),"")</f>
        <v/>
      </c>
      <c r="E258" s="204" t="n"/>
      <c r="F258" s="203">
        <f>INDEX(#REF!,MATCH(E258,#REF!,0))</f>
        <v/>
      </c>
      <c r="G258" s="198" t="n"/>
      <c r="J258" s="506">
        <f>IFERROR(INDEX([1]Input!$N:$N,MATCH(A258,[1]Input!$A:$A,0)),"")</f>
        <v/>
      </c>
      <c r="K258" s="156" t="inlineStr"/>
      <c r="L258" s="197" t="n"/>
      <c r="N258" s="195" t="n"/>
      <c r="O258" s="196" t="n"/>
      <c r="Q258" s="195" t="n"/>
      <c r="R258" s="193" t="n"/>
      <c r="T258" s="194" t="n"/>
      <c r="U258" s="193" t="n"/>
      <c r="W258" s="192" t="n"/>
      <c r="X258" s="181" t="n"/>
      <c r="Z258" s="192" t="n"/>
      <c r="AA258" s="181" t="n"/>
    </row>
    <row r="259">
      <c r="A259" s="191" t="n"/>
      <c r="B259" s="175">
        <f>IFERROR(INDEX(#REF!,MATCH(A259,#REF!,0)),"")</f>
        <v/>
      </c>
      <c r="C259" s="175" t="inlineStr"/>
      <c r="D259" s="174">
        <f>IFERROR(INDEX(Listing!D:D,MATCH(A259,Listing!C:C,0)),"")</f>
        <v/>
      </c>
      <c r="E259" s="204" t="n"/>
      <c r="F259" s="203">
        <f>INDEX(#REF!,MATCH(E259,#REF!,0))</f>
        <v/>
      </c>
      <c r="G259" s="198" t="n"/>
      <c r="J259" s="506">
        <f>IFERROR(INDEX([1]Input!$N:$N,MATCH(A259,[1]Input!$A:$A,0)),"")</f>
        <v/>
      </c>
      <c r="K259" s="156" t="inlineStr"/>
      <c r="L259" s="197" t="n"/>
      <c r="N259" s="195" t="n"/>
      <c r="O259" s="196" t="n"/>
      <c r="Q259" s="195" t="n"/>
      <c r="R259" s="193" t="n"/>
      <c r="T259" s="194" t="n"/>
      <c r="U259" s="193" t="n"/>
      <c r="W259" s="192" t="n"/>
      <c r="X259" s="181" t="n"/>
      <c r="Z259" s="192" t="n"/>
      <c r="AA259" s="181" t="n"/>
    </row>
    <row r="260">
      <c r="A260" s="191" t="n"/>
      <c r="B260" s="175">
        <f>IFERROR(INDEX(#REF!,MATCH(A260,#REF!,0)),"")</f>
        <v/>
      </c>
      <c r="C260" s="175" t="inlineStr"/>
      <c r="D260" s="174">
        <f>IFERROR(INDEX(Listing!D:D,MATCH(A260,Listing!C:C,0)),"")</f>
        <v/>
      </c>
      <c r="E260" s="204" t="n"/>
      <c r="F260" s="203">
        <f>INDEX(#REF!,MATCH(E260,#REF!,0))</f>
        <v/>
      </c>
      <c r="G260" s="198" t="n"/>
      <c r="J260" s="506">
        <f>IFERROR(INDEX([1]Input!$N:$N,MATCH(A260,[1]Input!$A:$A,0)),"")</f>
        <v/>
      </c>
      <c r="K260" s="156" t="inlineStr"/>
      <c r="L260" s="197" t="n"/>
      <c r="N260" s="195" t="n"/>
      <c r="O260" s="196" t="n"/>
      <c r="Q260" s="195" t="n"/>
      <c r="R260" s="193" t="n"/>
      <c r="T260" s="194" t="n"/>
      <c r="U260" s="193" t="n"/>
      <c r="W260" s="192" t="n"/>
      <c r="X260" s="181" t="n"/>
      <c r="Z260" s="192" t="n"/>
      <c r="AA260" s="181" t="n"/>
    </row>
    <row r="261">
      <c r="A261" s="191" t="n"/>
      <c r="B261" s="175">
        <f>IFERROR(INDEX(#REF!,MATCH(A261,#REF!,0)),"")</f>
        <v/>
      </c>
      <c r="C261" s="175" t="inlineStr"/>
      <c r="D261" s="174">
        <f>IFERROR(INDEX(Listing!D:D,MATCH(A261,Listing!C:C,0)),"")</f>
        <v/>
      </c>
      <c r="E261" s="204" t="n"/>
      <c r="F261" s="203">
        <f>INDEX(#REF!,MATCH(E261,#REF!,0))</f>
        <v/>
      </c>
      <c r="G261" s="198" t="n"/>
      <c r="J261" s="506">
        <f>IFERROR(INDEX([1]Input!$N:$N,MATCH(A261,[1]Input!$A:$A,0)),"")</f>
        <v/>
      </c>
      <c r="K261" s="156" t="inlineStr"/>
      <c r="L261" s="197" t="n"/>
      <c r="N261" s="195" t="n"/>
      <c r="O261" s="196" t="n"/>
      <c r="Q261" s="195" t="n"/>
      <c r="R261" s="193" t="n"/>
      <c r="T261" s="194" t="n"/>
      <c r="U261" s="193" t="n"/>
      <c r="W261" s="192" t="n"/>
      <c r="X261" s="181" t="n"/>
      <c r="Z261" s="192" t="n"/>
      <c r="AA261" s="181" t="n"/>
    </row>
    <row r="262">
      <c r="A262" s="191" t="n"/>
      <c r="B262" s="175">
        <f>IFERROR(INDEX(#REF!,MATCH(A262,#REF!,0)),"")</f>
        <v/>
      </c>
      <c r="C262" s="175" t="inlineStr"/>
      <c r="D262" s="174">
        <f>IFERROR(INDEX(Listing!D:D,MATCH(A262,Listing!C:C,0)),"")</f>
        <v/>
      </c>
      <c r="E262" s="204" t="n"/>
      <c r="F262" s="203">
        <f>INDEX(#REF!,MATCH(E262,#REF!,0))</f>
        <v/>
      </c>
      <c r="G262" s="198" t="n"/>
      <c r="J262" s="506">
        <f>IFERROR(INDEX([1]Input!$N:$N,MATCH(A262,[1]Input!$A:$A,0)),"")</f>
        <v/>
      </c>
      <c r="K262" s="156" t="inlineStr"/>
      <c r="L262" s="197" t="n"/>
      <c r="N262" s="195" t="n"/>
      <c r="O262" s="196" t="n"/>
      <c r="Q262" s="195" t="n"/>
      <c r="R262" s="193" t="n"/>
      <c r="T262" s="194" t="n"/>
      <c r="U262" s="193" t="n"/>
      <c r="W262" s="192" t="n"/>
      <c r="X262" s="181" t="n"/>
      <c r="Z262" s="192" t="n"/>
      <c r="AA262" s="181" t="n"/>
    </row>
    <row r="263">
      <c r="A263" s="191" t="n"/>
      <c r="B263" s="175">
        <f>IFERROR(INDEX(#REF!,MATCH(A263,#REF!,0)),"")</f>
        <v/>
      </c>
      <c r="C263" s="175" t="inlineStr"/>
      <c r="D263" s="174">
        <f>IFERROR(INDEX(Listing!D:D,MATCH(A263,Listing!C:C,0)),"")</f>
        <v/>
      </c>
      <c r="E263" s="204" t="n"/>
      <c r="F263" s="203">
        <f>INDEX(#REF!,MATCH(E263,#REF!,0))</f>
        <v/>
      </c>
      <c r="G263" s="198" t="n"/>
      <c r="J263" s="506">
        <f>IFERROR(INDEX([1]Input!$N:$N,MATCH(A263,[1]Input!$A:$A,0)),"")</f>
        <v/>
      </c>
      <c r="K263" s="156" t="inlineStr"/>
      <c r="L263" s="197" t="n"/>
      <c r="N263" s="195" t="n"/>
      <c r="O263" s="196" t="n"/>
      <c r="Q263" s="195" t="n"/>
      <c r="R263" s="193" t="n"/>
      <c r="T263" s="194" t="n"/>
      <c r="U263" s="193" t="n"/>
      <c r="W263" s="192" t="n"/>
      <c r="X263" s="181" t="n"/>
      <c r="Z263" s="192" t="n"/>
      <c r="AA263" s="181" t="n"/>
    </row>
    <row r="264">
      <c r="A264" s="191" t="n"/>
      <c r="B264" s="175">
        <f>IFERROR(INDEX(#REF!,MATCH(A264,#REF!,0)),"")</f>
        <v/>
      </c>
      <c r="C264" s="175" t="inlineStr"/>
      <c r="D264" s="174">
        <f>IFERROR(INDEX(Listing!D:D,MATCH(A264,Listing!C:C,0)),"")</f>
        <v/>
      </c>
      <c r="E264" s="204" t="n"/>
      <c r="F264" s="203">
        <f>INDEX(#REF!,MATCH(E264,#REF!,0))</f>
        <v/>
      </c>
      <c r="G264" s="198" t="n"/>
      <c r="J264" s="506">
        <f>IFERROR(INDEX([1]Input!$N:$N,MATCH(A264,[1]Input!$A:$A,0)),"")</f>
        <v/>
      </c>
      <c r="K264" s="156" t="inlineStr"/>
      <c r="L264" s="197" t="n"/>
      <c r="N264" s="195" t="n"/>
      <c r="O264" s="196" t="n"/>
      <c r="Q264" s="195" t="n"/>
      <c r="R264" s="193" t="n"/>
      <c r="T264" s="194" t="n"/>
      <c r="U264" s="193" t="n"/>
      <c r="W264" s="192" t="n"/>
      <c r="X264" s="181" t="n"/>
      <c r="Z264" s="192" t="n"/>
      <c r="AA264" s="181" t="n"/>
    </row>
    <row r="265">
      <c r="A265" s="191" t="n"/>
      <c r="B265" s="175">
        <f>IFERROR(INDEX(#REF!,MATCH(A265,#REF!,0)),"")</f>
        <v/>
      </c>
      <c r="C265" s="175" t="inlineStr"/>
      <c r="D265" s="174">
        <f>IFERROR(INDEX(Listing!D:D,MATCH(A265,Listing!C:C,0)),"")</f>
        <v/>
      </c>
      <c r="E265" s="204" t="n"/>
      <c r="F265" s="203">
        <f>INDEX(#REF!,MATCH(E265,#REF!,0))</f>
        <v/>
      </c>
      <c r="G265" s="198" t="n"/>
      <c r="J265" s="506">
        <f>IFERROR(INDEX([1]Input!$N:$N,MATCH(A265,[1]Input!$A:$A,0)),"")</f>
        <v/>
      </c>
      <c r="K265" s="156" t="inlineStr"/>
      <c r="L265" s="197" t="n"/>
      <c r="N265" s="195" t="n"/>
      <c r="O265" s="196" t="n"/>
      <c r="Q265" s="195" t="n"/>
      <c r="R265" s="193" t="n"/>
      <c r="T265" s="194" t="n"/>
      <c r="U265" s="193" t="n"/>
      <c r="W265" s="192" t="n"/>
      <c r="X265" s="181" t="n"/>
      <c r="Z265" s="192" t="n"/>
      <c r="AA265" s="181" t="n"/>
    </row>
    <row r="266">
      <c r="A266" s="191" t="n"/>
      <c r="B266" s="175">
        <f>IFERROR(INDEX(#REF!,MATCH(A266,#REF!,0)),"")</f>
        <v/>
      </c>
      <c r="C266" s="175" t="inlineStr"/>
      <c r="D266" s="174">
        <f>IFERROR(INDEX(Listing!D:D,MATCH(A266,Listing!C:C,0)),"")</f>
        <v/>
      </c>
      <c r="E266" s="204" t="n"/>
      <c r="F266" s="203">
        <f>INDEX(#REF!,MATCH(E266,#REF!,0))</f>
        <v/>
      </c>
      <c r="G266" s="198" t="n"/>
      <c r="J266" s="506">
        <f>IFERROR(INDEX([1]Input!$N:$N,MATCH(A266,[1]Input!$A:$A,0)),"")</f>
        <v/>
      </c>
      <c r="K266" s="156" t="inlineStr"/>
      <c r="L266" s="197" t="n"/>
      <c r="N266" s="195" t="n"/>
      <c r="O266" s="196" t="n"/>
      <c r="Q266" s="195" t="n"/>
      <c r="R266" s="193" t="n"/>
      <c r="T266" s="194" t="n"/>
      <c r="U266" s="193" t="n"/>
      <c r="W266" s="192" t="n"/>
      <c r="X266" s="181" t="n"/>
      <c r="Z266" s="192" t="n"/>
      <c r="AA266" s="181" t="n"/>
    </row>
    <row r="267">
      <c r="A267" s="191" t="n"/>
      <c r="B267" s="175">
        <f>IFERROR(INDEX(#REF!,MATCH(A267,#REF!,0)),"")</f>
        <v/>
      </c>
      <c r="C267" s="175" t="inlineStr"/>
      <c r="D267" s="174">
        <f>IFERROR(INDEX(Listing!D:D,MATCH(A267,Listing!C:C,0)),"")</f>
        <v/>
      </c>
      <c r="E267" s="204" t="n"/>
      <c r="F267" s="203">
        <f>INDEX(#REF!,MATCH(E267,#REF!,0))</f>
        <v/>
      </c>
      <c r="G267" s="198" t="n"/>
      <c r="J267" s="506">
        <f>IFERROR(INDEX([1]Input!$N:$N,MATCH(A267,[1]Input!$A:$A,0)),"")</f>
        <v/>
      </c>
      <c r="K267" s="156" t="inlineStr"/>
      <c r="L267" s="197" t="n"/>
      <c r="N267" s="195" t="n"/>
      <c r="O267" s="196" t="n"/>
      <c r="Q267" s="195" t="n"/>
      <c r="R267" s="193" t="n"/>
      <c r="T267" s="194" t="n"/>
      <c r="U267" s="193" t="n"/>
      <c r="W267" s="192" t="n"/>
      <c r="X267" s="181" t="n"/>
      <c r="Z267" s="192" t="n"/>
      <c r="AA267" s="181" t="n"/>
    </row>
    <row r="268">
      <c r="A268" s="191" t="n"/>
      <c r="B268" s="175">
        <f>IFERROR(INDEX(#REF!,MATCH(A268,#REF!,0)),"")</f>
        <v/>
      </c>
      <c r="C268" s="175" t="inlineStr"/>
      <c r="D268" s="174">
        <f>IFERROR(INDEX(Listing!D:D,MATCH(A268,Listing!C:C,0)),"")</f>
        <v/>
      </c>
      <c r="E268" s="204" t="n"/>
      <c r="F268" s="203">
        <f>INDEX(#REF!,MATCH(E268,#REF!,0))</f>
        <v/>
      </c>
      <c r="G268" s="198" t="n"/>
      <c r="J268" s="506">
        <f>IFERROR(INDEX([1]Input!$N:$N,MATCH(A268,[1]Input!$A:$A,0)),"")</f>
        <v/>
      </c>
      <c r="K268" s="156" t="inlineStr"/>
      <c r="L268" s="197" t="n"/>
      <c r="N268" s="195" t="n"/>
      <c r="O268" s="196" t="n"/>
      <c r="Q268" s="195" t="n"/>
      <c r="R268" s="193" t="n"/>
      <c r="T268" s="194" t="n"/>
      <c r="U268" s="193" t="n"/>
      <c r="W268" s="192" t="n"/>
      <c r="X268" s="181" t="n"/>
      <c r="Z268" s="192" t="n"/>
      <c r="AA268" s="181" t="n"/>
    </row>
    <row r="269">
      <c r="A269" s="191" t="n"/>
      <c r="B269" s="175">
        <f>IFERROR(INDEX(#REF!,MATCH(A269,#REF!,0)),"")</f>
        <v/>
      </c>
      <c r="C269" s="175" t="inlineStr"/>
      <c r="D269" s="174">
        <f>IFERROR(INDEX(Listing!D:D,MATCH(A269,Listing!C:C,0)),"")</f>
        <v/>
      </c>
      <c r="E269" s="204" t="n"/>
      <c r="F269" s="203">
        <f>INDEX(#REF!,MATCH(E269,#REF!,0))</f>
        <v/>
      </c>
      <c r="G269" s="198" t="n"/>
      <c r="J269" s="506">
        <f>IFERROR(INDEX([1]Input!$N:$N,MATCH(A269,[1]Input!$A:$A,0)),"")</f>
        <v/>
      </c>
      <c r="K269" s="156" t="inlineStr"/>
      <c r="L269" s="197" t="n"/>
      <c r="N269" s="195" t="n"/>
      <c r="O269" s="196" t="n"/>
      <c r="Q269" s="195" t="n"/>
      <c r="R269" s="193" t="n"/>
      <c r="T269" s="194" t="n"/>
      <c r="U269" s="193" t="n"/>
      <c r="W269" s="192" t="n"/>
      <c r="X269" s="181" t="n"/>
      <c r="Z269" s="192" t="n"/>
      <c r="AA269" s="181" t="n"/>
    </row>
    <row r="270">
      <c r="A270" s="191" t="n"/>
      <c r="B270" s="175">
        <f>IFERROR(INDEX(#REF!,MATCH(A270,#REF!,0)),"")</f>
        <v/>
      </c>
      <c r="C270" s="175" t="inlineStr"/>
      <c r="D270" s="174">
        <f>IFERROR(INDEX(Listing!D:D,MATCH(A270,Listing!C:C,0)),"")</f>
        <v/>
      </c>
      <c r="E270" s="204" t="n"/>
      <c r="F270" s="203">
        <f>INDEX(#REF!,MATCH(E270,#REF!,0))</f>
        <v/>
      </c>
      <c r="G270" s="198" t="n"/>
      <c r="J270" s="506">
        <f>IFERROR(INDEX([1]Input!$N:$N,MATCH(A270,[1]Input!$A:$A,0)),"")</f>
        <v/>
      </c>
      <c r="K270" s="156" t="inlineStr"/>
      <c r="L270" s="197" t="n"/>
      <c r="N270" s="195" t="n"/>
      <c r="O270" s="196" t="n"/>
      <c r="Q270" s="195" t="n"/>
      <c r="R270" s="193" t="n"/>
      <c r="T270" s="194" t="n"/>
      <c r="U270" s="193" t="n"/>
      <c r="W270" s="192" t="n"/>
      <c r="X270" s="181" t="n"/>
      <c r="Z270" s="192" t="n"/>
      <c r="AA270" s="181" t="n"/>
    </row>
    <row r="271">
      <c r="A271" s="191" t="n"/>
      <c r="B271" s="175">
        <f>IFERROR(INDEX(#REF!,MATCH(A271,#REF!,0)),"")</f>
        <v/>
      </c>
      <c r="C271" s="175" t="inlineStr"/>
      <c r="D271" s="174">
        <f>IFERROR(INDEX(Listing!D:D,MATCH(A271,Listing!C:C,0)),"")</f>
        <v/>
      </c>
      <c r="E271" s="204" t="n"/>
      <c r="F271" s="203">
        <f>INDEX(#REF!,MATCH(E271,#REF!,0))</f>
        <v/>
      </c>
      <c r="G271" s="198" t="n"/>
      <c r="J271" s="506">
        <f>IFERROR(INDEX([1]Input!$N:$N,MATCH(A271,[1]Input!$A:$A,0)),"")</f>
        <v/>
      </c>
      <c r="K271" s="156" t="inlineStr"/>
      <c r="L271" s="197" t="n"/>
      <c r="N271" s="195" t="n"/>
      <c r="O271" s="196" t="n"/>
      <c r="Q271" s="195" t="n"/>
      <c r="R271" s="193" t="n"/>
      <c r="T271" s="194" t="n"/>
      <c r="U271" s="193" t="n"/>
      <c r="W271" s="192" t="n"/>
      <c r="X271" s="181" t="n"/>
      <c r="Z271" s="192" t="n"/>
      <c r="AA271" s="181" t="n"/>
    </row>
    <row r="272">
      <c r="A272" s="191" t="n"/>
      <c r="B272" s="175">
        <f>IFERROR(INDEX(#REF!,MATCH(A272,#REF!,0)),"")</f>
        <v/>
      </c>
      <c r="C272" s="175" t="inlineStr"/>
      <c r="D272" s="174">
        <f>IFERROR(INDEX(Listing!D:D,MATCH(A272,Listing!C:C,0)),"")</f>
        <v/>
      </c>
      <c r="E272" s="204" t="n"/>
      <c r="F272" s="203">
        <f>INDEX(#REF!,MATCH(E272,#REF!,0))</f>
        <v/>
      </c>
      <c r="G272" s="198" t="n"/>
      <c r="J272" s="506">
        <f>IFERROR(INDEX([1]Input!$N:$N,MATCH(A272,[1]Input!$A:$A,0)),"")</f>
        <v/>
      </c>
      <c r="K272" s="156" t="inlineStr"/>
      <c r="L272" s="197" t="n"/>
      <c r="N272" s="195" t="n"/>
      <c r="O272" s="196" t="n"/>
      <c r="Q272" s="195" t="n"/>
      <c r="R272" s="193" t="n"/>
      <c r="T272" s="194" t="n"/>
      <c r="U272" s="193" t="n"/>
      <c r="W272" s="192" t="n"/>
      <c r="X272" s="181" t="n"/>
      <c r="Z272" s="192" t="n"/>
      <c r="AA272" s="181" t="n"/>
    </row>
    <row r="273">
      <c r="A273" s="191" t="n"/>
      <c r="B273" s="175">
        <f>IFERROR(INDEX(#REF!,MATCH(A273,#REF!,0)),"")</f>
        <v/>
      </c>
      <c r="C273" s="175" t="inlineStr"/>
      <c r="D273" s="174">
        <f>IFERROR(INDEX(Listing!D:D,MATCH(A273,Listing!C:C,0)),"")</f>
        <v/>
      </c>
      <c r="E273" s="204" t="n"/>
      <c r="F273" s="203">
        <f>INDEX(#REF!,MATCH(E273,#REF!,0))</f>
        <v/>
      </c>
      <c r="G273" s="198" t="n"/>
      <c r="J273" s="506">
        <f>IFERROR(INDEX([1]Input!$N:$N,MATCH(A273,[1]Input!$A:$A,0)),"")</f>
        <v/>
      </c>
      <c r="K273" s="156" t="inlineStr"/>
      <c r="L273" s="197" t="n"/>
      <c r="N273" s="195" t="n"/>
      <c r="O273" s="196" t="n"/>
      <c r="Q273" s="195" t="n"/>
      <c r="R273" s="193" t="n"/>
      <c r="T273" s="194" t="n"/>
      <c r="U273" s="193" t="n"/>
      <c r="W273" s="192" t="n"/>
      <c r="X273" s="181" t="n"/>
      <c r="Z273" s="192" t="n"/>
      <c r="AA273" s="181" t="n"/>
    </row>
    <row r="274">
      <c r="A274" s="191" t="n"/>
      <c r="B274" s="175">
        <f>IFERROR(INDEX(#REF!,MATCH(A274,#REF!,0)),"")</f>
        <v/>
      </c>
      <c r="C274" s="175" t="inlineStr"/>
      <c r="D274" s="174">
        <f>IFERROR(INDEX(Listing!D:D,MATCH(A274,Listing!C:C,0)),"")</f>
        <v/>
      </c>
      <c r="E274" s="204" t="n"/>
      <c r="F274" s="203">
        <f>INDEX(#REF!,MATCH(E274,#REF!,0))</f>
        <v/>
      </c>
      <c r="G274" s="198" t="n"/>
      <c r="J274" s="506">
        <f>IFERROR(INDEX([1]Input!$N:$N,MATCH(A274,[1]Input!$A:$A,0)),"")</f>
        <v/>
      </c>
      <c r="K274" s="156" t="inlineStr"/>
      <c r="L274" s="197" t="n"/>
      <c r="N274" s="195" t="n"/>
      <c r="O274" s="196" t="n"/>
      <c r="Q274" s="195" t="n"/>
      <c r="R274" s="193" t="n"/>
      <c r="T274" s="194" t="n"/>
      <c r="U274" s="193" t="n"/>
      <c r="W274" s="192" t="n"/>
      <c r="X274" s="181" t="n"/>
      <c r="Z274" s="192" t="n"/>
      <c r="AA274" s="181" t="n"/>
    </row>
    <row r="275">
      <c r="A275" s="191" t="n"/>
      <c r="B275" s="175">
        <f>IFERROR(INDEX(#REF!,MATCH(A275,#REF!,0)),"")</f>
        <v/>
      </c>
      <c r="C275" s="175" t="inlineStr"/>
      <c r="D275" s="174">
        <f>IFERROR(INDEX(Listing!D:D,MATCH(A275,Listing!C:C,0)),"")</f>
        <v/>
      </c>
      <c r="E275" s="204" t="n"/>
      <c r="F275" s="203">
        <f>INDEX(#REF!,MATCH(E275,#REF!,0))</f>
        <v/>
      </c>
      <c r="G275" s="198" t="n"/>
      <c r="J275" s="506">
        <f>IFERROR(INDEX([1]Input!$N:$N,MATCH(A275,[1]Input!$A:$A,0)),"")</f>
        <v/>
      </c>
      <c r="K275" s="156" t="inlineStr"/>
      <c r="L275" s="197" t="n"/>
      <c r="N275" s="195" t="n"/>
      <c r="O275" s="196" t="n"/>
      <c r="Q275" s="195" t="n"/>
      <c r="R275" s="193" t="n"/>
      <c r="T275" s="194" t="n"/>
      <c r="U275" s="193" t="n"/>
      <c r="W275" s="192" t="n"/>
      <c r="X275" s="181" t="n"/>
      <c r="Z275" s="192" t="n"/>
      <c r="AA275" s="181" t="n"/>
    </row>
    <row r="276">
      <c r="A276" s="191" t="n"/>
      <c r="B276" s="175">
        <f>IFERROR(INDEX(#REF!,MATCH(A276,#REF!,0)),"")</f>
        <v/>
      </c>
      <c r="C276" s="175" t="inlineStr"/>
      <c r="D276" s="174">
        <f>IFERROR(INDEX(Listing!D:D,MATCH(A276,Listing!C:C,0)),"")</f>
        <v/>
      </c>
      <c r="E276" s="204" t="n"/>
      <c r="F276" s="203">
        <f>INDEX(#REF!,MATCH(E276,#REF!,0))</f>
        <v/>
      </c>
      <c r="G276" s="198" t="n"/>
      <c r="J276" s="506">
        <f>IFERROR(INDEX([1]Input!$N:$N,MATCH(A276,[1]Input!$A:$A,0)),"")</f>
        <v/>
      </c>
      <c r="K276" s="156" t="inlineStr"/>
      <c r="L276" s="197" t="n"/>
      <c r="N276" s="195" t="n"/>
      <c r="O276" s="196" t="n"/>
      <c r="Q276" s="195" t="n"/>
      <c r="R276" s="193" t="n"/>
      <c r="T276" s="194" t="n"/>
      <c r="U276" s="193" t="n"/>
      <c r="W276" s="192" t="n"/>
      <c r="X276" s="181" t="n"/>
      <c r="Z276" s="192" t="n"/>
      <c r="AA276" s="181" t="n"/>
    </row>
    <row r="277">
      <c r="A277" s="191" t="n"/>
      <c r="B277" s="175">
        <f>IFERROR(INDEX(#REF!,MATCH(A277,#REF!,0)),"")</f>
        <v/>
      </c>
      <c r="C277" s="175" t="inlineStr"/>
      <c r="D277" s="174">
        <f>IFERROR(INDEX(Listing!D:D,MATCH(A277,Listing!C:C,0)),"")</f>
        <v/>
      </c>
      <c r="E277" s="204" t="n"/>
      <c r="F277" s="203">
        <f>INDEX(#REF!,MATCH(E277,#REF!,0))</f>
        <v/>
      </c>
      <c r="G277" s="198" t="n"/>
      <c r="J277" s="506">
        <f>IFERROR(INDEX([1]Input!$N:$N,MATCH(A277,[1]Input!$A:$A,0)),"")</f>
        <v/>
      </c>
      <c r="K277" s="156" t="inlineStr"/>
      <c r="L277" s="197" t="n"/>
      <c r="N277" s="195" t="n"/>
      <c r="O277" s="196" t="n"/>
      <c r="Q277" s="195" t="n"/>
      <c r="R277" s="193" t="n"/>
      <c r="T277" s="194" t="n"/>
      <c r="U277" s="193" t="n"/>
      <c r="W277" s="192" t="n"/>
      <c r="X277" s="181" t="n"/>
      <c r="Z277" s="192" t="n"/>
      <c r="AA277" s="181" t="n"/>
    </row>
    <row r="278">
      <c r="A278" s="191" t="n"/>
      <c r="B278" s="175">
        <f>IFERROR(INDEX(#REF!,MATCH(A278,#REF!,0)),"")</f>
        <v/>
      </c>
      <c r="C278" s="175" t="inlineStr"/>
      <c r="D278" s="174">
        <f>IFERROR(INDEX(Listing!D:D,MATCH(A278,Listing!C:C,0)),"")</f>
        <v/>
      </c>
      <c r="E278" s="204" t="n"/>
      <c r="F278" s="203">
        <f>INDEX(#REF!,MATCH(E278,#REF!,0))</f>
        <v/>
      </c>
      <c r="G278" s="198" t="n"/>
      <c r="J278" s="506">
        <f>IFERROR(INDEX([1]Input!$N:$N,MATCH(A278,[1]Input!$A:$A,0)),"")</f>
        <v/>
      </c>
      <c r="K278" s="156" t="inlineStr"/>
      <c r="L278" s="197" t="n"/>
      <c r="N278" s="195" t="n"/>
      <c r="O278" s="196" t="n"/>
      <c r="Q278" s="195" t="n"/>
      <c r="R278" s="193" t="n"/>
      <c r="T278" s="194" t="n"/>
      <c r="U278" s="193" t="n"/>
      <c r="W278" s="192" t="n"/>
      <c r="X278" s="181" t="n"/>
      <c r="Z278" s="192" t="n"/>
      <c r="AA278" s="181" t="n"/>
    </row>
    <row r="279">
      <c r="A279" s="191" t="n"/>
      <c r="B279" s="175">
        <f>IFERROR(INDEX(#REF!,MATCH(A279,#REF!,0)),"")</f>
        <v/>
      </c>
      <c r="C279" s="175" t="inlineStr"/>
      <c r="D279" s="174">
        <f>IFERROR(INDEX(Listing!D:D,MATCH(A279,Listing!C:C,0)),"")</f>
        <v/>
      </c>
      <c r="E279" s="204" t="n"/>
      <c r="F279" s="203">
        <f>INDEX(#REF!,MATCH(E279,#REF!,0))</f>
        <v/>
      </c>
      <c r="G279" s="198" t="n"/>
      <c r="J279" s="506">
        <f>IFERROR(INDEX([1]Input!$N:$N,MATCH(A279,[1]Input!$A:$A,0)),"")</f>
        <v/>
      </c>
      <c r="K279" s="156" t="inlineStr"/>
      <c r="L279" s="197" t="n"/>
      <c r="N279" s="195" t="n"/>
      <c r="O279" s="196" t="n"/>
      <c r="Q279" s="195" t="n"/>
      <c r="R279" s="193" t="n"/>
      <c r="T279" s="194" t="n"/>
      <c r="U279" s="193" t="n"/>
      <c r="W279" s="192" t="n"/>
      <c r="X279" s="181" t="n"/>
      <c r="Z279" s="192" t="n"/>
      <c r="AA279" s="181" t="n"/>
    </row>
    <row r="280">
      <c r="A280" s="191" t="n"/>
      <c r="B280" s="175">
        <f>IFERROR(INDEX(#REF!,MATCH(A280,#REF!,0)),"")</f>
        <v/>
      </c>
      <c r="C280" s="175" t="inlineStr"/>
      <c r="D280" s="174">
        <f>IFERROR(INDEX(Listing!D:D,MATCH(A280,Listing!C:C,0)),"")</f>
        <v/>
      </c>
      <c r="E280" s="204" t="n"/>
      <c r="F280" s="203">
        <f>INDEX(#REF!,MATCH(E280,#REF!,0))</f>
        <v/>
      </c>
      <c r="G280" s="198" t="n"/>
      <c r="J280" s="506">
        <f>IFERROR(INDEX([1]Input!$N:$N,MATCH(A280,[1]Input!$A:$A,0)),"")</f>
        <v/>
      </c>
      <c r="K280" s="156" t="inlineStr"/>
      <c r="L280" s="197" t="n"/>
      <c r="N280" s="195" t="n"/>
      <c r="O280" s="196" t="n"/>
      <c r="Q280" s="195" t="n"/>
      <c r="R280" s="193" t="n"/>
      <c r="T280" s="194" t="n"/>
      <c r="U280" s="193" t="n"/>
      <c r="W280" s="192" t="n"/>
      <c r="X280" s="181" t="n"/>
      <c r="Z280" s="192" t="n"/>
      <c r="AA280" s="181" t="n"/>
    </row>
    <row r="281">
      <c r="A281" s="191" t="n"/>
      <c r="B281" s="175">
        <f>IFERROR(INDEX(#REF!,MATCH(A281,#REF!,0)),"")</f>
        <v/>
      </c>
      <c r="C281" s="175" t="inlineStr"/>
      <c r="D281" s="174">
        <f>IFERROR(INDEX(Listing!D:D,MATCH(A281,Listing!C:C,0)),"")</f>
        <v/>
      </c>
      <c r="E281" s="204" t="n"/>
      <c r="F281" s="203">
        <f>INDEX(#REF!,MATCH(E281,#REF!,0))</f>
        <v/>
      </c>
      <c r="G281" s="198" t="n"/>
      <c r="J281" s="506">
        <f>IFERROR(INDEX([1]Input!$N:$N,MATCH(A281,[1]Input!$A:$A,0)),"")</f>
        <v/>
      </c>
      <c r="K281" s="156" t="inlineStr"/>
      <c r="L281" s="197" t="n"/>
      <c r="N281" s="195" t="n"/>
      <c r="O281" s="196" t="n"/>
      <c r="Q281" s="195" t="n"/>
      <c r="R281" s="193" t="n"/>
      <c r="T281" s="194" t="n"/>
      <c r="U281" s="193" t="n"/>
      <c r="W281" s="192" t="n"/>
      <c r="X281" s="181" t="n"/>
      <c r="Z281" s="192" t="n"/>
      <c r="AA281" s="181" t="n"/>
    </row>
    <row r="282">
      <c r="A282" s="191" t="n"/>
      <c r="B282" s="175">
        <f>IFERROR(INDEX(#REF!,MATCH(A282,#REF!,0)),"")</f>
        <v/>
      </c>
      <c r="C282" s="175" t="inlineStr"/>
      <c r="D282" s="174">
        <f>IFERROR(INDEX(Listing!D:D,MATCH(A282,Listing!C:C,0)),"")</f>
        <v/>
      </c>
      <c r="E282" s="204" t="n"/>
      <c r="F282" s="203">
        <f>INDEX(#REF!,MATCH(E282,#REF!,0))</f>
        <v/>
      </c>
      <c r="G282" s="198" t="n"/>
      <c r="J282" s="506">
        <f>IFERROR(INDEX([1]Input!$N:$N,MATCH(A282,[1]Input!$A:$A,0)),"")</f>
        <v/>
      </c>
      <c r="K282" s="156" t="inlineStr"/>
      <c r="L282" s="197" t="n"/>
      <c r="N282" s="195" t="n"/>
      <c r="O282" s="196" t="n"/>
      <c r="Q282" s="195" t="n"/>
      <c r="R282" s="193" t="n"/>
      <c r="T282" s="194" t="n"/>
      <c r="U282" s="193" t="n"/>
      <c r="W282" s="192" t="n"/>
      <c r="X282" s="181" t="n"/>
      <c r="Z282" s="192" t="n"/>
      <c r="AA282" s="181" t="n"/>
    </row>
    <row r="283">
      <c r="A283" s="191" t="n"/>
      <c r="B283" s="175">
        <f>IFERROR(INDEX(#REF!,MATCH(A283,#REF!,0)),"")</f>
        <v/>
      </c>
      <c r="C283" s="175" t="inlineStr"/>
      <c r="D283" s="174">
        <f>IFERROR(INDEX(Listing!D:D,MATCH(A283,Listing!C:C,0)),"")</f>
        <v/>
      </c>
      <c r="E283" s="204" t="n"/>
      <c r="F283" s="203">
        <f>INDEX(#REF!,MATCH(E283,#REF!,0))</f>
        <v/>
      </c>
      <c r="G283" s="198" t="n"/>
      <c r="J283" s="506">
        <f>IFERROR(INDEX([1]Input!$N:$N,MATCH(A283,[1]Input!$A:$A,0)),"")</f>
        <v/>
      </c>
      <c r="K283" s="156" t="inlineStr"/>
      <c r="L283" s="197" t="n"/>
      <c r="N283" s="195" t="n"/>
      <c r="O283" s="196" t="n"/>
      <c r="Q283" s="195" t="n"/>
      <c r="R283" s="193" t="n"/>
      <c r="T283" s="194" t="n"/>
      <c r="U283" s="193" t="n"/>
      <c r="W283" s="192" t="n"/>
      <c r="X283" s="181" t="n"/>
      <c r="Z283" s="192" t="n"/>
      <c r="AA283" s="181" t="n"/>
    </row>
    <row r="284">
      <c r="A284" s="191" t="n"/>
      <c r="B284" s="175">
        <f>IFERROR(INDEX(#REF!,MATCH(A284,#REF!,0)),"")</f>
        <v/>
      </c>
      <c r="C284" s="175" t="inlineStr"/>
      <c r="D284" s="174">
        <f>IFERROR(INDEX(Listing!D:D,MATCH(A284,Listing!C:C,0)),"")</f>
        <v/>
      </c>
      <c r="E284" s="204" t="n"/>
      <c r="F284" s="203">
        <f>INDEX(#REF!,MATCH(E284,#REF!,0))</f>
        <v/>
      </c>
      <c r="G284" s="198" t="n"/>
      <c r="J284" s="506">
        <f>IFERROR(INDEX([1]Input!$N:$N,MATCH(A284,[1]Input!$A:$A,0)),"")</f>
        <v/>
      </c>
      <c r="K284" s="156" t="inlineStr"/>
      <c r="L284" s="197" t="n"/>
      <c r="N284" s="195" t="n"/>
      <c r="O284" s="196" t="n"/>
      <c r="Q284" s="195" t="n"/>
      <c r="R284" s="193" t="n"/>
      <c r="T284" s="194" t="n"/>
      <c r="U284" s="193" t="n"/>
      <c r="W284" s="192" t="n"/>
      <c r="X284" s="181" t="n"/>
      <c r="Z284" s="192" t="n"/>
      <c r="AA284" s="181" t="n"/>
    </row>
    <row r="285">
      <c r="A285" s="191" t="n"/>
      <c r="B285" s="175">
        <f>IFERROR(INDEX(#REF!,MATCH(A285,#REF!,0)),"")</f>
        <v/>
      </c>
      <c r="C285" s="175" t="inlineStr"/>
      <c r="D285" s="174">
        <f>IFERROR(INDEX(Listing!D:D,MATCH(A285,Listing!C:C,0)),"")</f>
        <v/>
      </c>
      <c r="E285" s="204" t="n"/>
      <c r="F285" s="203">
        <f>INDEX(#REF!,MATCH(E285,#REF!,0))</f>
        <v/>
      </c>
      <c r="G285" s="198" t="n"/>
      <c r="J285" s="506">
        <f>IFERROR(INDEX([1]Input!$N:$N,MATCH(A285,[1]Input!$A:$A,0)),"")</f>
        <v/>
      </c>
      <c r="K285" s="156" t="inlineStr"/>
      <c r="L285" s="197" t="n"/>
      <c r="N285" s="195" t="n"/>
      <c r="O285" s="196" t="n"/>
      <c r="Q285" s="195" t="n"/>
      <c r="R285" s="193" t="n"/>
      <c r="T285" s="194" t="n"/>
      <c r="U285" s="193" t="n"/>
      <c r="W285" s="192" t="n"/>
      <c r="X285" s="181" t="n"/>
      <c r="Z285" s="192" t="n"/>
      <c r="AA285" s="181" t="n"/>
    </row>
    <row r="286">
      <c r="A286" s="191" t="n"/>
      <c r="B286" s="175">
        <f>IFERROR(INDEX(#REF!,MATCH(A286,#REF!,0)),"")</f>
        <v/>
      </c>
      <c r="C286" s="175" t="inlineStr"/>
      <c r="D286" s="174">
        <f>IFERROR(INDEX(Listing!D:D,MATCH(A286,Listing!C:C,0)),"")</f>
        <v/>
      </c>
      <c r="E286" s="204" t="n"/>
      <c r="F286" s="203">
        <f>INDEX(#REF!,MATCH(E286,#REF!,0))</f>
        <v/>
      </c>
      <c r="G286" s="198" t="n"/>
      <c r="J286" s="506">
        <f>IFERROR(INDEX([1]Input!$N:$N,MATCH(A286,[1]Input!$A:$A,0)),"")</f>
        <v/>
      </c>
      <c r="K286" s="156" t="inlineStr"/>
      <c r="L286" s="197" t="n"/>
      <c r="N286" s="195" t="n"/>
      <c r="O286" s="196" t="n"/>
      <c r="Q286" s="195" t="n"/>
      <c r="R286" s="193" t="n"/>
      <c r="T286" s="194" t="n"/>
      <c r="U286" s="193" t="n"/>
      <c r="W286" s="192" t="n"/>
      <c r="X286" s="181" t="n"/>
      <c r="Z286" s="192" t="n"/>
      <c r="AA286" s="181" t="n"/>
    </row>
    <row r="287">
      <c r="A287" s="191" t="n"/>
      <c r="B287" s="175">
        <f>IFERROR(INDEX(#REF!,MATCH(A287,#REF!,0)),"")</f>
        <v/>
      </c>
      <c r="C287" s="175" t="inlineStr"/>
      <c r="D287" s="174">
        <f>IFERROR(INDEX(Listing!D:D,MATCH(A287,Listing!C:C,0)),"")</f>
        <v/>
      </c>
      <c r="E287" s="204" t="n"/>
      <c r="F287" s="203">
        <f>INDEX(#REF!,MATCH(E287,#REF!,0))</f>
        <v/>
      </c>
      <c r="G287" s="198" t="n"/>
      <c r="J287" s="506">
        <f>IFERROR(INDEX([1]Input!$N:$N,MATCH(A287,[1]Input!$A:$A,0)),"")</f>
        <v/>
      </c>
      <c r="K287" s="156" t="inlineStr"/>
      <c r="L287" s="197" t="n"/>
      <c r="N287" s="195" t="n"/>
      <c r="O287" s="196" t="n"/>
      <c r="Q287" s="195" t="n"/>
      <c r="R287" s="193" t="n"/>
      <c r="T287" s="194" t="n"/>
      <c r="U287" s="193" t="n"/>
      <c r="W287" s="192" t="n"/>
      <c r="X287" s="181" t="n"/>
      <c r="Z287" s="192" t="n"/>
      <c r="AA287" s="181" t="n"/>
    </row>
    <row r="288">
      <c r="A288" s="191" t="n"/>
      <c r="B288" s="175">
        <f>IFERROR(INDEX(#REF!,MATCH(A288,#REF!,0)),"")</f>
        <v/>
      </c>
      <c r="C288" s="175" t="inlineStr"/>
      <c r="D288" s="174">
        <f>IFERROR(INDEX(Listing!D:D,MATCH(A288,Listing!C:C,0)),"")</f>
        <v/>
      </c>
      <c r="E288" s="204" t="n"/>
      <c r="F288" s="203">
        <f>INDEX(#REF!,MATCH(E288,#REF!,0))</f>
        <v/>
      </c>
      <c r="G288" s="198" t="n"/>
      <c r="J288" s="506">
        <f>IFERROR(INDEX([1]Input!$N:$N,MATCH(A288,[1]Input!$A:$A,0)),"")</f>
        <v/>
      </c>
      <c r="K288" s="156" t="inlineStr"/>
      <c r="L288" s="197" t="n"/>
      <c r="N288" s="195" t="n"/>
      <c r="O288" s="196" t="n"/>
      <c r="Q288" s="195" t="n"/>
      <c r="R288" s="193" t="n"/>
      <c r="T288" s="194" t="n"/>
      <c r="U288" s="193" t="n"/>
      <c r="W288" s="192" t="n"/>
      <c r="X288" s="181" t="n"/>
      <c r="Z288" s="192" t="n"/>
      <c r="AA288" s="181" t="n"/>
    </row>
    <row r="289">
      <c r="A289" s="191" t="n"/>
      <c r="B289" s="175">
        <f>IFERROR(INDEX(#REF!,MATCH(A289,#REF!,0)),"")</f>
        <v/>
      </c>
      <c r="C289" s="175" t="inlineStr"/>
      <c r="D289" s="174">
        <f>IFERROR(INDEX(Listing!D:D,MATCH(A289,Listing!C:C,0)),"")</f>
        <v/>
      </c>
      <c r="E289" s="204" t="n"/>
      <c r="F289" s="203">
        <f>INDEX(#REF!,MATCH(E289,#REF!,0))</f>
        <v/>
      </c>
      <c r="G289" s="198" t="n"/>
      <c r="J289" s="506">
        <f>IFERROR(INDEX([1]Input!$N:$N,MATCH(A289,[1]Input!$A:$A,0)),"")</f>
        <v/>
      </c>
      <c r="K289" s="156" t="inlineStr"/>
      <c r="L289" s="197" t="n"/>
      <c r="N289" s="195" t="n"/>
      <c r="O289" s="196" t="n"/>
      <c r="Q289" s="195" t="n"/>
      <c r="R289" s="193" t="n"/>
      <c r="T289" s="194" t="n"/>
      <c r="U289" s="193" t="n"/>
      <c r="W289" s="192" t="n"/>
      <c r="X289" s="181" t="n"/>
      <c r="Z289" s="192" t="n"/>
      <c r="AA289" s="181" t="n"/>
    </row>
    <row r="290">
      <c r="A290" s="191" t="n"/>
      <c r="B290" s="175">
        <f>IFERROR(INDEX(#REF!,MATCH(A290,#REF!,0)),"")</f>
        <v/>
      </c>
      <c r="C290" s="175" t="inlineStr"/>
      <c r="D290" s="174">
        <f>IFERROR(INDEX(Listing!D:D,MATCH(A290,Listing!C:C,0)),"")</f>
        <v/>
      </c>
      <c r="E290" s="204" t="n"/>
      <c r="F290" s="203">
        <f>INDEX(#REF!,MATCH(E290,#REF!,0))</f>
        <v/>
      </c>
      <c r="G290" s="198" t="n"/>
      <c r="J290" s="506">
        <f>IFERROR(INDEX([1]Input!$N:$N,MATCH(A290,[1]Input!$A:$A,0)),"")</f>
        <v/>
      </c>
      <c r="K290" s="156" t="inlineStr"/>
      <c r="L290" s="197" t="n"/>
      <c r="N290" s="195" t="n"/>
      <c r="O290" s="196" t="n"/>
      <c r="Q290" s="195" t="n"/>
      <c r="R290" s="193" t="n"/>
      <c r="T290" s="194" t="n"/>
      <c r="U290" s="193" t="n"/>
      <c r="W290" s="192" t="n"/>
      <c r="X290" s="181" t="n"/>
      <c r="Z290" s="192" t="n"/>
      <c r="AA290" s="181" t="n"/>
    </row>
    <row r="291">
      <c r="A291" s="191" t="n"/>
      <c r="B291" s="175">
        <f>IFERROR(INDEX(#REF!,MATCH(A291,#REF!,0)),"")</f>
        <v/>
      </c>
      <c r="C291" s="175" t="inlineStr"/>
      <c r="D291" s="174">
        <f>IFERROR(INDEX(Listing!D:D,MATCH(A291,Listing!C:C,0)),"")</f>
        <v/>
      </c>
      <c r="E291" s="204" t="n"/>
      <c r="F291" s="203">
        <f>INDEX(#REF!,MATCH(E291,#REF!,0))</f>
        <v/>
      </c>
      <c r="G291" s="198" t="n"/>
      <c r="J291" s="506">
        <f>IFERROR(INDEX([1]Input!$N:$N,MATCH(A291,[1]Input!$A:$A,0)),"")</f>
        <v/>
      </c>
      <c r="K291" s="156" t="inlineStr"/>
      <c r="L291" s="197" t="n"/>
      <c r="N291" s="195" t="n"/>
      <c r="O291" s="196" t="n"/>
      <c r="Q291" s="195" t="n"/>
      <c r="R291" s="193" t="n"/>
      <c r="T291" s="194" t="n"/>
      <c r="U291" s="193" t="n"/>
      <c r="W291" s="192" t="n"/>
      <c r="X291" s="181" t="n"/>
      <c r="Z291" s="192" t="n"/>
      <c r="AA291" s="181" t="n"/>
    </row>
    <row r="292">
      <c r="A292" s="191" t="n"/>
      <c r="B292" s="175">
        <f>IFERROR(INDEX(#REF!,MATCH(A292,#REF!,0)),"")</f>
        <v/>
      </c>
      <c r="C292" s="175" t="inlineStr"/>
      <c r="D292" s="174">
        <f>IFERROR(INDEX(Listing!D:D,MATCH(A292,Listing!C:C,0)),"")</f>
        <v/>
      </c>
      <c r="E292" s="204" t="n"/>
      <c r="F292" s="203">
        <f>INDEX(#REF!,MATCH(E292,#REF!,0))</f>
        <v/>
      </c>
      <c r="G292" s="198" t="n"/>
      <c r="J292" s="506">
        <f>IFERROR(INDEX([1]Input!$N:$N,MATCH(A292,[1]Input!$A:$A,0)),"")</f>
        <v/>
      </c>
      <c r="K292" s="156" t="inlineStr"/>
      <c r="L292" s="197" t="n"/>
      <c r="N292" s="195" t="n"/>
      <c r="O292" s="196" t="n"/>
      <c r="Q292" s="195" t="n"/>
      <c r="R292" s="193" t="n"/>
      <c r="T292" s="194" t="n"/>
      <c r="U292" s="193" t="n"/>
      <c r="W292" s="192" t="n"/>
      <c r="X292" s="181" t="n"/>
      <c r="Z292" s="192" t="n"/>
      <c r="AA292" s="181" t="n"/>
    </row>
    <row r="293">
      <c r="A293" s="191" t="n"/>
      <c r="B293" s="175">
        <f>IFERROR(INDEX(#REF!,MATCH(A293,#REF!,0)),"")</f>
        <v/>
      </c>
      <c r="C293" s="175" t="inlineStr"/>
      <c r="D293" s="174">
        <f>IFERROR(INDEX(Listing!D:D,MATCH(A293,Listing!C:C,0)),"")</f>
        <v/>
      </c>
      <c r="E293" s="204" t="n"/>
      <c r="F293" s="203">
        <f>INDEX(#REF!,MATCH(E293,#REF!,0))</f>
        <v/>
      </c>
      <c r="G293" s="198" t="n"/>
      <c r="J293" s="506">
        <f>IFERROR(INDEX([1]Input!$N:$N,MATCH(A293,[1]Input!$A:$A,0)),"")</f>
        <v/>
      </c>
      <c r="K293" s="156" t="inlineStr"/>
      <c r="L293" s="197" t="n"/>
      <c r="N293" s="195" t="n"/>
      <c r="O293" s="196" t="n"/>
      <c r="Q293" s="195" t="n"/>
      <c r="R293" s="193" t="n"/>
      <c r="T293" s="194" t="n"/>
      <c r="U293" s="193" t="n"/>
      <c r="W293" s="192" t="n"/>
      <c r="X293" s="181" t="n"/>
      <c r="Z293" s="192" t="n"/>
      <c r="AA293" s="181" t="n"/>
    </row>
    <row r="294">
      <c r="A294" s="191" t="n"/>
      <c r="B294" s="175">
        <f>IFERROR(INDEX(#REF!,MATCH(A294,#REF!,0)),"")</f>
        <v/>
      </c>
      <c r="C294" s="175" t="inlineStr"/>
      <c r="D294" s="174">
        <f>IFERROR(INDEX(Listing!D:D,MATCH(A294,Listing!C:C,0)),"")</f>
        <v/>
      </c>
      <c r="E294" s="204" t="n"/>
      <c r="F294" s="203">
        <f>INDEX(#REF!,MATCH(E294,#REF!,0))</f>
        <v/>
      </c>
      <c r="G294" s="198" t="n"/>
      <c r="J294" s="506">
        <f>IFERROR(INDEX([1]Input!$N:$N,MATCH(A294,[1]Input!$A:$A,0)),"")</f>
        <v/>
      </c>
      <c r="K294" s="156" t="inlineStr"/>
      <c r="L294" s="197" t="n"/>
      <c r="N294" s="195" t="n"/>
      <c r="O294" s="196" t="n"/>
      <c r="Q294" s="195" t="n"/>
      <c r="R294" s="193" t="n"/>
      <c r="T294" s="194" t="n"/>
      <c r="U294" s="193" t="n"/>
      <c r="W294" s="192" t="n"/>
      <c r="X294" s="181" t="n"/>
      <c r="Z294" s="192" t="n"/>
      <c r="AA294" s="181" t="n"/>
    </row>
    <row r="295">
      <c r="A295" s="191" t="n"/>
      <c r="B295" s="175">
        <f>IFERROR(INDEX(#REF!,MATCH(A295,#REF!,0)),"")</f>
        <v/>
      </c>
      <c r="C295" s="175" t="inlineStr"/>
      <c r="D295" s="174">
        <f>IFERROR(INDEX(Listing!D:D,MATCH(A295,Listing!C:C,0)),"")</f>
        <v/>
      </c>
      <c r="E295" s="204" t="n"/>
      <c r="F295" s="203">
        <f>INDEX(#REF!,MATCH(E295,#REF!,0))</f>
        <v/>
      </c>
      <c r="G295" s="198" t="n"/>
      <c r="J295" s="506">
        <f>IFERROR(INDEX([1]Input!$N:$N,MATCH(A295,[1]Input!$A:$A,0)),"")</f>
        <v/>
      </c>
      <c r="K295" s="156" t="inlineStr"/>
      <c r="L295" s="197" t="n"/>
      <c r="N295" s="195" t="n"/>
      <c r="O295" s="196" t="n"/>
      <c r="Q295" s="195" t="n"/>
      <c r="R295" s="193" t="n"/>
      <c r="T295" s="194" t="n"/>
      <c r="U295" s="193" t="n"/>
      <c r="W295" s="192" t="n"/>
      <c r="X295" s="181" t="n"/>
      <c r="Z295" s="192" t="n"/>
      <c r="AA295" s="181" t="n"/>
    </row>
    <row r="296">
      <c r="A296" s="191" t="n"/>
      <c r="B296" s="175">
        <f>IFERROR(INDEX(#REF!,MATCH(A296,#REF!,0)),"")</f>
        <v/>
      </c>
      <c r="C296" s="175" t="inlineStr"/>
      <c r="D296" s="174">
        <f>IFERROR(INDEX(Listing!D:D,MATCH(A296,Listing!C:C,0)),"")</f>
        <v/>
      </c>
      <c r="E296" s="204" t="n"/>
      <c r="F296" s="203">
        <f>INDEX(#REF!,MATCH(E296,#REF!,0))</f>
        <v/>
      </c>
      <c r="G296" s="198" t="n"/>
      <c r="J296" s="506">
        <f>IFERROR(INDEX([1]Input!$N:$N,MATCH(A296,[1]Input!$A:$A,0)),"")</f>
        <v/>
      </c>
      <c r="K296" s="156" t="inlineStr"/>
      <c r="L296" s="197" t="n"/>
      <c r="N296" s="195" t="n"/>
      <c r="O296" s="196" t="n"/>
      <c r="Q296" s="195" t="n"/>
      <c r="R296" s="193" t="n"/>
      <c r="T296" s="194" t="n"/>
      <c r="U296" s="193" t="n"/>
      <c r="W296" s="192" t="n"/>
      <c r="X296" s="181" t="n"/>
      <c r="Z296" s="192" t="n"/>
      <c r="AA296" s="181" t="n"/>
    </row>
    <row r="297">
      <c r="A297" s="191" t="n"/>
      <c r="B297" s="175">
        <f>IFERROR(INDEX(#REF!,MATCH(A297,#REF!,0)),"")</f>
        <v/>
      </c>
      <c r="C297" s="175" t="inlineStr"/>
      <c r="D297" s="174">
        <f>IFERROR(INDEX(Listing!D:D,MATCH(A297,Listing!C:C,0)),"")</f>
        <v/>
      </c>
      <c r="E297" s="204" t="n"/>
      <c r="F297" s="203">
        <f>INDEX(#REF!,MATCH(E297,#REF!,0))</f>
        <v/>
      </c>
      <c r="G297" s="198" t="n"/>
      <c r="J297" s="506">
        <f>IFERROR(INDEX([1]Input!$N:$N,MATCH(A297,[1]Input!$A:$A,0)),"")</f>
        <v/>
      </c>
      <c r="K297" s="156" t="inlineStr"/>
      <c r="L297" s="197" t="n"/>
      <c r="N297" s="195" t="n"/>
      <c r="O297" s="196" t="n"/>
      <c r="Q297" s="195" t="n"/>
      <c r="R297" s="193" t="n"/>
      <c r="T297" s="194" t="n"/>
      <c r="U297" s="193" t="n"/>
      <c r="W297" s="192" t="n"/>
      <c r="X297" s="181" t="n"/>
      <c r="Z297" s="192" t="n"/>
      <c r="AA297" s="181" t="n"/>
    </row>
    <row r="298">
      <c r="A298" s="191" t="n"/>
      <c r="B298" s="175">
        <f>IFERROR(INDEX(#REF!,MATCH(A298,#REF!,0)),"")</f>
        <v/>
      </c>
      <c r="C298" s="175" t="inlineStr"/>
      <c r="D298" s="174">
        <f>IFERROR(INDEX(Listing!D:D,MATCH(A298,Listing!C:C,0)),"")</f>
        <v/>
      </c>
      <c r="E298" s="204" t="n"/>
      <c r="F298" s="203">
        <f>INDEX(#REF!,MATCH(E298,#REF!,0))</f>
        <v/>
      </c>
      <c r="G298" s="198" t="n"/>
      <c r="J298" s="506">
        <f>IFERROR(INDEX([1]Input!$N:$N,MATCH(A298,[1]Input!$A:$A,0)),"")</f>
        <v/>
      </c>
      <c r="K298" s="156" t="inlineStr"/>
      <c r="L298" s="197" t="n"/>
      <c r="N298" s="195" t="n"/>
      <c r="O298" s="196" t="n"/>
      <c r="Q298" s="195" t="n"/>
      <c r="R298" s="193" t="n"/>
      <c r="T298" s="194" t="n"/>
      <c r="U298" s="193" t="n"/>
      <c r="W298" s="192" t="n"/>
      <c r="X298" s="181" t="n"/>
      <c r="Z298" s="192" t="n"/>
      <c r="AA298" s="181" t="n"/>
    </row>
    <row r="299">
      <c r="A299" s="191" t="n"/>
      <c r="B299" s="175">
        <f>IFERROR(INDEX(#REF!,MATCH(A299,#REF!,0)),"")</f>
        <v/>
      </c>
      <c r="C299" s="175" t="inlineStr"/>
      <c r="D299" s="174">
        <f>IFERROR(INDEX(Listing!D:D,MATCH(A299,Listing!C:C,0)),"")</f>
        <v/>
      </c>
      <c r="E299" s="204" t="n"/>
      <c r="F299" s="203">
        <f>INDEX(#REF!,MATCH(E299,#REF!,0))</f>
        <v/>
      </c>
      <c r="G299" s="198" t="n"/>
      <c r="J299" s="506">
        <f>IFERROR(INDEX([1]Input!$N:$N,MATCH(A299,[1]Input!$A:$A,0)),"")</f>
        <v/>
      </c>
      <c r="K299" s="156" t="inlineStr"/>
      <c r="L299" s="197" t="n"/>
      <c r="N299" s="195" t="n"/>
      <c r="O299" s="196" t="n"/>
      <c r="Q299" s="195" t="n"/>
      <c r="R299" s="193" t="n"/>
      <c r="T299" s="194" t="n"/>
      <c r="U299" s="193" t="n"/>
      <c r="W299" s="192" t="n"/>
      <c r="X299" s="181" t="n"/>
      <c r="Z299" s="192" t="n"/>
      <c r="AA299" s="181" t="n"/>
    </row>
    <row r="300">
      <c r="A300" s="191" t="n"/>
      <c r="B300" s="175">
        <f>IFERROR(INDEX(#REF!,MATCH(A300,#REF!,0)),"")</f>
        <v/>
      </c>
      <c r="C300" s="175" t="inlineStr"/>
      <c r="D300" s="174">
        <f>IFERROR(INDEX(Listing!D:D,MATCH(A300,Listing!C:C,0)),"")</f>
        <v/>
      </c>
      <c r="E300" s="204" t="n"/>
      <c r="F300" s="203">
        <f>INDEX(#REF!,MATCH(E300,#REF!,0))</f>
        <v/>
      </c>
      <c r="G300" s="198" t="n"/>
      <c r="J300" s="506">
        <f>IFERROR(INDEX([1]Input!$N:$N,MATCH(A300,[1]Input!$A:$A,0)),"")</f>
        <v/>
      </c>
      <c r="K300" s="156" t="inlineStr"/>
      <c r="L300" s="197" t="n"/>
      <c r="N300" s="195" t="n"/>
      <c r="O300" s="196" t="n"/>
      <c r="Q300" s="195" t="n"/>
      <c r="R300" s="193" t="n"/>
      <c r="T300" s="194" t="n"/>
      <c r="U300" s="193" t="n"/>
      <c r="W300" s="192" t="n"/>
      <c r="X300" s="181" t="n"/>
      <c r="Z300" s="192" t="n"/>
      <c r="AA300" s="181" t="n"/>
    </row>
    <row r="301">
      <c r="A301" s="191" t="n"/>
      <c r="B301" s="175">
        <f>IFERROR(INDEX(#REF!,MATCH(A301,#REF!,0)),"")</f>
        <v/>
      </c>
      <c r="C301" s="175" t="inlineStr"/>
      <c r="D301" s="174">
        <f>IFERROR(INDEX(Listing!D:D,MATCH(A301,Listing!C:C,0)),"")</f>
        <v/>
      </c>
      <c r="E301" s="204" t="n"/>
      <c r="F301" s="203">
        <f>INDEX(#REF!,MATCH(E301,#REF!,0))</f>
        <v/>
      </c>
      <c r="G301" s="198" t="n"/>
      <c r="J301" s="506">
        <f>IFERROR(INDEX([1]Input!$N:$N,MATCH(A301,[1]Input!$A:$A,0)),"")</f>
        <v/>
      </c>
      <c r="K301" s="156" t="inlineStr"/>
      <c r="L301" s="197" t="n"/>
      <c r="N301" s="195" t="n"/>
      <c r="O301" s="196" t="n"/>
      <c r="Q301" s="195" t="n"/>
      <c r="R301" s="193" t="n"/>
      <c r="T301" s="194" t="n"/>
      <c r="U301" s="193" t="n"/>
      <c r="W301" s="192" t="n"/>
      <c r="X301" s="181" t="n"/>
      <c r="Z301" s="192" t="n"/>
      <c r="AA301" s="181" t="n"/>
    </row>
    <row r="302">
      <c r="A302" s="191" t="n"/>
      <c r="B302" s="175">
        <f>IFERROR(INDEX(#REF!,MATCH(A302,#REF!,0)),"")</f>
        <v/>
      </c>
      <c r="C302" s="175" t="inlineStr"/>
      <c r="D302" s="174">
        <f>IFERROR(INDEX(Listing!D:D,MATCH(A302,Listing!C:C,0)),"")</f>
        <v/>
      </c>
      <c r="E302" s="204" t="n"/>
      <c r="F302" s="203">
        <f>INDEX(#REF!,MATCH(E302,#REF!,0))</f>
        <v/>
      </c>
      <c r="G302" s="198" t="n"/>
      <c r="J302" s="506">
        <f>IFERROR(INDEX([1]Input!$N:$N,MATCH(A302,[1]Input!$A:$A,0)),"")</f>
        <v/>
      </c>
      <c r="K302" s="156" t="inlineStr"/>
      <c r="L302" s="197" t="n"/>
      <c r="N302" s="195" t="n"/>
      <c r="O302" s="196" t="n"/>
      <c r="Q302" s="195" t="n"/>
      <c r="R302" s="193" t="n"/>
      <c r="T302" s="194" t="n"/>
      <c r="U302" s="193" t="n"/>
      <c r="W302" s="192" t="n"/>
      <c r="X302" s="181" t="n"/>
      <c r="Z302" s="192" t="n"/>
      <c r="AA302" s="181" t="n"/>
    </row>
    <row r="303">
      <c r="A303" s="191" t="n"/>
      <c r="B303" s="175">
        <f>IFERROR(INDEX(#REF!,MATCH(A303,#REF!,0)),"")</f>
        <v/>
      </c>
      <c r="C303" s="175" t="inlineStr"/>
      <c r="D303" s="174">
        <f>IFERROR(INDEX(Listing!D:D,MATCH(A303,Listing!C:C,0)),"")</f>
        <v/>
      </c>
      <c r="E303" s="204" t="n"/>
      <c r="F303" s="203">
        <f>INDEX(#REF!,MATCH(E303,#REF!,0))</f>
        <v/>
      </c>
      <c r="G303" s="198" t="n"/>
      <c r="J303" s="506">
        <f>IFERROR(INDEX([1]Input!$N:$N,MATCH(A303,[1]Input!$A:$A,0)),"")</f>
        <v/>
      </c>
      <c r="K303" s="156" t="inlineStr"/>
      <c r="L303" s="197" t="n"/>
      <c r="N303" s="195" t="n"/>
      <c r="O303" s="196" t="n"/>
      <c r="Q303" s="195" t="n"/>
      <c r="R303" s="193" t="n"/>
      <c r="T303" s="194" t="n"/>
      <c r="U303" s="193" t="n"/>
      <c r="W303" s="192" t="n"/>
      <c r="X303" s="181" t="n"/>
      <c r="Z303" s="192" t="n"/>
      <c r="AA303" s="181" t="n"/>
    </row>
    <row r="304">
      <c r="A304" s="191" t="n"/>
      <c r="B304" s="175">
        <f>IFERROR(INDEX(#REF!,MATCH(A304,#REF!,0)),"")</f>
        <v/>
      </c>
      <c r="C304" s="175" t="inlineStr"/>
      <c r="D304" s="174">
        <f>IFERROR(INDEX(Listing!D:D,MATCH(A304,Listing!C:C,0)),"")</f>
        <v/>
      </c>
      <c r="E304" s="204" t="n"/>
      <c r="F304" s="203">
        <f>INDEX(#REF!,MATCH(E304,#REF!,0))</f>
        <v/>
      </c>
      <c r="G304" s="198" t="n"/>
      <c r="J304" s="506">
        <f>IFERROR(INDEX([1]Input!$N:$N,MATCH(A304,[1]Input!$A:$A,0)),"")</f>
        <v/>
      </c>
      <c r="K304" s="156" t="inlineStr"/>
      <c r="L304" s="197" t="n"/>
      <c r="N304" s="195" t="n"/>
      <c r="O304" s="196" t="n"/>
      <c r="Q304" s="195" t="n"/>
      <c r="R304" s="193" t="n"/>
      <c r="T304" s="194" t="n"/>
      <c r="U304" s="193" t="n"/>
      <c r="W304" s="192" t="n"/>
      <c r="X304" s="181" t="n"/>
      <c r="Z304" s="192" t="n"/>
      <c r="AA304" s="181" t="n"/>
    </row>
    <row r="305">
      <c r="A305" s="191" t="n"/>
      <c r="B305" s="175">
        <f>IFERROR(INDEX(#REF!,MATCH(A305,#REF!,0)),"")</f>
        <v/>
      </c>
      <c r="C305" s="175" t="inlineStr"/>
      <c r="D305" s="174">
        <f>IFERROR(INDEX(Listing!D:D,MATCH(A305,Listing!C:C,0)),"")</f>
        <v/>
      </c>
      <c r="E305" s="204" t="n"/>
      <c r="F305" s="203">
        <f>INDEX(#REF!,MATCH(E305,#REF!,0))</f>
        <v/>
      </c>
      <c r="G305" s="198" t="n"/>
      <c r="J305" s="506">
        <f>IFERROR(INDEX([1]Input!$N:$N,MATCH(A305,[1]Input!$A:$A,0)),"")</f>
        <v/>
      </c>
      <c r="K305" s="156" t="inlineStr"/>
      <c r="L305" s="197" t="n"/>
      <c r="N305" s="195" t="n"/>
      <c r="O305" s="196" t="n"/>
      <c r="Q305" s="195" t="n"/>
      <c r="R305" s="193" t="n"/>
      <c r="T305" s="194" t="n"/>
      <c r="U305" s="193" t="n"/>
      <c r="W305" s="192" t="n"/>
      <c r="X305" s="181" t="n"/>
      <c r="Z305" s="192" t="n"/>
      <c r="AA305" s="181" t="n"/>
    </row>
    <row r="306">
      <c r="A306" s="191" t="n"/>
      <c r="B306" s="175">
        <f>IFERROR(INDEX(#REF!,MATCH(A306,#REF!,0)),"")</f>
        <v/>
      </c>
      <c r="C306" s="175" t="inlineStr"/>
      <c r="D306" s="174">
        <f>IFERROR(INDEX(Listing!D:D,MATCH(A306,Listing!C:C,0)),"")</f>
        <v/>
      </c>
      <c r="E306" s="204" t="n"/>
      <c r="F306" s="203">
        <f>INDEX(#REF!,MATCH(E306,#REF!,0))</f>
        <v/>
      </c>
      <c r="G306" s="198" t="n"/>
      <c r="J306" s="506">
        <f>IFERROR(INDEX([1]Input!$N:$N,MATCH(A306,[1]Input!$A:$A,0)),"")</f>
        <v/>
      </c>
      <c r="K306" s="156" t="inlineStr"/>
      <c r="L306" s="197" t="n"/>
      <c r="N306" s="195" t="n"/>
      <c r="O306" s="196" t="n"/>
      <c r="Q306" s="195" t="n"/>
      <c r="R306" s="193" t="n"/>
      <c r="T306" s="194" t="n"/>
      <c r="U306" s="193" t="n"/>
      <c r="W306" s="192" t="n"/>
      <c r="X306" s="181" t="n"/>
      <c r="Z306" s="192" t="n"/>
      <c r="AA306" s="181" t="n"/>
    </row>
    <row r="307">
      <c r="A307" s="191" t="n"/>
      <c r="B307" s="175">
        <f>IFERROR(INDEX(#REF!,MATCH(A307,#REF!,0)),"")</f>
        <v/>
      </c>
      <c r="C307" s="175" t="inlineStr"/>
      <c r="D307" s="174">
        <f>IFERROR(INDEX(Listing!D:D,MATCH(A307,Listing!C:C,0)),"")</f>
        <v/>
      </c>
      <c r="E307" s="204" t="n"/>
      <c r="F307" s="203">
        <f>INDEX(#REF!,MATCH(E307,#REF!,0))</f>
        <v/>
      </c>
      <c r="G307" s="198" t="n"/>
      <c r="J307" s="506">
        <f>IFERROR(INDEX([1]Input!$N:$N,MATCH(A307,[1]Input!$A:$A,0)),"")</f>
        <v/>
      </c>
      <c r="K307" s="156" t="inlineStr"/>
      <c r="L307" s="197" t="n"/>
      <c r="N307" s="195" t="n"/>
      <c r="O307" s="196" t="n"/>
      <c r="Q307" s="195" t="n"/>
      <c r="R307" s="193" t="n"/>
      <c r="T307" s="194" t="n"/>
      <c r="U307" s="193" t="n"/>
      <c r="W307" s="192" t="n"/>
      <c r="X307" s="181" t="n"/>
      <c r="Z307" s="192" t="n"/>
      <c r="AA307" s="181" t="n"/>
    </row>
    <row r="308">
      <c r="A308" s="191" t="n"/>
      <c r="B308" s="175">
        <f>IFERROR(INDEX(#REF!,MATCH(A308,#REF!,0)),"")</f>
        <v/>
      </c>
      <c r="C308" s="175" t="inlineStr"/>
      <c r="D308" s="174">
        <f>IFERROR(INDEX(Listing!D:D,MATCH(A308,Listing!C:C,0)),"")</f>
        <v/>
      </c>
      <c r="E308" s="204" t="n"/>
      <c r="F308" s="203">
        <f>INDEX(#REF!,MATCH(E308,#REF!,0))</f>
        <v/>
      </c>
      <c r="G308" s="198" t="n"/>
      <c r="J308" s="506">
        <f>IFERROR(INDEX([1]Input!$N:$N,MATCH(A308,[1]Input!$A:$A,0)),"")</f>
        <v/>
      </c>
      <c r="K308" s="156" t="inlineStr"/>
      <c r="L308" s="197" t="n"/>
      <c r="N308" s="195" t="n"/>
      <c r="O308" s="196" t="n"/>
      <c r="Q308" s="195" t="n"/>
      <c r="R308" s="193" t="n"/>
      <c r="T308" s="194" t="n"/>
      <c r="U308" s="193" t="n"/>
      <c r="W308" s="192" t="n"/>
      <c r="X308" s="181" t="n"/>
      <c r="Z308" s="192" t="n"/>
      <c r="AA308" s="181" t="n"/>
    </row>
    <row r="309">
      <c r="A309" s="191" t="n"/>
      <c r="B309" s="175">
        <f>IFERROR(INDEX(#REF!,MATCH(A309,#REF!,0)),"")</f>
        <v/>
      </c>
      <c r="C309" s="175" t="inlineStr"/>
      <c r="D309" s="174">
        <f>IFERROR(INDEX(Listing!D:D,MATCH(A309,Listing!C:C,0)),"")</f>
        <v/>
      </c>
      <c r="E309" s="204" t="n"/>
      <c r="F309" s="203">
        <f>INDEX(#REF!,MATCH(E309,#REF!,0))</f>
        <v/>
      </c>
      <c r="G309" s="198" t="n"/>
      <c r="J309" s="506">
        <f>IFERROR(INDEX([1]Input!$N:$N,MATCH(A309,[1]Input!$A:$A,0)),"")</f>
        <v/>
      </c>
      <c r="K309" s="156" t="inlineStr"/>
      <c r="L309" s="197" t="n"/>
      <c r="N309" s="195" t="n"/>
      <c r="O309" s="196" t="n"/>
      <c r="Q309" s="195" t="n"/>
      <c r="R309" s="193" t="n"/>
      <c r="T309" s="194" t="n"/>
      <c r="U309" s="193" t="n"/>
      <c r="W309" s="192" t="n"/>
      <c r="X309" s="181" t="n"/>
      <c r="Z309" s="192" t="n"/>
      <c r="AA309" s="181" t="n"/>
    </row>
    <row r="310">
      <c r="A310" s="191" t="n"/>
      <c r="B310" s="175">
        <f>IFERROR(INDEX(#REF!,MATCH(A310,#REF!,0)),"")</f>
        <v/>
      </c>
      <c r="C310" s="175" t="inlineStr"/>
      <c r="D310" s="174">
        <f>IFERROR(INDEX(Listing!D:D,MATCH(A310,Listing!C:C,0)),"")</f>
        <v/>
      </c>
      <c r="E310" s="204" t="n"/>
      <c r="F310" s="203">
        <f>INDEX(#REF!,MATCH(E310,#REF!,0))</f>
        <v/>
      </c>
      <c r="G310" s="198" t="n"/>
      <c r="J310" s="506">
        <f>IFERROR(INDEX([1]Input!$N:$N,MATCH(A310,[1]Input!$A:$A,0)),"")</f>
        <v/>
      </c>
      <c r="K310" s="156" t="inlineStr"/>
      <c r="L310" s="197" t="n"/>
      <c r="N310" s="195" t="n"/>
      <c r="O310" s="196" t="n"/>
      <c r="Q310" s="195" t="n"/>
      <c r="R310" s="193" t="n"/>
      <c r="T310" s="194" t="n"/>
      <c r="U310" s="193" t="n"/>
      <c r="W310" s="192" t="n"/>
      <c r="X310" s="181" t="n"/>
      <c r="Z310" s="192" t="n"/>
      <c r="AA310" s="181" t="n"/>
    </row>
    <row r="311">
      <c r="A311" s="191" t="n"/>
      <c r="B311" s="175">
        <f>IFERROR(INDEX(#REF!,MATCH(A311,#REF!,0)),"")</f>
        <v/>
      </c>
      <c r="C311" s="175" t="inlineStr"/>
      <c r="D311" s="174">
        <f>IFERROR(INDEX(Listing!D:D,MATCH(A311,Listing!C:C,0)),"")</f>
        <v/>
      </c>
      <c r="E311" s="204" t="n"/>
      <c r="F311" s="203">
        <f>INDEX(#REF!,MATCH(E311,#REF!,0))</f>
        <v/>
      </c>
      <c r="G311" s="198" t="n"/>
      <c r="J311" s="506">
        <f>IFERROR(INDEX([1]Input!$N:$N,MATCH(A311,[1]Input!$A:$A,0)),"")</f>
        <v/>
      </c>
      <c r="K311" s="156" t="inlineStr"/>
      <c r="L311" s="197" t="n"/>
      <c r="N311" s="195" t="n"/>
      <c r="O311" s="196" t="n"/>
      <c r="Q311" s="195" t="n"/>
      <c r="R311" s="193" t="n"/>
      <c r="T311" s="194" t="n"/>
      <c r="U311" s="193" t="n"/>
      <c r="W311" s="192" t="n"/>
      <c r="X311" s="181" t="n"/>
      <c r="Z311" s="192" t="n"/>
      <c r="AA311" s="181" t="n"/>
    </row>
    <row r="312">
      <c r="A312" s="191" t="n"/>
      <c r="B312" s="175">
        <f>IFERROR(INDEX(#REF!,MATCH(A312,#REF!,0)),"")</f>
        <v/>
      </c>
      <c r="C312" s="175" t="inlineStr"/>
      <c r="D312" s="174">
        <f>IFERROR(INDEX(Listing!D:D,MATCH(A312,Listing!C:C,0)),"")</f>
        <v/>
      </c>
      <c r="E312" s="204" t="n"/>
      <c r="F312" s="203">
        <f>INDEX(#REF!,MATCH(E312,#REF!,0))</f>
        <v/>
      </c>
      <c r="G312" s="198" t="n"/>
      <c r="J312" s="506">
        <f>IFERROR(INDEX([1]Input!$N:$N,MATCH(A312,[1]Input!$A:$A,0)),"")</f>
        <v/>
      </c>
      <c r="K312" s="156" t="inlineStr"/>
      <c r="L312" s="197" t="n"/>
      <c r="N312" s="195" t="n"/>
      <c r="O312" s="196" t="n"/>
      <c r="Q312" s="195" t="n"/>
      <c r="R312" s="193" t="n"/>
      <c r="T312" s="194" t="n"/>
      <c r="U312" s="193" t="n"/>
      <c r="W312" s="192" t="n"/>
      <c r="X312" s="181" t="n"/>
      <c r="Z312" s="192" t="n"/>
      <c r="AA312" s="181" t="n"/>
    </row>
    <row r="313">
      <c r="A313" s="191" t="n"/>
      <c r="B313" s="175">
        <f>IFERROR(INDEX(#REF!,MATCH(A313,#REF!,0)),"")</f>
        <v/>
      </c>
      <c r="C313" s="175" t="inlineStr"/>
      <c r="D313" s="174">
        <f>IFERROR(INDEX(Listing!D:D,MATCH(A313,Listing!C:C,0)),"")</f>
        <v/>
      </c>
      <c r="E313" s="204" t="n"/>
      <c r="F313" s="203">
        <f>INDEX(#REF!,MATCH(E313,#REF!,0))</f>
        <v/>
      </c>
      <c r="G313" s="198" t="n"/>
      <c r="J313" s="506">
        <f>IFERROR(INDEX([1]Input!$N:$N,MATCH(A313,[1]Input!$A:$A,0)),"")</f>
        <v/>
      </c>
      <c r="K313" s="156" t="inlineStr"/>
      <c r="L313" s="197" t="n"/>
      <c r="N313" s="195" t="n"/>
      <c r="O313" s="196" t="n"/>
      <c r="Q313" s="195" t="n"/>
      <c r="R313" s="193" t="n"/>
      <c r="T313" s="194" t="n"/>
      <c r="U313" s="193" t="n"/>
      <c r="W313" s="192" t="n"/>
      <c r="X313" s="181" t="n"/>
      <c r="Z313" s="192" t="n"/>
      <c r="AA313" s="181" t="n"/>
    </row>
    <row r="314">
      <c r="A314" s="191" t="n"/>
      <c r="B314" s="175">
        <f>IFERROR(INDEX(#REF!,MATCH(A314,#REF!,0)),"")</f>
        <v/>
      </c>
      <c r="C314" s="175" t="inlineStr"/>
      <c r="D314" s="174">
        <f>IFERROR(INDEX(Listing!D:D,MATCH(A314,Listing!C:C,0)),"")</f>
        <v/>
      </c>
      <c r="E314" s="204" t="n"/>
      <c r="F314" s="203">
        <f>INDEX(#REF!,MATCH(E314,#REF!,0))</f>
        <v/>
      </c>
      <c r="G314" s="198" t="n"/>
      <c r="J314" s="506">
        <f>IFERROR(INDEX([1]Input!$N:$N,MATCH(A314,[1]Input!$A:$A,0)),"")</f>
        <v/>
      </c>
      <c r="K314" s="156" t="inlineStr"/>
      <c r="L314" s="197" t="n"/>
      <c r="N314" s="195" t="n"/>
      <c r="O314" s="196" t="n"/>
      <c r="Q314" s="195" t="n"/>
      <c r="R314" s="193" t="n"/>
      <c r="T314" s="194" t="n"/>
      <c r="U314" s="193" t="n"/>
      <c r="W314" s="192" t="n"/>
      <c r="X314" s="181" t="n"/>
      <c r="Z314" s="192" t="n"/>
      <c r="AA314" s="181" t="n"/>
    </row>
    <row r="315">
      <c r="A315" s="191" t="n"/>
      <c r="B315" s="175">
        <f>IFERROR(INDEX(#REF!,MATCH(A315,#REF!,0)),"")</f>
        <v/>
      </c>
      <c r="C315" s="175" t="inlineStr"/>
      <c r="D315" s="174">
        <f>IFERROR(INDEX(Listing!D:D,MATCH(A315,Listing!C:C,0)),"")</f>
        <v/>
      </c>
      <c r="E315" s="204" t="n"/>
      <c r="F315" s="203">
        <f>INDEX(#REF!,MATCH(E315,#REF!,0))</f>
        <v/>
      </c>
      <c r="G315" s="198" t="n"/>
      <c r="J315" s="506">
        <f>IFERROR(INDEX([1]Input!$N:$N,MATCH(A315,[1]Input!$A:$A,0)),"")</f>
        <v/>
      </c>
      <c r="K315" s="156" t="inlineStr"/>
      <c r="L315" s="197" t="n"/>
      <c r="N315" s="195" t="n"/>
      <c r="O315" s="196" t="n"/>
      <c r="Q315" s="195" t="n"/>
      <c r="R315" s="193" t="n"/>
      <c r="T315" s="194" t="n"/>
      <c r="U315" s="193" t="n"/>
      <c r="W315" s="192" t="n"/>
      <c r="X315" s="181" t="n"/>
      <c r="Z315" s="192" t="n"/>
      <c r="AA315" s="181" t="n"/>
    </row>
    <row r="316">
      <c r="A316" s="191" t="n"/>
      <c r="B316" s="175">
        <f>IFERROR(INDEX(#REF!,MATCH(A316,#REF!,0)),"")</f>
        <v/>
      </c>
      <c r="C316" s="175" t="inlineStr"/>
      <c r="D316" s="174">
        <f>IFERROR(INDEX(Listing!D:D,MATCH(A316,Listing!C:C,0)),"")</f>
        <v/>
      </c>
      <c r="E316" s="204" t="n"/>
      <c r="F316" s="203">
        <f>INDEX(#REF!,MATCH(E316,#REF!,0))</f>
        <v/>
      </c>
      <c r="G316" s="198" t="n"/>
      <c r="J316" s="506">
        <f>IFERROR(INDEX([1]Input!$N:$N,MATCH(A316,[1]Input!$A:$A,0)),"")</f>
        <v/>
      </c>
      <c r="K316" s="156" t="inlineStr"/>
      <c r="L316" s="197" t="n"/>
      <c r="N316" s="195" t="n"/>
      <c r="O316" s="196" t="n"/>
      <c r="Q316" s="195" t="n"/>
      <c r="R316" s="193" t="n"/>
      <c r="T316" s="194" t="n"/>
      <c r="U316" s="193" t="n"/>
      <c r="W316" s="192" t="n"/>
      <c r="X316" s="181" t="n"/>
      <c r="Z316" s="192" t="n"/>
      <c r="AA316" s="181" t="n"/>
    </row>
    <row r="317">
      <c r="A317" s="191" t="n"/>
      <c r="B317" s="175">
        <f>IFERROR(INDEX(#REF!,MATCH(A317,#REF!,0)),"")</f>
        <v/>
      </c>
      <c r="C317" s="175" t="inlineStr"/>
      <c r="D317" s="174">
        <f>IFERROR(INDEX(Listing!D:D,MATCH(A317,Listing!C:C,0)),"")</f>
        <v/>
      </c>
      <c r="E317" s="204" t="n"/>
      <c r="F317" s="203">
        <f>INDEX(#REF!,MATCH(E317,#REF!,0))</f>
        <v/>
      </c>
      <c r="G317" s="198" t="n"/>
      <c r="J317" s="506">
        <f>IFERROR(INDEX([1]Input!$N:$N,MATCH(A317,[1]Input!$A:$A,0)),"")</f>
        <v/>
      </c>
      <c r="K317" s="156" t="inlineStr"/>
      <c r="L317" s="197" t="n"/>
      <c r="N317" s="195" t="n"/>
      <c r="O317" s="196" t="n"/>
      <c r="Q317" s="195" t="n"/>
      <c r="R317" s="193" t="n"/>
      <c r="T317" s="194" t="n"/>
      <c r="U317" s="193" t="n"/>
      <c r="W317" s="192" t="n"/>
      <c r="X317" s="181" t="n"/>
      <c r="Z317" s="192" t="n"/>
      <c r="AA317" s="181" t="n"/>
    </row>
    <row r="318">
      <c r="A318" s="191" t="n"/>
      <c r="B318" s="175">
        <f>IFERROR(INDEX(#REF!,MATCH(A318,#REF!,0)),"")</f>
        <v/>
      </c>
      <c r="C318" s="175" t="inlineStr"/>
      <c r="D318" s="174">
        <f>IFERROR(INDEX(Listing!D:D,MATCH(A318,Listing!C:C,0)),"")</f>
        <v/>
      </c>
      <c r="E318" s="204" t="n"/>
      <c r="F318" s="203">
        <f>INDEX(#REF!,MATCH(E318,#REF!,0))</f>
        <v/>
      </c>
      <c r="G318" s="198" t="n"/>
      <c r="J318" s="506">
        <f>IFERROR(INDEX([1]Input!$N:$N,MATCH(A318,[1]Input!$A:$A,0)),"")</f>
        <v/>
      </c>
      <c r="K318" s="156" t="inlineStr"/>
      <c r="L318" s="197" t="n"/>
      <c r="N318" s="195" t="n"/>
      <c r="O318" s="196" t="n"/>
      <c r="Q318" s="195" t="n"/>
      <c r="R318" s="193" t="n"/>
      <c r="T318" s="194" t="n"/>
      <c r="U318" s="193" t="n"/>
      <c r="W318" s="192" t="n"/>
      <c r="X318" s="181" t="n"/>
      <c r="Z318" s="192" t="n"/>
      <c r="AA318" s="181" t="n"/>
    </row>
    <row r="319">
      <c r="A319" s="191" t="n"/>
      <c r="B319" s="175">
        <f>IFERROR(INDEX(#REF!,MATCH(A319,#REF!,0)),"")</f>
        <v/>
      </c>
      <c r="C319" s="175" t="inlineStr"/>
      <c r="D319" s="174">
        <f>IFERROR(INDEX(Listing!D:D,MATCH(A319,Listing!C:C,0)),"")</f>
        <v/>
      </c>
      <c r="E319" s="204" t="n"/>
      <c r="F319" s="203">
        <f>INDEX(#REF!,MATCH(E319,#REF!,0))</f>
        <v/>
      </c>
      <c r="G319" s="198" t="n"/>
      <c r="J319" s="506">
        <f>IFERROR(INDEX([1]Input!$N:$N,MATCH(A319,[1]Input!$A:$A,0)),"")</f>
        <v/>
      </c>
      <c r="K319" s="156" t="inlineStr"/>
      <c r="L319" s="197" t="n"/>
      <c r="N319" s="195" t="n"/>
      <c r="O319" s="196" t="n"/>
      <c r="Q319" s="195" t="n"/>
      <c r="R319" s="193" t="n"/>
      <c r="T319" s="194" t="n"/>
      <c r="U319" s="193" t="n"/>
      <c r="W319" s="192" t="n"/>
      <c r="X319" s="181" t="n"/>
      <c r="Z319" s="192" t="n"/>
      <c r="AA319" s="181" t="n"/>
    </row>
    <row r="320">
      <c r="A320" s="191" t="n"/>
      <c r="B320" s="175">
        <f>IFERROR(INDEX(#REF!,MATCH(A320,#REF!,0)),"")</f>
        <v/>
      </c>
      <c r="C320" s="175" t="inlineStr"/>
      <c r="D320" s="174">
        <f>IFERROR(INDEX(Listing!D:D,MATCH(A320,Listing!C:C,0)),"")</f>
        <v/>
      </c>
      <c r="E320" s="204" t="n"/>
      <c r="F320" s="203">
        <f>INDEX(#REF!,MATCH(E320,#REF!,0))</f>
        <v/>
      </c>
      <c r="G320" s="198" t="n"/>
      <c r="J320" s="506">
        <f>IFERROR(INDEX([1]Input!$N:$N,MATCH(A320,[1]Input!$A:$A,0)),"")</f>
        <v/>
      </c>
      <c r="K320" s="156" t="inlineStr"/>
      <c r="L320" s="197" t="n"/>
      <c r="N320" s="195" t="n"/>
      <c r="O320" s="196" t="n"/>
      <c r="Q320" s="195" t="n"/>
      <c r="R320" s="193" t="n"/>
      <c r="T320" s="194" t="n"/>
      <c r="U320" s="193" t="n"/>
      <c r="W320" s="192" t="n"/>
      <c r="X320" s="181" t="n"/>
      <c r="Z320" s="192" t="n"/>
      <c r="AA320" s="181" t="n"/>
    </row>
    <row r="321">
      <c r="A321" s="191" t="n"/>
      <c r="B321" s="175">
        <f>IFERROR(INDEX(#REF!,MATCH(A321,#REF!,0)),"")</f>
        <v/>
      </c>
      <c r="C321" s="175" t="inlineStr"/>
      <c r="D321" s="174">
        <f>IFERROR(INDEX(Listing!D:D,MATCH(A321,Listing!C:C,0)),"")</f>
        <v/>
      </c>
      <c r="E321" s="204" t="n"/>
      <c r="F321" s="203">
        <f>INDEX(#REF!,MATCH(E321,#REF!,0))</f>
        <v/>
      </c>
      <c r="G321" s="198" t="n"/>
      <c r="J321" s="506">
        <f>IFERROR(INDEX([1]Input!$N:$N,MATCH(A321,[1]Input!$A:$A,0)),"")</f>
        <v/>
      </c>
      <c r="K321" s="156" t="inlineStr"/>
      <c r="L321" s="197" t="n"/>
      <c r="N321" s="195" t="n"/>
      <c r="O321" s="196" t="n"/>
      <c r="Q321" s="195" t="n"/>
      <c r="R321" s="193" t="n"/>
      <c r="T321" s="194" t="n"/>
      <c r="U321" s="193" t="n"/>
      <c r="W321" s="192" t="n"/>
      <c r="X321" s="181" t="n"/>
      <c r="Z321" s="192" t="n"/>
      <c r="AA321" s="181" t="n"/>
    </row>
    <row r="322">
      <c r="A322" s="191" t="n"/>
      <c r="B322" s="175">
        <f>IFERROR(INDEX(#REF!,MATCH(A322,#REF!,0)),"")</f>
        <v/>
      </c>
      <c r="C322" s="175" t="inlineStr"/>
      <c r="D322" s="174">
        <f>IFERROR(INDEX(Listing!D:D,MATCH(A322,Listing!C:C,0)),"")</f>
        <v/>
      </c>
      <c r="E322" s="204" t="n"/>
      <c r="F322" s="203">
        <f>INDEX(#REF!,MATCH(E322,#REF!,0))</f>
        <v/>
      </c>
      <c r="G322" s="198" t="n"/>
      <c r="J322" s="506">
        <f>IFERROR(INDEX([1]Input!$N:$N,MATCH(A322,[1]Input!$A:$A,0)),"")</f>
        <v/>
      </c>
      <c r="K322" s="156" t="inlineStr"/>
      <c r="L322" s="197" t="n"/>
      <c r="N322" s="195" t="n"/>
      <c r="O322" s="196" t="n"/>
      <c r="Q322" s="195" t="n"/>
      <c r="R322" s="193" t="n"/>
      <c r="T322" s="194" t="n"/>
      <c r="U322" s="193" t="n"/>
      <c r="W322" s="192" t="n"/>
      <c r="X322" s="181" t="n"/>
      <c r="Z322" s="192" t="n"/>
      <c r="AA322" s="181" t="n"/>
    </row>
    <row r="323">
      <c r="A323" s="191" t="n"/>
      <c r="B323" s="175">
        <f>IFERROR(INDEX(#REF!,MATCH(A323,#REF!,0)),"")</f>
        <v/>
      </c>
      <c r="C323" s="175" t="inlineStr"/>
      <c r="D323" s="174">
        <f>IFERROR(INDEX(Listing!D:D,MATCH(A323,Listing!C:C,0)),"")</f>
        <v/>
      </c>
      <c r="E323" s="204" t="n"/>
      <c r="F323" s="203">
        <f>INDEX(#REF!,MATCH(E323,#REF!,0))</f>
        <v/>
      </c>
      <c r="G323" s="198" t="n"/>
      <c r="J323" s="506">
        <f>IFERROR(INDEX([1]Input!$N:$N,MATCH(A323,[1]Input!$A:$A,0)),"")</f>
        <v/>
      </c>
      <c r="K323" s="156" t="inlineStr"/>
      <c r="L323" s="197" t="n"/>
      <c r="N323" s="195" t="n"/>
      <c r="O323" s="196" t="n"/>
      <c r="Q323" s="195" t="n"/>
      <c r="R323" s="193" t="n"/>
      <c r="T323" s="194" t="n"/>
      <c r="U323" s="193" t="n"/>
      <c r="W323" s="192" t="n"/>
      <c r="X323" s="181" t="n"/>
      <c r="Z323" s="192" t="n"/>
      <c r="AA323" s="181" t="n"/>
    </row>
    <row r="324">
      <c r="A324" s="191" t="n"/>
      <c r="B324" s="175">
        <f>IFERROR(INDEX(#REF!,MATCH(A324,#REF!,0)),"")</f>
        <v/>
      </c>
      <c r="C324" s="175" t="inlineStr"/>
      <c r="D324" s="174">
        <f>IFERROR(INDEX(Listing!D:D,MATCH(A324,Listing!C:C,0)),"")</f>
        <v/>
      </c>
      <c r="E324" s="204" t="n"/>
      <c r="F324" s="203">
        <f>INDEX(#REF!,MATCH(E324,#REF!,0))</f>
        <v/>
      </c>
      <c r="G324" s="198" t="n"/>
      <c r="J324" s="506">
        <f>IFERROR(INDEX([1]Input!$N:$N,MATCH(A324,[1]Input!$A:$A,0)),"")</f>
        <v/>
      </c>
      <c r="K324" s="156" t="inlineStr"/>
      <c r="L324" s="197" t="n"/>
      <c r="N324" s="195" t="n"/>
      <c r="O324" s="196" t="n"/>
      <c r="Q324" s="195" t="n"/>
      <c r="R324" s="193" t="n"/>
      <c r="T324" s="194" t="n"/>
      <c r="U324" s="193" t="n"/>
      <c r="W324" s="192" t="n"/>
      <c r="X324" s="181" t="n"/>
      <c r="Z324" s="192" t="n"/>
      <c r="AA324" s="181" t="n"/>
    </row>
    <row r="325">
      <c r="A325" s="191" t="n"/>
      <c r="B325" s="175">
        <f>IFERROR(INDEX(#REF!,MATCH(A325,#REF!,0)),"")</f>
        <v/>
      </c>
      <c r="C325" s="175" t="inlineStr"/>
      <c r="D325" s="174">
        <f>IFERROR(INDEX(Listing!D:D,MATCH(A325,Listing!C:C,0)),"")</f>
        <v/>
      </c>
      <c r="E325" s="204" t="n"/>
      <c r="F325" s="203">
        <f>INDEX(#REF!,MATCH(E325,#REF!,0))</f>
        <v/>
      </c>
      <c r="G325" s="198" t="n"/>
      <c r="J325" s="506">
        <f>IFERROR(INDEX([1]Input!$N:$N,MATCH(A325,[1]Input!$A:$A,0)),"")</f>
        <v/>
      </c>
      <c r="K325" s="156" t="inlineStr"/>
      <c r="L325" s="197" t="n"/>
      <c r="N325" s="195" t="n"/>
      <c r="O325" s="196" t="n"/>
      <c r="Q325" s="195" t="n"/>
      <c r="R325" s="193" t="n"/>
      <c r="T325" s="194" t="n"/>
      <c r="U325" s="193" t="n"/>
      <c r="W325" s="192" t="n"/>
      <c r="X325" s="181" t="n"/>
      <c r="Z325" s="192" t="n"/>
      <c r="AA325" s="181" t="n"/>
    </row>
    <row r="326">
      <c r="A326" s="191" t="n"/>
      <c r="B326" s="175">
        <f>IFERROR(INDEX(#REF!,MATCH(A326,#REF!,0)),"")</f>
        <v/>
      </c>
      <c r="C326" s="175" t="inlineStr"/>
      <c r="D326" s="174">
        <f>IFERROR(INDEX(Listing!D:D,MATCH(A326,Listing!C:C,0)),"")</f>
        <v/>
      </c>
      <c r="E326" s="204" t="n"/>
      <c r="F326" s="203">
        <f>INDEX(#REF!,MATCH(E326,#REF!,0))</f>
        <v/>
      </c>
      <c r="G326" s="198" t="n"/>
      <c r="J326" s="506">
        <f>IFERROR(INDEX([1]Input!$N:$N,MATCH(A326,[1]Input!$A:$A,0)),"")</f>
        <v/>
      </c>
      <c r="K326" s="156" t="inlineStr"/>
      <c r="L326" s="197" t="n"/>
      <c r="N326" s="195" t="n"/>
      <c r="O326" s="196" t="n"/>
      <c r="Q326" s="195" t="n"/>
      <c r="R326" s="193" t="n"/>
      <c r="T326" s="194" t="n"/>
      <c r="U326" s="193" t="n"/>
      <c r="W326" s="192" t="n"/>
      <c r="X326" s="181" t="n"/>
      <c r="Z326" s="192" t="n"/>
      <c r="AA326" s="181" t="n"/>
    </row>
    <row r="327">
      <c r="A327" s="191" t="n"/>
      <c r="B327" s="175">
        <f>IFERROR(INDEX(#REF!,MATCH(A327,#REF!,0)),"")</f>
        <v/>
      </c>
      <c r="C327" s="175" t="inlineStr"/>
      <c r="D327" s="174">
        <f>IFERROR(INDEX(Listing!D:D,MATCH(A327,Listing!C:C,0)),"")</f>
        <v/>
      </c>
      <c r="E327" s="204" t="n"/>
      <c r="F327" s="203">
        <f>INDEX(#REF!,MATCH(E327,#REF!,0))</f>
        <v/>
      </c>
      <c r="G327" s="198" t="n"/>
      <c r="J327" s="506">
        <f>IFERROR(INDEX([1]Input!$N:$N,MATCH(A327,[1]Input!$A:$A,0)),"")</f>
        <v/>
      </c>
      <c r="K327" s="156" t="inlineStr"/>
      <c r="L327" s="197" t="n"/>
      <c r="N327" s="195" t="n"/>
      <c r="O327" s="196" t="n"/>
      <c r="Q327" s="195" t="n"/>
      <c r="R327" s="193" t="n"/>
      <c r="T327" s="194" t="n"/>
      <c r="U327" s="193" t="n"/>
      <c r="W327" s="192" t="n"/>
      <c r="X327" s="181" t="n"/>
      <c r="Z327" s="192" t="n"/>
      <c r="AA327" s="181" t="n"/>
    </row>
    <row r="328">
      <c r="A328" s="191" t="n"/>
      <c r="B328" s="175">
        <f>IFERROR(INDEX(#REF!,MATCH(A328,#REF!,0)),"")</f>
        <v/>
      </c>
      <c r="C328" s="175" t="inlineStr"/>
      <c r="D328" s="174">
        <f>IFERROR(INDEX(Listing!D:D,MATCH(A328,Listing!C:C,0)),"")</f>
        <v/>
      </c>
      <c r="E328" s="204" t="n"/>
      <c r="F328" s="203">
        <f>INDEX(#REF!,MATCH(E328,#REF!,0))</f>
        <v/>
      </c>
      <c r="G328" s="198" t="n"/>
      <c r="J328" s="506">
        <f>IFERROR(INDEX([1]Input!$N:$N,MATCH(A328,[1]Input!$A:$A,0)),"")</f>
        <v/>
      </c>
      <c r="K328" s="156" t="inlineStr"/>
      <c r="L328" s="197" t="n"/>
      <c r="N328" s="195" t="n"/>
      <c r="O328" s="196" t="n"/>
      <c r="Q328" s="195" t="n"/>
      <c r="R328" s="193" t="n"/>
      <c r="T328" s="194" t="n"/>
      <c r="U328" s="193" t="n"/>
      <c r="W328" s="192" t="n"/>
      <c r="X328" s="181" t="n"/>
      <c r="Z328" s="192" t="n"/>
      <c r="AA328" s="181" t="n"/>
    </row>
    <row r="329">
      <c r="A329" s="191" t="n"/>
      <c r="B329" s="175">
        <f>IFERROR(INDEX(#REF!,MATCH(A329,#REF!,0)),"")</f>
        <v/>
      </c>
      <c r="C329" s="175" t="inlineStr"/>
      <c r="D329" s="174">
        <f>IFERROR(INDEX(Listing!D:D,MATCH(A329,Listing!C:C,0)),"")</f>
        <v/>
      </c>
      <c r="E329" s="204" t="n"/>
      <c r="F329" s="203">
        <f>INDEX(#REF!,MATCH(E329,#REF!,0))</f>
        <v/>
      </c>
      <c r="G329" s="198" t="n"/>
      <c r="J329" s="506">
        <f>IFERROR(INDEX([1]Input!$N:$N,MATCH(A329,[1]Input!$A:$A,0)),"")</f>
        <v/>
      </c>
      <c r="K329" s="156" t="inlineStr"/>
      <c r="L329" s="197" t="n"/>
      <c r="N329" s="195" t="n"/>
      <c r="O329" s="196" t="n"/>
      <c r="Q329" s="195" t="n"/>
      <c r="R329" s="193" t="n"/>
      <c r="T329" s="194" t="n"/>
      <c r="U329" s="193" t="n"/>
      <c r="W329" s="192" t="n"/>
      <c r="X329" s="181" t="n"/>
      <c r="Z329" s="192" t="n"/>
      <c r="AA329" s="181" t="n"/>
    </row>
    <row r="330">
      <c r="A330" s="191" t="n"/>
      <c r="B330" s="175">
        <f>IFERROR(INDEX(#REF!,MATCH(A330,#REF!,0)),"")</f>
        <v/>
      </c>
      <c r="C330" s="175" t="inlineStr"/>
      <c r="D330" s="174">
        <f>IFERROR(INDEX(Listing!D:D,MATCH(A330,Listing!C:C,0)),"")</f>
        <v/>
      </c>
      <c r="E330" s="204" t="n"/>
      <c r="F330" s="203">
        <f>INDEX(#REF!,MATCH(E330,#REF!,0))</f>
        <v/>
      </c>
      <c r="G330" s="198" t="n"/>
      <c r="J330" s="506">
        <f>IFERROR(INDEX([1]Input!$N:$N,MATCH(A330,[1]Input!$A:$A,0)),"")</f>
        <v/>
      </c>
      <c r="K330" s="156" t="inlineStr"/>
      <c r="L330" s="197" t="n"/>
      <c r="N330" s="195" t="n"/>
      <c r="O330" s="196" t="n"/>
      <c r="Q330" s="195" t="n"/>
      <c r="R330" s="193" t="n"/>
      <c r="T330" s="194" t="n"/>
      <c r="U330" s="193" t="n"/>
      <c r="W330" s="192" t="n"/>
      <c r="X330" s="181" t="n"/>
      <c r="Z330" s="192" t="n"/>
      <c r="AA330" s="181" t="n"/>
    </row>
    <row r="331">
      <c r="A331" s="191" t="n"/>
      <c r="B331" s="175">
        <f>IFERROR(INDEX(#REF!,MATCH(A331,#REF!,0)),"")</f>
        <v/>
      </c>
      <c r="C331" s="175" t="inlineStr"/>
      <c r="D331" s="174">
        <f>IFERROR(INDEX(Listing!D:D,MATCH(A331,Listing!C:C,0)),"")</f>
        <v/>
      </c>
      <c r="E331" s="204" t="n"/>
      <c r="F331" s="203">
        <f>INDEX(#REF!,MATCH(E331,#REF!,0))</f>
        <v/>
      </c>
      <c r="G331" s="198" t="n"/>
      <c r="J331" s="506">
        <f>IFERROR(INDEX([1]Input!$N:$N,MATCH(A331,[1]Input!$A:$A,0)),"")</f>
        <v/>
      </c>
      <c r="K331" s="156" t="inlineStr"/>
      <c r="L331" s="197" t="n"/>
      <c r="N331" s="195" t="n"/>
      <c r="O331" s="196" t="n"/>
      <c r="Q331" s="195" t="n"/>
      <c r="R331" s="193" t="n"/>
      <c r="T331" s="194" t="n"/>
      <c r="U331" s="193" t="n"/>
      <c r="W331" s="192" t="n"/>
      <c r="X331" s="181" t="n"/>
      <c r="Z331" s="192" t="n"/>
      <c r="AA331" s="181" t="n"/>
    </row>
    <row r="332">
      <c r="A332" s="191" t="n"/>
      <c r="B332" s="175">
        <f>IFERROR(INDEX(#REF!,MATCH(A332,#REF!,0)),"")</f>
        <v/>
      </c>
      <c r="C332" s="175" t="inlineStr"/>
      <c r="D332" s="174">
        <f>IFERROR(INDEX(Listing!D:D,MATCH(A332,Listing!C:C,0)),"")</f>
        <v/>
      </c>
      <c r="E332" s="204" t="n"/>
      <c r="F332" s="203">
        <f>INDEX(#REF!,MATCH(E332,#REF!,0))</f>
        <v/>
      </c>
      <c r="G332" s="198" t="n"/>
      <c r="J332" s="506">
        <f>IFERROR(INDEX([1]Input!$N:$N,MATCH(A332,[1]Input!$A:$A,0)),"")</f>
        <v/>
      </c>
      <c r="K332" s="156" t="inlineStr"/>
      <c r="L332" s="197" t="n"/>
      <c r="N332" s="195" t="n"/>
      <c r="O332" s="196" t="n"/>
      <c r="Q332" s="195" t="n"/>
      <c r="R332" s="193" t="n"/>
      <c r="T332" s="194" t="n"/>
      <c r="U332" s="193" t="n"/>
      <c r="W332" s="192" t="n"/>
      <c r="X332" s="181" t="n"/>
      <c r="Z332" s="192" t="n"/>
      <c r="AA332" s="181" t="n"/>
    </row>
    <row r="333">
      <c r="A333" s="191" t="n"/>
      <c r="B333" s="175">
        <f>IFERROR(INDEX(#REF!,MATCH(A333,#REF!,0)),"")</f>
        <v/>
      </c>
      <c r="C333" s="175" t="inlineStr"/>
      <c r="D333" s="174">
        <f>IFERROR(INDEX(Listing!D:D,MATCH(A333,Listing!C:C,0)),"")</f>
        <v/>
      </c>
      <c r="E333" s="204" t="n"/>
      <c r="F333" s="203">
        <f>INDEX(#REF!,MATCH(E333,#REF!,0))</f>
        <v/>
      </c>
      <c r="G333" s="198" t="n"/>
      <c r="J333" s="506">
        <f>IFERROR(INDEX([1]Input!$N:$N,MATCH(A333,[1]Input!$A:$A,0)),"")</f>
        <v/>
      </c>
      <c r="K333" s="156" t="inlineStr"/>
      <c r="L333" s="197" t="n"/>
      <c r="N333" s="195" t="n"/>
      <c r="O333" s="196" t="n"/>
      <c r="Q333" s="195" t="n"/>
      <c r="R333" s="193" t="n"/>
      <c r="T333" s="194" t="n"/>
      <c r="U333" s="193" t="n"/>
      <c r="W333" s="192" t="n"/>
      <c r="X333" s="181" t="n"/>
      <c r="Z333" s="192" t="n"/>
      <c r="AA333" s="181" t="n"/>
    </row>
    <row r="334">
      <c r="A334" s="191" t="n"/>
      <c r="B334" s="175">
        <f>IFERROR(INDEX(#REF!,MATCH(A334,#REF!,0)),"")</f>
        <v/>
      </c>
      <c r="C334" s="175" t="inlineStr"/>
      <c r="D334" s="174">
        <f>IFERROR(INDEX(Listing!D:D,MATCH(A334,Listing!C:C,0)),"")</f>
        <v/>
      </c>
      <c r="E334" s="204" t="n"/>
      <c r="F334" s="203">
        <f>INDEX(#REF!,MATCH(E334,#REF!,0))</f>
        <v/>
      </c>
      <c r="G334" s="198" t="n"/>
      <c r="J334" s="506">
        <f>IFERROR(INDEX([1]Input!$N:$N,MATCH(A334,[1]Input!$A:$A,0)),"")</f>
        <v/>
      </c>
      <c r="K334" s="156" t="inlineStr"/>
      <c r="L334" s="197" t="n"/>
      <c r="N334" s="195" t="n"/>
      <c r="O334" s="196" t="n"/>
      <c r="Q334" s="195" t="n"/>
      <c r="R334" s="193" t="n"/>
      <c r="T334" s="194" t="n"/>
      <c r="U334" s="193" t="n"/>
      <c r="W334" s="192" t="n"/>
      <c r="X334" s="181" t="n"/>
      <c r="Z334" s="192" t="n"/>
      <c r="AA334" s="181" t="n"/>
    </row>
    <row r="335">
      <c r="A335" s="191" t="n"/>
      <c r="B335" s="175">
        <f>IFERROR(INDEX(#REF!,MATCH(A335,#REF!,0)),"")</f>
        <v/>
      </c>
      <c r="C335" s="175" t="inlineStr"/>
      <c r="D335" s="174">
        <f>IFERROR(INDEX(Listing!D:D,MATCH(A335,Listing!C:C,0)),"")</f>
        <v/>
      </c>
      <c r="E335" s="204" t="n"/>
      <c r="F335" s="203">
        <f>INDEX(#REF!,MATCH(E335,#REF!,0))</f>
        <v/>
      </c>
      <c r="G335" s="198" t="n"/>
      <c r="J335" s="506">
        <f>IFERROR(INDEX([1]Input!$N:$N,MATCH(A335,[1]Input!$A:$A,0)),"")</f>
        <v/>
      </c>
      <c r="K335" s="156" t="inlineStr"/>
      <c r="L335" s="197" t="n"/>
      <c r="N335" s="195" t="n"/>
      <c r="O335" s="196" t="n"/>
      <c r="Q335" s="195" t="n"/>
      <c r="R335" s="193" t="n"/>
      <c r="T335" s="194" t="n"/>
      <c r="U335" s="193" t="n"/>
      <c r="W335" s="192" t="n"/>
      <c r="X335" s="181" t="n"/>
      <c r="Z335" s="192" t="n"/>
      <c r="AA335" s="181" t="n"/>
    </row>
    <row r="336">
      <c r="A336" s="191" t="n"/>
      <c r="B336" s="175">
        <f>IFERROR(INDEX(#REF!,MATCH(A336,#REF!,0)),"")</f>
        <v/>
      </c>
      <c r="C336" s="175" t="inlineStr"/>
      <c r="D336" s="174">
        <f>IFERROR(INDEX(Listing!D:D,MATCH(A336,Listing!C:C,0)),"")</f>
        <v/>
      </c>
      <c r="E336" s="204" t="n"/>
      <c r="F336" s="203">
        <f>INDEX(#REF!,MATCH(E336,#REF!,0))</f>
        <v/>
      </c>
      <c r="G336" s="198" t="n"/>
      <c r="J336" s="506">
        <f>IFERROR(INDEX([1]Input!$N:$N,MATCH(A336,[1]Input!$A:$A,0)),"")</f>
        <v/>
      </c>
      <c r="K336" s="156" t="inlineStr"/>
      <c r="L336" s="197" t="n"/>
      <c r="N336" s="195" t="n"/>
      <c r="O336" s="196" t="n"/>
      <c r="Q336" s="195" t="n"/>
      <c r="R336" s="193" t="n"/>
      <c r="T336" s="194" t="n"/>
      <c r="U336" s="193" t="n"/>
      <c r="W336" s="192" t="n"/>
      <c r="X336" s="181" t="n"/>
      <c r="Z336" s="192" t="n"/>
      <c r="AA336" s="181" t="n"/>
    </row>
    <row r="337">
      <c r="A337" s="191" t="n"/>
      <c r="B337" s="175">
        <f>IFERROR(INDEX(#REF!,MATCH(A337,#REF!,0)),"")</f>
        <v/>
      </c>
      <c r="C337" s="175" t="inlineStr"/>
      <c r="D337" s="174">
        <f>IFERROR(INDEX(Listing!D:D,MATCH(A337,Listing!C:C,0)),"")</f>
        <v/>
      </c>
      <c r="E337" s="204" t="n"/>
      <c r="F337" s="203">
        <f>INDEX(#REF!,MATCH(E337,#REF!,0))</f>
        <v/>
      </c>
      <c r="G337" s="198" t="n"/>
      <c r="J337" s="506">
        <f>IFERROR(INDEX([1]Input!$N:$N,MATCH(A337,[1]Input!$A:$A,0)),"")</f>
        <v/>
      </c>
      <c r="K337" s="156" t="inlineStr"/>
      <c r="L337" s="197" t="n"/>
      <c r="N337" s="195" t="n"/>
      <c r="O337" s="196" t="n"/>
      <c r="Q337" s="195" t="n"/>
      <c r="R337" s="193" t="n"/>
      <c r="T337" s="194" t="n"/>
      <c r="U337" s="193" t="n"/>
      <c r="W337" s="192" t="n"/>
      <c r="X337" s="181" t="n"/>
      <c r="Z337" s="192" t="n"/>
      <c r="AA337" s="181" t="n"/>
    </row>
    <row r="338">
      <c r="A338" s="191" t="n"/>
      <c r="B338" s="175">
        <f>IFERROR(INDEX(#REF!,MATCH(A338,#REF!,0)),"")</f>
        <v/>
      </c>
      <c r="C338" s="175" t="inlineStr"/>
      <c r="D338" s="174">
        <f>IFERROR(INDEX(Listing!D:D,MATCH(A338,Listing!C:C,0)),"")</f>
        <v/>
      </c>
      <c r="E338" s="204" t="n"/>
      <c r="F338" s="203">
        <f>INDEX(#REF!,MATCH(E338,#REF!,0))</f>
        <v/>
      </c>
      <c r="G338" s="198" t="n"/>
      <c r="J338" s="506">
        <f>IFERROR(INDEX([1]Input!$N:$N,MATCH(A338,[1]Input!$A:$A,0)),"")</f>
        <v/>
      </c>
      <c r="K338" s="156" t="inlineStr"/>
      <c r="L338" s="197" t="n"/>
      <c r="N338" s="195" t="n"/>
      <c r="O338" s="196" t="n"/>
      <c r="Q338" s="195" t="n"/>
      <c r="R338" s="193" t="n"/>
      <c r="T338" s="194" t="n"/>
      <c r="U338" s="193" t="n"/>
      <c r="W338" s="192" t="n"/>
      <c r="X338" s="181" t="n"/>
      <c r="Z338" s="192" t="n"/>
      <c r="AA338" s="181" t="n"/>
    </row>
    <row r="339">
      <c r="A339" s="191" t="n"/>
      <c r="B339" s="175">
        <f>IFERROR(INDEX(#REF!,MATCH(A339,#REF!,0)),"")</f>
        <v/>
      </c>
      <c r="C339" s="175" t="inlineStr"/>
      <c r="D339" s="174">
        <f>IFERROR(INDEX(Listing!D:D,MATCH(A339,Listing!C:C,0)),"")</f>
        <v/>
      </c>
      <c r="E339" s="204" t="n"/>
      <c r="F339" s="203">
        <f>INDEX(#REF!,MATCH(E339,#REF!,0))</f>
        <v/>
      </c>
      <c r="G339" s="198" t="n"/>
      <c r="J339" s="506">
        <f>IFERROR(INDEX([1]Input!$N:$N,MATCH(A339,[1]Input!$A:$A,0)),"")</f>
        <v/>
      </c>
      <c r="K339" s="156" t="inlineStr"/>
      <c r="L339" s="197" t="n"/>
      <c r="N339" s="195" t="n"/>
      <c r="O339" s="196" t="n"/>
      <c r="Q339" s="195" t="n"/>
      <c r="R339" s="193" t="n"/>
      <c r="T339" s="194" t="n"/>
      <c r="U339" s="193" t="n"/>
      <c r="W339" s="192" t="n"/>
      <c r="X339" s="181" t="n"/>
      <c r="Z339" s="192" t="n"/>
      <c r="AA339" s="181" t="n"/>
    </row>
    <row r="340">
      <c r="A340" s="191" t="n"/>
      <c r="D340" s="174">
        <f>IFERROR(INDEX(Listing!D:D,MATCH(A340,Listing!C:C,0)),"")</f>
        <v/>
      </c>
      <c r="J340" s="506">
        <f>IFERROR(INDEX([1]Input!$N:$N,MATCH(A340,[1]Input!$A:$A,0)),"")</f>
        <v/>
      </c>
      <c r="L340" s="197" t="n"/>
      <c r="N340" s="195" t="n"/>
      <c r="O340" s="196" t="n"/>
      <c r="Q340" s="195" t="n"/>
      <c r="R340" s="193" t="n"/>
      <c r="T340" s="194" t="n"/>
      <c r="U340" s="193" t="n"/>
      <c r="W340" s="192" t="n"/>
      <c r="X340" s="181" t="n"/>
      <c r="Z340" s="192" t="n"/>
      <c r="AA340" s="181" t="n"/>
    </row>
    <row r="341">
      <c r="A341" s="191" t="n"/>
      <c r="D341" s="174">
        <f>IFERROR(INDEX(Listing!D:D,MATCH(A341,Listing!C:C,0)),"")</f>
        <v/>
      </c>
      <c r="J341" s="506">
        <f>IFERROR(INDEX([1]Input!$N:$N,MATCH(A341,[1]Input!$A:$A,0)),"")</f>
        <v/>
      </c>
      <c r="L341" s="197" t="n"/>
      <c r="N341" s="195" t="n"/>
      <c r="O341" s="196" t="n"/>
      <c r="Q341" s="195" t="n"/>
      <c r="R341" s="193" t="n"/>
      <c r="T341" s="194" t="n"/>
      <c r="U341" s="193" t="n"/>
      <c r="W341" s="192" t="n"/>
      <c r="X341" s="181" t="n"/>
      <c r="Z341" s="192" t="n"/>
      <c r="AA341" s="181" t="n"/>
    </row>
    <row r="342">
      <c r="A342" s="191" t="n"/>
      <c r="D342" s="174">
        <f>IFERROR(INDEX(Listing!D:D,MATCH(A342,Listing!C:C,0)),"")</f>
        <v/>
      </c>
      <c r="J342" s="506">
        <f>IFERROR(INDEX([1]Input!$N:$N,MATCH(A342,[1]Input!$A:$A,0)),"")</f>
        <v/>
      </c>
      <c r="L342" s="197" t="n"/>
      <c r="N342" s="195" t="n"/>
      <c r="O342" s="196" t="n"/>
      <c r="Q342" s="195" t="n"/>
      <c r="R342" s="193" t="n"/>
      <c r="T342" s="194" t="n"/>
      <c r="U342" s="193" t="n"/>
      <c r="W342" s="192" t="n"/>
      <c r="X342" s="181" t="n"/>
      <c r="Z342" s="192" t="n"/>
      <c r="AA342" s="181" t="n"/>
    </row>
    <row r="343">
      <c r="A343" s="191" t="n"/>
      <c r="D343" s="174">
        <f>IFERROR(INDEX(Listing!D:D,MATCH(A343,Listing!C:C,0)),"")</f>
        <v/>
      </c>
      <c r="J343" s="506">
        <f>IFERROR(INDEX([1]Input!$N:$N,MATCH(A343,[1]Input!$A:$A,0)),"")</f>
        <v/>
      </c>
      <c r="L343" s="197" t="n"/>
      <c r="N343" s="195" t="n"/>
      <c r="O343" s="196" t="n"/>
      <c r="Q343" s="195" t="n"/>
      <c r="R343" s="193" t="n"/>
      <c r="T343" s="194" t="n"/>
      <c r="U343" s="193" t="n"/>
      <c r="W343" s="192" t="n"/>
      <c r="X343" s="181" t="n"/>
      <c r="Z343" s="192" t="n"/>
      <c r="AA343" s="181" t="n"/>
    </row>
    <row r="344">
      <c r="A344" s="191" t="n"/>
      <c r="D344" s="174">
        <f>IFERROR(INDEX(Listing!D:D,MATCH(A344,Listing!C:C,0)),"")</f>
        <v/>
      </c>
      <c r="J344" s="506">
        <f>IFERROR(INDEX([1]Input!$N:$N,MATCH(A344,[1]Input!$A:$A,0)),"")</f>
        <v/>
      </c>
      <c r="L344" s="197" t="n"/>
      <c r="N344" s="195" t="n"/>
      <c r="O344" s="196" t="n"/>
      <c r="Q344" s="195" t="n"/>
      <c r="R344" s="193" t="n"/>
      <c r="T344" s="194" t="n"/>
      <c r="U344" s="193" t="n"/>
      <c r="W344" s="192" t="n"/>
      <c r="X344" s="181" t="n"/>
      <c r="Z344" s="192" t="n"/>
      <c r="AA344" s="181" t="n"/>
    </row>
    <row r="345">
      <c r="A345" s="191" t="n"/>
      <c r="D345" s="174">
        <f>IFERROR(INDEX(Listing!D:D,MATCH(A345,Listing!C:C,0)),"")</f>
        <v/>
      </c>
      <c r="J345" s="506">
        <f>IFERROR(INDEX([1]Input!$N:$N,MATCH(A345,[1]Input!$A:$A,0)),"")</f>
        <v/>
      </c>
      <c r="L345" s="197" t="n"/>
      <c r="N345" s="195" t="n"/>
      <c r="O345" s="196" t="n"/>
      <c r="Q345" s="195" t="n"/>
      <c r="R345" s="193" t="n"/>
      <c r="T345" s="194" t="n"/>
      <c r="U345" s="193" t="n"/>
      <c r="W345" s="192" t="n"/>
      <c r="X345" s="181" t="n"/>
      <c r="Z345" s="192" t="n"/>
      <c r="AA345" s="181" t="n"/>
    </row>
    <row r="346">
      <c r="A346" s="191" t="n"/>
      <c r="D346" s="174">
        <f>IFERROR(INDEX(Listing!D:D,MATCH(A346,Listing!C:C,0)),"")</f>
        <v/>
      </c>
      <c r="J346" s="506">
        <f>IFERROR(INDEX([1]Input!$N:$N,MATCH(A346,[1]Input!$A:$A,0)),"")</f>
        <v/>
      </c>
      <c r="L346" s="197" t="n"/>
      <c r="N346" s="195" t="n"/>
      <c r="O346" s="196" t="n"/>
      <c r="Q346" s="195" t="n"/>
      <c r="R346" s="193" t="n"/>
      <c r="T346" s="194" t="n"/>
      <c r="U346" s="193" t="n"/>
      <c r="W346" s="192" t="n"/>
      <c r="X346" s="181" t="n"/>
      <c r="Z346" s="192" t="n"/>
      <c r="AA346" s="181" t="n"/>
    </row>
    <row r="347">
      <c r="A347" s="191" t="n"/>
      <c r="D347" s="174">
        <f>IFERROR(INDEX(Listing!D:D,MATCH(A347,Listing!C:C,0)),"")</f>
        <v/>
      </c>
      <c r="J347" s="506">
        <f>IFERROR(INDEX([1]Input!$N:$N,MATCH(A347,[1]Input!$A:$A,0)),"")</f>
        <v/>
      </c>
      <c r="L347" s="197" t="n"/>
      <c r="N347" s="195" t="n"/>
      <c r="O347" s="196" t="n"/>
      <c r="Q347" s="195" t="n"/>
      <c r="R347" s="193" t="n"/>
      <c r="T347" s="194" t="n"/>
      <c r="U347" s="193" t="n"/>
      <c r="W347" s="192" t="n"/>
      <c r="X347" s="181" t="n"/>
      <c r="Z347" s="192" t="n"/>
      <c r="AA347" s="181" t="n"/>
    </row>
    <row r="348">
      <c r="A348" s="191" t="n"/>
      <c r="D348" s="174">
        <f>IFERROR(INDEX(Listing!D:D,MATCH(A348,Listing!C:C,0)),"")</f>
        <v/>
      </c>
      <c r="J348" s="506">
        <f>IFERROR(INDEX([1]Input!$N:$N,MATCH(A348,[1]Input!$A:$A,0)),"")</f>
        <v/>
      </c>
      <c r="L348" s="197" t="n"/>
      <c r="N348" s="195" t="n"/>
      <c r="O348" s="196" t="n"/>
      <c r="Q348" s="195" t="n"/>
      <c r="R348" s="193" t="n"/>
      <c r="T348" s="194" t="n"/>
      <c r="U348" s="193" t="n"/>
      <c r="W348" s="192" t="n"/>
      <c r="X348" s="181" t="n"/>
      <c r="Z348" s="192" t="n"/>
      <c r="AA348" s="181" t="n"/>
    </row>
    <row r="349">
      <c r="A349" s="191" t="n"/>
      <c r="D349" s="174">
        <f>IFERROR(INDEX(Listing!D:D,MATCH(A349,Listing!C:C,0)),"")</f>
        <v/>
      </c>
      <c r="J349" s="506">
        <f>IFERROR(INDEX([1]Input!$N:$N,MATCH(A349,[1]Input!$A:$A,0)),"")</f>
        <v/>
      </c>
      <c r="L349" s="197" t="n"/>
      <c r="N349" s="195" t="n"/>
      <c r="O349" s="196" t="n"/>
      <c r="Q349" s="195" t="n"/>
      <c r="R349" s="193" t="n"/>
      <c r="T349" s="194" t="n"/>
      <c r="U349" s="193" t="n"/>
      <c r="W349" s="192" t="n"/>
      <c r="X349" s="181" t="n"/>
      <c r="Z349" s="192" t="n"/>
      <c r="AA349" s="181" t="n"/>
    </row>
    <row r="350">
      <c r="A350" s="191" t="n"/>
      <c r="D350" s="174">
        <f>IFERROR(INDEX(Listing!D:D,MATCH(A350,Listing!C:C,0)),"")</f>
        <v/>
      </c>
      <c r="J350" s="506">
        <f>IFERROR(INDEX([1]Input!$N:$N,MATCH(A350,[1]Input!$A:$A,0)),"")</f>
        <v/>
      </c>
      <c r="L350" s="197" t="n"/>
      <c r="N350" s="195" t="n"/>
      <c r="O350" s="196" t="n"/>
      <c r="Q350" s="195" t="n"/>
      <c r="R350" s="193" t="n"/>
      <c r="T350" s="194" t="n"/>
      <c r="U350" s="193" t="n"/>
      <c r="W350" s="192" t="n"/>
      <c r="X350" s="181" t="n"/>
      <c r="Z350" s="192" t="n"/>
      <c r="AA350" s="181" t="n"/>
    </row>
    <row r="351">
      <c r="A351" s="191" t="n"/>
      <c r="D351" s="174">
        <f>IFERROR(INDEX(Listing!D:D,MATCH(A351,Listing!C:C,0)),"")</f>
        <v/>
      </c>
      <c r="J351" s="506">
        <f>IFERROR(INDEX([1]Input!$N:$N,MATCH(A351,[1]Input!$A:$A,0)),"")</f>
        <v/>
      </c>
      <c r="L351" s="197" t="n"/>
      <c r="N351" s="195" t="n"/>
      <c r="O351" s="196" t="n"/>
      <c r="Q351" s="195" t="n"/>
      <c r="R351" s="193" t="n"/>
      <c r="T351" s="194" t="n"/>
      <c r="U351" s="193" t="n"/>
      <c r="W351" s="192" t="n"/>
      <c r="X351" s="181" t="n"/>
      <c r="Z351" s="192" t="n"/>
      <c r="AA351" s="181" t="n"/>
    </row>
    <row r="352">
      <c r="A352" s="191" t="n"/>
      <c r="D352" s="174">
        <f>IFERROR(INDEX(Listing!D:D,MATCH(A352,Listing!C:C,0)),"")</f>
        <v/>
      </c>
      <c r="J352" s="506">
        <f>IFERROR(INDEX([1]Input!$N:$N,MATCH(A352,[1]Input!$A:$A,0)),"")</f>
        <v/>
      </c>
      <c r="L352" s="197" t="n"/>
      <c r="N352" s="195" t="n"/>
      <c r="O352" s="196" t="n"/>
      <c r="Q352" s="195" t="n"/>
      <c r="R352" s="193" t="n"/>
      <c r="T352" s="194" t="n"/>
      <c r="U352" s="193" t="n"/>
      <c r="W352" s="192" t="n"/>
      <c r="X352" s="181" t="n"/>
      <c r="Z352" s="192" t="n"/>
      <c r="AA352" s="181" t="n"/>
    </row>
    <row r="353" ht="18.75" customHeight="1" thickBot="1">
      <c r="A353" s="191" t="n"/>
      <c r="D353" s="174">
        <f>IFERROR(INDEX(Listing!D:D,MATCH(A353,Listing!C:C,0)),"")</f>
        <v/>
      </c>
      <c r="J353" s="506">
        <f>IFERROR(INDEX([1]Input!$N:$N,MATCH(A353,[1]Input!$A:$A,0)),"")</f>
        <v/>
      </c>
      <c r="L353" s="190" t="n"/>
      <c r="M353" s="188" t="n"/>
      <c r="N353" s="187" t="n"/>
      <c r="O353" s="189" t="n"/>
      <c r="P353" s="188" t="n"/>
      <c r="Q353" s="187" t="n"/>
      <c r="R353" s="185" t="n"/>
      <c r="S353" s="183" t="n"/>
      <c r="T353" s="186" t="n"/>
      <c r="U353" s="185" t="n"/>
      <c r="V353" s="183" t="n"/>
      <c r="W353" s="182" t="n"/>
      <c r="X353" s="184" t="n"/>
      <c r="Y353" s="183" t="n"/>
      <c r="Z353" s="182" t="n"/>
      <c r="AA353" s="181" t="n"/>
    </row>
    <row r="354">
      <c r="D354" s="174">
        <f>IFERROR(INDEX(Listing!D:D,MATCH(A354,Listing!C:C,0)),"")</f>
        <v/>
      </c>
      <c r="J354" s="506">
        <f>IFERROR(INDEX([1]Input!$N:$N,MATCH(A354,[1]Input!$A:$A,0)),"")</f>
        <v/>
      </c>
      <c r="L354" s="180" t="n"/>
      <c r="M354" s="179" t="n"/>
      <c r="N354" s="179" t="n"/>
      <c r="O354" s="179" t="n"/>
      <c r="P354" s="179" t="n"/>
      <c r="Q354" s="179" t="n"/>
      <c r="R354" s="178" t="n"/>
      <c r="S354" s="178" t="n"/>
      <c r="T354" s="178" t="n"/>
      <c r="U354" s="178" t="n"/>
      <c r="V354" s="178" t="n"/>
      <c r="W354" s="177" t="n"/>
      <c r="X354" s="177" t="n"/>
      <c r="Y354" s="178" t="n"/>
      <c r="Z354" s="177" t="n"/>
    </row>
    <row r="355">
      <c r="D355" s="174">
        <f>IFERROR(INDEX(Listing!D:D,MATCH(A355,Listing!C:C,0)),"")</f>
        <v/>
      </c>
      <c r="J355" s="506">
        <f>IFERROR(INDEX([1]Input!$N:$N,MATCH(A355,[1]Input!$A:$A,0)),"")</f>
        <v/>
      </c>
    </row>
    <row r="356">
      <c r="D356" s="174">
        <f>IFERROR(INDEX(Listing!D:D,MATCH(A356,Listing!C:C,0)),"")</f>
        <v/>
      </c>
      <c r="J356" s="506">
        <f>IFERROR(INDEX([1]Input!$N:$N,MATCH(A356,[1]Input!$A:$A,0)),"")</f>
        <v/>
      </c>
    </row>
    <row r="357">
      <c r="D357" s="174">
        <f>IFERROR(INDEX(Listing!D:D,MATCH(A357,Listing!C:C,0)),"")</f>
        <v/>
      </c>
      <c r="J357" s="506">
        <f>IFERROR(INDEX([1]Input!$N:$N,MATCH(A357,[1]Input!$A:$A,0)),"")</f>
        <v/>
      </c>
    </row>
    <row r="358">
      <c r="D358" s="174">
        <f>IFERROR(INDEX(Listing!D:D,MATCH(A358,Listing!C:C,0)),"")</f>
        <v/>
      </c>
      <c r="J358" s="506">
        <f>IFERROR(INDEX([1]Input!$N:$N,MATCH(A358,[1]Input!$A:$A,0)),"")</f>
        <v/>
      </c>
    </row>
    <row r="359">
      <c r="D359" s="174">
        <f>IFERROR(INDEX(Listing!D:D,MATCH(A359,Listing!C:C,0)),"")</f>
        <v/>
      </c>
      <c r="J359" s="506">
        <f>IFERROR(INDEX([1]Input!$N:$N,MATCH(A359,[1]Input!$A:$A,0)),"")</f>
        <v/>
      </c>
    </row>
    <row r="360">
      <c r="D360" s="174">
        <f>IFERROR(INDEX(Listing!D:D,MATCH(A360,Listing!C:C,0)),"")</f>
        <v/>
      </c>
      <c r="J360" s="506">
        <f>IFERROR(INDEX([1]Input!$N:$N,MATCH(A360,[1]Input!$A:$A,0)),"")</f>
        <v/>
      </c>
    </row>
    <row r="361">
      <c r="D361" s="174">
        <f>IFERROR(INDEX(Listing!D:D,MATCH(A361,Listing!C:C,0)),"")</f>
        <v/>
      </c>
      <c r="J361" s="506">
        <f>IFERROR(INDEX([1]Input!$N:$N,MATCH(A361,[1]Input!$A:$A,0)),"")</f>
        <v/>
      </c>
    </row>
    <row r="362">
      <c r="D362" s="174">
        <f>IFERROR(INDEX(Listing!D:D,MATCH(A362,Listing!C:C,0)),"")</f>
        <v/>
      </c>
      <c r="J362" s="506">
        <f>IFERROR(INDEX([1]Input!$N:$N,MATCH(A362,[1]Input!$A:$A,0)),"")</f>
        <v/>
      </c>
    </row>
    <row r="363">
      <c r="D363" s="174">
        <f>IFERROR(INDEX(Listing!D:D,MATCH(A363,Listing!C:C,0)),"")</f>
        <v/>
      </c>
      <c r="J363" s="506">
        <f>IFERROR(INDEX([1]Input!$N:$N,MATCH(A363,[1]Input!$A:$A,0)),"")</f>
        <v/>
      </c>
    </row>
    <row r="364">
      <c r="D364" s="174">
        <f>IFERROR(INDEX(Listing!D:D,MATCH(A364,Listing!C:C,0)),"")</f>
        <v/>
      </c>
      <c r="J364" s="506">
        <f>IFERROR(INDEX([1]Input!$N:$N,MATCH(A364,[1]Input!$A:$A,0)),"")</f>
        <v/>
      </c>
    </row>
    <row r="365">
      <c r="D365" s="174">
        <f>IFERROR(INDEX(Listing!D:D,MATCH(A365,Listing!C:C,0)),"")</f>
        <v/>
      </c>
      <c r="J365" s="506">
        <f>IFERROR(INDEX([1]Input!$N:$N,MATCH(A365,[1]Input!$A:$A,0)),"")</f>
        <v/>
      </c>
    </row>
    <row r="366">
      <c r="D366" s="174">
        <f>IFERROR(INDEX(Listing!D:D,MATCH(A366,Listing!C:C,0)),"")</f>
        <v/>
      </c>
      <c r="J366" s="506">
        <f>IFERROR(INDEX([1]Input!$N:$N,MATCH(A366,[1]Input!$A:$A,0)),"")</f>
        <v/>
      </c>
    </row>
    <row r="367">
      <c r="D367" s="174">
        <f>IFERROR(INDEX(Listing!D:D,MATCH(A367,Listing!C:C,0)),"")</f>
        <v/>
      </c>
      <c r="J367" s="506">
        <f>IFERROR(INDEX([1]Input!$N:$N,MATCH(A367,[1]Input!$A:$A,0)),"")</f>
        <v/>
      </c>
    </row>
    <row r="368">
      <c r="D368" s="174" t="n"/>
    </row>
    <row r="369">
      <c r="D369" s="174" t="n"/>
    </row>
    <row r="370">
      <c r="D370" s="174" t="n"/>
    </row>
    <row r="371">
      <c r="D371" s="174" t="n"/>
    </row>
    <row r="372">
      <c r="D372" s="174" t="n"/>
    </row>
    <row r="373">
      <c r="D373" s="174" t="n"/>
    </row>
    <row r="374">
      <c r="D374" s="174" t="n"/>
    </row>
    <row r="375">
      <c r="D375" s="174" t="n"/>
    </row>
    <row r="376">
      <c r="D376" s="174" t="n"/>
    </row>
    <row r="377">
      <c r="D377" s="174" t="n"/>
    </row>
    <row r="378">
      <c r="D378" s="174" t="n"/>
    </row>
    <row r="379">
      <c r="D379" s="174" t="n"/>
    </row>
    <row r="380">
      <c r="D380" s="174" t="n"/>
    </row>
    <row r="381">
      <c r="D381" s="174" t="n"/>
    </row>
    <row r="382">
      <c r="D382" s="174" t="n"/>
    </row>
    <row r="383">
      <c r="D383" s="174" t="n"/>
    </row>
    <row r="384">
      <c r="D384" s="174" t="n"/>
    </row>
    <row r="385">
      <c r="D385" s="174" t="n"/>
    </row>
    <row r="386">
      <c r="D386" s="174" t="n"/>
    </row>
    <row r="387">
      <c r="D387" s="174" t="n"/>
    </row>
    <row r="388">
      <c r="D388" s="174" t="n"/>
    </row>
    <row r="389">
      <c r="D389" s="174" t="n"/>
    </row>
    <row r="390">
      <c r="D390" s="174" t="n"/>
    </row>
    <row r="391">
      <c r="D391" s="174" t="n"/>
    </row>
    <row r="392">
      <c r="D392" s="174" t="n"/>
    </row>
    <row r="393">
      <c r="D393" s="174" t="n"/>
    </row>
    <row r="394">
      <c r="D394" s="174" t="n"/>
    </row>
    <row r="395">
      <c r="D395" s="174" t="n"/>
    </row>
    <row r="396">
      <c r="D396" s="174" t="n"/>
    </row>
    <row r="397">
      <c r="D397" s="174" t="n"/>
    </row>
    <row r="398">
      <c r="D398" s="174" t="n"/>
    </row>
    <row r="399">
      <c r="D399" s="174" t="n"/>
    </row>
    <row r="400">
      <c r="D400" s="174" t="n"/>
    </row>
    <row r="401">
      <c r="D401" s="174" t="n"/>
    </row>
    <row r="402">
      <c r="D402" s="174" t="n"/>
    </row>
    <row r="403">
      <c r="D403" s="174" t="n"/>
    </row>
    <row r="404">
      <c r="D404" s="174" t="n"/>
    </row>
    <row r="405">
      <c r="D405" s="174" t="n"/>
    </row>
    <row r="406">
      <c r="D406" s="174" t="n"/>
    </row>
    <row r="407">
      <c r="D407" s="174" t="n"/>
    </row>
    <row r="408">
      <c r="D408" s="174" t="n"/>
    </row>
    <row r="409">
      <c r="D409" s="174" t="n"/>
    </row>
    <row r="410">
      <c r="D410" s="174" t="n"/>
    </row>
    <row r="411">
      <c r="D411" s="174" t="n"/>
    </row>
    <row r="412">
      <c r="D412" s="174" t="n"/>
    </row>
    <row r="413">
      <c r="D413" s="174" t="n"/>
    </row>
    <row r="414">
      <c r="D414" s="174" t="n"/>
    </row>
    <row r="415">
      <c r="D415" s="174" t="n"/>
    </row>
    <row r="416">
      <c r="D416" s="174" t="n"/>
    </row>
    <row r="417">
      <c r="D417" s="174" t="n"/>
    </row>
    <row r="418">
      <c r="D418" s="174" t="n"/>
    </row>
    <row r="419">
      <c r="D419" s="174" t="n"/>
    </row>
    <row r="420">
      <c r="D420" s="174" t="n"/>
    </row>
    <row r="421">
      <c r="D421" s="174" t="n"/>
    </row>
    <row r="422">
      <c r="D422" s="174" t="n"/>
    </row>
    <row r="423">
      <c r="D423" s="174" t="n"/>
    </row>
    <row r="424">
      <c r="D424" s="174" t="n"/>
    </row>
    <row r="425">
      <c r="D425" s="174" t="n"/>
    </row>
    <row r="426">
      <c r="D426" s="174" t="n"/>
    </row>
    <row r="427">
      <c r="D427" s="174" t="n"/>
    </row>
    <row r="428">
      <c r="D428" s="174" t="n"/>
    </row>
    <row r="429">
      <c r="D429" s="174" t="n"/>
    </row>
    <row r="430">
      <c r="D430" s="174" t="n"/>
    </row>
    <row r="431">
      <c r="D431" s="174" t="n"/>
    </row>
    <row r="432">
      <c r="D432" s="174" t="n"/>
    </row>
    <row r="433">
      <c r="D433" s="174" t="n"/>
    </row>
    <row r="434">
      <c r="D434" s="174" t="n"/>
    </row>
    <row r="435">
      <c r="D435" s="174" t="n"/>
    </row>
    <row r="436">
      <c r="D436" s="174" t="n"/>
    </row>
    <row r="437">
      <c r="D437" s="174" t="n"/>
    </row>
    <row r="438">
      <c r="D438" s="174" t="n"/>
    </row>
    <row r="439">
      <c r="D439" s="174" t="n"/>
    </row>
    <row r="440">
      <c r="D440" s="174" t="n"/>
    </row>
    <row r="441">
      <c r="D441" s="174" t="n"/>
    </row>
    <row r="442">
      <c r="D442" s="174" t="n"/>
    </row>
    <row r="443">
      <c r="D443" s="174" t="n"/>
    </row>
    <row r="444">
      <c r="D444" s="174" t="n"/>
    </row>
    <row r="445">
      <c r="D445" s="174" t="n"/>
    </row>
    <row r="446">
      <c r="D446" s="174" t="n"/>
    </row>
    <row r="447">
      <c r="D447" s="174" t="n"/>
    </row>
    <row r="448">
      <c r="D448" s="174" t="n"/>
    </row>
    <row r="449">
      <c r="D449" s="174" t="n"/>
    </row>
    <row r="450">
      <c r="D450" s="174" t="n"/>
    </row>
    <row r="451">
      <c r="D451" s="174" t="n"/>
    </row>
    <row r="452">
      <c r="D452" s="174" t="n"/>
    </row>
    <row r="453">
      <c r="D453" s="174" t="n"/>
    </row>
    <row r="454">
      <c r="D454" s="174" t="n"/>
    </row>
    <row r="455">
      <c r="D455" s="174" t="n"/>
    </row>
    <row r="456">
      <c r="D456" s="174" t="n"/>
    </row>
    <row r="457">
      <c r="D457" s="174" t="n"/>
    </row>
    <row r="458">
      <c r="D458" s="174" t="n"/>
    </row>
    <row r="459">
      <c r="D459" s="174" t="n"/>
    </row>
    <row r="460">
      <c r="D460" s="174" t="n"/>
    </row>
    <row r="461">
      <c r="D461" s="174" t="n"/>
    </row>
    <row r="462">
      <c r="D462" s="174" t="n"/>
    </row>
    <row r="463">
      <c r="D463" s="174" t="n"/>
    </row>
    <row r="464">
      <c r="D464" s="174" t="n"/>
    </row>
    <row r="465">
      <c r="D465" s="174" t="n"/>
    </row>
    <row r="466">
      <c r="D466" s="174" t="n"/>
    </row>
    <row r="467">
      <c r="D467" s="174" t="n"/>
    </row>
    <row r="468">
      <c r="D468" s="174" t="n"/>
    </row>
    <row r="469">
      <c r="D469" s="174" t="n"/>
    </row>
    <row r="470">
      <c r="D470" s="174" t="n"/>
    </row>
    <row r="471">
      <c r="D471" s="174" t="n"/>
    </row>
    <row r="472">
      <c r="D472" s="174" t="n"/>
    </row>
    <row r="473">
      <c r="D473" s="174" t="n"/>
    </row>
    <row r="474">
      <c r="D474" s="174" t="n"/>
    </row>
    <row r="475">
      <c r="D475" s="174" t="n"/>
    </row>
    <row r="476">
      <c r="D476" s="174" t="n"/>
    </row>
    <row r="477">
      <c r="D477" s="174" t="n"/>
    </row>
    <row r="478">
      <c r="D478" s="174" t="n"/>
    </row>
    <row r="479">
      <c r="D479" s="174" t="n"/>
    </row>
    <row r="480">
      <c r="D480" s="174" t="n"/>
    </row>
    <row r="481">
      <c r="D481" s="174" t="n"/>
    </row>
    <row r="482">
      <c r="D482" s="174" t="n"/>
    </row>
    <row r="483">
      <c r="D483" s="174" t="n"/>
    </row>
    <row r="484">
      <c r="D484" s="174" t="n"/>
    </row>
    <row r="485">
      <c r="D485" s="174" t="n"/>
    </row>
    <row r="486">
      <c r="D486" s="174" t="n"/>
    </row>
    <row r="487">
      <c r="D487" s="174" t="n"/>
    </row>
    <row r="488">
      <c r="D488" s="174" t="n"/>
    </row>
    <row r="489">
      <c r="D489" s="174" t="n"/>
    </row>
    <row r="490">
      <c r="D490" s="174" t="n"/>
    </row>
    <row r="491">
      <c r="D491" s="174" t="n"/>
    </row>
    <row r="492">
      <c r="D492" s="174" t="n"/>
    </row>
    <row r="493">
      <c r="D493" s="174" t="n"/>
    </row>
    <row r="494">
      <c r="D494" s="174" t="n"/>
    </row>
    <row r="495">
      <c r="D495" s="174" t="n"/>
    </row>
    <row r="496">
      <c r="D496" s="174" t="n"/>
    </row>
    <row r="497">
      <c r="D497" s="174" t="n"/>
    </row>
    <row r="498">
      <c r="D498" s="174" t="n"/>
    </row>
    <row r="499">
      <c r="D499" s="174" t="n"/>
    </row>
    <row r="500">
      <c r="D500" s="174" t="n"/>
    </row>
    <row r="501">
      <c r="D501" s="174" t="n"/>
    </row>
    <row r="502">
      <c r="D502" s="174" t="n"/>
    </row>
    <row r="503">
      <c r="D503" s="174" t="n"/>
    </row>
    <row r="504">
      <c r="D504" s="174" t="n"/>
    </row>
    <row r="505">
      <c r="D505" s="174" t="n"/>
    </row>
    <row r="506">
      <c r="D506" s="174" t="n"/>
    </row>
    <row r="507">
      <c r="D507" s="174" t="n"/>
    </row>
    <row r="508">
      <c r="D508" s="174" t="n"/>
    </row>
    <row r="509">
      <c r="D509" s="174" t="n"/>
    </row>
    <row r="510">
      <c r="D510" s="174" t="n"/>
    </row>
    <row r="511">
      <c r="D511" s="174" t="n"/>
    </row>
    <row r="512">
      <c r="D512" s="174" t="n"/>
    </row>
    <row r="513">
      <c r="D513" s="174" t="n"/>
    </row>
    <row r="514">
      <c r="D514" s="174" t="n"/>
    </row>
    <row r="515">
      <c r="D515" s="174" t="n"/>
    </row>
    <row r="516">
      <c r="D516" s="174" t="n"/>
    </row>
    <row r="517">
      <c r="D517" s="174" t="n"/>
    </row>
    <row r="518">
      <c r="D518" s="174" t="n"/>
    </row>
    <row r="519">
      <c r="D519" s="174" t="n"/>
    </row>
    <row r="520">
      <c r="D520" s="174" t="n"/>
    </row>
    <row r="521">
      <c r="D521" s="174" t="n"/>
    </row>
    <row r="522">
      <c r="D522" s="174" t="n"/>
    </row>
    <row r="523">
      <c r="D523" s="174" t="n"/>
    </row>
    <row r="524">
      <c r="D524" s="174" t="n"/>
    </row>
    <row r="525">
      <c r="D525" s="174" t="n"/>
    </row>
    <row r="526">
      <c r="D526" s="174" t="n"/>
    </row>
    <row r="527">
      <c r="D527" s="174" t="n"/>
    </row>
    <row r="528">
      <c r="D528" s="174" t="n"/>
    </row>
    <row r="529">
      <c r="D529" s="174" t="n"/>
    </row>
    <row r="530">
      <c r="D530" s="174" t="n"/>
    </row>
    <row r="531">
      <c r="D531" s="174" t="n"/>
    </row>
    <row r="532">
      <c r="D532" s="174" t="n"/>
    </row>
    <row r="533">
      <c r="D533" s="174" t="n"/>
    </row>
    <row r="534">
      <c r="D534" s="174" t="n"/>
    </row>
    <row r="535">
      <c r="D535" s="174" t="n"/>
    </row>
    <row r="536">
      <c r="D536" s="174" t="n"/>
    </row>
    <row r="537">
      <c r="D537" s="174" t="n"/>
    </row>
    <row r="538">
      <c r="D538" s="174" t="n"/>
    </row>
    <row r="539">
      <c r="D539" s="174" t="n"/>
    </row>
    <row r="540">
      <c r="D540" s="174" t="n"/>
    </row>
    <row r="541">
      <c r="D541" s="174" t="n"/>
    </row>
    <row r="542">
      <c r="D542" s="174" t="n"/>
    </row>
    <row r="543">
      <c r="D543" s="174" t="n"/>
    </row>
    <row r="544">
      <c r="D544" s="174" t="n"/>
    </row>
    <row r="545">
      <c r="D545" s="174" t="n"/>
    </row>
    <row r="546">
      <c r="D546" s="174" t="n"/>
    </row>
    <row r="547">
      <c r="D547" s="174" t="n"/>
    </row>
    <row r="548">
      <c r="D548" s="174" t="n"/>
    </row>
    <row r="549">
      <c r="D549" s="174" t="n"/>
    </row>
    <row r="550">
      <c r="D550" s="174" t="n"/>
    </row>
    <row r="551">
      <c r="D551" s="174" t="n"/>
    </row>
    <row r="552">
      <c r="D552" s="174" t="n"/>
    </row>
    <row r="553">
      <c r="D553" s="174" t="n"/>
    </row>
    <row r="554">
      <c r="D554" s="174" t="n"/>
    </row>
    <row r="555">
      <c r="D555" s="174" t="n"/>
    </row>
    <row r="556">
      <c r="D556" s="174" t="n"/>
    </row>
    <row r="557">
      <c r="D557" s="174" t="n"/>
    </row>
    <row r="558">
      <c r="D558" s="174" t="n"/>
    </row>
    <row r="559">
      <c r="D559" s="174" t="n"/>
    </row>
    <row r="560">
      <c r="D560" s="174" t="n"/>
    </row>
    <row r="561">
      <c r="D561" s="174" t="n"/>
    </row>
    <row r="562">
      <c r="D562" s="174" t="n"/>
    </row>
    <row r="563">
      <c r="D563" s="174" t="n"/>
    </row>
    <row r="564">
      <c r="D564" s="174" t="n"/>
    </row>
    <row r="565">
      <c r="D565" s="174" t="n"/>
    </row>
    <row r="566">
      <c r="D566" s="174" t="n"/>
    </row>
    <row r="567">
      <c r="D567" s="174" t="n"/>
    </row>
    <row r="568">
      <c r="D568" s="174" t="n"/>
    </row>
    <row r="569">
      <c r="D569" s="174" t="n"/>
    </row>
    <row r="570">
      <c r="D570" s="174" t="n"/>
    </row>
    <row r="571">
      <c r="D571" s="174" t="n"/>
    </row>
    <row r="572">
      <c r="D572" s="174" t="n"/>
    </row>
    <row r="573">
      <c r="D573" s="174" t="n"/>
    </row>
    <row r="574">
      <c r="D574" s="174" t="n"/>
    </row>
    <row r="575">
      <c r="D575" s="174" t="n"/>
    </row>
    <row r="576">
      <c r="D576" s="174" t="n"/>
    </row>
    <row r="577">
      <c r="D577" s="174" t="n"/>
    </row>
    <row r="578">
      <c r="D578" s="174" t="n"/>
    </row>
    <row r="579">
      <c r="D579" s="174" t="n"/>
    </row>
    <row r="580">
      <c r="D580" s="174" t="n"/>
    </row>
    <row r="581">
      <c r="D581" s="174" t="n"/>
    </row>
    <row r="582">
      <c r="D582" s="174" t="n"/>
    </row>
    <row r="583">
      <c r="D583" s="174" t="n"/>
    </row>
    <row r="584">
      <c r="D584" s="174" t="n"/>
    </row>
    <row r="585">
      <c r="D585" s="174" t="n"/>
    </row>
    <row r="586">
      <c r="D586" s="174" t="n"/>
    </row>
    <row r="587">
      <c r="D587" s="174" t="n"/>
    </row>
    <row r="588">
      <c r="D588" s="174" t="n"/>
    </row>
    <row r="589">
      <c r="D589" s="174" t="n"/>
    </row>
    <row r="590">
      <c r="D590" s="174" t="n"/>
    </row>
    <row r="591">
      <c r="D591" s="174" t="n"/>
    </row>
    <row r="592">
      <c r="D592" s="174" t="n"/>
    </row>
    <row r="593">
      <c r="D593" s="174" t="n"/>
    </row>
    <row r="594">
      <c r="D594" s="174" t="n"/>
    </row>
    <row r="595">
      <c r="D595" s="174" t="n"/>
    </row>
    <row r="596">
      <c r="D596" s="174" t="n"/>
    </row>
    <row r="597">
      <c r="D597" s="174" t="n"/>
    </row>
    <row r="598">
      <c r="D598" s="174" t="n"/>
    </row>
    <row r="599">
      <c r="D599" s="174" t="n"/>
    </row>
    <row r="600">
      <c r="D600" s="174" t="n"/>
    </row>
    <row r="601">
      <c r="D601" s="174" t="n"/>
    </row>
    <row r="602">
      <c r="D602" s="174" t="n"/>
    </row>
    <row r="603">
      <c r="D603" s="174" t="n"/>
    </row>
    <row r="604">
      <c r="D604" s="174" t="n"/>
    </row>
    <row r="605">
      <c r="D605" s="174" t="n"/>
    </row>
    <row r="606">
      <c r="D606" s="174" t="n"/>
    </row>
    <row r="607">
      <c r="D607" s="174" t="n"/>
    </row>
    <row r="608">
      <c r="D608" s="174" t="n"/>
    </row>
    <row r="609">
      <c r="D609" s="174" t="n"/>
    </row>
    <row r="610">
      <c r="D610" s="174" t="n"/>
    </row>
    <row r="611">
      <c r="D611" s="174" t="n"/>
    </row>
    <row r="612">
      <c r="D612" s="174" t="n"/>
    </row>
    <row r="613">
      <c r="D613" s="174" t="n"/>
    </row>
    <row r="614">
      <c r="D614" s="174" t="n"/>
    </row>
    <row r="615">
      <c r="D615" s="174" t="n"/>
    </row>
    <row r="616">
      <c r="D616" s="174" t="n"/>
    </row>
    <row r="617">
      <c r="D617" s="174" t="n"/>
    </row>
    <row r="618">
      <c r="D618" s="174" t="n"/>
    </row>
    <row r="619">
      <c r="D619" s="174" t="n"/>
    </row>
    <row r="620">
      <c r="D620" s="174" t="n"/>
    </row>
    <row r="621">
      <c r="D621" s="174" t="n"/>
    </row>
    <row r="622">
      <c r="D622" s="174" t="n"/>
    </row>
    <row r="623">
      <c r="D623" s="174" t="n"/>
    </row>
    <row r="624">
      <c r="D624" s="174" t="n"/>
    </row>
    <row r="625">
      <c r="D625" s="174" t="n"/>
    </row>
    <row r="626">
      <c r="D626" s="174" t="n"/>
    </row>
    <row r="627">
      <c r="D627" s="174" t="n"/>
    </row>
    <row r="628">
      <c r="D628" s="174" t="n"/>
    </row>
    <row r="629">
      <c r="D629" s="174" t="n"/>
    </row>
    <row r="630">
      <c r="D630" s="174" t="n"/>
    </row>
    <row r="631">
      <c r="D631" s="174" t="n"/>
    </row>
    <row r="632">
      <c r="D632" s="174" t="n"/>
    </row>
    <row r="633">
      <c r="D633" s="174" t="n"/>
    </row>
    <row r="634">
      <c r="D634" s="174" t="n"/>
    </row>
    <row r="635">
      <c r="D635" s="174" t="n"/>
    </row>
    <row r="636">
      <c r="D636" s="174" t="n"/>
    </row>
    <row r="637">
      <c r="D637" s="174" t="n"/>
    </row>
    <row r="638">
      <c r="D638" s="174" t="n"/>
    </row>
    <row r="639">
      <c r="D639" s="174" t="n"/>
    </row>
    <row r="640">
      <c r="D640" s="174" t="n"/>
    </row>
    <row r="641">
      <c r="D641" s="174" t="n"/>
    </row>
    <row r="642">
      <c r="D642" s="174" t="n"/>
    </row>
    <row r="643">
      <c r="D643" s="174" t="n"/>
    </row>
    <row r="644">
      <c r="D644" s="174" t="n"/>
    </row>
    <row r="645">
      <c r="D645" s="174" t="n"/>
    </row>
    <row r="646">
      <c r="D646" s="174" t="n"/>
    </row>
    <row r="647">
      <c r="D647" s="174" t="n"/>
    </row>
    <row r="648">
      <c r="D648" s="174" t="n"/>
    </row>
    <row r="649">
      <c r="D649" s="174" t="n"/>
    </row>
    <row r="650">
      <c r="D650" s="174" t="n"/>
    </row>
    <row r="651">
      <c r="D651" s="174" t="n"/>
    </row>
    <row r="652">
      <c r="D652" s="174" t="n"/>
    </row>
    <row r="653">
      <c r="D653" s="174" t="n"/>
    </row>
    <row r="654">
      <c r="D654" s="174" t="n"/>
    </row>
    <row r="655">
      <c r="D655" s="174" t="n"/>
    </row>
    <row r="656">
      <c r="D656" s="174" t="n"/>
    </row>
    <row r="657">
      <c r="D657" s="174" t="n"/>
    </row>
    <row r="658">
      <c r="D658" s="174" t="n"/>
    </row>
    <row r="659">
      <c r="D659" s="174" t="n"/>
    </row>
    <row r="660">
      <c r="D660" s="174" t="n"/>
    </row>
    <row r="661">
      <c r="D661" s="174" t="n"/>
    </row>
    <row r="662">
      <c r="D662" s="174" t="n"/>
    </row>
    <row r="663">
      <c r="D663" s="174" t="n"/>
    </row>
    <row r="664">
      <c r="D664" s="174" t="n"/>
    </row>
    <row r="665">
      <c r="D665" s="174" t="n"/>
    </row>
    <row r="666">
      <c r="D666" s="174" t="n"/>
    </row>
    <row r="667">
      <c r="D667" s="174" t="n"/>
    </row>
    <row r="668">
      <c r="D668" s="174" t="n"/>
    </row>
    <row r="669">
      <c r="D669" s="174" t="n"/>
    </row>
    <row r="670">
      <c r="D670" s="174" t="n"/>
    </row>
    <row r="671">
      <c r="D671" s="174" t="n"/>
    </row>
    <row r="672">
      <c r="D672" s="174" t="n"/>
    </row>
    <row r="673">
      <c r="D673" s="174" t="n"/>
    </row>
    <row r="674">
      <c r="D674" s="174" t="n"/>
    </row>
    <row r="675">
      <c r="D675" s="174" t="n"/>
    </row>
    <row r="676">
      <c r="D676" s="174" t="n"/>
    </row>
    <row r="677">
      <c r="D677" s="174" t="n"/>
    </row>
    <row r="678">
      <c r="D678" s="174" t="n"/>
    </row>
    <row r="679">
      <c r="D679" s="174" t="n"/>
    </row>
    <row r="680">
      <c r="D680" s="174" t="n"/>
    </row>
    <row r="681">
      <c r="D681" s="174" t="n"/>
    </row>
    <row r="682">
      <c r="D682" s="174" t="n"/>
    </row>
    <row r="683">
      <c r="D683" s="174" t="n"/>
    </row>
    <row r="684">
      <c r="D684" s="174" t="n"/>
    </row>
    <row r="685">
      <c r="D685" s="174" t="n"/>
    </row>
    <row r="686">
      <c r="D686" s="174" t="n"/>
    </row>
    <row r="687">
      <c r="D687" s="174" t="n"/>
    </row>
    <row r="688">
      <c r="D688" s="174" t="n"/>
    </row>
    <row r="689">
      <c r="D689" s="174" t="n"/>
    </row>
    <row r="690">
      <c r="D690" s="174" t="n"/>
    </row>
    <row r="691">
      <c r="D691" s="174" t="n"/>
    </row>
    <row r="692">
      <c r="D692" s="174" t="n"/>
    </row>
    <row r="693">
      <c r="D693" s="174" t="n"/>
    </row>
    <row r="694">
      <c r="D694" s="174" t="n"/>
    </row>
    <row r="695">
      <c r="D695" s="174" t="n"/>
    </row>
    <row r="696">
      <c r="D696" s="174" t="n"/>
    </row>
    <row r="697">
      <c r="D697" s="174" t="n"/>
    </row>
    <row r="698">
      <c r="D698" s="174" t="n"/>
    </row>
    <row r="699">
      <c r="D699" s="174" t="n"/>
    </row>
    <row r="700">
      <c r="D700" s="174" t="n"/>
    </row>
    <row r="701">
      <c r="D701" s="174" t="n"/>
    </row>
    <row r="702">
      <c r="D702" s="174" t="n"/>
    </row>
    <row r="703">
      <c r="D703" s="174" t="n"/>
    </row>
    <row r="704">
      <c r="D704" s="174" t="n"/>
    </row>
    <row r="705">
      <c r="D705" s="174" t="n"/>
    </row>
    <row r="706">
      <c r="D706" s="174" t="n"/>
    </row>
    <row r="707">
      <c r="D707" s="174" t="n"/>
    </row>
    <row r="708">
      <c r="D708" s="174" t="n"/>
    </row>
    <row r="709">
      <c r="D709" s="174" t="n"/>
    </row>
    <row r="710">
      <c r="D710" s="174" t="n"/>
    </row>
    <row r="711">
      <c r="D711" s="174" t="n"/>
    </row>
    <row r="712">
      <c r="D712" s="174" t="n"/>
    </row>
    <row r="713">
      <c r="D713" s="174" t="n"/>
    </row>
    <row r="714">
      <c r="D714" s="174" t="n"/>
    </row>
    <row r="715">
      <c r="D715" s="174" t="n"/>
    </row>
    <row r="716">
      <c r="D716" s="174" t="n"/>
    </row>
    <row r="717">
      <c r="D717" s="174" t="n"/>
    </row>
    <row r="718">
      <c r="D718" s="174" t="n"/>
    </row>
    <row r="719">
      <c r="D719" s="174" t="n"/>
    </row>
    <row r="720">
      <c r="D720" s="174" t="n"/>
    </row>
    <row r="721">
      <c r="D721" s="174" t="n"/>
    </row>
    <row r="722">
      <c r="D722" s="174" t="n"/>
    </row>
    <row r="723">
      <c r="D723" s="174" t="n"/>
    </row>
    <row r="724">
      <c r="D724" s="174" t="n"/>
    </row>
    <row r="725">
      <c r="D725" s="174" t="n"/>
    </row>
    <row r="726">
      <c r="D726" s="174" t="n"/>
    </row>
    <row r="727">
      <c r="D727" s="174" t="n"/>
    </row>
    <row r="728">
      <c r="D728" s="174" t="n"/>
    </row>
    <row r="729">
      <c r="D729" s="174" t="n"/>
    </row>
    <row r="730">
      <c r="D730" s="174" t="n"/>
    </row>
    <row r="731">
      <c r="D731" s="174" t="n"/>
    </row>
    <row r="732">
      <c r="D732" s="174" t="n"/>
    </row>
    <row r="733">
      <c r="D733" s="174" t="n"/>
    </row>
    <row r="734">
      <c r="D734" s="174" t="n"/>
    </row>
    <row r="735">
      <c r="D735" s="174" t="n"/>
    </row>
    <row r="736">
      <c r="D736" s="174" t="n"/>
    </row>
    <row r="737">
      <c r="D737" s="174" t="n"/>
    </row>
    <row r="738">
      <c r="D738" s="174" t="n"/>
    </row>
    <row r="739">
      <c r="D739" s="174" t="n"/>
    </row>
    <row r="740">
      <c r="D740" s="174" t="n"/>
    </row>
    <row r="741">
      <c r="D741" s="174" t="n"/>
    </row>
    <row r="742">
      <c r="D742" s="174" t="n"/>
    </row>
    <row r="743">
      <c r="D743" s="174" t="n"/>
    </row>
    <row r="744">
      <c r="D744" s="174" t="n"/>
    </row>
    <row r="745">
      <c r="D745" s="174" t="n"/>
    </row>
    <row r="746">
      <c r="D746" s="174" t="n"/>
    </row>
    <row r="747">
      <c r="D747" s="174" t="n"/>
    </row>
    <row r="748">
      <c r="D748" s="174" t="n"/>
    </row>
    <row r="749">
      <c r="D749" s="174" t="n"/>
    </row>
    <row r="750">
      <c r="D750" s="174" t="n"/>
    </row>
    <row r="751">
      <c r="D751" s="174" t="n"/>
    </row>
    <row r="752">
      <c r="D752" s="174" t="n"/>
    </row>
    <row r="753">
      <c r="D753" s="174" t="n"/>
    </row>
  </sheetData>
  <autoFilter ref="A9:AB367">
    <sortState ref="A10:AB367">
      <sortCondition ref="L9:L367"/>
    </sortState>
  </autoFilter>
  <mergeCells count="3">
    <mergeCell ref="N2:Q3"/>
    <mergeCell ref="W2:Y2"/>
    <mergeCell ref="E8:H8"/>
  </mergeCells>
  <conditionalFormatting sqref="J9:J367">
    <cfRule type="cellIs" priority="146" operator="greaterThan" dxfId="51">
      <formula>" -   "</formula>
    </cfRule>
    <cfRule type="cellIs" priority="145" operator="greaterThan" dxfId="51">
      <formula>#REF!&gt;0</formula>
    </cfRule>
  </conditionalFormatting>
  <conditionalFormatting sqref="AB1:AB1048576">
    <cfRule type="cellIs" priority="144" operator="greaterThan" dxfId="0">
      <formula>0</formula>
    </cfRule>
    <cfRule type="cellIs" priority="143" operator="lessThan" dxfId="0">
      <formula>0</formula>
    </cfRule>
  </conditionalFormatting>
  <conditionalFormatting sqref="B3:B4 D10:D753">
    <cfRule type="cellIs" priority="138" operator="equal" dxfId="64">
      <formula>"T&amp;T"</formula>
    </cfRule>
    <cfRule type="cellIs" priority="139" operator="equal" dxfId="0">
      <formula>"Costco"</formula>
    </cfRule>
    <cfRule type="cellIs" priority="140" operator="equal" dxfId="62">
      <formula>"Wholesale Club"</formula>
    </cfRule>
    <cfRule type="cellIs" priority="141" operator="equal" dxfId="61">
      <formula>"Superstore"</formula>
    </cfRule>
    <cfRule type="cellIs" priority="142" operator="equal" dxfId="60">
      <formula>"Walmart"</formula>
    </cfRule>
    <cfRule type="cellIs" priority="132" operator="equal" dxfId="17">
      <formula>"Waterbridge"</formula>
    </cfRule>
    <cfRule type="cellIs" priority="133" operator="equal" dxfId="16">
      <formula>"London Drugs"</formula>
    </cfRule>
    <cfRule type="cellIs" priority="134" operator="equal" dxfId="15">
      <formula>"Sephora"</formula>
    </cfRule>
    <cfRule type="cellIs" priority="135" operator="equal" dxfId="14">
      <formula>"Swanson"</formula>
    </cfRule>
    <cfRule type="cellIs" priority="136" operator="equal" dxfId="13">
      <formula>"Swanson"</formula>
    </cfRule>
    <cfRule type="cellIs" priority="137" operator="equal" dxfId="12">
      <formula>"Ikea"</formula>
    </cfRule>
  </conditionalFormatting>
  <conditionalFormatting sqref="J1:J1048576">
    <cfRule type="containsText" priority="130" operator="containsText" dxfId="68" text="B Store">
      <formula>NOT(ISERROR(SEARCH("B Store",J1)))</formula>
    </cfRule>
    <cfRule type="cellIs" priority="131" operator="equal" dxfId="68">
      <formula>"B store"</formula>
    </cfRule>
  </conditionalFormatting>
  <conditionalFormatting sqref="A231:A1048576 A6:A9 A1:A4">
    <cfRule type="duplicateValues" priority="147" dxfId="0"/>
  </conditionalFormatting>
  <conditionalFormatting sqref="A231:A1048576 A9">
    <cfRule type="duplicateValues" priority="148" dxfId="0"/>
  </conditionalFormatting>
  <conditionalFormatting sqref="A231:A1048576">
    <cfRule type="duplicateValues" priority="129" dxfId="0"/>
  </conditionalFormatting>
  <conditionalFormatting sqref="C1:C2 C6:C7 C340:C1048576">
    <cfRule type="cellIs" priority="124" operator="equal" dxfId="64">
      <formula>"T&amp;T"</formula>
    </cfRule>
    <cfRule type="cellIs" priority="125" operator="equal" dxfId="0">
      <formula>"Costco"</formula>
    </cfRule>
    <cfRule type="cellIs" priority="126" operator="equal" dxfId="62">
      <formula>"Wholesale Club"</formula>
    </cfRule>
    <cfRule type="cellIs" priority="127" operator="equal" dxfId="61">
      <formula>"Superstore"</formula>
    </cfRule>
    <cfRule type="cellIs" priority="128" operator="equal" dxfId="60">
      <formula>"Walmart"</formula>
    </cfRule>
  </conditionalFormatting>
  <conditionalFormatting sqref="C1:C2 C6:C9 C340:C1048576">
    <cfRule type="cellIs" priority="118" operator="equal" dxfId="17">
      <formula>"Waterbridge"</formula>
    </cfRule>
    <cfRule type="cellIs" priority="119" operator="equal" dxfId="16">
      <formula>"London Drugs"</formula>
    </cfRule>
    <cfRule type="cellIs" priority="120" operator="equal" dxfId="15">
      <formula>"Sephora"</formula>
    </cfRule>
    <cfRule type="cellIs" priority="121" operator="equal" dxfId="14">
      <formula>"Swanson"</formula>
    </cfRule>
    <cfRule type="cellIs" priority="122" operator="equal" dxfId="13">
      <formula>"Swanson"</formula>
    </cfRule>
    <cfRule type="cellIs" priority="123" operator="equal" dxfId="12">
      <formula>"Ikea"</formula>
    </cfRule>
  </conditionalFormatting>
  <conditionalFormatting sqref="B10:B339">
    <cfRule type="cellIs" priority="114" operator="greaterThan" dxfId="51">
      <formula>#REF!&gt;0</formula>
    </cfRule>
    <cfRule type="cellIs" priority="112" operator="greaterThan" dxfId="51">
      <formula>#REF!&gt;0</formula>
    </cfRule>
  </conditionalFormatting>
  <conditionalFormatting sqref="B10:B339 D10:D753">
    <cfRule type="expression" priority="113" dxfId="52">
      <formula>NOT(_xlfn.ISFORMULA(B10))</formula>
    </cfRule>
  </conditionalFormatting>
  <conditionalFormatting sqref="D9">
    <cfRule type="cellIs" priority="102" operator="equal" dxfId="17">
      <formula>"Waterbridge"</formula>
    </cfRule>
    <cfRule type="cellIs" priority="103" operator="equal" dxfId="16">
      <formula>"London Drugs"</formula>
    </cfRule>
    <cfRule type="cellIs" priority="104" operator="equal" dxfId="15">
      <formula>"Sephora"</formula>
    </cfRule>
    <cfRule type="cellIs" priority="105" operator="equal" dxfId="14">
      <formula>"Swanson"</formula>
    </cfRule>
    <cfRule type="cellIs" priority="106" operator="equal" dxfId="13">
      <formula>"Swanson"</formula>
    </cfRule>
    <cfRule type="cellIs" priority="107" operator="equal" dxfId="12">
      <formula>"Ikea"</formula>
    </cfRule>
  </conditionalFormatting>
  <conditionalFormatting sqref="A74:A1048576 A1:A9">
    <cfRule type="duplicateValues" priority="40" dxfId="0"/>
  </conditionalFormatting>
  <conditionalFormatting sqref="L41:L1048576 L1:L9">
    <cfRule type="duplicateValues" priority="33" dxfId="0"/>
  </conditionalFormatting>
  <conditionalFormatting sqref="A74:A230">
    <cfRule type="duplicateValues" priority="3184" dxfId="0"/>
  </conditionalFormatting>
  <conditionalFormatting sqref="A10:A11">
    <cfRule type="duplicateValues" priority="3446" dxfId="0"/>
  </conditionalFormatting>
  <conditionalFormatting sqref="L10:L40">
    <cfRule type="duplicateValues" priority="3888" dxfId="0"/>
  </conditionalFormatting>
  <conditionalFormatting sqref="A19:A73">
    <cfRule type="duplicateValues" priority="4403" dxfId="0"/>
  </conditionalFormatting>
  <conditionalFormatting sqref="A10:A73">
    <cfRule type="duplicateValues" priority="4405" dxfId="0"/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3">
    <outlinePr summaryBelow="1" summaryRight="1"/>
    <pageSetUpPr/>
  </sheetPr>
  <dimension ref="A1:D60"/>
  <sheetViews>
    <sheetView workbookViewId="0">
      <selection activeCell="D33" sqref="D33"/>
    </sheetView>
  </sheetViews>
  <sheetFormatPr baseColWidth="8" defaultColWidth="8.85546875" defaultRowHeight="14.25"/>
  <cols>
    <col width="8.85546875" customWidth="1" style="4" min="1" max="1"/>
    <col width="8.85546875" customWidth="1" style="516" min="2" max="2"/>
    <col width="8.85546875" customWidth="1" style="4" min="3" max="16384"/>
  </cols>
  <sheetData>
    <row r="1">
      <c r="A1" s="4" t="n">
        <v>1</v>
      </c>
      <c r="B1" s="516" t="n">
        <v>40</v>
      </c>
      <c r="D1" s="4" t="n">
        <v>53.88</v>
      </c>
    </row>
    <row r="2">
      <c r="A2" s="4" t="n">
        <v>2</v>
      </c>
      <c r="B2" s="516" t="n">
        <v>13.75</v>
      </c>
      <c r="D2" s="4" t="n">
        <v>6.5</v>
      </c>
    </row>
    <row r="3">
      <c r="A3" s="4" t="n">
        <v>3</v>
      </c>
      <c r="B3" s="516" t="n">
        <v>30</v>
      </c>
      <c r="D3" s="4" t="n">
        <v>60</v>
      </c>
    </row>
    <row r="4">
      <c r="A4" s="4" t="n">
        <v>4</v>
      </c>
      <c r="B4" s="516" t="n">
        <v>15.75</v>
      </c>
      <c r="D4" s="4" t="n">
        <v>3.75</v>
      </c>
    </row>
    <row r="5">
      <c r="A5" s="4" t="n">
        <v>5</v>
      </c>
      <c r="B5" s="516" t="n">
        <v>18.75</v>
      </c>
      <c r="D5" s="4" t="n">
        <v>54.88</v>
      </c>
    </row>
    <row r="6">
      <c r="A6" s="4" t="n">
        <v>6</v>
      </c>
      <c r="B6" s="516" t="n">
        <v>10.25</v>
      </c>
    </row>
    <row r="7">
      <c r="A7" s="4" t="n">
        <v>7</v>
      </c>
      <c r="B7" s="516" t="n">
        <v>51</v>
      </c>
    </row>
    <row r="8">
      <c r="A8" s="4" t="n">
        <v>8</v>
      </c>
      <c r="B8" s="516" t="n">
        <v>13.75</v>
      </c>
    </row>
    <row r="9">
      <c r="A9" s="4" t="n">
        <v>9</v>
      </c>
      <c r="B9" s="516" t="n">
        <v>30</v>
      </c>
    </row>
    <row r="10">
      <c r="A10" s="4" t="n">
        <v>10</v>
      </c>
      <c r="B10" s="516" t="n">
        <v>15.75</v>
      </c>
    </row>
    <row r="11">
      <c r="A11" s="4" t="n">
        <v>11</v>
      </c>
      <c r="B11" s="516" t="n">
        <v>20</v>
      </c>
    </row>
    <row r="12">
      <c r="A12" s="4" t="n">
        <v>12</v>
      </c>
      <c r="B12" s="516" t="n">
        <v>4.25</v>
      </c>
    </row>
    <row r="13">
      <c r="A13" s="4" t="n">
        <v>13</v>
      </c>
      <c r="B13" s="516" t="n">
        <v>56</v>
      </c>
    </row>
    <row r="14">
      <c r="A14" s="4" t="n">
        <v>14</v>
      </c>
      <c r="B14" s="516" t="n">
        <v>13.75</v>
      </c>
    </row>
    <row r="15">
      <c r="A15" s="4" t="n">
        <v>15</v>
      </c>
      <c r="B15" s="516" t="n">
        <v>30</v>
      </c>
    </row>
    <row r="16">
      <c r="A16" s="4" t="n">
        <v>16</v>
      </c>
      <c r="B16" s="516" t="n">
        <v>15.75</v>
      </c>
    </row>
    <row r="17">
      <c r="A17" s="4" t="n">
        <v>17</v>
      </c>
      <c r="B17" s="516" t="n">
        <v>18.75</v>
      </c>
    </row>
    <row r="18">
      <c r="A18" s="4" t="n">
        <v>18</v>
      </c>
      <c r="B18" s="516" t="n">
        <v>12.5</v>
      </c>
    </row>
    <row r="19">
      <c r="A19" s="4" t="n">
        <v>19</v>
      </c>
      <c r="B19" s="516" t="n">
        <v>54.75</v>
      </c>
    </row>
    <row r="20">
      <c r="A20" s="4" t="n">
        <v>20</v>
      </c>
      <c r="B20" s="516" t="n">
        <v>13.75</v>
      </c>
    </row>
    <row r="21">
      <c r="A21" s="4" t="n">
        <v>21</v>
      </c>
      <c r="B21" s="516" t="n">
        <v>30</v>
      </c>
    </row>
    <row r="22">
      <c r="A22" s="4" t="n">
        <v>22</v>
      </c>
      <c r="B22" s="516" t="n">
        <v>15.75</v>
      </c>
    </row>
    <row r="23">
      <c r="A23" s="4" t="n">
        <v>23</v>
      </c>
      <c r="B23" s="516" t="n">
        <v>18.75</v>
      </c>
    </row>
    <row r="24">
      <c r="A24" s="4" t="n">
        <v>24</v>
      </c>
      <c r="B24" s="516" t="n">
        <v>12</v>
      </c>
    </row>
    <row r="25">
      <c r="A25" s="4" t="n">
        <v>25</v>
      </c>
      <c r="B25" s="516" t="n">
        <v>60</v>
      </c>
    </row>
    <row r="26">
      <c r="A26" s="4" t="n">
        <v>26</v>
      </c>
      <c r="B26" s="516" t="n">
        <v>13.75</v>
      </c>
    </row>
    <row r="27">
      <c r="A27" s="4" t="n">
        <v>27</v>
      </c>
      <c r="B27" s="516" t="n">
        <v>30</v>
      </c>
    </row>
    <row r="28">
      <c r="A28" s="4" t="n">
        <v>28</v>
      </c>
      <c r="B28" s="516" t="n">
        <v>15.75</v>
      </c>
    </row>
    <row r="29">
      <c r="A29" s="4" t="n">
        <v>29</v>
      </c>
      <c r="B29" s="516" t="n">
        <v>18.75</v>
      </c>
    </row>
    <row r="30">
      <c r="A30" s="4" t="n">
        <v>30</v>
      </c>
      <c r="B30" s="516" t="n">
        <v>9.5</v>
      </c>
    </row>
    <row r="31">
      <c r="A31" s="4" t="n">
        <v>31</v>
      </c>
      <c r="B31" s="516" t="n">
        <v>58.25</v>
      </c>
    </row>
    <row r="32">
      <c r="A32" s="4" t="n">
        <v>32</v>
      </c>
      <c r="B32" s="516" t="n">
        <v>13.75</v>
      </c>
    </row>
    <row r="33">
      <c r="A33" s="4" t="n">
        <v>33</v>
      </c>
      <c r="B33" s="516" t="n">
        <v>30</v>
      </c>
    </row>
    <row r="34">
      <c r="A34" s="4" t="n">
        <v>34</v>
      </c>
      <c r="B34" s="516" t="n">
        <v>15.75</v>
      </c>
    </row>
    <row r="35">
      <c r="A35" s="4" t="n">
        <v>35</v>
      </c>
      <c r="B35" s="516" t="n">
        <v>18.75</v>
      </c>
    </row>
    <row r="36">
      <c r="A36" s="4" t="n">
        <v>36</v>
      </c>
      <c r="B36" s="516" t="n">
        <v>15.5</v>
      </c>
    </row>
    <row r="37">
      <c r="A37" s="4" t="n">
        <v>37</v>
      </c>
      <c r="B37" s="516" t="n">
        <v>58.5</v>
      </c>
    </row>
    <row r="38">
      <c r="A38" s="4" t="n">
        <v>38</v>
      </c>
      <c r="B38" s="516" t="n">
        <v>13.75</v>
      </c>
    </row>
    <row r="39">
      <c r="A39" s="4" t="n">
        <v>39</v>
      </c>
      <c r="B39" s="516" t="n">
        <v>30</v>
      </c>
    </row>
    <row r="40">
      <c r="A40" s="4" t="n">
        <v>40</v>
      </c>
      <c r="B40" s="516" t="n">
        <v>15.75</v>
      </c>
    </row>
    <row r="41">
      <c r="A41" s="4" t="n">
        <v>41</v>
      </c>
      <c r="B41" s="516" t="n">
        <v>18.75</v>
      </c>
    </row>
    <row r="42">
      <c r="A42" s="4" t="n">
        <v>42</v>
      </c>
      <c r="B42" s="516" t="n">
        <v>16.25</v>
      </c>
    </row>
    <row r="43">
      <c r="A43" s="4" t="n">
        <v>43</v>
      </c>
      <c r="B43" s="516" t="n">
        <v>51</v>
      </c>
    </row>
    <row r="44">
      <c r="A44" s="4" t="n">
        <v>44</v>
      </c>
      <c r="B44" s="516" t="n">
        <v>13.75</v>
      </c>
    </row>
    <row r="45">
      <c r="A45" s="4" t="n">
        <v>45</v>
      </c>
      <c r="B45" s="516" t="n">
        <v>30</v>
      </c>
    </row>
    <row r="46">
      <c r="A46" s="4" t="n">
        <v>46</v>
      </c>
      <c r="B46" s="516" t="n">
        <v>15</v>
      </c>
    </row>
    <row r="47">
      <c r="A47" s="4" t="n">
        <v>47</v>
      </c>
      <c r="B47" s="516" t="n">
        <v>18</v>
      </c>
    </row>
    <row r="48">
      <c r="A48" s="4" t="n">
        <v>48</v>
      </c>
      <c r="B48" s="516" t="n">
        <v>14</v>
      </c>
    </row>
    <row r="49">
      <c r="A49" s="4" t="n">
        <v>49</v>
      </c>
      <c r="B49" s="516" t="n">
        <v>68.25</v>
      </c>
    </row>
    <row r="50">
      <c r="A50" s="4" t="n">
        <v>50</v>
      </c>
      <c r="B50" s="516" t="n">
        <v>13.75</v>
      </c>
    </row>
    <row r="51">
      <c r="A51" s="4" t="n">
        <v>51</v>
      </c>
      <c r="B51" s="516" t="n">
        <v>30</v>
      </c>
    </row>
    <row r="52">
      <c r="A52" s="4" t="n">
        <v>52</v>
      </c>
      <c r="B52" s="516" t="n">
        <v>15.75</v>
      </c>
    </row>
    <row r="53">
      <c r="A53" s="4" t="n">
        <v>53</v>
      </c>
      <c r="B53" s="516" t="n">
        <v>18.75</v>
      </c>
    </row>
    <row r="54">
      <c r="A54" s="4" t="n">
        <v>54</v>
      </c>
      <c r="B54" s="516" t="n">
        <v>0</v>
      </c>
    </row>
    <row r="55">
      <c r="A55" s="4" t="n">
        <v>55</v>
      </c>
      <c r="B55" s="516" t="n">
        <v>64.5</v>
      </c>
    </row>
    <row r="56">
      <c r="A56" s="4" t="n">
        <v>56</v>
      </c>
      <c r="B56" s="516" t="n">
        <v>13.75</v>
      </c>
    </row>
    <row r="57">
      <c r="A57" s="4" t="n">
        <v>57</v>
      </c>
      <c r="B57" s="516" t="n">
        <v>30</v>
      </c>
    </row>
    <row r="58">
      <c r="A58" s="4" t="n">
        <v>58</v>
      </c>
      <c r="B58" s="516" t="n">
        <v>15.75</v>
      </c>
    </row>
    <row r="59">
      <c r="A59" s="4" t="n">
        <v>59</v>
      </c>
      <c r="B59" s="516" t="n">
        <v>18.75</v>
      </c>
    </row>
    <row r="60">
      <c r="A60" s="4" t="n">
        <v>60</v>
      </c>
      <c r="B60" s="516" t="n">
        <v>0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xtraInput">
    <outlinePr summaryBelow="1" summaryRight="1"/>
    <pageSetUpPr/>
  </sheetPr>
  <dimension ref="A9:N11"/>
  <sheetViews>
    <sheetView zoomScale="70" zoomScaleNormal="70" workbookViewId="0">
      <pane ySplit="9" topLeftCell="A10" activePane="bottomLeft" state="frozen"/>
      <selection activeCell="I3" sqref="I3"/>
      <selection pane="bottomLeft" activeCell="A54" sqref="A54"/>
    </sheetView>
  </sheetViews>
  <sheetFormatPr baseColWidth="8" defaultColWidth="10" defaultRowHeight="15"/>
  <cols>
    <col width="28.7109375" customWidth="1" style="263" min="1" max="1"/>
    <col width="17.85546875" customWidth="1" style="263" min="2" max="2"/>
    <col width="27.7109375" customWidth="1" style="263" min="3" max="3"/>
    <col width="101.85546875" customWidth="1" style="263" min="4" max="4"/>
    <col hidden="1" width="10" customWidth="1" style="263" min="5" max="8"/>
    <col hidden="1" width="13.7109375" customWidth="1" style="263" min="9" max="12"/>
    <col width="24" customWidth="1" style="263" min="13" max="13"/>
    <col width="16.5703125" customWidth="1" style="263" min="14" max="14"/>
    <col width="10" customWidth="1" style="263" min="15" max="16384"/>
  </cols>
  <sheetData>
    <row r="9" ht="81" customHeight="1">
      <c r="A9" s="269" t="inlineStr">
        <is>
          <t>SKU</t>
        </is>
      </c>
      <c r="B9" s="264" t="inlineStr">
        <is>
          <t>Code</t>
        </is>
      </c>
      <c r="C9" s="264" t="inlineStr">
        <is>
          <t>Store</t>
        </is>
      </c>
      <c r="D9" s="264" t="inlineStr">
        <is>
          <t xml:space="preserve">Description </t>
        </is>
      </c>
      <c r="E9" s="268" t="inlineStr">
        <is>
          <t>Price info</t>
        </is>
      </c>
      <c r="F9" s="268" t="inlineStr">
        <is>
          <t>Price</t>
        </is>
      </c>
      <c r="G9" s="517" t="inlineStr">
        <is>
          <t>Actual</t>
        </is>
      </c>
      <c r="H9" s="266" t="inlineStr">
        <is>
          <t>Shipment</t>
        </is>
      </c>
      <c r="I9" s="266" t="inlineStr">
        <is>
          <t>Amount Requested</t>
        </is>
      </c>
      <c r="J9" s="265" t="inlineStr">
        <is>
          <t>Special packing?</t>
        </is>
      </c>
      <c r="K9" s="264" t="inlineStr">
        <is>
          <t>Notes</t>
        </is>
      </c>
      <c r="L9" s="265" t="inlineStr">
        <is>
          <t>Missing Manufacturer info?</t>
        </is>
      </c>
      <c r="M9" s="264" t="inlineStr">
        <is>
          <t>Expiry 1</t>
        </is>
      </c>
      <c r="N9" s="264" t="inlineStr">
        <is>
          <t>Amount 1</t>
        </is>
      </c>
    </row>
    <row r="10">
      <c r="A10" s="263" t="inlineStr">
        <is>
          <t>Ext1</t>
        </is>
      </c>
      <c r="B10" s="263" t="inlineStr">
        <is>
          <t>Code1</t>
        </is>
      </c>
      <c r="D10" s="263" t="inlineStr">
        <is>
          <t>Verrrrrrrrrrrrr                                                  ertretretertrter  erytrytytryetyrtyt y ry tey ty tr tye                               hgfggfd   rrrrrrrrrry long Description 1</t>
        </is>
      </c>
      <c r="I10" s="263" t="n">
        <v>1</v>
      </c>
      <c r="M10" s="263" t="inlineStr">
        <is>
          <t>10/7/2021</t>
        </is>
      </c>
      <c r="N10" s="263" t="n">
        <v>29</v>
      </c>
    </row>
    <row r="11">
      <c r="A11" s="263" t="inlineStr">
        <is>
          <t>Ext2</t>
        </is>
      </c>
      <c r="B11" s="263" t="inlineStr">
        <is>
          <t>Code2</t>
        </is>
      </c>
      <c r="D11" s="263" t="inlineStr">
        <is>
          <t>Short description</t>
        </is>
      </c>
      <c r="I11" s="263" t="n">
        <v>2</v>
      </c>
      <c r="M11" s="263" t="inlineStr">
        <is>
          <t>10/7/2022</t>
        </is>
      </c>
      <c r="N11" s="263" t="n">
        <v>1</v>
      </c>
    </row>
  </sheetData>
  <conditionalFormatting sqref="A9">
    <cfRule type="duplicateValues" priority="25" dxfId="0"/>
    <cfRule type="duplicateValues" priority="26" dxfId="0"/>
  </conditionalFormatting>
  <conditionalFormatting sqref="C9">
    <cfRule type="cellIs" priority="19" operator="equal" dxfId="17">
      <formula>"Waterbridge"</formula>
    </cfRule>
    <cfRule type="cellIs" priority="20" operator="equal" dxfId="16">
      <formula>"London Drugs"</formula>
    </cfRule>
    <cfRule type="cellIs" priority="21" operator="equal" dxfId="15">
      <formula>"Sephora"</formula>
    </cfRule>
    <cfRule type="cellIs" priority="22" operator="equal" dxfId="14">
      <formula>"Swanson"</formula>
    </cfRule>
    <cfRule type="cellIs" priority="23" operator="equal" dxfId="13">
      <formula>"Swanson"</formula>
    </cfRule>
    <cfRule type="cellIs" priority="24" operator="equal" dxfId="12">
      <formula>"Ikea"</formula>
    </cfRule>
  </conditionalFormatting>
  <conditionalFormatting sqref="D9">
    <cfRule type="cellIs" priority="13" operator="equal" dxfId="17">
      <formula>"Waterbridge"</formula>
    </cfRule>
    <cfRule type="cellIs" priority="14" operator="equal" dxfId="16">
      <formula>"London Drugs"</formula>
    </cfRule>
    <cfRule type="cellIs" priority="15" operator="equal" dxfId="15">
      <formula>"Sephora"</formula>
    </cfRule>
    <cfRule type="cellIs" priority="16" operator="equal" dxfId="14">
      <formula>"Swanson"</formula>
    </cfRule>
    <cfRule type="cellIs" priority="17" operator="equal" dxfId="13">
      <formula>"Swanson"</formula>
    </cfRule>
    <cfRule type="cellIs" priority="18" operator="equal" dxfId="12">
      <formula>"Ikea"</formula>
    </cfRule>
  </conditionalFormatting>
  <conditionalFormatting sqref="J9:M9">
    <cfRule type="cellIs" priority="7" operator="equal" dxfId="17">
      <formula>"Waterbridge"</formula>
    </cfRule>
    <cfRule type="cellIs" priority="8" operator="equal" dxfId="16">
      <formula>"London Drugs"</formula>
    </cfRule>
    <cfRule type="cellIs" priority="9" operator="equal" dxfId="15">
      <formula>"Sephora"</formula>
    </cfRule>
    <cfRule type="cellIs" priority="10" operator="equal" dxfId="14">
      <formula>"Swanson"</formula>
    </cfRule>
    <cfRule type="cellIs" priority="11" operator="equal" dxfId="13">
      <formula>"Swanson"</formula>
    </cfRule>
    <cfRule type="cellIs" priority="12" operator="equal" dxfId="12">
      <formula>"Ikea"</formula>
    </cfRule>
  </conditionalFormatting>
  <conditionalFormatting sqref="N9">
    <cfRule type="cellIs" priority="1" operator="equal" dxfId="17">
      <formula>"Waterbridge"</formula>
    </cfRule>
    <cfRule type="cellIs" priority="2" operator="equal" dxfId="16">
      <formula>"London Drugs"</formula>
    </cfRule>
    <cfRule type="cellIs" priority="3" operator="equal" dxfId="15">
      <formula>"Sephora"</formula>
    </cfRule>
    <cfRule type="cellIs" priority="4" operator="equal" dxfId="14">
      <formula>"Swanson"</formula>
    </cfRule>
    <cfRule type="cellIs" priority="5" operator="equal" dxfId="13">
      <formula>"Swanson"</formula>
    </cfRule>
    <cfRule type="cellIs" priority="6" operator="equal" dxfId="12">
      <formula>"Ikea"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StickerTab">
    <outlinePr summaryBelow="1" summaryRight="1"/>
    <pageSetUpPr/>
  </sheetPr>
  <dimension ref="A1:E41"/>
  <sheetViews>
    <sheetView showGridLines="0" view="pageBreakPreview" zoomScale="60" zoomScaleNormal="100" workbookViewId="0">
      <selection activeCell="A1" sqref="A1"/>
    </sheetView>
  </sheetViews>
  <sheetFormatPr baseColWidth="8" defaultColWidth="8.85546875" defaultRowHeight="14.25"/>
  <cols>
    <col width="60.5703125" customWidth="1" style="4" min="1" max="1"/>
    <col width="7.85546875" customWidth="1" style="4" min="2" max="2"/>
    <col width="67.28515625" customWidth="1" style="4" min="3" max="3"/>
    <col width="4.85546875" customWidth="1" style="4" min="4" max="4"/>
    <col width="60.5703125" customWidth="1" style="4" min="5" max="5"/>
    <col width="8.85546875" customWidth="1" style="4" min="6" max="16384"/>
  </cols>
  <sheetData>
    <row r="1" ht="39.95" customHeight="1">
      <c r="A1" s="262" t="inlineStr">
        <is>
          <t>*X002WY4IS3*</t>
        </is>
      </c>
      <c r="B1" s="261" t="n"/>
      <c r="C1" s="262" t="inlineStr">
        <is>
          <t>*X002WY4IS3*</t>
        </is>
      </c>
      <c r="D1" s="261" t="n"/>
      <c r="E1" s="261" t="inlineStr">
        <is>
          <t>*X002WY4IS3*</t>
        </is>
      </c>
    </row>
    <row r="2" ht="13.7" customHeight="1">
      <c r="A2" s="260" t="inlineStr">
        <is>
          <t>X002WY4IS3</t>
        </is>
      </c>
      <c r="B2" s="260" t="n"/>
      <c r="C2" s="260" t="inlineStr">
        <is>
          <t>X002WY4IS3</t>
        </is>
      </c>
      <c r="D2" s="260" t="n"/>
      <c r="E2" s="260" t="inlineStr">
        <is>
          <t>X002WY4IS3</t>
        </is>
      </c>
    </row>
    <row r="3" ht="30" customHeight="1">
      <c r="A3" s="259" t="inlineStr">
        <is>
          <t>Good Host Iced Tea, Original, 2.35kg/5.2lbs. {Imported from Canada}</t>
        </is>
      </c>
      <c r="B3" s="259" t="n"/>
      <c r="C3" s="259" t="inlineStr">
        <is>
          <t>Good Host Iced Tea, Original, 2.35kg/5.2lbs. {Imported from Canada}</t>
        </is>
      </c>
      <c r="D3" s="259" t="n"/>
      <c r="E3" s="259" t="inlineStr">
        <is>
          <t>Good Host Iced Tea, Original, 2.35kg/5.2lbs. {Imported from Canada}</t>
        </is>
      </c>
    </row>
    <row r="4" ht="15.75" customHeight="1">
      <c r="A4" s="257" t="inlineStr">
        <is>
          <t>New U294</t>
        </is>
      </c>
      <c r="B4" s="258" t="n"/>
      <c r="C4" s="257" t="inlineStr">
        <is>
          <t>New U294</t>
        </is>
      </c>
      <c r="D4" s="258" t="n"/>
      <c r="E4" s="257" t="inlineStr">
        <is>
          <t>New U294</t>
        </is>
      </c>
    </row>
    <row r="5" ht="18.75" customHeight="1">
      <c r="A5" s="256" t="inlineStr">
        <is>
          <t>Expires (mm/dd/yyyy): 12/14/2024</t>
        </is>
      </c>
      <c r="B5" s="256" t="n"/>
      <c r="C5" s="256" t="inlineStr">
        <is>
          <t>Expires (mm/dd/yyyy): 12/14/2024</t>
        </is>
      </c>
      <c r="D5" s="256" t="n"/>
      <c r="E5" s="256" t="inlineStr">
        <is>
          <t>Expires (mm/dd/yyyy): 12/14/2024</t>
        </is>
      </c>
    </row>
    <row r="6" ht="10.35" customHeight="1"/>
    <row r="7" ht="51" customHeight="1">
      <c r="A7" s="262" t="inlineStr">
        <is>
          <t>*X002WY4IS3*</t>
        </is>
      </c>
      <c r="B7" s="261" t="n"/>
      <c r="C7" s="262" t="inlineStr">
        <is>
          <t>*X002WY4IS3*</t>
        </is>
      </c>
      <c r="D7" s="261" t="n"/>
      <c r="E7" s="261" t="inlineStr">
        <is>
          <t>*X002WY4IS3*</t>
        </is>
      </c>
    </row>
    <row r="8" ht="13.7" customHeight="1">
      <c r="A8" s="260" t="inlineStr">
        <is>
          <t>X002WY4IS3</t>
        </is>
      </c>
      <c r="B8" s="260" t="n"/>
      <c r="C8" s="260" t="inlineStr">
        <is>
          <t>X002WY4IS3</t>
        </is>
      </c>
      <c r="D8" s="260" t="n"/>
      <c r="E8" s="260" t="inlineStr">
        <is>
          <t>X002WY4IS3</t>
        </is>
      </c>
    </row>
    <row r="9" ht="30" customHeight="1">
      <c r="A9" s="259" t="inlineStr">
        <is>
          <t>Good Host Iced Tea, Original, 2.35kg/5.2lbs. {Imported from Canada}</t>
        </is>
      </c>
      <c r="B9" s="259" t="n"/>
      <c r="C9" s="259" t="inlineStr">
        <is>
          <t>Good Host Iced Tea, Original, 2.35kg/5.2lbs. {Imported from Canada}</t>
        </is>
      </c>
      <c r="D9" s="259" t="n"/>
      <c r="E9" s="259" t="inlineStr">
        <is>
          <t>Good Host Iced Tea, Original, 2.35kg/5.2lbs. {Imported from Canada}</t>
        </is>
      </c>
    </row>
    <row r="10" ht="15.75" customHeight="1">
      <c r="A10" s="257" t="inlineStr">
        <is>
          <t>New U294</t>
        </is>
      </c>
      <c r="B10" s="258" t="n"/>
      <c r="C10" s="257" t="inlineStr">
        <is>
          <t>New U294</t>
        </is>
      </c>
      <c r="D10" s="258" t="n"/>
      <c r="E10" s="257" t="inlineStr">
        <is>
          <t>New U294</t>
        </is>
      </c>
    </row>
    <row r="11" ht="20.1" customHeight="1">
      <c r="A11" s="256" t="inlineStr">
        <is>
          <t>Expires (mm/dd/yyyy): 12/14/2024</t>
        </is>
      </c>
      <c r="B11" s="256" t="n"/>
      <c r="C11" s="256" t="inlineStr">
        <is>
          <t>Expires (mm/dd/yyyy): 12/14/2024</t>
        </is>
      </c>
      <c r="D11" s="256" t="n"/>
      <c r="E11" s="256" t="inlineStr">
        <is>
          <t>Expires (mm/dd/yyyy): 12/14/2024</t>
        </is>
      </c>
    </row>
    <row r="12" ht="4.35" customHeight="1"/>
    <row r="13" ht="56.1" customHeight="1">
      <c r="A13" s="262" t="inlineStr">
        <is>
          <t>*X002WY4IS3*</t>
        </is>
      </c>
      <c r="B13" s="261" t="n"/>
      <c r="C13" s="262" t="inlineStr">
        <is>
          <t>*X002WY4IS3*</t>
        </is>
      </c>
      <c r="D13" s="261" t="n"/>
      <c r="E13" s="261" t="inlineStr">
        <is>
          <t>*X002WY4IS3*</t>
        </is>
      </c>
    </row>
    <row r="14" ht="13.7" customHeight="1">
      <c r="A14" s="260" t="inlineStr">
        <is>
          <t>X002WY4IS3</t>
        </is>
      </c>
      <c r="B14" s="260" t="n"/>
      <c r="C14" s="260" t="inlineStr">
        <is>
          <t>X002WY4IS3</t>
        </is>
      </c>
      <c r="D14" s="260" t="n"/>
      <c r="E14" s="260" t="inlineStr">
        <is>
          <t>X002WY4IS3</t>
        </is>
      </c>
    </row>
    <row r="15" ht="30" customHeight="1">
      <c r="A15" s="259" t="inlineStr">
        <is>
          <t>Good Host Iced Tea, Original, 2.35kg/5.2lbs. {Imported from Canada}</t>
        </is>
      </c>
      <c r="B15" s="259" t="n"/>
      <c r="C15" s="259" t="inlineStr">
        <is>
          <t>Good Host Iced Tea, Original, 2.35kg/5.2lbs. {Imported from Canada}</t>
        </is>
      </c>
      <c r="D15" s="259" t="n"/>
      <c r="E15" s="259" t="inlineStr">
        <is>
          <t>Good Host Iced Tea, Original, 2.35kg/5.2lbs. {Imported from Canada}</t>
        </is>
      </c>
    </row>
    <row r="16" ht="15.75" customHeight="1">
      <c r="A16" s="257" t="inlineStr">
        <is>
          <t>New U294</t>
        </is>
      </c>
      <c r="B16" s="258" t="n"/>
      <c r="C16" s="257" t="inlineStr">
        <is>
          <t>New U294</t>
        </is>
      </c>
      <c r="D16" s="258" t="n"/>
      <c r="E16" s="257" t="inlineStr">
        <is>
          <t>New U294</t>
        </is>
      </c>
    </row>
    <row r="17" ht="18.75" customHeight="1">
      <c r="A17" s="256" t="inlineStr">
        <is>
          <t>Expires (mm/dd/yyyy): 12/14/2024</t>
        </is>
      </c>
      <c r="B17" s="256" t="n"/>
      <c r="C17" s="256" t="inlineStr">
        <is>
          <t>Expires (mm/dd/yyyy): 12/14/2024</t>
        </is>
      </c>
      <c r="D17" s="256" t="n"/>
      <c r="E17" s="256" t="inlineStr">
        <is>
          <t>Expires (mm/dd/yyyy): 12/14/2024</t>
        </is>
      </c>
    </row>
    <row r="18" ht="12.6" customHeight="1"/>
    <row r="19" ht="54.75" customHeight="1">
      <c r="A19" s="262" t="inlineStr">
        <is>
          <t>*X002WY4IS3*</t>
        </is>
      </c>
      <c r="B19" s="261" t="n"/>
      <c r="C19" s="262" t="inlineStr">
        <is>
          <t>*X002WY4IS3*</t>
        </is>
      </c>
      <c r="D19" s="261" t="n"/>
      <c r="E19" s="261" t="inlineStr">
        <is>
          <t>*X002WY4IS3*</t>
        </is>
      </c>
    </row>
    <row r="20" ht="13.7" customHeight="1">
      <c r="A20" s="260" t="inlineStr">
        <is>
          <t>X002WY4IS3</t>
        </is>
      </c>
      <c r="B20" s="260" t="n"/>
      <c r="C20" s="260" t="inlineStr">
        <is>
          <t>X002WY4IS3</t>
        </is>
      </c>
      <c r="D20" s="260" t="n"/>
      <c r="E20" s="260" t="inlineStr">
        <is>
          <t>X002WY4IS3</t>
        </is>
      </c>
    </row>
    <row r="21" ht="30" customHeight="1">
      <c r="A21" s="259" t="inlineStr">
        <is>
          <t>Good Host Iced Tea, Original, 2.35kg/5.2lbs. {Imported from Canada}</t>
        </is>
      </c>
      <c r="B21" s="259" t="n"/>
      <c r="C21" s="259" t="inlineStr">
        <is>
          <t>Good Host Iced Tea, Original, 2.35kg/5.2lbs. {Imported from Canada}</t>
        </is>
      </c>
      <c r="D21" s="259" t="n"/>
      <c r="E21" s="259" t="inlineStr">
        <is>
          <t>Good Host Iced Tea, Original, 2.35kg/5.2lbs. {Imported from Canada}</t>
        </is>
      </c>
    </row>
    <row r="22" ht="15.75" customHeight="1">
      <c r="A22" s="257" t="inlineStr">
        <is>
          <t>New U294</t>
        </is>
      </c>
      <c r="B22" s="258" t="n"/>
      <c r="C22" s="257" t="inlineStr">
        <is>
          <t>New U294</t>
        </is>
      </c>
      <c r="D22" s="258" t="n"/>
      <c r="E22" s="257" t="inlineStr">
        <is>
          <t>New U294</t>
        </is>
      </c>
    </row>
    <row r="23" ht="18.75" customHeight="1">
      <c r="A23" s="256" t="inlineStr">
        <is>
          <t>Expires (mm/dd/yyyy): 12/14/2024</t>
        </is>
      </c>
      <c r="B23" s="256" t="n"/>
      <c r="C23" s="256" t="inlineStr">
        <is>
          <t>Expires (mm/dd/yyyy): 12/14/2024</t>
        </is>
      </c>
      <c r="D23" s="256" t="n"/>
      <c r="E23" s="256" t="inlineStr">
        <is>
          <t>Expires (mm/dd/yyyy): 12/14/2024</t>
        </is>
      </c>
    </row>
    <row r="24" ht="12" customHeight="1"/>
    <row r="25" ht="60" customHeight="1">
      <c r="A25" s="262" t="inlineStr">
        <is>
          <t>*X002WY4IS3*</t>
        </is>
      </c>
      <c r="B25" s="261" t="n"/>
      <c r="C25" s="262" t="inlineStr">
        <is>
          <t>*X002WY4IS3*</t>
        </is>
      </c>
      <c r="D25" s="261" t="n"/>
      <c r="E25" s="261" t="inlineStr">
        <is>
          <t>*X002WY4IS3*</t>
        </is>
      </c>
    </row>
    <row r="26" ht="13.7" customHeight="1">
      <c r="A26" s="260" t="inlineStr">
        <is>
          <t>X002WY4IS3</t>
        </is>
      </c>
      <c r="B26" s="260" t="n"/>
      <c r="C26" s="260" t="inlineStr">
        <is>
          <t>X002WY4IS3</t>
        </is>
      </c>
      <c r="D26" s="260" t="n"/>
      <c r="E26" s="260" t="inlineStr">
        <is>
          <t>X002WY4IS3</t>
        </is>
      </c>
    </row>
    <row r="27" ht="30" customHeight="1">
      <c r="A27" s="259" t="inlineStr">
        <is>
          <t>Good Host Iced Tea, Original, 2.35kg/5.2lbs. {Imported from Canada}</t>
        </is>
      </c>
      <c r="B27" s="259" t="n"/>
      <c r="C27" s="259" t="inlineStr">
        <is>
          <t>Good Host Iced Tea, Original, 2.35kg/5.2lbs. {Imported from Canada}</t>
        </is>
      </c>
      <c r="D27" s="259" t="n"/>
      <c r="E27" s="259" t="inlineStr">
        <is>
          <t>Good Host Iced Tea, Original, 2.35kg/5.2lbs. {Imported from Canada}</t>
        </is>
      </c>
    </row>
    <row r="28" ht="15.75" customHeight="1">
      <c r="A28" s="257" t="inlineStr">
        <is>
          <t>New U294</t>
        </is>
      </c>
      <c r="B28" s="258" t="n"/>
      <c r="C28" s="257" t="inlineStr">
        <is>
          <t>New U294</t>
        </is>
      </c>
      <c r="D28" s="258" t="n"/>
      <c r="E28" s="257" t="inlineStr">
        <is>
          <t>New U294</t>
        </is>
      </c>
    </row>
    <row r="29" ht="18.75" customHeight="1">
      <c r="A29" s="256" t="inlineStr">
        <is>
          <t>Expires (mm/dd/yyyy): 12/14/2024</t>
        </is>
      </c>
      <c r="B29" s="256" t="n"/>
      <c r="C29" s="256" t="inlineStr">
        <is>
          <t>Expires (mm/dd/yyyy): 12/14/2024</t>
        </is>
      </c>
      <c r="D29" s="256" t="n"/>
      <c r="E29" s="256" t="inlineStr">
        <is>
          <t>Expires (mm/dd/yyyy): 1/12/2025</t>
        </is>
      </c>
    </row>
    <row r="30" ht="9.6" customHeight="1"/>
    <row r="31" ht="58.35" customHeight="1">
      <c r="A31" s="262" t="inlineStr">
        <is>
          <t>*X002WY4IS3*</t>
        </is>
      </c>
      <c r="B31" s="261" t="n"/>
      <c r="C31" s="262" t="inlineStr">
        <is>
          <t>*X002WY4IS3*</t>
        </is>
      </c>
      <c r="D31" s="261" t="n"/>
      <c r="E31" s="261" t="inlineStr">
        <is>
          <t>*X002WY4IS3*</t>
        </is>
      </c>
    </row>
    <row r="32" ht="13.7" customHeight="1">
      <c r="A32" s="260" t="inlineStr">
        <is>
          <t>X002WY4IS3</t>
        </is>
      </c>
      <c r="B32" s="260" t="n"/>
      <c r="C32" s="260" t="inlineStr">
        <is>
          <t>X002WY4IS3</t>
        </is>
      </c>
      <c r="D32" s="260" t="n"/>
      <c r="E32" s="260" t="inlineStr">
        <is>
          <t>X002WY4IS3</t>
        </is>
      </c>
    </row>
    <row r="33" ht="30" customHeight="1">
      <c r="A33" s="259" t="inlineStr">
        <is>
          <t>Good Host Iced Tea, Original, 2.35kg/5.2lbs. {Imported from Canada}</t>
        </is>
      </c>
      <c r="B33" s="259" t="n"/>
      <c r="C33" s="259" t="inlineStr">
        <is>
          <t>Good Host Iced Tea, Original, 2.35kg/5.2lbs. {Imported from Canada}</t>
        </is>
      </c>
      <c r="D33" s="259" t="n"/>
      <c r="E33" s="259" t="inlineStr">
        <is>
          <t>Good Host Iced Tea, Original, 2.35kg/5.2lbs. {Imported from Canada}</t>
        </is>
      </c>
    </row>
    <row r="34" ht="15.75" customHeight="1">
      <c r="A34" s="257" t="inlineStr">
        <is>
          <t>New U294</t>
        </is>
      </c>
      <c r="B34" s="258" t="n"/>
      <c r="C34" s="257" t="inlineStr">
        <is>
          <t>New U294</t>
        </is>
      </c>
      <c r="D34" s="258" t="n"/>
      <c r="E34" s="257" t="inlineStr">
        <is>
          <t>New U294</t>
        </is>
      </c>
    </row>
    <row r="35" ht="18.75" customHeight="1">
      <c r="A35" s="256" t="inlineStr">
        <is>
          <t>Expires (mm/dd/yyyy): 1/12/2025</t>
        </is>
      </c>
      <c r="B35" s="256" t="n"/>
      <c r="C35" s="256" t="inlineStr">
        <is>
          <t>Expires (mm/dd/yyyy): 1/12/2025</t>
        </is>
      </c>
      <c r="D35" s="256" t="n"/>
      <c r="E35" s="256" t="inlineStr">
        <is>
          <t>Expires (mm/dd/yyyy): 1/12/2025</t>
        </is>
      </c>
    </row>
    <row r="36" ht="15.6" customHeight="1"/>
    <row r="37" ht="58.5" customHeight="1">
      <c r="A37" s="262" t="inlineStr">
        <is>
          <t>*X002WY4IS3*</t>
        </is>
      </c>
      <c r="B37" s="261" t="n"/>
      <c r="C37" s="262" t="inlineStr">
        <is>
          <t>*X002WY4IS3*</t>
        </is>
      </c>
      <c r="D37" s="261" t="n"/>
      <c r="E37" s="261" t="n"/>
    </row>
    <row r="38" ht="13.7" customHeight="1">
      <c r="A38" s="260" t="inlineStr">
        <is>
          <t>X002WY4IS3</t>
        </is>
      </c>
      <c r="B38" s="260" t="n"/>
      <c r="C38" s="260" t="inlineStr">
        <is>
          <t>X002WY4IS3</t>
        </is>
      </c>
      <c r="D38" s="260" t="n"/>
      <c r="E38" s="260" t="n"/>
    </row>
    <row r="39" ht="30" customHeight="1">
      <c r="A39" s="259" t="inlineStr">
        <is>
          <t>Good Host Iced Tea, Original, 2.35kg/5.2lbs. {Imported from Canada}</t>
        </is>
      </c>
      <c r="B39" s="259" t="n"/>
      <c r="C39" s="259" t="inlineStr">
        <is>
          <t>Good Host Iced Tea, Original, 2.35kg/5.2lbs. {Imported from Canada}</t>
        </is>
      </c>
      <c r="D39" s="259" t="n"/>
      <c r="E39" s="259" t="n"/>
    </row>
    <row r="40" ht="15.75" customHeight="1">
      <c r="A40" s="257" t="inlineStr">
        <is>
          <t>New U294</t>
        </is>
      </c>
      <c r="B40" s="258" t="n"/>
      <c r="C40" s="257" t="inlineStr">
        <is>
          <t>New U294</t>
        </is>
      </c>
      <c r="D40" s="258" t="n"/>
      <c r="E40" s="257" t="n"/>
    </row>
    <row r="41" ht="18.75" customHeight="1">
      <c r="A41" s="256" t="inlineStr">
        <is>
          <t>Expires (mm/dd/yyyy): 1/12/2025</t>
        </is>
      </c>
      <c r="B41" s="256" t="n"/>
      <c r="C41" s="256" t="inlineStr">
        <is>
          <t>Expires (mm/dd/yyyy): 1/12/2025</t>
        </is>
      </c>
      <c r="D41" s="256" t="n"/>
      <c r="E41" s="256" t="n"/>
    </row>
    <row r="42" ht="16.35" customHeight="1"/>
    <row r="43" ht="51" customHeight="1"/>
    <row r="44" ht="13.7" customHeight="1"/>
    <row r="45" ht="30" customHeight="1"/>
    <row r="46" ht="15" customHeight="1"/>
    <row r="47" ht="18" customHeight="1"/>
    <row r="48" ht="14.1" customHeight="1"/>
    <row r="49" ht="68.25" customHeight="1"/>
    <row r="50" ht="13.7" customHeight="1"/>
    <row r="51" ht="30" customHeight="1"/>
    <row r="52" ht="15.75" customHeight="1"/>
    <row r="53" ht="18.75" customHeight="1"/>
    <row r="54" hidden="1"/>
    <row r="55" ht="64.5" customHeight="1"/>
    <row r="56" ht="13.7" customHeight="1"/>
    <row r="57" ht="30" customHeight="1"/>
    <row r="58" ht="15.75" customHeight="1"/>
    <row r="59" ht="18.75" customHeight="1"/>
    <row r="60" hidden="1"/>
  </sheetData>
  <printOptions horizontalCentered="1"/>
  <pageMargins left="0" right="0" top="0.6299212598425197" bottom="0.3937007874015748" header="0.3149606299212598" footer="0.3149606299212598"/>
  <pageSetup orientation="portrait" scale="51" fitToHeight="0"/>
</worksheet>
</file>

<file path=xl/worksheets/sheet7.xml><?xml version="1.0" encoding="utf-8"?>
<worksheet xmlns="http://schemas.openxmlformats.org/spreadsheetml/2006/main">
  <sheetPr codeName="shO1">
    <tabColor theme="4" tint="-0.249977111117893"/>
    <outlinePr summaryBelow="1" summaryRight="1"/>
    <pageSetUpPr/>
  </sheetPr>
  <dimension ref="A1:Z91"/>
  <sheetViews>
    <sheetView showGridLines="0" zoomScale="49" zoomScaleNormal="100" workbookViewId="0">
      <pane xSplit="13" ySplit="9" topLeftCell="N35" activePane="bottomRight" state="frozen"/>
      <selection pane="topRight" activeCell="O1" sqref="O1"/>
      <selection pane="bottomLeft" activeCell="A10" sqref="A10"/>
      <selection pane="bottomRight" activeCell="H61" sqref="H10:H61"/>
    </sheetView>
  </sheetViews>
  <sheetFormatPr baseColWidth="8" defaultColWidth="9.5703125" defaultRowHeight="12.75"/>
  <cols>
    <col width="10.85546875" customWidth="1" min="1" max="1"/>
    <col width="15" bestFit="1" customWidth="1" min="2" max="2"/>
    <col hidden="1" width="14.5703125" customWidth="1" min="3" max="3"/>
    <col width="85.5703125" customWidth="1" min="4" max="4"/>
    <col width="16" customWidth="1" min="5" max="5"/>
    <col hidden="1" width="8.85546875" customWidth="1" min="6" max="6"/>
    <col width="52.140625" customWidth="1" min="7" max="7"/>
    <col width="15.42578125" customWidth="1" min="8" max="8"/>
    <col width="17.42578125" customWidth="1" min="9" max="9"/>
    <col width="14.5703125" customWidth="1" style="18" min="10" max="10"/>
    <col hidden="1" width="11.5703125" customWidth="1" min="11" max="11"/>
    <col hidden="1" width="7" customWidth="1" min="12" max="12"/>
    <col width="17.42578125" customWidth="1" min="13" max="13"/>
    <col width="4" customWidth="1" min="14" max="14"/>
    <col width="11.140625" customWidth="1" min="15" max="16"/>
  </cols>
  <sheetData>
    <row r="1" ht="18" customFormat="1" customHeight="1" s="21">
      <c r="A1" s="296" t="inlineStr">
        <is>
          <t>Order Sheet</t>
        </is>
      </c>
      <c r="B1" s="297" t="n"/>
      <c r="C1" s="83" t="n"/>
      <c r="D1" s="297" t="n"/>
      <c r="E1" s="298" t="n"/>
      <c r="F1" s="298" t="n"/>
      <c r="G1" s="297" t="n"/>
      <c r="H1" s="296" t="n"/>
      <c r="I1" s="296" t="n"/>
      <c r="J1" s="370" t="n"/>
      <c r="K1" s="83" t="n"/>
      <c r="L1" s="83" t="n"/>
      <c r="M1" s="415" t="n"/>
      <c r="N1" s="174" t="n"/>
      <c r="O1" s="299" t="n"/>
      <c r="P1" s="299" t="n"/>
    </row>
    <row r="2" ht="24" customFormat="1" customHeight="1" s="21">
      <c r="A2" s="300" t="inlineStr">
        <is>
          <t>Date of order</t>
        </is>
      </c>
      <c r="B2" s="301" t="n"/>
      <c r="C2" s="83" t="n"/>
      <c r="D2" s="302">
        <f>Input!B2</f>
        <v/>
      </c>
      <c r="E2" s="298" t="n"/>
      <c r="F2" s="298" t="n"/>
      <c r="G2" s="301" t="n"/>
      <c r="H2" s="298" t="n"/>
      <c r="I2" s="298" t="n"/>
      <c r="J2" s="371" t="n"/>
      <c r="K2" s="83" t="n"/>
      <c r="L2" s="83" t="n"/>
      <c r="M2" s="303" t="n"/>
      <c r="N2" s="174" t="n"/>
      <c r="O2" s="518" t="n"/>
      <c r="P2" s="518" t="n"/>
    </row>
    <row r="3" ht="21" customFormat="1" customHeight="1" s="21">
      <c r="A3" s="298" t="n"/>
      <c r="B3" s="301" t="n"/>
      <c r="C3" s="83" t="n"/>
      <c r="D3" s="301" t="n"/>
      <c r="E3" s="298" t="n"/>
      <c r="F3" s="298" t="n"/>
      <c r="G3" s="301" t="n"/>
      <c r="H3" s="298" t="n"/>
      <c r="I3" s="298" t="n"/>
      <c r="J3" s="371" t="n"/>
      <c r="K3" s="83" t="n"/>
      <c r="L3" s="83" t="n"/>
      <c r="M3" s="303" t="n"/>
      <c r="N3" s="174" t="n"/>
      <c r="O3" s="518" t="n"/>
      <c r="P3" s="518" t="n"/>
    </row>
    <row r="4" ht="36" customFormat="1" customHeight="1" s="21">
      <c r="A4" s="298" t="inlineStr">
        <is>
          <t>Total Items</t>
        </is>
      </c>
      <c r="B4" s="301" t="n"/>
      <c r="C4" s="83" t="n"/>
      <c r="D4" s="369">
        <f>SUM(I:I)</f>
        <v/>
      </c>
      <c r="E4" s="298" t="n"/>
      <c r="F4" s="298" t="n"/>
      <c r="G4" s="301" t="n"/>
      <c r="H4" s="298" t="n"/>
      <c r="I4" s="298" t="n"/>
      <c r="J4" s="371" t="n"/>
      <c r="K4" s="83" t="n"/>
      <c r="L4" s="83" t="n"/>
      <c r="M4" s="303" t="n"/>
      <c r="N4" s="174" t="n"/>
      <c r="O4" s="305" t="n"/>
      <c r="P4" s="305" t="n"/>
    </row>
    <row r="5" ht="36" customFormat="1" customHeight="1" s="21">
      <c r="A5" s="298" t="inlineStr">
        <is>
          <t>Total SKUs</t>
        </is>
      </c>
      <c r="B5" s="301" t="n"/>
      <c r="C5" s="83" t="n"/>
      <c r="D5" s="369">
        <f>COUNTIF(I:I,"&gt;0")</f>
        <v/>
      </c>
      <c r="E5" s="298" t="n"/>
      <c r="F5" s="298" t="n"/>
      <c r="G5" s="301" t="n"/>
      <c r="H5" s="298" t="n"/>
      <c r="I5" s="298" t="n"/>
      <c r="J5" s="371" t="n"/>
      <c r="K5" s="83" t="n"/>
      <c r="L5" s="83" t="n"/>
      <c r="M5" s="303" t="n"/>
      <c r="N5" s="174" t="n"/>
      <c r="O5" s="306" t="n"/>
      <c r="P5" s="306" t="n"/>
    </row>
    <row r="6" ht="15.75" customFormat="1" customHeight="1" s="21">
      <c r="A6" s="307" t="n"/>
      <c r="B6" s="217" t="n"/>
      <c r="C6" s="307" t="n"/>
      <c r="D6" s="217" t="n"/>
      <c r="E6" s="307" t="n"/>
      <c r="F6" s="307" t="n"/>
      <c r="G6" s="217" t="n"/>
      <c r="H6" s="307" t="n"/>
      <c r="I6" s="307" t="n"/>
      <c r="J6" s="372" t="n"/>
      <c r="K6" s="307" t="n"/>
      <c r="L6" s="307" t="n"/>
      <c r="M6" s="308" t="n"/>
      <c r="N6" s="307" t="n"/>
      <c r="O6" s="307" t="n"/>
      <c r="P6" s="307" t="n"/>
    </row>
    <row r="7" ht="15" customFormat="1" customHeight="1" s="317">
      <c r="A7" s="327" t="n"/>
      <c r="B7" s="327" t="n"/>
      <c r="C7" s="327" t="n"/>
      <c r="D7" s="327" t="n"/>
      <c r="E7" s="327" t="n"/>
      <c r="F7" s="327" t="n"/>
      <c r="G7" s="327" t="n"/>
      <c r="H7" s="327" t="n"/>
      <c r="I7" s="327" t="n"/>
      <c r="J7" s="373" t="n"/>
      <c r="K7" s="327" t="n"/>
      <c r="L7" s="327" t="n"/>
      <c r="M7" s="519" t="n"/>
      <c r="N7" s="327" t="n"/>
      <c r="O7" s="327" t="n"/>
      <c r="P7" s="327" t="n"/>
    </row>
    <row r="8" ht="15.75" customFormat="1" customHeight="1" s="317" thickBot="1">
      <c r="A8" s="329" t="n"/>
      <c r="B8" s="329" t="n"/>
      <c r="C8" s="329" t="n"/>
      <c r="D8" s="329" t="n"/>
      <c r="E8" s="329" t="n"/>
      <c r="F8" s="329" t="n"/>
      <c r="G8" s="329" t="n"/>
      <c r="H8" s="329" t="n"/>
      <c r="I8" s="329" t="n"/>
      <c r="J8" s="374" t="n"/>
      <c r="K8" s="329" t="n"/>
      <c r="L8" s="329" t="n"/>
      <c r="M8" s="520" t="n"/>
      <c r="N8" s="329" t="n"/>
      <c r="O8" s="329" t="n"/>
      <c r="P8" s="329" t="n"/>
    </row>
    <row r="9" ht="54" customFormat="1" customHeight="1" s="310" thickBot="1">
      <c r="A9" s="389" t="inlineStr">
        <is>
          <t>SKU</t>
        </is>
      </c>
      <c r="B9" s="390" t="inlineStr">
        <is>
          <t>Code</t>
        </is>
      </c>
      <c r="C9" s="391" t="inlineStr">
        <is>
          <t>Store</t>
        </is>
      </c>
      <c r="D9" s="390" t="inlineStr">
        <is>
          <t>Item</t>
        </is>
      </c>
      <c r="E9" s="389" t="inlineStr">
        <is>
          <t>RowID</t>
        </is>
      </c>
      <c r="F9" s="392" t="inlineStr">
        <is>
          <t>Shipper</t>
        </is>
      </c>
      <c r="G9" s="390" t="inlineStr">
        <is>
          <t>Address</t>
        </is>
      </c>
      <c r="H9" s="389" t="inlineStr">
        <is>
          <t>Shipment</t>
        </is>
      </c>
      <c r="I9" s="389" t="inlineStr">
        <is>
          <t>Amount Requested</t>
        </is>
      </c>
      <c r="J9" s="395" t="inlineStr">
        <is>
          <t>Expiry to be used</t>
        </is>
      </c>
      <c r="K9" s="325" t="inlineStr">
        <is>
          <t>Special packing?</t>
        </is>
      </c>
      <c r="L9" s="326" t="inlineStr">
        <is>
          <t>Notes</t>
        </is>
      </c>
      <c r="M9" s="387" t="inlineStr">
        <is>
          <t>Difference2</t>
        </is>
      </c>
      <c r="N9" s="309" t="n"/>
      <c r="O9" s="388" t="inlineStr">
        <is>
          <t>Box #</t>
        </is>
      </c>
      <c r="P9" s="388" t="inlineStr">
        <is>
          <t>#</t>
        </is>
      </c>
    </row>
    <row r="10" ht="15" customHeight="1">
      <c r="A10" s="404" t="inlineStr">
        <is>
          <t>B60</t>
        </is>
      </c>
      <c r="B10" s="404" t="inlineStr">
        <is>
          <t>X003ETEX6H</t>
        </is>
      </c>
      <c r="C10" s="404" t="n"/>
      <c r="D10" s="404" t="inlineStr">
        <is>
          <t>Pure Protein Birthday Cake Gluten Free Bar (6 x 50g Bars) (2 Pack)</t>
        </is>
      </c>
      <c r="E10" s="404" t="n">
        <v>2462</v>
      </c>
      <c r="F10" s="404" t="n"/>
      <c r="G10" s="404">
        <f>IFERROR(INDEX(Addresses!R:R,MATCH(H10,Addresses!Q:Q,0)),"")</f>
        <v/>
      </c>
      <c r="H10" s="404" t="n">
        <v>1</v>
      </c>
      <c r="I10" s="404" t="n">
        <v>24</v>
      </c>
      <c r="J10" s="453" t="n">
        <v>45169</v>
      </c>
      <c r="K10" s="399" t="n"/>
      <c r="L10" s="399" t="n"/>
      <c r="M10" s="521">
        <f>I10-P10</f>
        <v/>
      </c>
      <c r="N10" s="403" t="n"/>
      <c r="O10" s="404" t="n">
        <v>22</v>
      </c>
      <c r="P10" s="404" t="n">
        <v>24</v>
      </c>
      <c r="Q10" s="337" t="n"/>
      <c r="R10" s="337" t="n"/>
      <c r="S10" s="337" t="n"/>
      <c r="T10" s="337" t="n"/>
      <c r="U10" s="337" t="n"/>
      <c r="V10" s="337" t="n"/>
      <c r="W10" s="337" t="n"/>
      <c r="X10" s="337" t="n"/>
      <c r="Y10" s="337" t="n"/>
      <c r="Z10" s="337" t="n"/>
    </row>
    <row r="11" ht="15" customHeight="1">
      <c r="A11" s="401" t="inlineStr">
        <is>
          <t>U308</t>
        </is>
      </c>
      <c r="B11" s="401" t="inlineStr">
        <is>
          <t>X002X1W2U1</t>
        </is>
      </c>
      <c r="C11" s="401" t="n"/>
      <c r="D11" s="401" t="inlineStr">
        <is>
          <t>MOTTS CLAMATO CEASER SEASONING SALT COMBO PACK</t>
        </is>
      </c>
      <c r="E11" s="401" t="n">
        <v>2465</v>
      </c>
      <c r="F11" s="401" t="n"/>
      <c r="G11" s="401">
        <f>IFERROR(INDEX(Addresses!R:R,MATCH(H11,Addresses!Q:Q,0)),"")</f>
        <v/>
      </c>
      <c r="H11" s="401" t="n">
        <v>2</v>
      </c>
      <c r="I11" s="401" t="n">
        <v>16</v>
      </c>
      <c r="J11" s="452" t="n">
        <v>45493</v>
      </c>
      <c r="K11" s="399" t="n"/>
      <c r="L11" s="399" t="n"/>
      <c r="M11" s="521">
        <f>I11-P11</f>
        <v/>
      </c>
      <c r="N11" s="403" t="n"/>
      <c r="O11" s="401" t="n">
        <v>24</v>
      </c>
      <c r="P11" s="401" t="n">
        <v>16</v>
      </c>
      <c r="Q11" s="337" t="n"/>
      <c r="R11" s="337" t="n"/>
      <c r="S11" s="337" t="n"/>
      <c r="T11" s="337" t="n"/>
      <c r="U11" s="337" t="n"/>
      <c r="V11" s="337" t="n"/>
      <c r="W11" s="337" t="n"/>
      <c r="X11" s="337" t="n"/>
      <c r="Y11" s="337" t="n"/>
      <c r="Z11" s="337" t="n"/>
    </row>
    <row r="12" ht="15" customHeight="1">
      <c r="A12" s="401" t="inlineStr">
        <is>
          <t>U766</t>
        </is>
      </c>
      <c r="B12" s="401" t="inlineStr">
        <is>
          <t>X0031PKDA9</t>
        </is>
      </c>
      <c r="C12" s="401" t="n"/>
      <c r="D12" s="401" t="inlineStr">
        <is>
          <t>Quaker Chewy Chocolate Chip Granola Bars, Peanut Free 40-Count {Imported from Canada}</t>
        </is>
      </c>
      <c r="E12" s="401" t="n">
        <v>2459</v>
      </c>
      <c r="F12" s="401" t="n"/>
      <c r="G12" s="401">
        <f>IFERROR(INDEX(Addresses!R:R,MATCH(H12,Addresses!Q:Q,0)),"")</f>
        <v/>
      </c>
      <c r="H12" s="401" t="n">
        <v>2</v>
      </c>
      <c r="I12" s="401" t="n">
        <v>17</v>
      </c>
      <c r="J12" s="452" t="n">
        <v>45202</v>
      </c>
      <c r="K12" s="399" t="n"/>
      <c r="L12" s="399" t="n"/>
      <c r="M12" s="521">
        <f>I12-P12</f>
        <v/>
      </c>
      <c r="N12" s="403" t="n"/>
      <c r="O12" s="401" t="n">
        <v>20</v>
      </c>
      <c r="P12" s="401" t="n">
        <v>17</v>
      </c>
      <c r="Q12" s="337" t="n"/>
      <c r="R12" s="337" t="n"/>
      <c r="S12" s="337" t="n"/>
      <c r="T12" s="337" t="n"/>
      <c r="U12" s="337" t="n"/>
      <c r="V12" s="337" t="n"/>
      <c r="W12" s="337" t="n"/>
      <c r="X12" s="337" t="n"/>
      <c r="Y12" s="337" t="n"/>
      <c r="Z12" s="337" t="n"/>
    </row>
    <row r="13" ht="16.15" customHeight="1">
      <c r="A13" s="404" t="inlineStr">
        <is>
          <t>B60</t>
        </is>
      </c>
      <c r="B13" s="404" t="inlineStr">
        <is>
          <t>X003ETEX6H</t>
        </is>
      </c>
      <c r="C13" s="404" t="n"/>
      <c r="D13" s="404" t="inlineStr">
        <is>
          <t>Pure Protein Birthday Cake Gluten Free Bar (6 x 50g Bars) (2 Pack)</t>
        </is>
      </c>
      <c r="E13" s="404" t="n">
        <v>2463</v>
      </c>
      <c r="F13" s="404" t="n"/>
      <c r="G13" s="404">
        <f>IFERROR(INDEX(Addresses!R:R,MATCH(H13,Addresses!Q:Q,0)),"")</f>
        <v/>
      </c>
      <c r="H13" s="404" t="n">
        <v>3</v>
      </c>
      <c r="I13" s="404" t="n">
        <v>7</v>
      </c>
      <c r="J13" s="453" t="n">
        <v>45169</v>
      </c>
      <c r="K13" s="399" t="n"/>
      <c r="L13" s="399" t="n"/>
      <c r="M13" s="521">
        <f>I13-P13</f>
        <v/>
      </c>
      <c r="N13" s="403" t="n"/>
      <c r="O13" s="404" t="n">
        <v>23</v>
      </c>
      <c r="P13" s="404" t="n">
        <v>7</v>
      </c>
      <c r="Q13" s="337" t="n"/>
      <c r="R13" s="337" t="n"/>
      <c r="S13" s="337" t="n"/>
      <c r="T13" s="337" t="n"/>
      <c r="U13" s="337" t="n"/>
      <c r="V13" s="337" t="n"/>
      <c r="W13" s="337" t="n"/>
      <c r="X13" s="337" t="n"/>
      <c r="Y13" s="337" t="n"/>
      <c r="Z13" s="337" t="n"/>
    </row>
    <row r="14" ht="15" customHeight="1">
      <c r="A14" s="404" t="inlineStr">
        <is>
          <t>U1143</t>
        </is>
      </c>
      <c r="B14" s="404" t="inlineStr">
        <is>
          <t>X0035HFK8X</t>
        </is>
      </c>
      <c r="C14" s="404" t="n"/>
      <c r="D14" s="404" t="inlineStr">
        <is>
          <t>Livewires Cream Cables, 300 Count, Blue Raspberry</t>
        </is>
      </c>
      <c r="E14" s="404" t="n">
        <v>2434</v>
      </c>
      <c r="F14" s="404" t="n"/>
      <c r="G14" s="404">
        <f>IFERROR(INDEX(Addresses!R:R,MATCH(H14,Addresses!Q:Q,0)),"")</f>
        <v/>
      </c>
      <c r="H14" s="404" t="n">
        <v>3</v>
      </c>
      <c r="I14" s="404" t="n">
        <v>12</v>
      </c>
      <c r="J14" s="405" t="n">
        <v>45617</v>
      </c>
      <c r="K14" s="399" t="n"/>
      <c r="L14" s="399" t="n"/>
      <c r="M14" s="521">
        <f>I14-P14</f>
        <v/>
      </c>
      <c r="N14" s="403" t="n"/>
      <c r="O14" s="404" t="n">
        <v>9</v>
      </c>
      <c r="P14" s="404" t="n">
        <v>12</v>
      </c>
      <c r="Q14" s="337" t="n"/>
      <c r="R14" s="337" t="n"/>
      <c r="S14" s="337" t="n"/>
      <c r="T14" s="337" t="n"/>
      <c r="U14" s="337" t="n"/>
      <c r="V14" s="337" t="n"/>
      <c r="W14" s="337" t="n"/>
      <c r="X14" s="337" t="n"/>
      <c r="Y14" s="337" t="n"/>
      <c r="Z14" s="337" t="n"/>
    </row>
    <row r="15" ht="15" customHeight="1">
      <c r="A15" s="404" t="inlineStr">
        <is>
          <t>U210</t>
        </is>
      </c>
      <c r="B15" s="404" t="inlineStr">
        <is>
          <t>X002VHIKZN</t>
        </is>
      </c>
      <c r="C15" s="404" t="n"/>
      <c r="D15" s="404" t="inlineStr">
        <is>
          <t>The Keg Steakhouse + Bar, Steak, 725g (25.6oz), product of Canada</t>
        </is>
      </c>
      <c r="E15" s="404" t="n">
        <v>2464</v>
      </c>
      <c r="F15" s="404" t="n"/>
      <c r="G15" s="404">
        <f>IFERROR(INDEX(Addresses!R:R,MATCH(H15,Addresses!Q:Q,0)),"")</f>
        <v/>
      </c>
      <c r="H15" s="404" t="n">
        <v>3</v>
      </c>
      <c r="I15" s="404" t="n">
        <v>13</v>
      </c>
      <c r="J15" s="453" t="n">
        <v>45870</v>
      </c>
      <c r="K15" s="399" t="n"/>
      <c r="L15" s="399" t="n"/>
      <c r="M15" s="521">
        <f>I15-P15</f>
        <v/>
      </c>
      <c r="N15" s="403" t="n"/>
      <c r="O15" s="404" t="n">
        <v>23</v>
      </c>
      <c r="P15" s="404" t="n">
        <v>13</v>
      </c>
      <c r="Q15" s="337" t="n"/>
      <c r="R15" s="337" t="n"/>
      <c r="S15" s="337" t="n"/>
      <c r="T15" s="337" t="n"/>
      <c r="U15" s="337" t="n"/>
      <c r="V15" s="337" t="n"/>
      <c r="W15" s="337" t="n"/>
      <c r="X15" s="337" t="n"/>
      <c r="Y15" s="337" t="n"/>
      <c r="Z15" s="337" t="n"/>
    </row>
    <row r="16" ht="15" customHeight="1">
      <c r="A16" s="401" t="inlineStr">
        <is>
          <t>U305</t>
        </is>
      </c>
      <c r="B16" s="401" t="inlineStr">
        <is>
          <t>X002X1FZNR</t>
        </is>
      </c>
      <c r="C16" s="401" t="n"/>
      <c r="D16" s="401" t="inlineStr">
        <is>
          <t>Arnott's Tim Tam Double Coat (4 Pack) - Australian Chocolate Biscuits, Box Packaging for Protection, Imported from Australia</t>
        </is>
      </c>
      <c r="E16" s="401" t="n">
        <v>2428</v>
      </c>
      <c r="F16" s="401" t="n"/>
      <c r="G16" s="401">
        <f>IFERROR(INDEX(Addresses!R:R,MATCH(H16,Addresses!Q:Q,0)),"")</f>
        <v/>
      </c>
      <c r="H16" s="401" t="n">
        <v>4</v>
      </c>
      <c r="I16" s="401" t="n">
        <v>10</v>
      </c>
      <c r="J16" s="402" t="n">
        <v>45273</v>
      </c>
      <c r="K16" s="399" t="n"/>
      <c r="L16" s="399" t="n"/>
      <c r="M16" s="521">
        <f>I16-P16</f>
        <v/>
      </c>
      <c r="N16" s="403" t="n"/>
      <c r="O16" s="401" t="n">
        <v>4</v>
      </c>
      <c r="P16" s="401" t="n">
        <v>10</v>
      </c>
      <c r="Q16" s="337" t="n"/>
      <c r="R16" s="337" t="n"/>
      <c r="S16" s="337" t="n"/>
      <c r="T16" s="337" t="n"/>
      <c r="U16" s="337" t="n"/>
      <c r="V16" s="337" t="n"/>
      <c r="W16" s="337" t="n"/>
      <c r="X16" s="337" t="n"/>
      <c r="Y16" s="337" t="n"/>
      <c r="Z16" s="337" t="n"/>
    </row>
    <row r="17" ht="15" customHeight="1">
      <c r="A17" s="401" t="inlineStr">
        <is>
          <t>U763</t>
        </is>
      </c>
      <c r="B17" s="401" t="inlineStr">
        <is>
          <t>X0031MWFX5</t>
        </is>
      </c>
      <c r="C17" s="401" t="n"/>
      <c r="D17" s="401" t="inlineStr">
        <is>
          <t>Pure Protein Bars, Gluten Free, Dark Chocolate Coconut, 50g/1.8oz., 6ct, {Imported from Canada}</t>
        </is>
      </c>
      <c r="E17" s="401" t="n">
        <v>2426</v>
      </c>
      <c r="F17" s="401" t="n"/>
      <c r="G17" s="401">
        <f>IFERROR(INDEX(Addresses!R:R,MATCH(H17,Addresses!Q:Q,0)),"")</f>
        <v/>
      </c>
      <c r="H17" s="401" t="n">
        <v>4</v>
      </c>
      <c r="I17" s="401" t="n">
        <v>12</v>
      </c>
      <c r="J17" s="402" t="n">
        <v>45222</v>
      </c>
      <c r="K17" s="399" t="n"/>
      <c r="L17" s="399" t="n"/>
      <c r="M17" s="521">
        <f>I17-P17</f>
        <v/>
      </c>
      <c r="N17" s="403" t="n"/>
      <c r="O17" s="401" t="n">
        <v>4</v>
      </c>
      <c r="P17" s="401" t="n">
        <v>12</v>
      </c>
      <c r="Q17" s="337" t="n"/>
      <c r="R17" s="337" t="n"/>
      <c r="S17" s="337" t="n"/>
      <c r="T17" s="337" t="n"/>
      <c r="U17" s="337" t="n"/>
      <c r="V17" s="337" t="n"/>
      <c r="W17" s="337" t="n"/>
      <c r="X17" s="337" t="n"/>
      <c r="Y17" s="337" t="n"/>
      <c r="Z17" s="337" t="n"/>
    </row>
    <row r="18" ht="15" customHeight="1">
      <c r="A18" s="401" t="inlineStr">
        <is>
          <t>U925</t>
        </is>
      </c>
      <c r="B18" s="401" t="inlineStr">
        <is>
          <t>X0032RNRN1</t>
        </is>
      </c>
      <c r="C18" s="401" t="n"/>
      <c r="D18" s="401" t="inlineStr">
        <is>
          <t>Pure Protein Red Velvet Gluten Free Bar (6 x 50g Bars) {Imported from Canada}</t>
        </is>
      </c>
      <c r="E18" s="401" t="n">
        <v>2427</v>
      </c>
      <c r="F18" s="401" t="n"/>
      <c r="G18" s="401">
        <f>IFERROR(INDEX(Addresses!R:R,MATCH(H18,Addresses!Q:Q,0)),"")</f>
        <v/>
      </c>
      <c r="H18" s="401" t="n">
        <v>4</v>
      </c>
      <c r="I18" s="401" t="n">
        <v>16</v>
      </c>
      <c r="J18" s="402" t="n">
        <v>45200</v>
      </c>
      <c r="K18" s="399" t="n"/>
      <c r="L18" s="399" t="n"/>
      <c r="M18" s="521">
        <f>I18-P18</f>
        <v/>
      </c>
      <c r="N18" s="403" t="n"/>
      <c r="O18" s="401" t="n">
        <v>4</v>
      </c>
      <c r="P18" s="401" t="n">
        <v>16</v>
      </c>
      <c r="Q18" s="337" t="n"/>
      <c r="R18" s="337" t="n"/>
      <c r="S18" s="337" t="n"/>
      <c r="T18" s="337" t="n"/>
      <c r="U18" s="337" t="n"/>
      <c r="V18" s="337" t="n"/>
      <c r="W18" s="337" t="n"/>
      <c r="X18" s="337" t="n"/>
      <c r="Y18" s="337" t="n"/>
      <c r="Z18" s="337" t="n"/>
    </row>
    <row r="19" ht="15" customHeight="1">
      <c r="A19" s="404" t="inlineStr">
        <is>
          <t>U294</t>
        </is>
      </c>
      <c r="B19" s="404" t="inlineStr">
        <is>
          <t>X002WY4IS3</t>
        </is>
      </c>
      <c r="C19" s="404" t="n"/>
      <c r="D19" s="404" t="inlineStr">
        <is>
          <t>Good Host Iced Tea, Original, 2.35kg/5.2lbs. {Imported from Canada}</t>
        </is>
      </c>
      <c r="E19" s="404" t="n">
        <v>2471</v>
      </c>
      <c r="F19" s="404" t="n"/>
      <c r="G19" s="404">
        <f>IFERROR(INDEX(Addresses!R:R,MATCH(H19,Addresses!Q:Q,0)),"")</f>
        <v/>
      </c>
      <c r="H19" s="404" t="n">
        <v>5</v>
      </c>
      <c r="I19" s="404" t="n">
        <v>8</v>
      </c>
      <c r="J19" s="453" t="n">
        <v>45640</v>
      </c>
      <c r="K19" s="399" t="n"/>
      <c r="L19" s="399" t="n"/>
      <c r="M19" s="521">
        <f>I19-P19</f>
        <v/>
      </c>
      <c r="N19" s="403" t="n"/>
      <c r="O19" s="404" t="n">
        <v>27</v>
      </c>
      <c r="P19" s="404" t="n">
        <v>8</v>
      </c>
      <c r="Q19" s="337" t="n"/>
      <c r="R19" s="337" t="n"/>
      <c r="S19" s="337" t="n"/>
      <c r="T19" s="337" t="n"/>
      <c r="U19" s="337" t="n"/>
      <c r="V19" s="337" t="n"/>
      <c r="W19" s="337" t="n"/>
      <c r="X19" s="337" t="n"/>
      <c r="Y19" s="337" t="n"/>
      <c r="Z19" s="337" t="n"/>
    </row>
    <row r="20" ht="15" customHeight="1">
      <c r="A20" s="404" t="inlineStr">
        <is>
          <t>U294</t>
        </is>
      </c>
      <c r="B20" s="404" t="inlineStr">
        <is>
          <t>X002WY4IS3</t>
        </is>
      </c>
      <c r="C20" s="404" t="n"/>
      <c r="D20" s="404" t="inlineStr">
        <is>
          <t>Good Host Iced Tea, Original, 2.35kg/5.2lbs. {Imported from Canada}</t>
        </is>
      </c>
      <c r="E20" s="404" t="n">
        <v>2470</v>
      </c>
      <c r="F20" s="404" t="n"/>
      <c r="G20" s="404">
        <f>IFERROR(INDEX(Addresses!R:R,MATCH(H20,Addresses!Q:Q,0)),"")</f>
        <v/>
      </c>
      <c r="H20" s="404" t="n">
        <v>5</v>
      </c>
      <c r="I20" s="404" t="n">
        <v>8</v>
      </c>
      <c r="J20" s="453" t="n">
        <v>45640</v>
      </c>
      <c r="K20" s="399" t="n"/>
      <c r="L20" s="399" t="n"/>
      <c r="M20" s="521">
        <f>I20-P20</f>
        <v/>
      </c>
      <c r="N20" s="403" t="n"/>
      <c r="O20" s="404" t="n">
        <v>26</v>
      </c>
      <c r="P20" s="404" t="n">
        <v>8</v>
      </c>
      <c r="Q20" s="337" t="n"/>
      <c r="R20" s="337" t="n"/>
      <c r="S20" s="337" t="n"/>
      <c r="T20" s="337" t="n"/>
      <c r="U20" s="337" t="n"/>
      <c r="V20" s="337" t="n"/>
      <c r="W20" s="337" t="n"/>
      <c r="X20" s="337" t="n"/>
      <c r="Y20" s="337" t="n"/>
      <c r="Z20" s="337" t="n"/>
    </row>
    <row r="21" ht="15" customHeight="1">
      <c r="A21" s="404" t="inlineStr">
        <is>
          <t>U299</t>
        </is>
      </c>
      <c r="B21" s="404" t="inlineStr">
        <is>
          <t>X002WXX12X</t>
        </is>
      </c>
      <c r="C21" s="404" t="n"/>
      <c r="D21" s="404" t="inlineStr">
        <is>
          <t>McCormicks Blue Whales Gummy Candy, 300 Count (Imported from Canada)</t>
        </is>
      </c>
      <c r="E21" s="404" t="n">
        <v>2432</v>
      </c>
      <c r="F21" s="404" t="n"/>
      <c r="G21" s="404">
        <f>IFERROR(INDEX(Addresses!R:R,MATCH(H21,Addresses!Q:Q,0)),"")</f>
        <v/>
      </c>
      <c r="H21" s="404" t="n">
        <v>5</v>
      </c>
      <c r="I21" s="404" t="n">
        <v>10</v>
      </c>
      <c r="J21" s="405" t="n">
        <v>45617</v>
      </c>
      <c r="K21" s="399" t="n"/>
      <c r="L21" s="399" t="n"/>
      <c r="M21" s="521">
        <f>I21-P21</f>
        <v/>
      </c>
      <c r="N21" s="403" t="n"/>
      <c r="O21" s="404" t="n">
        <v>7</v>
      </c>
      <c r="P21" s="404" t="n">
        <v>10</v>
      </c>
      <c r="Q21" s="337" t="n"/>
      <c r="R21" s="337" t="n"/>
      <c r="S21" s="337" t="n"/>
      <c r="T21" s="337" t="n"/>
      <c r="U21" s="337" t="n"/>
      <c r="V21" s="337" t="n"/>
      <c r="W21" s="337" t="n"/>
      <c r="X21" s="337" t="n"/>
      <c r="Y21" s="337" t="n"/>
      <c r="Z21" s="337" t="n"/>
    </row>
    <row r="22" ht="15" customHeight="1">
      <c r="A22" s="404" t="inlineStr">
        <is>
          <t>U299</t>
        </is>
      </c>
      <c r="B22" s="404" t="inlineStr">
        <is>
          <t>X002WXX12X</t>
        </is>
      </c>
      <c r="C22" s="404" t="n"/>
      <c r="D22" s="404" t="inlineStr">
        <is>
          <t>McCormicks Blue Whales Gummy Candy, 300 Count (Imported from Canada)</t>
        </is>
      </c>
      <c r="E22" s="404" t="n">
        <v>2433</v>
      </c>
      <c r="F22" s="404" t="n"/>
      <c r="G22" s="404">
        <f>IFERROR(INDEX(Addresses!R:R,MATCH(H22,Addresses!Q:Q,0)),"")</f>
        <v/>
      </c>
      <c r="H22" s="404" t="n">
        <v>5</v>
      </c>
      <c r="I22" s="404" t="n">
        <v>10</v>
      </c>
      <c r="J22" s="405" t="n">
        <v>45617</v>
      </c>
      <c r="K22" s="399" t="n"/>
      <c r="L22" s="399" t="n"/>
      <c r="M22" s="521">
        <f>I22-P22</f>
        <v/>
      </c>
      <c r="N22" s="403" t="n"/>
      <c r="O22" s="404" t="n">
        <v>8</v>
      </c>
      <c r="P22" s="404" t="n">
        <v>10</v>
      </c>
    </row>
    <row r="23" ht="15" customHeight="1">
      <c r="A23" s="401" t="inlineStr">
        <is>
          <t>U1142</t>
        </is>
      </c>
      <c r="B23" s="401" t="inlineStr">
        <is>
          <t>X0035HI3P5</t>
        </is>
      </c>
      <c r="C23" s="401" t="n"/>
      <c r="D23" s="401" t="inlineStr">
        <is>
          <t>Planters, Smooth Peanut Butter, 1kg/35.3 oz., {Imported from Canada}</t>
        </is>
      </c>
      <c r="E23" s="401" t="n">
        <v>2420</v>
      </c>
      <c r="F23" s="401" t="n"/>
      <c r="G23" s="401">
        <f>IFERROR(INDEX(Addresses!R:R,MATCH(H23,Addresses!Q:Q,0)),"")</f>
        <v/>
      </c>
      <c r="H23" s="401" t="n">
        <v>6</v>
      </c>
      <c r="I23" s="401" t="n">
        <v>13</v>
      </c>
      <c r="J23" s="402" t="n">
        <v>45308</v>
      </c>
      <c r="K23" s="399" t="n"/>
      <c r="L23" s="399" t="n"/>
      <c r="M23" s="521">
        <f>I23-P23</f>
        <v/>
      </c>
      <c r="N23" s="403" t="n"/>
      <c r="O23" s="401" t="n">
        <v>1</v>
      </c>
      <c r="P23" s="401" t="n">
        <v>13</v>
      </c>
    </row>
    <row r="24" ht="15" customHeight="1">
      <c r="A24" s="401" t="inlineStr">
        <is>
          <t>U1249</t>
        </is>
      </c>
      <c r="B24" s="401" t="inlineStr">
        <is>
          <t>X0036IGBDT</t>
        </is>
      </c>
      <c r="C24" s="401" t="n"/>
      <c r="D24" s="401" t="inlineStr">
        <is>
          <t>Crystal Light Singles Tangerine Grapefruit 40G 10 Servings Imported From Canada</t>
        </is>
      </c>
      <c r="E24" s="401" t="n">
        <v>2421</v>
      </c>
      <c r="F24" s="401" t="n"/>
      <c r="G24" s="401">
        <f>IFERROR(INDEX(Addresses!R:R,MATCH(H24,Addresses!Q:Q,0)),"")</f>
        <v/>
      </c>
      <c r="H24" s="401" t="n">
        <v>6</v>
      </c>
      <c r="I24" s="401" t="n">
        <v>20</v>
      </c>
      <c r="J24" s="402" t="n">
        <v>45370</v>
      </c>
      <c r="K24" s="399" t="n"/>
      <c r="L24" s="399" t="n"/>
      <c r="M24" s="521">
        <f>I24-P24</f>
        <v/>
      </c>
      <c r="N24" s="403" t="n"/>
      <c r="O24" s="401" t="n">
        <v>1</v>
      </c>
      <c r="P24" s="401" t="n">
        <v>20</v>
      </c>
    </row>
    <row r="25" ht="15" customHeight="1">
      <c r="A25" s="401" t="inlineStr">
        <is>
          <t>U1278</t>
        </is>
      </c>
      <c r="B25" s="401" t="inlineStr">
        <is>
          <t>X0036RSZEN</t>
        </is>
      </c>
      <c r="C25" s="401" t="n"/>
      <c r="D25" s="401" t="inlineStr">
        <is>
          <t>President's Choice Plum Sauce, 750 Mililiters/25.4 Ounces</t>
        </is>
      </c>
      <c r="E25" s="401" t="n">
        <v>2431</v>
      </c>
      <c r="F25" s="401" t="n"/>
      <c r="G25" s="401">
        <f>IFERROR(INDEX(Addresses!R:R,MATCH(H25,Addresses!Q:Q,0)),"")</f>
        <v/>
      </c>
      <c r="H25" s="401" t="n">
        <v>6</v>
      </c>
      <c r="I25" s="401" t="n">
        <v>16</v>
      </c>
      <c r="J25" s="402" t="n">
        <v>45443</v>
      </c>
      <c r="K25" s="399" t="n"/>
      <c r="L25" s="399" t="n"/>
      <c r="M25" s="521">
        <f>I25-P25</f>
        <v/>
      </c>
      <c r="N25" s="403" t="n"/>
      <c r="O25" s="401" t="n">
        <v>6</v>
      </c>
      <c r="P25" s="401" t="n">
        <v>16</v>
      </c>
    </row>
    <row r="26" ht="15" customHeight="1">
      <c r="A26" s="404" t="inlineStr">
        <is>
          <t>U1260</t>
        </is>
      </c>
      <c r="B26" s="404" t="inlineStr">
        <is>
          <t>X0036NU30V</t>
        </is>
      </c>
      <c r="C26" s="404" t="n"/>
      <c r="D26" s="404" t="inlineStr">
        <is>
          <t>Arnott's Tim Tam Tim Tam Cookies Arnotts | Australian Classics Sampler Chocolate (Dark, Chewy Caramel, Original) | 3 Pack Full Size</t>
        </is>
      </c>
      <c r="E26" s="404" t="n">
        <v>2460</v>
      </c>
      <c r="F26" s="404" t="n"/>
      <c r="G26" s="404">
        <f>IFERROR(INDEX(Addresses!R:R,MATCH(H26,Addresses!Q:Q,0)),"")</f>
        <v/>
      </c>
      <c r="H26" s="404" t="n">
        <v>7</v>
      </c>
      <c r="I26" s="404" t="n">
        <v>25</v>
      </c>
      <c r="J26" s="453" t="n">
        <v>45233</v>
      </c>
      <c r="K26" s="399" t="n"/>
      <c r="L26" s="399" t="n"/>
      <c r="M26" s="521">
        <f>I26-P26</f>
        <v/>
      </c>
      <c r="N26" s="403" t="n"/>
      <c r="O26" s="404" t="n">
        <v>21</v>
      </c>
      <c r="P26" s="404" t="n">
        <v>25</v>
      </c>
    </row>
    <row r="27" ht="15.6" customHeight="1">
      <c r="A27" s="404" t="inlineStr">
        <is>
          <t>U904</t>
        </is>
      </c>
      <c r="B27" s="404" t="inlineStr">
        <is>
          <t>X0032RALD5</t>
        </is>
      </c>
      <c r="C27" s="404" t="n"/>
      <c r="D27" s="404" t="inlineStr">
        <is>
          <t>Ritz Snackwich Crackers Cheese Flavour (8x38g) 304g/10.7oz {Imported from Canada}</t>
        </is>
      </c>
      <c r="E27" s="404" t="n">
        <v>2461</v>
      </c>
      <c r="F27" s="404" t="n"/>
      <c r="G27" s="404">
        <f>IFERROR(INDEX(Addresses!R:R,MATCH(H27,Addresses!Q:Q,0)),"")</f>
        <v/>
      </c>
      <c r="H27" s="404" t="n">
        <v>7</v>
      </c>
      <c r="I27" s="404" t="n">
        <v>12</v>
      </c>
      <c r="J27" s="453" t="n">
        <v>45171</v>
      </c>
      <c r="K27" s="399" t="n"/>
      <c r="L27" s="399" t="n"/>
      <c r="M27" s="521">
        <f>I27-P27</f>
        <v/>
      </c>
      <c r="N27" s="403" t="n"/>
      <c r="O27" s="404" t="n">
        <v>21</v>
      </c>
      <c r="P27" s="404" t="n">
        <v>12</v>
      </c>
    </row>
    <row r="28" ht="15.6" customHeight="1">
      <c r="A28" s="401" t="inlineStr">
        <is>
          <t>U1154</t>
        </is>
      </c>
      <c r="B28" s="401" t="inlineStr">
        <is>
          <t>X0035HO9LH</t>
        </is>
      </c>
      <c r="C28" s="401" t="n"/>
      <c r="D28" s="401" t="inlineStr">
        <is>
          <t>Orville Redenbacher Popcorn, Microwave Buttery {Imported from Canada}, 3.49 Ounce (Pack of 24)</t>
        </is>
      </c>
      <c r="E28" s="401" t="n">
        <v>2447</v>
      </c>
      <c r="F28" s="401" t="n"/>
      <c r="G28" s="401">
        <f>IFERROR(INDEX(Addresses!R:R,MATCH(H28,Addresses!Q:Q,0)),"")</f>
        <v/>
      </c>
      <c r="H28" s="401" t="n">
        <v>8</v>
      </c>
      <c r="I28" s="401" t="n">
        <v>6</v>
      </c>
      <c r="J28" s="402" t="n">
        <v>45256</v>
      </c>
      <c r="K28" s="399" t="n"/>
      <c r="L28" s="399" t="n"/>
      <c r="M28" s="521">
        <f>I28-P28</f>
        <v/>
      </c>
      <c r="N28" s="403" t="n"/>
      <c r="O28" s="401" t="n">
        <v>14</v>
      </c>
      <c r="P28" s="401" t="n">
        <v>6</v>
      </c>
    </row>
    <row r="29" ht="15" customHeight="1">
      <c r="A29" s="401" t="inlineStr">
        <is>
          <t>U1154</t>
        </is>
      </c>
      <c r="B29" s="401" t="inlineStr">
        <is>
          <t>X0035HO9LH</t>
        </is>
      </c>
      <c r="C29" s="401" t="n"/>
      <c r="D29" s="401" t="inlineStr">
        <is>
          <t>Orville Redenbacher Popcorn, Microwave Buttery {Imported from Canada}, 3.49 Ounce (Pack of 24)</t>
        </is>
      </c>
      <c r="E29" s="401" t="n">
        <v>2448</v>
      </c>
      <c r="F29" s="401" t="n"/>
      <c r="G29" s="401">
        <f>IFERROR(INDEX(Addresses!R:R,MATCH(H29,Addresses!Q:Q,0)),"")</f>
        <v/>
      </c>
      <c r="H29" s="401" t="n">
        <v>8</v>
      </c>
      <c r="I29" s="401" t="n">
        <v>6</v>
      </c>
      <c r="J29" s="402" t="n">
        <v>45256</v>
      </c>
      <c r="K29" s="399" t="n"/>
      <c r="L29" s="399" t="n"/>
      <c r="M29" s="521">
        <f>I29-P29</f>
        <v/>
      </c>
      <c r="N29" s="403" t="n"/>
      <c r="O29" s="401" t="n">
        <v>15</v>
      </c>
      <c r="P29" s="401" t="n">
        <v>6</v>
      </c>
    </row>
    <row r="30" ht="15" customHeight="1">
      <c r="A30" s="401" t="inlineStr">
        <is>
          <t>U1154</t>
        </is>
      </c>
      <c r="B30" s="401" t="inlineStr">
        <is>
          <t>X0035HO9LH</t>
        </is>
      </c>
      <c r="C30" s="401" t="n"/>
      <c r="D30" s="401" t="inlineStr">
        <is>
          <t>Orville Redenbacher Popcorn, Microwave Buttery {Imported from Canada}, 3.49 Ounce (Pack of 24)</t>
        </is>
      </c>
      <c r="E30" s="401" t="n">
        <v>2450</v>
      </c>
      <c r="F30" s="401" t="n"/>
      <c r="G30" s="401">
        <f>IFERROR(INDEX(Addresses!R:R,MATCH(H30,Addresses!Q:Q,0)),"")</f>
        <v/>
      </c>
      <c r="H30" s="401" t="n">
        <v>8</v>
      </c>
      <c r="I30" s="401" t="n">
        <v>6</v>
      </c>
      <c r="J30" s="402" t="n">
        <v>45256</v>
      </c>
      <c r="K30" s="399" t="n"/>
      <c r="L30" s="399" t="n"/>
      <c r="M30" s="521">
        <f>I30-P30</f>
        <v/>
      </c>
      <c r="N30" s="403" t="n"/>
      <c r="O30" s="401" t="n">
        <v>16</v>
      </c>
      <c r="P30" s="401" t="n">
        <v>6</v>
      </c>
    </row>
    <row r="31" ht="15" customHeight="1">
      <c r="A31" s="401" t="inlineStr">
        <is>
          <t>U382</t>
        </is>
      </c>
      <c r="B31" s="401" t="inlineStr">
        <is>
          <t>X002XO98SR</t>
        </is>
      </c>
      <c r="C31" s="401" t="n"/>
      <c r="D31" s="401" t="inlineStr">
        <is>
          <t>Waterbridge Wine Gum Pouch 200g/7.1 oz, Imported from Canada}</t>
        </is>
      </c>
      <c r="E31" s="401" t="n">
        <v>2451</v>
      </c>
      <c r="F31" s="401" t="n"/>
      <c r="G31" s="401">
        <f>IFERROR(INDEX(Addresses!R:R,MATCH(H31,Addresses!Q:Q,0)),"")</f>
        <v/>
      </c>
      <c r="H31" s="401" t="n">
        <v>8</v>
      </c>
      <c r="I31" s="401" t="n">
        <v>20</v>
      </c>
      <c r="J31" s="402" t="n">
        <v>45640</v>
      </c>
      <c r="K31" s="399" t="n"/>
      <c r="L31" s="399" t="n"/>
      <c r="M31" s="521">
        <f>I31-P31</f>
        <v/>
      </c>
      <c r="N31" s="403" t="n"/>
      <c r="O31" s="401" t="n">
        <v>16</v>
      </c>
      <c r="P31" s="401" t="n">
        <v>20</v>
      </c>
    </row>
    <row r="32" ht="15" customHeight="1">
      <c r="A32" s="401" t="inlineStr">
        <is>
          <t>U811</t>
        </is>
      </c>
      <c r="B32" s="401" t="inlineStr">
        <is>
          <t>X0031WSHKP</t>
        </is>
      </c>
      <c r="C32" s="401" t="n"/>
      <c r="D32" s="401" t="inlineStr">
        <is>
          <t>LOWNEY Chocolate Candy Bridge Mixture, 290 Gram</t>
        </is>
      </c>
      <c r="E32" s="401" t="n">
        <v>2446</v>
      </c>
      <c r="F32" s="401" t="n"/>
      <c r="G32" s="401">
        <f>IFERROR(INDEX(Addresses!R:R,MATCH(H32,Addresses!Q:Q,0)),"")</f>
        <v/>
      </c>
      <c r="H32" s="401" t="n">
        <v>8</v>
      </c>
      <c r="I32" s="401" t="n">
        <v>14</v>
      </c>
      <c r="J32" s="402" t="n">
        <v>45219</v>
      </c>
      <c r="K32" s="399" t="n"/>
      <c r="L32" s="399" t="n"/>
      <c r="M32" s="521">
        <f>I32-P32</f>
        <v/>
      </c>
      <c r="N32" s="403" t="n"/>
      <c r="O32" s="401" t="n">
        <v>14</v>
      </c>
      <c r="P32" s="401" t="n">
        <v>14</v>
      </c>
    </row>
    <row r="33" ht="15" customHeight="1">
      <c r="A33" s="401" t="inlineStr">
        <is>
          <t>U982</t>
        </is>
      </c>
      <c r="B33" s="401" t="inlineStr">
        <is>
          <t>X003445WB7</t>
        </is>
      </c>
      <c r="C33" s="401" t="n"/>
      <c r="D33" s="401" t="inlineStr">
        <is>
          <t>Waterbridge Jelly Babies Pouch 200g</t>
        </is>
      </c>
      <c r="E33" s="401" t="n">
        <v>2449</v>
      </c>
      <c r="F33" s="401" t="n"/>
      <c r="G33" s="401">
        <f>IFERROR(INDEX(Addresses!R:R,MATCH(H33,Addresses!Q:Q,0)),"")</f>
        <v/>
      </c>
      <c r="H33" s="401" t="n">
        <v>8</v>
      </c>
      <c r="I33" s="401" t="n">
        <v>15</v>
      </c>
      <c r="J33" s="402" t="n">
        <v>45256</v>
      </c>
      <c r="K33" s="399" t="n"/>
      <c r="L33" s="399" t="n"/>
      <c r="M33" s="521">
        <f>I33-P33</f>
        <v/>
      </c>
      <c r="N33" s="403" t="n"/>
      <c r="O33" s="401" t="n">
        <v>15</v>
      </c>
      <c r="P33" s="401" t="n">
        <v>15</v>
      </c>
    </row>
    <row r="34" ht="15" customHeight="1">
      <c r="A34" s="404" t="inlineStr">
        <is>
          <t>B59</t>
        </is>
      </c>
      <c r="B34" s="404" t="inlineStr">
        <is>
          <t>X003ETEX0X</t>
        </is>
      </c>
      <c r="C34" s="404" t="n"/>
      <c r="D34" s="404" t="inlineStr">
        <is>
          <t>Pure Protein 5 pack (Dark Chocolate Coconut, Peppermint Bark, Strawberry &amp; Maple Caramel &amp; Red Velvet)…</t>
        </is>
      </c>
      <c r="E34" s="404" t="n">
        <v>2429</v>
      </c>
      <c r="F34" s="404" t="n"/>
      <c r="G34" s="404">
        <f>IFERROR(INDEX(Addresses!R:R,MATCH(H34,Addresses!Q:Q,0)),"")</f>
        <v/>
      </c>
      <c r="H34" s="404" t="n">
        <v>9</v>
      </c>
      <c r="I34" s="404" t="n">
        <v>4</v>
      </c>
      <c r="J34" s="405" t="n">
        <v>45137</v>
      </c>
      <c r="K34" s="399" t="n"/>
      <c r="L34" s="399" t="n"/>
      <c r="M34" s="521">
        <f>I34-P34</f>
        <v/>
      </c>
      <c r="N34" s="403" t="n"/>
      <c r="O34" s="404" t="n">
        <v>5</v>
      </c>
      <c r="P34" s="404" t="n">
        <v>4</v>
      </c>
    </row>
    <row r="35" ht="15" customHeight="1">
      <c r="A35" s="404" t="inlineStr">
        <is>
          <t>U110</t>
        </is>
      </c>
      <c r="B35" s="404" t="inlineStr">
        <is>
          <t>X002UHLT8T</t>
        </is>
      </c>
      <c r="C35" s="404" t="n"/>
      <c r="D35" s="404" t="inlineStr">
        <is>
          <t>Dare Original Wagon Wheels Chocolate Marshmallow Cookies, Megapack, 40ct, 1.4 Kg, Imported from Canada</t>
        </is>
      </c>
      <c r="E35" s="404" t="n">
        <v>2456</v>
      </c>
      <c r="F35" s="404" t="n"/>
      <c r="G35" s="404">
        <f>IFERROR(INDEX(Addresses!R:R,MATCH(H35,Addresses!Q:Q,0)),"")</f>
        <v/>
      </c>
      <c r="H35" s="404" t="n">
        <v>9</v>
      </c>
      <c r="I35" s="404" t="n">
        <v>10</v>
      </c>
      <c r="J35" s="453" t="n">
        <v>45178</v>
      </c>
      <c r="K35" s="399" t="n"/>
      <c r="L35" s="399" t="n"/>
      <c r="M35" s="521">
        <f>I35-P35</f>
        <v/>
      </c>
      <c r="N35" s="403" t="n"/>
      <c r="O35" s="404" t="n">
        <v>18</v>
      </c>
      <c r="P35" s="404" t="n">
        <v>10</v>
      </c>
    </row>
    <row r="36" ht="15" customHeight="1">
      <c r="A36" s="404" t="inlineStr">
        <is>
          <t>U1350</t>
        </is>
      </c>
      <c r="B36" s="404" t="inlineStr">
        <is>
          <t>X0037KRHLV</t>
        </is>
      </c>
      <c r="C36" s="404" t="n"/>
      <c r="D36" s="404" t="inlineStr">
        <is>
          <t>2 Pack MOTTS Clamato Rimmer The Original 200 Grams {Imported From Canada}</t>
        </is>
      </c>
      <c r="E36" s="404" t="n">
        <v>2455</v>
      </c>
      <c r="F36" s="404" t="n"/>
      <c r="G36" s="404">
        <f>IFERROR(INDEX(Addresses!R:R,MATCH(H36,Addresses!Q:Q,0)),"")</f>
        <v/>
      </c>
      <c r="H36" s="404" t="n">
        <v>9</v>
      </c>
      <c r="I36" s="404" t="n">
        <v>7</v>
      </c>
      <c r="J36" s="453" t="n">
        <v>45585</v>
      </c>
      <c r="K36" s="399" t="n"/>
      <c r="L36" s="399" t="n"/>
      <c r="M36" s="521">
        <f>I36-P36</f>
        <v/>
      </c>
      <c r="N36" s="403" t="n"/>
      <c r="O36" s="404" t="n">
        <v>18</v>
      </c>
      <c r="P36" s="404" t="n">
        <v>7</v>
      </c>
    </row>
    <row r="37" ht="15" customHeight="1">
      <c r="A37" s="404" t="inlineStr">
        <is>
          <t>U766</t>
        </is>
      </c>
      <c r="B37" s="404" t="inlineStr">
        <is>
          <t>X0031PKDA9</t>
        </is>
      </c>
      <c r="C37" s="404" t="n"/>
      <c r="D37" s="404" t="inlineStr">
        <is>
          <t>Quaker Chewy Chocolate Chip Granola Bars, Peanut Free 40-Count {Imported from Canada}</t>
        </is>
      </c>
      <c r="E37" s="404" t="n">
        <v>2430</v>
      </c>
      <c r="F37" s="404" t="n"/>
      <c r="G37" s="404">
        <f>IFERROR(INDEX(Addresses!R:R,MATCH(H37,Addresses!Q:Q,0)),"")</f>
        <v/>
      </c>
      <c r="H37" s="404" t="n">
        <v>9</v>
      </c>
      <c r="I37" s="404" t="n">
        <v>5</v>
      </c>
      <c r="J37" s="405" t="n">
        <v>45202</v>
      </c>
      <c r="K37" s="399" t="n"/>
      <c r="L37" s="399" t="n"/>
      <c r="M37" s="521">
        <f>I37-P37</f>
        <v/>
      </c>
      <c r="N37" s="403" t="n"/>
      <c r="O37" s="404" t="n">
        <v>5</v>
      </c>
      <c r="P37" s="404" t="n">
        <v>5</v>
      </c>
    </row>
    <row r="38" ht="15" customHeight="1">
      <c r="A38" s="401" t="inlineStr">
        <is>
          <t>U1</t>
        </is>
      </c>
      <c r="B38" s="401" t="inlineStr">
        <is>
          <t>X002TI8DR9</t>
        </is>
      </c>
      <c r="C38" s="401" t="n"/>
      <c r="D38" s="401" t="inlineStr">
        <is>
          <t>Thrills Chewing Gum, 10 Count - 20 Pack {Imported from Canada}</t>
        </is>
      </c>
      <c r="E38" s="401" t="n">
        <v>2439</v>
      </c>
      <c r="F38" s="401" t="n"/>
      <c r="G38" s="401">
        <f>IFERROR(INDEX(Addresses!R:R,MATCH(H38,Addresses!Q:Q,0)),"")</f>
        <v/>
      </c>
      <c r="H38" s="401" t="n">
        <v>10</v>
      </c>
      <c r="I38" s="401" t="n">
        <v>25</v>
      </c>
      <c r="J38" s="402" t="n">
        <v>45473</v>
      </c>
      <c r="K38" s="399" t="n"/>
      <c r="L38" s="399" t="n"/>
      <c r="M38" s="521">
        <f>I38-P38</f>
        <v/>
      </c>
      <c r="N38" s="403" t="n"/>
      <c r="O38" s="401" t="n">
        <v>11</v>
      </c>
      <c r="P38" s="401" t="n">
        <v>25</v>
      </c>
    </row>
    <row r="39" ht="15" customHeight="1">
      <c r="A39" s="401" t="inlineStr">
        <is>
          <t>U1237</t>
        </is>
      </c>
      <c r="B39" s="401" t="inlineStr">
        <is>
          <t>X0036IG5L7</t>
        </is>
      </c>
      <c r="C39" s="401" t="n"/>
      <c r="D39" s="401" t="inlineStr">
        <is>
          <t>Schneiders Hot Rod Sausage Snacks, Original Flavour, (20pk) 8g/0.3 oz., {Imported from Canada}</t>
        </is>
      </c>
      <c r="E39" s="401" t="n">
        <v>2440</v>
      </c>
      <c r="F39" s="401" t="n"/>
      <c r="G39" s="401">
        <f>IFERROR(INDEX(Addresses!R:R,MATCH(H39,Addresses!Q:Q,0)),"")</f>
        <v/>
      </c>
      <c r="H39" s="401" t="n">
        <v>10</v>
      </c>
      <c r="I39" s="401" t="n">
        <v>8</v>
      </c>
      <c r="J39" s="402" t="n">
        <v>45140</v>
      </c>
      <c r="K39" s="399" t="n"/>
      <c r="L39" s="399" t="n"/>
      <c r="M39" s="521">
        <f>I39-P39</f>
        <v/>
      </c>
      <c r="N39" s="403" t="n"/>
      <c r="O39" s="401" t="n">
        <v>11</v>
      </c>
      <c r="P39" s="401" t="n">
        <v>8</v>
      </c>
    </row>
    <row r="40" ht="15" customHeight="1">
      <c r="A40" s="401" t="inlineStr">
        <is>
          <t>U1455</t>
        </is>
      </c>
      <c r="B40" s="401" t="inlineStr">
        <is>
          <t>X003BO7JD9</t>
        </is>
      </c>
      <c r="C40" s="401" t="n"/>
      <c r="D40" s="401" t="inlineStr">
        <is>
          <t>Pringles Dill Pickle Chips, 156 Grams {Imported from Canada}</t>
        </is>
      </c>
      <c r="E40" s="401" t="n">
        <v>2441</v>
      </c>
      <c r="F40" s="401" t="n"/>
      <c r="G40" s="401">
        <f>IFERROR(INDEX(Addresses!R:R,MATCH(H40,Addresses!Q:Q,0)),"")</f>
        <v/>
      </c>
      <c r="H40" s="401" t="n">
        <v>10</v>
      </c>
      <c r="I40" s="401" t="n">
        <v>17</v>
      </c>
      <c r="J40" s="402" t="n">
        <v>45294</v>
      </c>
      <c r="K40" s="399" t="n"/>
      <c r="L40" s="399" t="n"/>
      <c r="M40" s="521">
        <f>I40-P40</f>
        <v/>
      </c>
      <c r="N40" s="403" t="n"/>
      <c r="O40" s="401" t="n">
        <v>11</v>
      </c>
      <c r="P40" s="401" t="n">
        <v>17</v>
      </c>
    </row>
    <row r="41" ht="15" customHeight="1">
      <c r="A41" s="404" t="inlineStr">
        <is>
          <t>U110</t>
        </is>
      </c>
      <c r="B41" s="404" t="inlineStr">
        <is>
          <t>X002UHLT8T</t>
        </is>
      </c>
      <c r="C41" s="404" t="n"/>
      <c r="D41" s="404" t="inlineStr">
        <is>
          <t>Dare Original Wagon Wheels Chocolate Marshmallow Cookies, Megapack, 40ct, 1.4 Kg, Imported from Canada</t>
        </is>
      </c>
      <c r="E41" s="404" t="n">
        <v>2458</v>
      </c>
      <c r="F41" s="404" t="n"/>
      <c r="G41" s="404">
        <f>IFERROR(INDEX(Addresses!R:R,MATCH(H41,Addresses!Q:Q,0)),"")</f>
        <v/>
      </c>
      <c r="H41" s="404" t="n">
        <v>11</v>
      </c>
      <c r="I41" s="404" t="n">
        <v>10</v>
      </c>
      <c r="J41" s="453" t="n">
        <v>45178</v>
      </c>
      <c r="K41" s="399" t="n"/>
      <c r="L41" s="399" t="n"/>
      <c r="M41" s="521">
        <f>I41-P41</f>
        <v/>
      </c>
      <c r="N41" s="403" t="n"/>
      <c r="O41" s="404" t="n">
        <v>19</v>
      </c>
      <c r="P41" s="404" t="n">
        <v>10</v>
      </c>
    </row>
    <row r="42" ht="15" customHeight="1">
      <c r="A42" s="404" t="inlineStr">
        <is>
          <t>U1302</t>
        </is>
      </c>
      <c r="B42" s="404" t="inlineStr">
        <is>
          <t>X00370GZBT</t>
        </is>
      </c>
      <c r="C42" s="404" t="n"/>
      <c r="D42" s="404" t="inlineStr">
        <is>
          <t>Lot of 40 Mackintosh Toffee Candies 45 gram Each from Canada by Nestle</t>
        </is>
      </c>
      <c r="E42" s="404" t="n">
        <v>2423</v>
      </c>
      <c r="F42" s="404" t="n"/>
      <c r="G42" s="404">
        <f>IFERROR(INDEX(Addresses!R:R,MATCH(H42,Addresses!Q:Q,0)),"")</f>
        <v/>
      </c>
      <c r="H42" s="404" t="n">
        <v>11</v>
      </c>
      <c r="I42" s="404" t="n">
        <v>7</v>
      </c>
      <c r="J42" s="405" t="n">
        <v>45168</v>
      </c>
      <c r="K42" s="399" t="n"/>
      <c r="L42" s="399" t="n"/>
      <c r="M42" s="521">
        <f>I42-P42</f>
        <v/>
      </c>
      <c r="N42" s="403" t="n"/>
      <c r="O42" s="404" t="n">
        <v>2</v>
      </c>
      <c r="P42" s="404" t="n">
        <v>7</v>
      </c>
    </row>
    <row r="43" ht="15" customHeight="1">
      <c r="A43" s="404" t="inlineStr">
        <is>
          <t>U1350</t>
        </is>
      </c>
      <c r="B43" s="404" t="inlineStr">
        <is>
          <t>X0037KRHLV</t>
        </is>
      </c>
      <c r="C43" s="404" t="n"/>
      <c r="D43" s="404" t="inlineStr">
        <is>
          <t>2 Pack MOTTS Clamato Rimmer The Original 200 Grams {Imported From Canada}</t>
        </is>
      </c>
      <c r="E43" s="404" t="n">
        <v>2457</v>
      </c>
      <c r="F43" s="404" t="n"/>
      <c r="G43" s="404">
        <f>IFERROR(INDEX(Addresses!R:R,MATCH(H43,Addresses!Q:Q,0)),"")</f>
        <v/>
      </c>
      <c r="H43" s="404" t="n">
        <v>11</v>
      </c>
      <c r="I43" s="404" t="n">
        <v>7</v>
      </c>
      <c r="J43" s="453" t="n">
        <v>45585</v>
      </c>
      <c r="K43" s="399" t="n"/>
      <c r="L43" s="399" t="n"/>
      <c r="M43" s="521">
        <f>I43-P43</f>
        <v/>
      </c>
      <c r="N43" s="403" t="n"/>
      <c r="O43" s="404" t="n">
        <v>19</v>
      </c>
      <c r="P43" s="404" t="n">
        <v>7</v>
      </c>
    </row>
    <row r="44" ht="15" customHeight="1">
      <c r="A44" s="404" t="inlineStr">
        <is>
          <t>U249</t>
        </is>
      </c>
      <c r="B44" s="404" t="inlineStr">
        <is>
          <t>X002W02GQN</t>
        </is>
      </c>
      <c r="C44" s="404" t="n"/>
      <c r="D44" s="404" t="inlineStr">
        <is>
          <t>Christies Bits &amp; Bites Original 175g {Imported from Canada}</t>
        </is>
      </c>
      <c r="E44" s="404" t="n">
        <v>2422</v>
      </c>
      <c r="F44" s="404" t="n"/>
      <c r="G44" s="404">
        <f>IFERROR(INDEX(Addresses!R:R,MATCH(H44,Addresses!Q:Q,0)),"")</f>
        <v/>
      </c>
      <c r="H44" s="404" t="n">
        <v>11</v>
      </c>
      <c r="I44" s="404" t="n">
        <v>9</v>
      </c>
      <c r="J44" s="405" t="n">
        <v>45210</v>
      </c>
      <c r="K44" s="399" t="n"/>
      <c r="L44" s="399" t="n"/>
      <c r="M44" s="521">
        <f>I44-P44</f>
        <v/>
      </c>
      <c r="N44" s="403" t="n"/>
      <c r="O44" s="404" t="n">
        <v>2</v>
      </c>
      <c r="P44" s="404" t="n">
        <v>9</v>
      </c>
    </row>
    <row r="45" ht="15" customHeight="1">
      <c r="A45" s="401" t="inlineStr">
        <is>
          <t>U1030</t>
        </is>
      </c>
      <c r="B45" s="401" t="inlineStr">
        <is>
          <t>X0034SZTUR</t>
        </is>
      </c>
      <c r="C45" s="401" t="n"/>
      <c r="D45" s="401" t="inlineStr">
        <is>
          <t>Kellogg's Fun Pak 210 Gram {Imported from Canada}</t>
        </is>
      </c>
      <c r="E45" s="401" t="n">
        <v>2436</v>
      </c>
      <c r="F45" s="401" t="n"/>
      <c r="G45" s="401">
        <f>IFERROR(INDEX(Addresses!R:R,MATCH(H45,Addresses!Q:Q,0)),"")</f>
        <v/>
      </c>
      <c r="H45" s="401" t="n">
        <v>12</v>
      </c>
      <c r="I45" s="401" t="n">
        <v>11</v>
      </c>
      <c r="J45" s="402" t="n">
        <v>45202</v>
      </c>
      <c r="K45" s="399" t="n"/>
      <c r="L45" s="399" t="n"/>
      <c r="M45" s="521">
        <f>I45-P45</f>
        <v/>
      </c>
      <c r="N45" s="403" t="n"/>
      <c r="O45" s="401" t="n">
        <v>10</v>
      </c>
      <c r="P45" s="401" t="n">
        <v>11</v>
      </c>
    </row>
    <row r="46" ht="15" customHeight="1">
      <c r="A46" s="401" t="inlineStr">
        <is>
          <t>U1344</t>
        </is>
      </c>
      <c r="B46" s="401" t="inlineStr">
        <is>
          <t>X003697Y7P</t>
        </is>
      </c>
      <c r="C46" s="401" t="n"/>
      <c r="D46" s="401" t="inlineStr">
        <is>
          <t>Neon Tropical Candy Powder Filled Straws</t>
        </is>
      </c>
      <c r="E46" s="401" t="n">
        <v>2435</v>
      </c>
      <c r="F46" s="401" t="n"/>
      <c r="G46" s="401">
        <f>IFERROR(INDEX(Addresses!R:R,MATCH(H46,Addresses!Q:Q,0)),"")</f>
        <v/>
      </c>
      <c r="H46" s="401" t="n">
        <v>12</v>
      </c>
      <c r="I46" s="401" t="n">
        <v>20</v>
      </c>
      <c r="J46" s="402" t="n">
        <v>45202</v>
      </c>
      <c r="K46" s="399" t="n"/>
      <c r="L46" s="399" t="n"/>
      <c r="M46" s="521">
        <f>I46-P46</f>
        <v/>
      </c>
      <c r="N46" s="403" t="n"/>
      <c r="O46" s="401" t="n">
        <v>10</v>
      </c>
      <c r="P46" s="401" t="n">
        <v>20</v>
      </c>
    </row>
    <row r="47" ht="15" customHeight="1">
      <c r="A47" s="401" t="inlineStr">
        <is>
          <t>U1455</t>
        </is>
      </c>
      <c r="B47" s="401" t="inlineStr">
        <is>
          <t>X003BO7JD9</t>
        </is>
      </c>
      <c r="C47" s="401" t="n"/>
      <c r="D47" s="401" t="inlineStr">
        <is>
          <t>Pringles Dill Pickle Chips, 156 Grams {Imported from Canada}</t>
        </is>
      </c>
      <c r="E47" s="401" t="n">
        <v>2466</v>
      </c>
      <c r="F47" s="401" t="n"/>
      <c r="G47" s="401">
        <f>IFERROR(INDEX(Addresses!R:R,MATCH(H47,Addresses!Q:Q,0)),"")</f>
        <v/>
      </c>
      <c r="H47" s="401" t="n">
        <v>12</v>
      </c>
      <c r="I47" s="401" t="n">
        <v>3</v>
      </c>
      <c r="J47" s="452" t="n">
        <v>45294</v>
      </c>
      <c r="K47" s="399" t="n"/>
      <c r="L47" s="399" t="n"/>
      <c r="M47" s="521">
        <f>I47-P47</f>
        <v/>
      </c>
      <c r="N47" s="403" t="n"/>
      <c r="O47" s="401" t="n">
        <v>25</v>
      </c>
      <c r="P47" s="401" t="n">
        <v>3</v>
      </c>
    </row>
    <row r="48" ht="15" customHeight="1">
      <c r="A48" s="401" t="inlineStr">
        <is>
          <t>U294</t>
        </is>
      </c>
      <c r="B48" s="401" t="inlineStr">
        <is>
          <t>X002WY4IS3</t>
        </is>
      </c>
      <c r="C48" s="401" t="n"/>
      <c r="D48" s="401" t="inlineStr">
        <is>
          <t>Good Host Iced Tea, Original, 2.35kg/5.2lbs. {Imported from Canada}</t>
        </is>
      </c>
      <c r="E48" s="401" t="n">
        <v>2468</v>
      </c>
      <c r="F48" s="401" t="n"/>
      <c r="G48" s="401">
        <f>IFERROR(INDEX(Addresses!R:R,MATCH(H48,Addresses!Q:Q,0)),"")</f>
        <v/>
      </c>
      <c r="H48" s="401" t="n">
        <v>12</v>
      </c>
      <c r="I48" s="401" t="n">
        <v>2</v>
      </c>
      <c r="J48" s="452" t="n">
        <v>45640</v>
      </c>
      <c r="K48" s="399" t="n"/>
      <c r="L48" s="399" t="n"/>
      <c r="M48" s="521">
        <f>I48-P48</f>
        <v/>
      </c>
      <c r="N48" s="403" t="n"/>
      <c r="O48" s="401" t="n">
        <v>25</v>
      </c>
      <c r="P48" s="401" t="n">
        <v>2</v>
      </c>
    </row>
    <row r="49" ht="15" customHeight="1">
      <c r="A49" s="401" t="inlineStr">
        <is>
          <t>U381</t>
        </is>
      </c>
      <c r="B49" s="401" t="inlineStr">
        <is>
          <t>X002XOCZGJ</t>
        </is>
      </c>
      <c r="C49" s="401" t="n"/>
      <c r="D49" s="401" t="inlineStr">
        <is>
          <t>Waterbridge Mini Allsorts Classic Imported from Canada | Mini Jelly Buttons, Licorice Rolls and Twists, Mini Fruit Sandwiches | Natural flavors &amp; Colors | Fun Shapes and Tastes | 200g (1 Pack)</t>
        </is>
      </c>
      <c r="E49" s="401" t="n">
        <v>2469</v>
      </c>
      <c r="F49" s="401" t="n"/>
      <c r="G49" s="401">
        <f>IFERROR(INDEX(Addresses!R:R,MATCH(H49,Addresses!Q:Q,0)),"")</f>
        <v/>
      </c>
      <c r="H49" s="401" t="n">
        <v>12</v>
      </c>
      <c r="I49" s="401" t="n">
        <v>20</v>
      </c>
      <c r="J49" s="452" t="n">
        <v>45640</v>
      </c>
      <c r="K49" s="399" t="n"/>
      <c r="L49" s="399" t="n"/>
      <c r="M49" s="521">
        <f>I49-P49</f>
        <v/>
      </c>
      <c r="N49" s="403" t="n"/>
      <c r="O49" s="401" t="n">
        <v>25</v>
      </c>
      <c r="P49" s="401" t="n">
        <v>20</v>
      </c>
    </row>
    <row r="50" ht="15" customHeight="1">
      <c r="A50" s="401" t="inlineStr">
        <is>
          <t>U719</t>
        </is>
      </c>
      <c r="B50" s="401" t="inlineStr">
        <is>
          <t>X0031DIEB1</t>
        </is>
      </c>
      <c r="C50" s="401" t="n"/>
      <c r="D50" s="401" t="inlineStr">
        <is>
          <t>Dare Raspberry Wagon Wheels Cookies 9ct, (2-pack){Imported from Canada}</t>
        </is>
      </c>
      <c r="E50" s="401" t="n">
        <v>2438</v>
      </c>
      <c r="F50" s="401" t="n"/>
      <c r="G50" s="401">
        <f>IFERROR(INDEX(Addresses!R:R,MATCH(H50,Addresses!Q:Q,0)),"")</f>
        <v/>
      </c>
      <c r="H50" s="401" t="n">
        <v>12</v>
      </c>
      <c r="I50" s="401" t="n">
        <v>5</v>
      </c>
      <c r="J50" s="402" t="n">
        <v>45186</v>
      </c>
      <c r="K50" s="399" t="n"/>
      <c r="L50" s="399" t="n"/>
      <c r="M50" s="521">
        <f>I50-P50</f>
        <v/>
      </c>
      <c r="N50" s="403" t="n"/>
      <c r="O50" s="401" t="n">
        <v>10</v>
      </c>
      <c r="P50" s="401" t="n">
        <v>5</v>
      </c>
    </row>
    <row r="51" ht="15" customHeight="1">
      <c r="A51" s="401" t="inlineStr">
        <is>
          <t>U811</t>
        </is>
      </c>
      <c r="B51" s="401" t="inlineStr">
        <is>
          <t>X0031WSHKP</t>
        </is>
      </c>
      <c r="C51" s="401" t="n"/>
      <c r="D51" s="401" t="inlineStr">
        <is>
          <t>LOWNEY Chocolate Candy Bridge Mixture, 290 Gram</t>
        </is>
      </c>
      <c r="E51" s="401" t="n">
        <v>2467</v>
      </c>
      <c r="F51" s="401" t="n"/>
      <c r="G51" s="401">
        <f>IFERROR(INDEX(Addresses!R:R,MATCH(H51,Addresses!Q:Q,0)),"")</f>
        <v/>
      </c>
      <c r="H51" s="401" t="n">
        <v>12</v>
      </c>
      <c r="I51" s="401" t="n">
        <v>4</v>
      </c>
      <c r="J51" s="452" t="n">
        <v>45219</v>
      </c>
      <c r="K51" s="399" t="n"/>
      <c r="L51" s="399" t="n"/>
      <c r="M51" s="521">
        <f>I51-P51</f>
        <v/>
      </c>
      <c r="N51" s="403" t="n"/>
      <c r="O51" s="401" t="n">
        <v>25</v>
      </c>
      <c r="P51" s="401" t="n">
        <v>4</v>
      </c>
    </row>
    <row r="52" ht="15" customHeight="1">
      <c r="A52" s="401" t="inlineStr">
        <is>
          <t>U904</t>
        </is>
      </c>
      <c r="B52" s="401" t="inlineStr">
        <is>
          <t>X0032RALD5</t>
        </is>
      </c>
      <c r="C52" s="401" t="n"/>
      <c r="D52" s="401" t="inlineStr">
        <is>
          <t>Ritz Snackwich Crackers Cheese Flavour (8x38g) 304g/10.7oz {Imported from Canada}</t>
        </is>
      </c>
      <c r="E52" s="401" t="n">
        <v>2437</v>
      </c>
      <c r="F52" s="401" t="n"/>
      <c r="G52" s="401">
        <f>IFERROR(INDEX(Addresses!R:R,MATCH(H52,Addresses!Q:Q,0)),"")</f>
        <v/>
      </c>
      <c r="H52" s="401" t="n">
        <v>12</v>
      </c>
      <c r="I52" s="401" t="n">
        <v>7</v>
      </c>
      <c r="J52" s="402" t="n">
        <v>45171</v>
      </c>
      <c r="K52" s="399" t="n"/>
      <c r="L52" s="399" t="n"/>
      <c r="M52" s="521">
        <f>I52-P52</f>
        <v/>
      </c>
      <c r="N52" s="403" t="n"/>
      <c r="O52" s="401" t="n">
        <v>10</v>
      </c>
      <c r="P52" s="401" t="n">
        <v>7</v>
      </c>
    </row>
    <row r="53" ht="15" customHeight="1">
      <c r="A53" s="404" t="inlineStr">
        <is>
          <t>B1517</t>
        </is>
      </c>
      <c r="B53" s="404" t="inlineStr">
        <is>
          <t>X003JWW9WT</t>
        </is>
      </c>
      <c r="C53" s="404" t="n"/>
      <c r="D53" s="404" t="inlineStr">
        <is>
          <t>Whippet sticks - Original, Black Forest and Coconut (Pack of 3)</t>
        </is>
      </c>
      <c r="E53" s="404" t="n">
        <v>2454</v>
      </c>
      <c r="F53" s="404" t="n"/>
      <c r="G53" s="404">
        <f>IFERROR(INDEX(Addresses!R:R,MATCH(H53,Addresses!Q:Q,0)),"")</f>
        <v/>
      </c>
      <c r="H53" s="404" t="n">
        <v>13</v>
      </c>
      <c r="I53" s="404" t="n">
        <v>10</v>
      </c>
      <c r="J53" s="453" t="n">
        <v>45199</v>
      </c>
      <c r="K53" s="399" t="n"/>
      <c r="L53" s="399" t="n"/>
      <c r="M53" s="521">
        <f>I53-P53</f>
        <v/>
      </c>
      <c r="N53" s="403" t="n"/>
      <c r="O53" s="404" t="n">
        <v>17</v>
      </c>
      <c r="P53" s="404" t="n">
        <v>10</v>
      </c>
    </row>
    <row r="54" ht="15" customHeight="1">
      <c r="A54" s="404" t="inlineStr">
        <is>
          <t>B3</t>
        </is>
      </c>
      <c r="B54" s="404" t="inlineStr">
        <is>
          <t>X0038WD2OJ</t>
        </is>
      </c>
      <c r="C54" s="404" t="n"/>
      <c r="D54" s="404" t="inlineStr">
        <is>
          <t>Canadian Candy | Canadian Candy bars| Canadian Gift Box| Movie theatre large sized candies by Snowbird Sweets</t>
        </is>
      </c>
      <c r="E54" s="404" t="n">
        <v>2445</v>
      </c>
      <c r="F54" s="404" t="n"/>
      <c r="G54" s="404">
        <f>IFERROR(INDEX(Addresses!R:R,MATCH(H54,Addresses!Q:Q,0)),"")</f>
        <v/>
      </c>
      <c r="H54" s="404" t="n">
        <v>13</v>
      </c>
      <c r="I54" s="404" t="n">
        <v>16</v>
      </c>
      <c r="J54" s="405" t="n">
        <v>45153</v>
      </c>
      <c r="K54" s="399" t="n"/>
      <c r="L54" s="399" t="n"/>
      <c r="M54" s="521">
        <f>I54-P54</f>
        <v/>
      </c>
      <c r="N54" s="403" t="n"/>
      <c r="O54" s="404" t="n">
        <v>13</v>
      </c>
      <c r="P54" s="404" t="n">
        <v>16</v>
      </c>
    </row>
    <row r="55" ht="15" customHeight="1">
      <c r="A55" s="404" t="inlineStr">
        <is>
          <t>U1143</t>
        </is>
      </c>
      <c r="B55" s="404" t="inlineStr">
        <is>
          <t>X0035HFK8X</t>
        </is>
      </c>
      <c r="C55" s="404" t="n"/>
      <c r="D55" s="404" t="inlineStr">
        <is>
          <t>Livewires Cream Cables, 300 Count, Blue Raspberry</t>
        </is>
      </c>
      <c r="E55" s="404" t="n">
        <v>2444</v>
      </c>
      <c r="F55" s="404" t="n"/>
      <c r="G55" s="404">
        <f>IFERROR(INDEX(Addresses!R:R,MATCH(H55,Addresses!Q:Q,0)),"")</f>
        <v/>
      </c>
      <c r="H55" s="404" t="n">
        <v>13</v>
      </c>
      <c r="I55" s="404" t="n">
        <v>2</v>
      </c>
      <c r="J55" s="405" t="n">
        <v>45617</v>
      </c>
      <c r="K55" s="399" t="n"/>
      <c r="L55" s="399" t="n"/>
      <c r="M55" s="521">
        <f>I55-P55</f>
        <v/>
      </c>
      <c r="N55" s="403" t="n"/>
      <c r="O55" s="404" t="n">
        <v>13</v>
      </c>
      <c r="P55" s="404" t="n">
        <v>2</v>
      </c>
    </row>
    <row r="56" ht="15" customHeight="1">
      <c r="A56" s="404" t="inlineStr">
        <is>
          <t>U1154</t>
        </is>
      </c>
      <c r="B56" s="404" t="inlineStr">
        <is>
          <t>X0035HO9LH</t>
        </is>
      </c>
      <c r="C56" s="404" t="n"/>
      <c r="D56" s="404" t="inlineStr">
        <is>
          <t>Orville Redenbacher Popcorn, Microwave Buttery {Imported from Canada}, 3.49 Ounce (Pack of 24)</t>
        </is>
      </c>
      <c r="E56" s="404" t="n">
        <v>2453</v>
      </c>
      <c r="F56" s="404" t="n"/>
      <c r="G56" s="404">
        <f>IFERROR(INDEX(Addresses!R:R,MATCH(H56,Addresses!Q:Q,0)),"")</f>
        <v/>
      </c>
      <c r="H56" s="404" t="n">
        <v>13</v>
      </c>
      <c r="I56" s="404" t="n">
        <v>2</v>
      </c>
      <c r="J56" s="405" t="n">
        <v>45256</v>
      </c>
      <c r="K56" s="399" t="n"/>
      <c r="L56" s="399" t="n"/>
      <c r="M56" s="521">
        <f>I56-P56</f>
        <v/>
      </c>
      <c r="N56" s="403" t="n"/>
      <c r="O56" s="404" t="n">
        <v>17</v>
      </c>
      <c r="P56" s="404" t="n">
        <v>2</v>
      </c>
    </row>
    <row r="57" ht="15" customHeight="1">
      <c r="A57" s="404" t="inlineStr">
        <is>
          <t>U294</t>
        </is>
      </c>
      <c r="B57" s="404" t="inlineStr">
        <is>
          <t>X002WY4IS3</t>
        </is>
      </c>
      <c r="C57" s="404" t="n"/>
      <c r="D57" s="404" t="inlineStr">
        <is>
          <t>Good Host Iced Tea, Original, 2.35kg/5.2lbs. {Imported from Canada}</t>
        </is>
      </c>
      <c r="E57" s="404" t="n">
        <v>2452</v>
      </c>
      <c r="F57" s="404" t="n"/>
      <c r="G57" s="404">
        <f>IFERROR(INDEX(Addresses!R:R,MATCH(H57,Addresses!Q:Q,0)),"")</f>
        <v/>
      </c>
      <c r="H57" s="404" t="n">
        <v>13</v>
      </c>
      <c r="I57" s="404" t="n">
        <v>2</v>
      </c>
      <c r="J57" s="405" t="n">
        <v>45640</v>
      </c>
      <c r="K57" s="399" t="n"/>
      <c r="L57" s="399" t="n"/>
      <c r="M57" s="521">
        <f>I57-P57</f>
        <v/>
      </c>
      <c r="N57" s="403" t="n"/>
      <c r="O57" s="404" t="n">
        <v>17</v>
      </c>
      <c r="P57" s="404" t="n">
        <v>2</v>
      </c>
    </row>
    <row r="58" ht="15" customHeight="1">
      <c r="A58" s="401" t="inlineStr">
        <is>
          <t>B3</t>
        </is>
      </c>
      <c r="B58" s="401" t="inlineStr">
        <is>
          <t>X0038WD2OJ</t>
        </is>
      </c>
      <c r="C58" s="401" t="n"/>
      <c r="D58" s="401" t="inlineStr">
        <is>
          <t>Canadian Candy | Canadian Candy bars| Canadian Gift Box| Movie theatre large sized candies by Snowbird Sweets</t>
        </is>
      </c>
      <c r="E58" s="401" t="n">
        <v>2443</v>
      </c>
      <c r="F58" s="401" t="n"/>
      <c r="G58" s="401">
        <f>IFERROR(INDEX(Addresses!R:R,MATCH(H58,Addresses!Q:Q,0)),"")</f>
        <v/>
      </c>
      <c r="H58" s="401" t="n">
        <v>14</v>
      </c>
      <c r="I58" s="401" t="n">
        <v>16</v>
      </c>
      <c r="J58" s="402" t="n">
        <v>45153</v>
      </c>
      <c r="K58" s="399" t="n"/>
      <c r="L58" s="399" t="n"/>
      <c r="M58" s="521">
        <f>I58-P58</f>
        <v/>
      </c>
      <c r="N58" s="403" t="n"/>
      <c r="O58" s="401" t="n">
        <v>12</v>
      </c>
      <c r="P58" s="401" t="n">
        <v>16</v>
      </c>
    </row>
    <row r="59" ht="15" customHeight="1">
      <c r="A59" s="401" t="inlineStr">
        <is>
          <t>U1143</t>
        </is>
      </c>
      <c r="B59" s="401" t="inlineStr">
        <is>
          <t>X0035HFK8X</t>
        </is>
      </c>
      <c r="C59" s="401" t="n"/>
      <c r="D59" s="401" t="inlineStr">
        <is>
          <t>Livewires Cream Cables, 300 Count, Blue Raspberry</t>
        </is>
      </c>
      <c r="E59" s="401" t="n">
        <v>2442</v>
      </c>
      <c r="F59" s="401" t="n"/>
      <c r="G59" s="401">
        <f>IFERROR(INDEX(Addresses!R:R,MATCH(H59,Addresses!Q:Q,0)),"")</f>
        <v/>
      </c>
      <c r="H59" s="401" t="n">
        <v>14</v>
      </c>
      <c r="I59" s="401" t="n">
        <v>2</v>
      </c>
      <c r="J59" s="402" t="n">
        <v>45617</v>
      </c>
      <c r="K59" s="399" t="n"/>
      <c r="L59" s="399" t="n"/>
      <c r="M59" s="521">
        <f>I59-P59</f>
        <v/>
      </c>
      <c r="N59" s="403" t="n"/>
      <c r="O59" s="401" t="n">
        <v>12</v>
      </c>
      <c r="P59" s="401" t="n">
        <v>2</v>
      </c>
    </row>
    <row r="60" ht="15" customHeight="1">
      <c r="A60" s="404" t="inlineStr">
        <is>
          <t>U1302</t>
        </is>
      </c>
      <c r="B60" s="404" t="inlineStr">
        <is>
          <t>X00370GZBT</t>
        </is>
      </c>
      <c r="C60" s="404" t="n"/>
      <c r="D60" s="404" t="inlineStr">
        <is>
          <t>Lot of 40 Mackintosh Toffee Candies 45 gram Each from Canada by Nestle</t>
        </is>
      </c>
      <c r="E60" s="404" t="n">
        <v>2425</v>
      </c>
      <c r="F60" s="404" t="n"/>
      <c r="G60" s="404">
        <f>IFERROR(INDEX(Addresses!R:R,MATCH(H60,Addresses!Q:Q,0)),"")</f>
        <v/>
      </c>
      <c r="H60" s="404" t="n">
        <v>15</v>
      </c>
      <c r="I60" s="404" t="n">
        <v>8</v>
      </c>
      <c r="J60" s="405" t="n">
        <v>45168</v>
      </c>
      <c r="K60" s="399" t="n"/>
      <c r="L60" s="399" t="n"/>
      <c r="M60" s="521">
        <f>I60-P60</f>
        <v/>
      </c>
      <c r="N60" s="403" t="n"/>
      <c r="O60" s="404" t="n">
        <v>3</v>
      </c>
      <c r="P60" s="404" t="n">
        <v>8</v>
      </c>
    </row>
    <row r="61" ht="15" customHeight="1">
      <c r="A61" s="404" t="inlineStr">
        <is>
          <t>U249</t>
        </is>
      </c>
      <c r="B61" s="404" t="inlineStr">
        <is>
          <t>X002W02GQN</t>
        </is>
      </c>
      <c r="C61" s="404" t="n"/>
      <c r="D61" s="404" t="inlineStr">
        <is>
          <t>Christies Bits &amp; Bites Original 175g {Imported from Canada}</t>
        </is>
      </c>
      <c r="E61" s="404" t="n">
        <v>2424</v>
      </c>
      <c r="F61" s="404" t="n"/>
      <c r="G61" s="404">
        <f>IFERROR(INDEX(Addresses!R:R,MATCH(H61,Addresses!Q:Q,0)),"")</f>
        <v/>
      </c>
      <c r="H61" s="404" t="n">
        <v>15</v>
      </c>
      <c r="I61" s="404" t="n">
        <v>5</v>
      </c>
      <c r="J61" s="405" t="n">
        <v>45210</v>
      </c>
      <c r="K61" s="399" t="n"/>
      <c r="L61" s="399" t="n"/>
      <c r="M61" s="521">
        <f>I61-P61</f>
        <v/>
      </c>
      <c r="N61" s="403" t="n"/>
      <c r="O61" s="404" t="n">
        <v>3</v>
      </c>
      <c r="P61" s="404" t="n">
        <v>5</v>
      </c>
    </row>
    <row r="62" ht="15" customHeight="1">
      <c r="A62" s="337" t="n"/>
      <c r="B62" s="337" t="n"/>
      <c r="C62" s="337" t="n"/>
      <c r="D62" s="337" t="n"/>
      <c r="E62" s="337" t="n"/>
      <c r="F62" s="337" t="n"/>
      <c r="G62" s="337" t="n"/>
      <c r="H62" s="337" t="n"/>
      <c r="I62" s="337" t="n"/>
      <c r="J62" s="375" t="n"/>
      <c r="K62" s="337" t="n"/>
      <c r="L62" s="337" t="n"/>
      <c r="M62" s="337" t="n"/>
      <c r="N62" s="337" t="n"/>
      <c r="O62" s="337" t="n"/>
      <c r="P62" s="337" t="n"/>
    </row>
    <row r="63" ht="15" customHeight="1">
      <c r="A63" s="337" t="n"/>
      <c r="B63" s="337" t="n"/>
      <c r="C63" s="337" t="n"/>
      <c r="D63" s="337" t="n"/>
      <c r="E63" s="337" t="n"/>
      <c r="F63" s="337" t="n"/>
      <c r="G63" s="337" t="n"/>
      <c r="H63" s="337" t="n"/>
      <c r="I63" s="337" t="n"/>
      <c r="J63" s="375" t="n"/>
      <c r="K63" s="337" t="n"/>
      <c r="L63" s="337" t="n"/>
      <c r="M63" s="337" t="n"/>
      <c r="N63" s="337" t="n"/>
      <c r="O63" s="337" t="n"/>
      <c r="P63" s="337" t="n"/>
    </row>
    <row r="64" ht="15" customHeight="1">
      <c r="A64" s="337" t="n"/>
      <c r="B64" s="337" t="n"/>
      <c r="C64" s="337" t="n"/>
      <c r="D64" s="337" t="n"/>
      <c r="E64" s="337" t="n"/>
      <c r="F64" s="337" t="n"/>
      <c r="G64" s="337" t="n"/>
      <c r="H64" s="337" t="n"/>
      <c r="I64" s="337" t="n"/>
      <c r="J64" s="375" t="n"/>
      <c r="K64" s="337" t="n"/>
      <c r="L64" s="337" t="n"/>
      <c r="M64" s="337" t="n"/>
      <c r="N64" s="337" t="n"/>
      <c r="O64" s="337" t="n"/>
      <c r="P64" s="337" t="n"/>
    </row>
    <row r="65" ht="15" customHeight="1">
      <c r="A65" s="337" t="n"/>
      <c r="B65" s="337" t="n"/>
      <c r="C65" s="337" t="n"/>
      <c r="D65" s="337" t="n"/>
      <c r="E65" s="337" t="n"/>
      <c r="F65" s="337" t="n"/>
      <c r="G65" s="337" t="n"/>
      <c r="H65" s="337" t="n"/>
      <c r="I65" s="337" t="n"/>
      <c r="J65" s="375" t="n"/>
      <c r="K65" s="337" t="n"/>
      <c r="L65" s="337" t="n"/>
      <c r="M65" s="337" t="n"/>
      <c r="N65" s="337" t="n"/>
      <c r="O65" s="337" t="n"/>
      <c r="P65" s="337" t="n"/>
    </row>
    <row r="66" ht="15" customHeight="1">
      <c r="A66" s="337" t="n"/>
      <c r="B66" s="337" t="n"/>
      <c r="C66" s="337" t="n"/>
      <c r="D66" s="337" t="n"/>
      <c r="E66" s="337" t="n"/>
      <c r="F66" s="337" t="n"/>
      <c r="G66" s="337" t="n"/>
      <c r="H66" s="337" t="n"/>
      <c r="I66" s="337" t="n"/>
      <c r="J66" s="375" t="n"/>
      <c r="K66" s="337" t="n"/>
      <c r="L66" s="337" t="n"/>
      <c r="M66" s="337" t="n"/>
      <c r="N66" s="337" t="n"/>
      <c r="O66" s="337" t="n"/>
      <c r="P66" s="337" t="n"/>
    </row>
    <row r="67" ht="15" customHeight="1">
      <c r="A67" s="337" t="n"/>
      <c r="B67" s="337" t="n"/>
      <c r="C67" s="337" t="n"/>
      <c r="D67" s="337" t="n"/>
      <c r="E67" s="337" t="n"/>
      <c r="F67" s="337" t="n"/>
      <c r="G67" s="337" t="n"/>
      <c r="H67" s="337" t="n"/>
      <c r="I67" s="337" t="n"/>
      <c r="J67" s="375" t="n"/>
      <c r="K67" s="337" t="n"/>
      <c r="L67" s="337" t="n"/>
      <c r="M67" s="337" t="n"/>
      <c r="N67" s="337" t="n"/>
      <c r="O67" s="337" t="n"/>
      <c r="P67" s="337" t="n"/>
    </row>
    <row r="68" ht="15" customHeight="1">
      <c r="A68" s="337" t="n"/>
      <c r="B68" s="337" t="n"/>
      <c r="C68" s="337" t="n"/>
      <c r="D68" s="337" t="n"/>
      <c r="E68" s="337" t="n"/>
      <c r="F68" s="337" t="n"/>
      <c r="G68" s="337" t="n"/>
      <c r="H68" s="337" t="n"/>
      <c r="I68" s="337" t="n"/>
      <c r="J68" s="375" t="n"/>
      <c r="K68" s="337" t="n"/>
      <c r="L68" s="337" t="n"/>
      <c r="M68" s="337" t="n"/>
      <c r="N68" s="337" t="n"/>
      <c r="O68" s="337" t="n"/>
      <c r="P68" s="337" t="n"/>
    </row>
    <row r="69" ht="15" customHeight="1">
      <c r="A69" s="337" t="n"/>
      <c r="B69" s="337" t="n"/>
      <c r="C69" s="337" t="n"/>
      <c r="D69" s="337" t="n"/>
      <c r="E69" s="337" t="n"/>
      <c r="F69" s="337" t="n"/>
      <c r="G69" s="337" t="n"/>
      <c r="H69" s="337" t="n"/>
      <c r="I69" s="337" t="n"/>
      <c r="J69" s="375" t="n"/>
      <c r="K69" s="337" t="n"/>
      <c r="L69" s="337" t="n"/>
      <c r="M69" s="337" t="n"/>
      <c r="N69" s="337" t="n"/>
      <c r="O69" s="337" t="n"/>
      <c r="P69" s="337" t="n"/>
    </row>
    <row r="70" ht="15" customHeight="1">
      <c r="A70" s="337" t="n"/>
      <c r="B70" s="337" t="n"/>
      <c r="C70" s="337" t="n"/>
      <c r="D70" s="337" t="n"/>
      <c r="E70" s="337" t="n"/>
      <c r="F70" s="337" t="n"/>
      <c r="G70" s="337" t="n"/>
      <c r="H70" s="337" t="n"/>
      <c r="I70" s="337" t="n"/>
      <c r="J70" s="375" t="n"/>
      <c r="K70" s="337" t="n"/>
      <c r="L70" s="337" t="n"/>
      <c r="M70" s="337" t="n"/>
      <c r="N70" s="337" t="n"/>
      <c r="O70" s="337" t="n"/>
      <c r="P70" s="337" t="n"/>
    </row>
    <row r="71" ht="15" customHeight="1">
      <c r="A71" s="337" t="n"/>
      <c r="B71" s="337" t="n"/>
      <c r="C71" s="337" t="n"/>
      <c r="D71" s="337" t="n"/>
      <c r="E71" s="337" t="n"/>
      <c r="F71" s="337" t="n"/>
      <c r="G71" s="337" t="n"/>
      <c r="H71" s="337" t="n"/>
      <c r="I71" s="337" t="n"/>
      <c r="J71" s="375" t="n"/>
      <c r="K71" s="337" t="n"/>
      <c r="L71" s="337" t="n"/>
      <c r="M71" s="337" t="n"/>
      <c r="N71" s="337" t="n"/>
      <c r="O71" s="337" t="n"/>
      <c r="P71" s="337" t="n"/>
    </row>
    <row r="72" ht="15" customHeight="1">
      <c r="A72" s="337" t="n"/>
      <c r="B72" s="337" t="n"/>
      <c r="C72" s="337" t="n"/>
      <c r="D72" s="337" t="n"/>
      <c r="E72" s="337" t="n"/>
      <c r="F72" s="337" t="n"/>
      <c r="G72" s="337" t="n"/>
      <c r="H72" s="337" t="n"/>
      <c r="I72" s="337" t="n"/>
      <c r="J72" s="375" t="n"/>
      <c r="K72" s="337" t="n"/>
      <c r="L72" s="337" t="n"/>
      <c r="M72" s="337" t="n"/>
      <c r="N72" s="337" t="n"/>
      <c r="O72" s="337" t="n"/>
      <c r="P72" s="337" t="n"/>
    </row>
    <row r="73" ht="15" customHeight="1">
      <c r="A73" s="337" t="n"/>
      <c r="B73" s="337" t="n"/>
      <c r="C73" s="337" t="n"/>
      <c r="D73" s="337" t="n"/>
      <c r="E73" s="337" t="n"/>
      <c r="F73" s="337" t="n"/>
      <c r="G73" s="337" t="n"/>
      <c r="H73" s="337" t="n"/>
      <c r="I73" s="337" t="n"/>
      <c r="J73" s="375" t="n"/>
      <c r="K73" s="337" t="n"/>
      <c r="L73" s="337" t="n"/>
      <c r="M73" s="337" t="n"/>
      <c r="N73" s="337" t="n"/>
      <c r="O73" s="337" t="n"/>
      <c r="P73" s="337" t="n"/>
    </row>
    <row r="74" ht="15" customHeight="1">
      <c r="A74" s="337" t="n"/>
      <c r="B74" s="337" t="n"/>
      <c r="C74" s="337" t="n"/>
      <c r="D74" s="337" t="n"/>
      <c r="E74" s="337" t="n"/>
      <c r="F74" s="337" t="n"/>
      <c r="G74" s="337" t="n"/>
      <c r="H74" s="337" t="n"/>
      <c r="I74" s="337" t="n"/>
      <c r="J74" s="375" t="n"/>
      <c r="K74" s="337" t="n"/>
      <c r="L74" s="337" t="n"/>
      <c r="M74" s="337" t="n"/>
      <c r="N74" s="337" t="n"/>
      <c r="O74" s="337" t="n"/>
      <c r="P74" s="337" t="n"/>
    </row>
    <row r="75" ht="15" customHeight="1">
      <c r="A75" s="337" t="n"/>
      <c r="B75" s="337" t="n"/>
      <c r="C75" s="337" t="n"/>
      <c r="D75" s="337" t="n"/>
      <c r="E75" s="337" t="n"/>
      <c r="F75" s="337" t="n"/>
      <c r="G75" s="337" t="n"/>
      <c r="H75" s="337" t="n"/>
      <c r="I75" s="337" t="n"/>
      <c r="J75" s="375" t="n"/>
      <c r="K75" s="337" t="n"/>
      <c r="L75" s="337" t="n"/>
      <c r="M75" s="337" t="n"/>
      <c r="N75" s="337" t="n"/>
      <c r="O75" s="337" t="n"/>
      <c r="P75" s="337" t="n"/>
    </row>
    <row r="76" ht="15" customHeight="1">
      <c r="A76" s="337" t="n"/>
      <c r="B76" s="337" t="n"/>
      <c r="C76" s="337" t="n"/>
      <c r="D76" s="337" t="n"/>
      <c r="E76" s="337" t="n"/>
      <c r="F76" s="337" t="n"/>
      <c r="G76" s="337" t="n"/>
      <c r="H76" s="337" t="n"/>
      <c r="I76" s="337" t="n"/>
      <c r="J76" s="375" t="n"/>
      <c r="K76" s="337" t="n"/>
      <c r="L76" s="337" t="n"/>
      <c r="M76" s="337" t="n"/>
      <c r="N76" s="337" t="n"/>
      <c r="O76" s="337" t="n"/>
      <c r="P76" s="337" t="n"/>
    </row>
    <row r="77" ht="15" customHeight="1">
      <c r="A77" s="337" t="n"/>
      <c r="B77" s="337" t="n"/>
      <c r="C77" s="337" t="n"/>
      <c r="D77" s="337" t="n"/>
      <c r="E77" s="337" t="n"/>
      <c r="F77" s="337" t="n"/>
      <c r="G77" s="337" t="n"/>
      <c r="H77" s="337" t="n"/>
      <c r="I77" s="337" t="n"/>
      <c r="J77" s="375" t="n"/>
      <c r="K77" s="337" t="n"/>
      <c r="L77" s="337" t="n"/>
      <c r="M77" s="337" t="n"/>
      <c r="N77" s="337" t="n"/>
      <c r="O77" s="337" t="n"/>
      <c r="P77" s="337" t="n"/>
    </row>
    <row r="78" ht="15" customHeight="1">
      <c r="A78" s="337" t="n"/>
      <c r="B78" s="337" t="n"/>
      <c r="C78" s="337" t="n"/>
      <c r="D78" s="337" t="n"/>
      <c r="E78" s="337" t="n"/>
      <c r="F78" s="337" t="n"/>
      <c r="G78" s="337" t="n"/>
      <c r="H78" s="337" t="n"/>
      <c r="I78" s="337" t="n"/>
      <c r="J78" s="375" t="n"/>
      <c r="K78" s="337" t="n"/>
      <c r="L78" s="337" t="n"/>
      <c r="M78" s="337" t="n"/>
      <c r="N78" s="337" t="n"/>
      <c r="O78" s="337" t="n"/>
      <c r="P78" s="337" t="n"/>
    </row>
    <row r="79" ht="15" customHeight="1">
      <c r="A79" s="337" t="n"/>
      <c r="B79" s="337" t="n"/>
      <c r="C79" s="337" t="n"/>
      <c r="D79" s="337" t="n"/>
      <c r="E79" s="337" t="n"/>
      <c r="F79" s="337" t="n"/>
      <c r="G79" s="337" t="n"/>
      <c r="H79" s="337" t="n"/>
      <c r="I79" s="337" t="n"/>
      <c r="J79" s="375" t="n"/>
      <c r="K79" s="337" t="n"/>
      <c r="L79" s="337" t="n"/>
      <c r="M79" s="337" t="n"/>
      <c r="N79" s="337" t="n"/>
      <c r="O79" s="337" t="n"/>
      <c r="P79" s="337" t="n"/>
    </row>
    <row r="80" ht="15" customHeight="1">
      <c r="A80" s="337" t="n"/>
      <c r="B80" s="337" t="n"/>
      <c r="C80" s="337" t="n"/>
      <c r="D80" s="337" t="n"/>
      <c r="E80" s="337" t="n"/>
      <c r="F80" s="337" t="n"/>
      <c r="G80" s="337" t="n"/>
      <c r="H80" s="337" t="n"/>
      <c r="I80" s="337" t="n"/>
      <c r="J80" s="375" t="n"/>
      <c r="K80" s="337" t="n"/>
      <c r="L80" s="337" t="n"/>
      <c r="M80" s="337" t="n"/>
      <c r="N80" s="337" t="n"/>
      <c r="O80" s="337" t="n"/>
      <c r="P80" s="337" t="n"/>
    </row>
    <row r="81" ht="15" customHeight="1">
      <c r="A81" s="337" t="n"/>
      <c r="B81" s="337" t="n"/>
      <c r="C81" s="337" t="n"/>
      <c r="D81" s="337" t="n"/>
      <c r="E81" s="337" t="n"/>
      <c r="F81" s="337" t="n"/>
      <c r="G81" s="337" t="n"/>
      <c r="H81" s="337" t="n"/>
      <c r="I81" s="337" t="n"/>
      <c r="J81" s="375" t="n"/>
      <c r="K81" s="337" t="n"/>
      <c r="L81" s="337" t="n"/>
      <c r="M81" s="337" t="n"/>
      <c r="N81" s="337" t="n"/>
      <c r="O81" s="337" t="n"/>
      <c r="P81" s="337" t="n"/>
    </row>
    <row r="82" ht="15" customHeight="1">
      <c r="A82" s="337" t="n"/>
      <c r="B82" s="337" t="n"/>
      <c r="C82" s="337" t="n"/>
      <c r="D82" s="337" t="n"/>
      <c r="E82" s="337" t="n"/>
      <c r="F82" s="337" t="n"/>
      <c r="G82" s="337" t="n"/>
      <c r="H82" s="337" t="n"/>
      <c r="I82" s="337" t="n"/>
      <c r="J82" s="375" t="n"/>
      <c r="K82" s="337" t="n"/>
      <c r="L82" s="337" t="n"/>
      <c r="M82" s="337" t="n"/>
      <c r="N82" s="337" t="n"/>
      <c r="O82" s="337" t="n"/>
      <c r="P82" s="337" t="n"/>
    </row>
    <row r="83" ht="15" customHeight="1">
      <c r="A83" s="337" t="n"/>
      <c r="B83" s="337" t="n"/>
      <c r="C83" s="337" t="n"/>
      <c r="D83" s="337" t="n"/>
      <c r="E83" s="337" t="n"/>
      <c r="F83" s="337" t="n"/>
      <c r="G83" s="337" t="n"/>
      <c r="H83" s="337" t="n"/>
      <c r="I83" s="337" t="n"/>
      <c r="J83" s="375" t="n"/>
      <c r="K83" s="337" t="n"/>
      <c r="L83" s="337" t="n"/>
      <c r="M83" s="337" t="n"/>
      <c r="N83" s="337" t="n"/>
      <c r="O83" s="337" t="n"/>
      <c r="P83" s="337" t="n"/>
    </row>
    <row r="84" ht="15" customHeight="1">
      <c r="A84" s="337" t="n"/>
      <c r="B84" s="337" t="n"/>
      <c r="C84" s="337" t="n"/>
      <c r="D84" s="337" t="n"/>
      <c r="E84" s="337" t="n"/>
      <c r="F84" s="337" t="n"/>
      <c r="G84" s="337" t="n"/>
      <c r="H84" s="337" t="n"/>
      <c r="I84" s="337" t="n"/>
      <c r="J84" s="375" t="n"/>
      <c r="K84" s="337" t="n"/>
      <c r="L84" s="337" t="n"/>
      <c r="M84" s="337" t="n"/>
      <c r="N84" s="337" t="n"/>
      <c r="O84" s="337" t="n"/>
      <c r="P84" s="337" t="n"/>
    </row>
    <row r="85" ht="15" customHeight="1">
      <c r="A85" s="337" t="n"/>
      <c r="B85" s="337" t="n"/>
      <c r="C85" s="337" t="n"/>
      <c r="D85" s="337" t="n"/>
      <c r="E85" s="337" t="n"/>
      <c r="F85" s="337" t="n"/>
      <c r="G85" s="337" t="n"/>
      <c r="H85" s="337" t="n"/>
      <c r="I85" s="337" t="n"/>
      <c r="J85" s="375" t="n"/>
      <c r="K85" s="337" t="n"/>
      <c r="L85" s="337" t="n"/>
      <c r="M85" s="337" t="n"/>
      <c r="N85" s="337" t="n"/>
      <c r="O85" s="337" t="n"/>
      <c r="P85" s="337" t="n"/>
    </row>
    <row r="86" ht="15" customHeight="1">
      <c r="A86" s="337" t="n"/>
      <c r="B86" s="337" t="n"/>
      <c r="C86" s="337" t="n"/>
      <c r="D86" s="337" t="n"/>
      <c r="E86" s="337" t="n"/>
      <c r="F86" s="337" t="n"/>
      <c r="G86" s="337" t="n"/>
      <c r="H86" s="337" t="n"/>
      <c r="I86" s="337" t="n"/>
      <c r="J86" s="375" t="n"/>
      <c r="K86" s="337" t="n"/>
      <c r="L86" s="337" t="n"/>
      <c r="M86" s="337" t="n"/>
      <c r="N86" s="337" t="n"/>
      <c r="O86" s="337" t="n"/>
      <c r="P86" s="337" t="n"/>
    </row>
    <row r="87" ht="15" customHeight="1">
      <c r="A87" s="337" t="n"/>
      <c r="B87" s="337" t="n"/>
      <c r="C87" s="337" t="n"/>
      <c r="D87" s="337" t="n"/>
      <c r="E87" s="337" t="n"/>
      <c r="F87" s="337" t="n"/>
      <c r="G87" s="337" t="n"/>
      <c r="H87" s="337" t="n"/>
      <c r="I87" s="337" t="n"/>
      <c r="J87" s="375" t="n"/>
      <c r="K87" s="337" t="n"/>
      <c r="L87" s="337" t="n"/>
      <c r="M87" s="337" t="n"/>
      <c r="N87" s="337" t="n"/>
      <c r="O87" s="337" t="n"/>
      <c r="P87" s="337" t="n"/>
    </row>
    <row r="88" ht="15" customHeight="1">
      <c r="A88" s="337" t="n"/>
      <c r="B88" s="337" t="n"/>
      <c r="C88" s="337" t="n"/>
      <c r="D88" s="337" t="n"/>
      <c r="E88" s="337" t="n"/>
      <c r="F88" s="337" t="n"/>
      <c r="G88" s="337" t="n"/>
      <c r="H88" s="337" t="n"/>
      <c r="I88" s="337" t="n"/>
      <c r="J88" s="375" t="n"/>
      <c r="K88" s="337" t="n"/>
      <c r="L88" s="337" t="n"/>
      <c r="M88" s="337" t="n"/>
      <c r="N88" s="337" t="n"/>
      <c r="O88" s="337" t="n"/>
      <c r="P88" s="337" t="n"/>
    </row>
    <row r="89" ht="15" customHeight="1">
      <c r="A89" s="337" t="n"/>
      <c r="B89" s="337" t="n"/>
      <c r="C89" s="337" t="n"/>
      <c r="D89" s="337" t="n"/>
      <c r="E89" s="337" t="n"/>
      <c r="F89" s="337" t="n"/>
      <c r="G89" s="337" t="n"/>
      <c r="H89" s="337" t="n"/>
      <c r="I89" s="337" t="n"/>
      <c r="J89" s="375" t="n"/>
      <c r="K89" s="337" t="n"/>
      <c r="L89" s="337" t="n"/>
      <c r="M89" s="337" t="n"/>
      <c r="N89" s="337" t="n"/>
      <c r="O89" s="337" t="n"/>
      <c r="P89" s="337" t="n"/>
    </row>
    <row r="90" ht="15" customHeight="1">
      <c r="A90" s="337" t="n"/>
      <c r="B90" s="337" t="n"/>
      <c r="C90" s="337" t="n"/>
      <c r="D90" s="337" t="n"/>
      <c r="E90" s="337" t="n"/>
      <c r="F90" s="337" t="n"/>
      <c r="G90" s="337" t="n"/>
      <c r="H90" s="337" t="n"/>
      <c r="I90" s="337" t="n"/>
      <c r="J90" s="375" t="n"/>
      <c r="K90" s="337" t="n"/>
      <c r="L90" s="337" t="n"/>
      <c r="M90" s="337" t="n"/>
      <c r="N90" s="337" t="n"/>
      <c r="O90" s="337" t="n"/>
      <c r="P90" s="337" t="n"/>
    </row>
    <row r="91" ht="15" customHeight="1">
      <c r="A91" s="337" t="n"/>
      <c r="B91" s="337" t="n"/>
      <c r="C91" s="337" t="n"/>
      <c r="D91" s="337" t="n"/>
      <c r="E91" s="337" t="n"/>
      <c r="F91" s="337" t="n"/>
      <c r="G91" s="337" t="n"/>
      <c r="H91" s="337" t="n"/>
      <c r="I91" s="337" t="n"/>
      <c r="J91" s="375" t="n"/>
      <c r="K91" s="337" t="n"/>
      <c r="L91" s="337" t="n"/>
      <c r="M91" s="337" t="n"/>
      <c r="N91" s="337" t="n"/>
      <c r="O91" s="337" t="n"/>
      <c r="P91" s="337" t="n"/>
    </row>
  </sheetData>
  <autoFilter ref="A9:P30">
    <sortState ref="A10:P36">
      <sortCondition ref="O9:O30"/>
    </sortState>
  </autoFilter>
  <conditionalFormatting sqref="M7">
    <cfRule type="cellIs" priority="115" operator="greaterThan" dxfId="9">
      <formula>0</formula>
    </cfRule>
  </conditionalFormatting>
  <conditionalFormatting sqref="M8">
    <cfRule type="cellIs" priority="105" operator="greaterThan" dxfId="9">
      <formula>0</formula>
    </cfRule>
  </conditionalFormatting>
  <conditionalFormatting sqref="M10:M61">
    <cfRule type="cellIs" priority="1" operator="greaterThan" dxfId="9">
      <formula>0</formula>
    </cfRule>
  </conditionalFormatting>
  <pageMargins left="0.7" right="0.7" top="0.75" bottom="0.75" header="0.3" footer="0.3"/>
  <pageSetup orientation="portrait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Summary">
    <outlinePr summaryBelow="1" summaryRight="1"/>
    <pageSetUpPr/>
  </sheetPr>
  <dimension ref="A1:O85"/>
  <sheetViews>
    <sheetView showGridLines="0" zoomScaleNormal="100" workbookViewId="0">
      <pane xSplit="1" ySplit="1" topLeftCell="B41" activePane="bottomRight" state="frozen"/>
      <selection pane="topRight" activeCell="B1" sqref="B1"/>
      <selection pane="bottomLeft" activeCell="A2" sqref="A2"/>
      <selection pane="bottomRight" activeCell="H7" sqref="H7"/>
    </sheetView>
  </sheetViews>
  <sheetFormatPr baseColWidth="8" defaultColWidth="8.5703125" defaultRowHeight="12.75"/>
  <cols>
    <col width="16.42578125" customWidth="1" style="11" min="1" max="1"/>
    <col width="102.85546875" customWidth="1" style="11" min="2" max="2"/>
    <col width="10.42578125" customWidth="1" style="18" min="3" max="3"/>
    <col width="14" customWidth="1" style="18" min="4" max="4"/>
    <col width="10.140625" customWidth="1" min="5" max="5"/>
    <col width="14" customWidth="1" style="18" min="6" max="7"/>
    <col width="14.42578125" customWidth="1" style="522" min="8" max="9"/>
    <col width="14" customWidth="1" style="18" min="10" max="10"/>
  </cols>
  <sheetData>
    <row r="1" ht="61.5" customHeight="1" thickBot="1">
      <c r="A1" s="311" t="inlineStr">
        <is>
          <t>SKU</t>
        </is>
      </c>
      <c r="B1" s="312" t="inlineStr">
        <is>
          <t>Description</t>
        </is>
      </c>
      <c r="C1" s="313" t="inlineStr">
        <is>
          <t>Quantity</t>
        </is>
      </c>
      <c r="D1" s="314" t="inlineStr">
        <is>
          <t>Row ID</t>
        </is>
      </c>
      <c r="E1" s="314" t="inlineStr">
        <is>
          <t>Box#</t>
        </is>
      </c>
      <c r="F1" s="314" t="inlineStr">
        <is>
          <t>Shipment assigned</t>
        </is>
      </c>
      <c r="G1" s="313" t="inlineStr">
        <is>
          <t>Price</t>
        </is>
      </c>
      <c r="H1" s="315" t="inlineStr">
        <is>
          <t>Total</t>
        </is>
      </c>
      <c r="I1" s="314" t="inlineStr">
        <is>
          <t>Price to correct</t>
        </is>
      </c>
      <c r="J1" s="318" t="inlineStr">
        <is>
          <t>Actual price</t>
        </is>
      </c>
      <c r="K1" s="319" t="inlineStr">
        <is>
          <t>Coeff (without VAT??)??</t>
        </is>
      </c>
      <c r="L1" s="320" t="n">
        <v>0.79</v>
      </c>
      <c r="M1" s="316" t="n"/>
      <c r="N1" s="317" t="n"/>
      <c r="O1" s="317" t="n"/>
    </row>
    <row r="2" ht="15" customHeight="1">
      <c r="A2" s="54" t="inlineStr">
        <is>
          <t>U1142</t>
        </is>
      </c>
      <c r="B2" s="57" t="inlineStr">
        <is>
          <t>Planters, Smooth Peanut Butter, 1kg/35.3 oz., {Imported from Canada}</t>
        </is>
      </c>
      <c r="C2" s="92" t="n">
        <v>13</v>
      </c>
      <c r="D2" s="289" t="n">
        <v>2420</v>
      </c>
      <c r="E2" s="289" t="n">
        <v>1</v>
      </c>
      <c r="F2" s="289" t="n">
        <v>6</v>
      </c>
      <c r="G2" s="90">
        <f>I2*0.66</f>
        <v/>
      </c>
      <c r="H2" s="56">
        <f>C2*G2</f>
        <v/>
      </c>
      <c r="I2" s="331">
        <f>J2</f>
        <v/>
      </c>
      <c r="J2" s="90">
        <f>INDEX([1]USA!$Q:$Q,MATCH(A2,[1]USA!$B:$B,0))</f>
        <v/>
      </c>
    </row>
    <row r="3" ht="15" customHeight="1">
      <c r="A3" s="54" t="inlineStr">
        <is>
          <t>U1249</t>
        </is>
      </c>
      <c r="B3" s="57" t="inlineStr">
        <is>
          <t>Crystal Light Singles Tangerine Grapefruit 40G 10 Servings Imported From Canada</t>
        </is>
      </c>
      <c r="C3" s="92" t="n">
        <v>20</v>
      </c>
      <c r="D3" s="289" t="n">
        <v>2421</v>
      </c>
      <c r="E3" s="289" t="n">
        <v>1</v>
      </c>
      <c r="F3" s="289" t="n">
        <v>6</v>
      </c>
      <c r="G3" s="90">
        <f>I3*0.66</f>
        <v/>
      </c>
      <c r="H3" s="56">
        <f>C3*G3</f>
        <v/>
      </c>
      <c r="I3" s="331">
        <f>J3</f>
        <v/>
      </c>
      <c r="J3" s="90">
        <f>INDEX([1]USA!$Q:$Q,MATCH(A3,[1]USA!$B:$B,0))</f>
        <v/>
      </c>
    </row>
    <row r="4" ht="15" customHeight="1">
      <c r="A4" s="54" t="inlineStr">
        <is>
          <t>U249</t>
        </is>
      </c>
      <c r="B4" s="57" t="inlineStr">
        <is>
          <t>Christies Bits &amp; Bites Original 175g {Imported from Canada}</t>
        </is>
      </c>
      <c r="C4" s="92" t="n">
        <v>9</v>
      </c>
      <c r="D4" s="289" t="n">
        <v>2422</v>
      </c>
      <c r="E4" s="289" t="n">
        <v>2</v>
      </c>
      <c r="F4" s="289" t="n">
        <v>11</v>
      </c>
      <c r="G4" s="90">
        <f>I4*0.66</f>
        <v/>
      </c>
      <c r="H4" s="56">
        <f>C4*G4</f>
        <v/>
      </c>
      <c r="I4" s="331">
        <f>J4</f>
        <v/>
      </c>
      <c r="J4" s="90">
        <f>INDEX([1]USA!$Q:$Q,MATCH(A4,[1]USA!$B:$B,0))</f>
        <v/>
      </c>
    </row>
    <row r="5" ht="15" customHeight="1">
      <c r="A5" s="54" t="inlineStr">
        <is>
          <t>U1302</t>
        </is>
      </c>
      <c r="B5" s="57" t="inlineStr">
        <is>
          <t>Lot of 40 Mackintosh Toffee Candies 45 gram Each from Canada by Nestle</t>
        </is>
      </c>
      <c r="C5" s="92" t="n">
        <v>7</v>
      </c>
      <c r="D5" s="289" t="n">
        <v>2423</v>
      </c>
      <c r="E5" s="289" t="n">
        <v>2</v>
      </c>
      <c r="F5" s="289" t="n">
        <v>11</v>
      </c>
      <c r="G5" s="90">
        <f>I5*0.66</f>
        <v/>
      </c>
      <c r="H5" s="56">
        <f>C5*G5</f>
        <v/>
      </c>
      <c r="I5" s="331">
        <f>J5</f>
        <v/>
      </c>
      <c r="J5" s="90">
        <f>INDEX([1]USA!$Q:$Q,MATCH(A5,[1]USA!$B:$B,0))</f>
        <v/>
      </c>
    </row>
    <row r="6" ht="15" customHeight="1">
      <c r="A6" s="54" t="inlineStr">
        <is>
          <t>U249</t>
        </is>
      </c>
      <c r="B6" s="57" t="inlineStr">
        <is>
          <t>Christies Bits &amp; Bites Original 175g {Imported from Canada}</t>
        </is>
      </c>
      <c r="C6" s="92" t="n">
        <v>5</v>
      </c>
      <c r="D6" s="289" t="n">
        <v>2424</v>
      </c>
      <c r="E6" s="289" t="n">
        <v>3</v>
      </c>
      <c r="F6" s="289" t="n">
        <v>15</v>
      </c>
      <c r="G6" s="90">
        <f>I6*0.66</f>
        <v/>
      </c>
      <c r="H6" s="56">
        <f>C6*G6</f>
        <v/>
      </c>
      <c r="I6" s="331">
        <f>J6</f>
        <v/>
      </c>
      <c r="J6" s="90">
        <f>INDEX([1]USA!$Q:$Q,MATCH(A6,[1]USA!$B:$B,0))</f>
        <v/>
      </c>
    </row>
    <row r="7" ht="15" customHeight="1">
      <c r="A7" s="54" t="inlineStr">
        <is>
          <t>U1302</t>
        </is>
      </c>
      <c r="B7" s="57" t="inlineStr">
        <is>
          <t>Lot of 40 Mackintosh Toffee Candies 45 gram Each from Canada by Nestle</t>
        </is>
      </c>
      <c r="C7" s="92" t="n">
        <v>8</v>
      </c>
      <c r="D7" s="289" t="n">
        <v>2425</v>
      </c>
      <c r="E7" s="289" t="n">
        <v>3</v>
      </c>
      <c r="F7" s="289" t="n">
        <v>15</v>
      </c>
      <c r="G7" s="90">
        <f>I7*0.66</f>
        <v/>
      </c>
      <c r="H7" s="56">
        <f>C7*G7</f>
        <v/>
      </c>
      <c r="I7" s="331">
        <f>J7</f>
        <v/>
      </c>
      <c r="J7" s="90">
        <f>INDEX([1]USA!$Q:$Q,MATCH(A7,[1]USA!$B:$B,0))</f>
        <v/>
      </c>
    </row>
    <row r="8" ht="15" customHeight="1">
      <c r="A8" s="54" t="inlineStr">
        <is>
          <t>U763</t>
        </is>
      </c>
      <c r="B8" s="57" t="inlineStr">
        <is>
          <t>Pure Protein Bars, Gluten Free, Dark Chocolate Coconut, 50g/1.8oz., 6ct, {Imported from Canada}</t>
        </is>
      </c>
      <c r="C8" s="92" t="n">
        <v>12</v>
      </c>
      <c r="D8" s="289" t="n">
        <v>2426</v>
      </c>
      <c r="E8" s="289" t="n">
        <v>4</v>
      </c>
      <c r="F8" s="289" t="n">
        <v>4</v>
      </c>
      <c r="G8" s="90">
        <f>I8*0.66</f>
        <v/>
      </c>
      <c r="H8" s="56">
        <f>C8*G8</f>
        <v/>
      </c>
      <c r="I8" s="331">
        <f>J8</f>
        <v/>
      </c>
      <c r="J8" s="90">
        <f>INDEX([1]USA!$Q:$Q,MATCH(A8,[1]USA!$B:$B,0))</f>
        <v/>
      </c>
    </row>
    <row r="9" ht="15" customHeight="1">
      <c r="A9" s="54" t="inlineStr">
        <is>
          <t>U925</t>
        </is>
      </c>
      <c r="B9" s="57" t="inlineStr">
        <is>
          <t>Pure Protein Red Velvet Gluten Free Bar (6 x 50g Bars) {Imported from Canada}</t>
        </is>
      </c>
      <c r="C9" s="92" t="n">
        <v>16</v>
      </c>
      <c r="D9" s="289" t="n">
        <v>2427</v>
      </c>
      <c r="E9" s="289" t="n">
        <v>4</v>
      </c>
      <c r="F9" s="289" t="n">
        <v>4</v>
      </c>
      <c r="G9" s="90">
        <f>I9*0.66</f>
        <v/>
      </c>
      <c r="H9" s="56">
        <f>C9*G9</f>
        <v/>
      </c>
      <c r="I9" s="331">
        <f>J9</f>
        <v/>
      </c>
      <c r="J9" s="90">
        <f>INDEX([1]USA!$Q:$Q,MATCH(A9,[1]USA!$B:$B,0))</f>
        <v/>
      </c>
    </row>
    <row r="10" ht="15" customHeight="1">
      <c r="A10" s="54" t="inlineStr">
        <is>
          <t>U305</t>
        </is>
      </c>
      <c r="B10" s="57" t="inlineStr">
        <is>
          <t>Arnott's Tim Tam Double Coat (4 Pack) - Australian Chocolate Biscuits, Box Packaging for Protection, Imported from Australia</t>
        </is>
      </c>
      <c r="C10" s="92" t="n">
        <v>10</v>
      </c>
      <c r="D10" s="289" t="n">
        <v>2428</v>
      </c>
      <c r="E10" s="289" t="n">
        <v>4</v>
      </c>
      <c r="F10" s="289" t="n">
        <v>4</v>
      </c>
      <c r="G10" s="90">
        <f>I10*0.66</f>
        <v/>
      </c>
      <c r="H10" s="56">
        <f>C10*G10</f>
        <v/>
      </c>
      <c r="I10" s="331">
        <f>J10</f>
        <v/>
      </c>
      <c r="J10" s="90">
        <f>INDEX([1]USA!$Q:$Q,MATCH(A10,[1]USA!$B:$B,0))</f>
        <v/>
      </c>
    </row>
    <row r="11" ht="15" customHeight="1">
      <c r="A11" s="54" t="inlineStr">
        <is>
          <t>B59</t>
        </is>
      </c>
      <c r="B11" s="57" t="inlineStr">
        <is>
          <t>Pure Protein 5 pack (Dark Chocolate Coconut, Peppermint Bark, Strawberry &amp; Maple Caramel &amp; Red Velvet)…</t>
        </is>
      </c>
      <c r="C11" s="92" t="n">
        <v>4</v>
      </c>
      <c r="D11" s="289" t="n">
        <v>2429</v>
      </c>
      <c r="E11" s="289" t="n">
        <v>5</v>
      </c>
      <c r="F11" s="289" t="n">
        <v>9</v>
      </c>
      <c r="G11" s="90">
        <f>I11*0.66</f>
        <v/>
      </c>
      <c r="H11" s="56">
        <f>C11*G11</f>
        <v/>
      </c>
      <c r="I11" s="331">
        <f>J11</f>
        <v/>
      </c>
      <c r="J11" s="90">
        <f>INDEX([1]USA!$Q:$Q,MATCH(A11,[1]USA!$B:$B,0))</f>
        <v/>
      </c>
    </row>
    <row r="12" ht="15" customHeight="1">
      <c r="A12" s="54" t="inlineStr">
        <is>
          <t>U766</t>
        </is>
      </c>
      <c r="B12" s="57" t="inlineStr">
        <is>
          <t>Quaker Chewy Chocolate Chip Granola Bars, Peanut Free 40-Count {Imported from Canada}</t>
        </is>
      </c>
      <c r="C12" s="92" t="n">
        <v>5</v>
      </c>
      <c r="D12" s="289" t="n">
        <v>2430</v>
      </c>
      <c r="E12" s="289" t="n">
        <v>5</v>
      </c>
      <c r="F12" s="289" t="n">
        <v>9</v>
      </c>
      <c r="G12" s="90">
        <f>I12*0.66</f>
        <v/>
      </c>
      <c r="H12" s="56">
        <f>C12*G12</f>
        <v/>
      </c>
      <c r="I12" s="331">
        <f>J12</f>
        <v/>
      </c>
      <c r="J12" s="90">
        <f>INDEX([1]USA!$Q:$Q,MATCH(A12,[1]USA!$B:$B,0))</f>
        <v/>
      </c>
    </row>
    <row r="13" ht="15" customHeight="1">
      <c r="A13" s="54" t="inlineStr">
        <is>
          <t>U1278</t>
        </is>
      </c>
      <c r="B13" s="57" t="inlineStr">
        <is>
          <t>President's Choice Plum Sauce, 750 Mililiters/25.4 Ounces</t>
        </is>
      </c>
      <c r="C13" s="92" t="n">
        <v>16</v>
      </c>
      <c r="D13" s="289" t="n">
        <v>2431</v>
      </c>
      <c r="E13" s="289" t="n">
        <v>6</v>
      </c>
      <c r="F13" s="289" t="n">
        <v>6</v>
      </c>
      <c r="G13" s="90">
        <f>I13*0.66</f>
        <v/>
      </c>
      <c r="H13" s="56">
        <f>C13*G13</f>
        <v/>
      </c>
      <c r="I13" s="331">
        <f>J13</f>
        <v/>
      </c>
      <c r="J13" s="90">
        <f>INDEX([1]USA!$Q:$Q,MATCH(A13,[1]USA!$B:$B,0))</f>
        <v/>
      </c>
    </row>
    <row r="14" ht="15" customHeight="1">
      <c r="A14" s="54" t="inlineStr">
        <is>
          <t>U299</t>
        </is>
      </c>
      <c r="B14" s="57" t="inlineStr">
        <is>
          <t>McCormicks Blue Whales Gummy Candy, 300 Count (Imported from Canada)</t>
        </is>
      </c>
      <c r="C14" s="92" t="n">
        <v>10</v>
      </c>
      <c r="D14" s="289" t="n">
        <v>2432</v>
      </c>
      <c r="E14" s="289" t="n">
        <v>7</v>
      </c>
      <c r="F14" s="289" t="n">
        <v>5</v>
      </c>
      <c r="G14" s="90">
        <f>I14*0.66</f>
        <v/>
      </c>
      <c r="H14" s="56">
        <f>C14*G14</f>
        <v/>
      </c>
      <c r="I14" s="331">
        <f>J14</f>
        <v/>
      </c>
      <c r="J14" s="90">
        <f>INDEX([1]USA!$Q:$Q,MATCH(A14,[1]USA!$B:$B,0))</f>
        <v/>
      </c>
    </row>
    <row r="15" ht="15" customHeight="1">
      <c r="A15" s="54" t="inlineStr">
        <is>
          <t>U299</t>
        </is>
      </c>
      <c r="B15" s="57" t="inlineStr">
        <is>
          <t>McCormicks Blue Whales Gummy Candy, 300 Count (Imported from Canada)</t>
        </is>
      </c>
      <c r="C15" s="92" t="n">
        <v>10</v>
      </c>
      <c r="D15" s="289" t="n">
        <v>2433</v>
      </c>
      <c r="E15" s="289" t="n">
        <v>8</v>
      </c>
      <c r="F15" s="289" t="n">
        <v>5</v>
      </c>
      <c r="G15" s="90">
        <f>I15*0.66</f>
        <v/>
      </c>
      <c r="H15" s="56">
        <f>C15*G15</f>
        <v/>
      </c>
      <c r="I15" s="331">
        <f>J15</f>
        <v/>
      </c>
      <c r="J15" s="90">
        <f>INDEX([1]USA!$Q:$Q,MATCH(A15,[1]USA!$B:$B,0))</f>
        <v/>
      </c>
    </row>
    <row r="16" ht="15" customHeight="1">
      <c r="A16" s="54" t="inlineStr">
        <is>
          <t>U1143</t>
        </is>
      </c>
      <c r="B16" s="57" t="inlineStr">
        <is>
          <t>Livewires Cream Cables, 300 Count, Blue Raspberry</t>
        </is>
      </c>
      <c r="C16" s="92" t="n">
        <v>12</v>
      </c>
      <c r="D16" s="289" t="n">
        <v>2434</v>
      </c>
      <c r="E16" s="289" t="n">
        <v>9</v>
      </c>
      <c r="F16" s="289" t="n">
        <v>3</v>
      </c>
      <c r="G16" s="90">
        <f>I16*0.66</f>
        <v/>
      </c>
      <c r="H16" s="56">
        <f>C16*G16</f>
        <v/>
      </c>
      <c r="I16" s="331">
        <f>J16</f>
        <v/>
      </c>
      <c r="J16" s="90">
        <f>INDEX([1]USA!$Q:$Q,MATCH(A16,[1]USA!$B:$B,0))</f>
        <v/>
      </c>
    </row>
    <row r="17" ht="15" customHeight="1">
      <c r="A17" s="54" t="inlineStr">
        <is>
          <t>U1344</t>
        </is>
      </c>
      <c r="B17" s="57" t="inlineStr">
        <is>
          <t>Neon Tropical Candy Powder Filled Straws</t>
        </is>
      </c>
      <c r="C17" s="92" t="n">
        <v>20</v>
      </c>
      <c r="D17" s="289" t="n">
        <v>2435</v>
      </c>
      <c r="E17" s="289" t="n">
        <v>10</v>
      </c>
      <c r="F17" s="289" t="n">
        <v>12</v>
      </c>
      <c r="G17" s="90">
        <f>I17*0.66</f>
        <v/>
      </c>
      <c r="H17" s="56">
        <f>C17*G17</f>
        <v/>
      </c>
      <c r="I17" s="331">
        <f>J17</f>
        <v/>
      </c>
      <c r="J17" s="90">
        <f>INDEX([1]USA!$Q:$Q,MATCH(A17,[1]USA!$B:$B,0))</f>
        <v/>
      </c>
    </row>
    <row r="18" ht="15" customHeight="1">
      <c r="A18" s="54" t="inlineStr">
        <is>
          <t>U1030</t>
        </is>
      </c>
      <c r="B18" s="57" t="inlineStr">
        <is>
          <t>Kellogg's Fun Pak 210 Gram {Imported from Canada}</t>
        </is>
      </c>
      <c r="C18" s="92" t="n">
        <v>11</v>
      </c>
      <c r="D18" s="289" t="n">
        <v>2436</v>
      </c>
      <c r="E18" s="289" t="n">
        <v>10</v>
      </c>
      <c r="F18" s="289" t="n">
        <v>12</v>
      </c>
      <c r="G18" s="90">
        <f>I18*0.66</f>
        <v/>
      </c>
      <c r="H18" s="56">
        <f>C18*G18</f>
        <v/>
      </c>
      <c r="I18" s="331">
        <f>J18</f>
        <v/>
      </c>
      <c r="J18" s="90">
        <f>INDEX([1]USA!$Q:$Q,MATCH(A18,[1]USA!$B:$B,0))</f>
        <v/>
      </c>
    </row>
    <row r="19" ht="15" customHeight="1">
      <c r="A19" s="54" t="inlineStr">
        <is>
          <t>U904</t>
        </is>
      </c>
      <c r="B19" s="57" t="inlineStr">
        <is>
          <t>Ritz Snackwich Crackers Cheese Flavour (8x38g) 304g/10.7oz {Imported from Canada}</t>
        </is>
      </c>
      <c r="C19" s="92" t="n">
        <v>7</v>
      </c>
      <c r="D19" s="289" t="n">
        <v>2437</v>
      </c>
      <c r="E19" s="289" t="n">
        <v>10</v>
      </c>
      <c r="F19" s="289" t="n">
        <v>12</v>
      </c>
      <c r="G19" s="90">
        <f>I19*0.66</f>
        <v/>
      </c>
      <c r="H19" s="56">
        <f>C19*G19</f>
        <v/>
      </c>
      <c r="I19" s="331">
        <f>J19</f>
        <v/>
      </c>
      <c r="J19" s="90">
        <f>INDEX([1]USA!$Q:$Q,MATCH(A19,[1]USA!$B:$B,0))</f>
        <v/>
      </c>
    </row>
    <row r="20" ht="15" customHeight="1">
      <c r="A20" s="54" t="inlineStr">
        <is>
          <t>U719</t>
        </is>
      </c>
      <c r="B20" s="57" t="inlineStr">
        <is>
          <t>Dare Raspberry Wagon Wheels Cookies 9ct, (2-pack){Imported from Canada}</t>
        </is>
      </c>
      <c r="C20" s="92" t="n">
        <v>5</v>
      </c>
      <c r="D20" s="289" t="n">
        <v>2438</v>
      </c>
      <c r="E20" s="289" t="n">
        <v>10</v>
      </c>
      <c r="F20" s="289" t="n">
        <v>12</v>
      </c>
      <c r="G20" s="90">
        <f>I20*0.66</f>
        <v/>
      </c>
      <c r="H20" s="56">
        <f>C20*G20</f>
        <v/>
      </c>
      <c r="I20" s="331">
        <f>J20</f>
        <v/>
      </c>
      <c r="J20" s="90">
        <f>INDEX([1]USA!$Q:$Q,MATCH(A20,[1]USA!$B:$B,0))</f>
        <v/>
      </c>
    </row>
    <row r="21" ht="15" customHeight="1">
      <c r="A21" s="54" t="inlineStr">
        <is>
          <t>U1</t>
        </is>
      </c>
      <c r="B21" s="57" t="inlineStr">
        <is>
          <t>Thrills Chewing Gum, 10 Count - 20 Pack {Imported from Canada}</t>
        </is>
      </c>
      <c r="C21" s="92" t="n">
        <v>25</v>
      </c>
      <c r="D21" s="289" t="n">
        <v>2439</v>
      </c>
      <c r="E21" s="289" t="n">
        <v>11</v>
      </c>
      <c r="F21" s="289" t="n">
        <v>10</v>
      </c>
      <c r="G21" s="90">
        <f>I21*0.66</f>
        <v/>
      </c>
      <c r="H21" s="56">
        <f>C21*G21</f>
        <v/>
      </c>
      <c r="I21" s="331">
        <f>J21</f>
        <v/>
      </c>
      <c r="J21" s="90">
        <f>INDEX([1]USA!$Q:$Q,MATCH(A21,[1]USA!$B:$B,0))</f>
        <v/>
      </c>
    </row>
    <row r="22" ht="15" customHeight="1">
      <c r="A22" s="54" t="inlineStr">
        <is>
          <t>U1237</t>
        </is>
      </c>
      <c r="B22" s="57" t="inlineStr">
        <is>
          <t>Schneiders Hot Rod Sausage Snacks, Original Flavour, (20pk) 8g/0.3 oz., {Imported from Canada}</t>
        </is>
      </c>
      <c r="C22" s="92" t="n">
        <v>8</v>
      </c>
      <c r="D22" s="289" t="n">
        <v>2440</v>
      </c>
      <c r="E22" s="289" t="n">
        <v>11</v>
      </c>
      <c r="F22" s="289" t="n">
        <v>10</v>
      </c>
      <c r="G22" s="90">
        <f>I22*0.66</f>
        <v/>
      </c>
      <c r="H22" s="56">
        <f>C22*G22</f>
        <v/>
      </c>
      <c r="I22" s="331">
        <f>J22</f>
        <v/>
      </c>
      <c r="J22" s="90">
        <f>INDEX([1]USA!$Q:$Q,MATCH(A22,[1]USA!$B:$B,0))</f>
        <v/>
      </c>
    </row>
    <row r="23" ht="15" customHeight="1">
      <c r="A23" s="54" t="inlineStr">
        <is>
          <t>U1455</t>
        </is>
      </c>
      <c r="B23" s="57" t="inlineStr">
        <is>
          <t>Pringles Dill Pickle Chips, 156 Grams {Imported from Canada}</t>
        </is>
      </c>
      <c r="C23" s="92" t="n">
        <v>17</v>
      </c>
      <c r="D23" s="289" t="n">
        <v>2441</v>
      </c>
      <c r="E23" s="289" t="n">
        <v>11</v>
      </c>
      <c r="F23" s="289" t="n">
        <v>10</v>
      </c>
      <c r="G23" s="90">
        <f>I23*0.66</f>
        <v/>
      </c>
      <c r="H23" s="56">
        <f>C23*G23</f>
        <v/>
      </c>
      <c r="I23" s="331">
        <f>J23</f>
        <v/>
      </c>
      <c r="J23" s="90">
        <f>INDEX([1]USA!$Q:$Q,MATCH(A23,[1]USA!$B:$B,0))</f>
        <v/>
      </c>
    </row>
    <row r="24" ht="15" customHeight="1">
      <c r="A24" s="54" t="inlineStr">
        <is>
          <t>U1143</t>
        </is>
      </c>
      <c r="B24" s="57" t="inlineStr">
        <is>
          <t>Livewires Cream Cables, 300 Count, Blue Raspberry</t>
        </is>
      </c>
      <c r="C24" s="92" t="n">
        <v>2</v>
      </c>
      <c r="D24" s="289" t="n">
        <v>2442</v>
      </c>
      <c r="E24" s="289" t="n">
        <v>12</v>
      </c>
      <c r="F24" s="289" t="n">
        <v>14</v>
      </c>
      <c r="G24" s="90">
        <f>I24*0.66</f>
        <v/>
      </c>
      <c r="H24" s="56">
        <f>C24*G24</f>
        <v/>
      </c>
      <c r="I24" s="331">
        <f>J24</f>
        <v/>
      </c>
      <c r="J24" s="90">
        <f>INDEX([1]USA!$Q:$Q,MATCH(A24,[1]USA!$B:$B,0))</f>
        <v/>
      </c>
    </row>
    <row r="25" ht="15" customHeight="1">
      <c r="A25" s="54" t="inlineStr">
        <is>
          <t>B3</t>
        </is>
      </c>
      <c r="B25" s="57" t="inlineStr">
        <is>
          <t>Canadian Candy | Canadian Candy bars| Canadian Gift Box| Movie theatre large sized candies by Snowbird Sweets</t>
        </is>
      </c>
      <c r="C25" s="92" t="n">
        <v>16</v>
      </c>
      <c r="D25" s="289" t="n">
        <v>2443</v>
      </c>
      <c r="E25" s="289" t="n">
        <v>12</v>
      </c>
      <c r="F25" s="289" t="n">
        <v>14</v>
      </c>
      <c r="G25" s="90">
        <f>I25*0.66</f>
        <v/>
      </c>
      <c r="H25" s="56">
        <f>C25*G25</f>
        <v/>
      </c>
      <c r="I25" s="331">
        <f>J25</f>
        <v/>
      </c>
      <c r="J25" s="90">
        <f>INDEX([1]USA!$Q:$Q,MATCH(A25,[1]USA!$B:$B,0))</f>
        <v/>
      </c>
    </row>
    <row r="26" ht="15" customHeight="1">
      <c r="A26" s="54" t="inlineStr">
        <is>
          <t>U1143</t>
        </is>
      </c>
      <c r="B26" s="57" t="inlineStr">
        <is>
          <t>Livewires Cream Cables, 300 Count, Blue Raspberry</t>
        </is>
      </c>
      <c r="C26" s="92" t="n">
        <v>2</v>
      </c>
      <c r="D26" s="289" t="n">
        <v>2444</v>
      </c>
      <c r="E26" s="289" t="n">
        <v>13</v>
      </c>
      <c r="F26" s="289" t="n">
        <v>13</v>
      </c>
      <c r="G26" s="90">
        <f>I26*0.66</f>
        <v/>
      </c>
      <c r="H26" s="56">
        <f>C26*G26</f>
        <v/>
      </c>
      <c r="I26" s="331">
        <f>J26</f>
        <v/>
      </c>
      <c r="J26" s="90">
        <f>INDEX([1]USA!$Q:$Q,MATCH(A26,[1]USA!$B:$B,0))</f>
        <v/>
      </c>
    </row>
    <row r="27" ht="15" customHeight="1">
      <c r="A27" s="54" t="inlineStr">
        <is>
          <t>B3</t>
        </is>
      </c>
      <c r="B27" s="57" t="inlineStr">
        <is>
          <t>Canadian Candy | Canadian Candy bars| Canadian Gift Box| Movie theatre large sized candies by Snowbird Sweets</t>
        </is>
      </c>
      <c r="C27" s="92" t="n">
        <v>16</v>
      </c>
      <c r="D27" s="289" t="n">
        <v>2445</v>
      </c>
      <c r="E27" s="289" t="n">
        <v>13</v>
      </c>
      <c r="F27" s="289" t="n">
        <v>13</v>
      </c>
      <c r="G27" s="90">
        <f>I27*0.66</f>
        <v/>
      </c>
      <c r="H27" s="56">
        <f>C27*G27</f>
        <v/>
      </c>
      <c r="I27" s="331">
        <f>J27</f>
        <v/>
      </c>
      <c r="J27" s="90">
        <f>INDEX([1]USA!$Q:$Q,MATCH(A27,[1]USA!$B:$B,0))</f>
        <v/>
      </c>
    </row>
    <row r="28" ht="15" customHeight="1">
      <c r="A28" s="54" t="inlineStr">
        <is>
          <t>U811</t>
        </is>
      </c>
      <c r="B28" s="57" t="inlineStr">
        <is>
          <t>LOWNEY Chocolate Candy Bridge Mixture, 290 Gram</t>
        </is>
      </c>
      <c r="C28" s="92" t="n">
        <v>14</v>
      </c>
      <c r="D28" s="289" t="n">
        <v>2446</v>
      </c>
      <c r="E28" s="289" t="n">
        <v>14</v>
      </c>
      <c r="F28" s="289" t="n">
        <v>8</v>
      </c>
      <c r="G28" s="90">
        <f>I28*0.66</f>
        <v/>
      </c>
      <c r="H28" s="56">
        <f>C28*G28</f>
        <v/>
      </c>
      <c r="I28" s="331">
        <f>J28</f>
        <v/>
      </c>
      <c r="J28" s="90">
        <f>INDEX([1]USA!$Q:$Q,MATCH(A28,[1]USA!$B:$B,0))</f>
        <v/>
      </c>
    </row>
    <row r="29" ht="15" customHeight="1">
      <c r="A29" s="54" t="inlineStr">
        <is>
          <t>U1154</t>
        </is>
      </c>
      <c r="B29" s="57" t="inlineStr">
        <is>
          <t>Orville Redenbacher Popcorn, Microwave Buttery {Imported from Canada}, 3.49 Ounce (Pack of 24)</t>
        </is>
      </c>
      <c r="C29" s="92" t="n">
        <v>6</v>
      </c>
      <c r="D29" s="289" t="n">
        <v>2447</v>
      </c>
      <c r="E29" s="289" t="n">
        <v>14</v>
      </c>
      <c r="F29" s="289" t="n">
        <v>8</v>
      </c>
      <c r="G29" s="90">
        <f>I29*0.66</f>
        <v/>
      </c>
      <c r="H29" s="56">
        <f>C29*G29</f>
        <v/>
      </c>
      <c r="I29" s="331">
        <f>J29</f>
        <v/>
      </c>
      <c r="J29" s="90">
        <f>INDEX([1]USA!$Q:$Q,MATCH(A29,[1]USA!$B:$B,0))</f>
        <v/>
      </c>
    </row>
    <row r="30" ht="15" customHeight="1">
      <c r="A30" s="54" t="inlineStr">
        <is>
          <t>U1154</t>
        </is>
      </c>
      <c r="B30" s="57" t="inlineStr">
        <is>
          <t>Orville Redenbacher Popcorn, Microwave Buttery {Imported from Canada}, 3.49 Ounce (Pack of 24)</t>
        </is>
      </c>
      <c r="C30" s="92" t="n">
        <v>6</v>
      </c>
      <c r="D30" s="289" t="n">
        <v>2448</v>
      </c>
      <c r="E30" s="289" t="n">
        <v>15</v>
      </c>
      <c r="F30" s="289" t="n">
        <v>8</v>
      </c>
      <c r="G30" s="90">
        <f>I30*0.66</f>
        <v/>
      </c>
      <c r="H30" s="56">
        <f>C30*G30</f>
        <v/>
      </c>
      <c r="I30" s="331">
        <f>J30</f>
        <v/>
      </c>
      <c r="J30" s="90">
        <f>INDEX([1]USA!$Q:$Q,MATCH(A30,[1]USA!$B:$B,0))</f>
        <v/>
      </c>
    </row>
    <row r="31" ht="15" customHeight="1">
      <c r="A31" s="54" t="inlineStr">
        <is>
          <t>U982</t>
        </is>
      </c>
      <c r="B31" s="57" t="inlineStr">
        <is>
          <t>Waterbridge Jelly Babies Pouch 200g</t>
        </is>
      </c>
      <c r="C31" s="92" t="n">
        <v>15</v>
      </c>
      <c r="D31" s="289" t="n">
        <v>2449</v>
      </c>
      <c r="E31" s="289" t="n">
        <v>15</v>
      </c>
      <c r="F31" s="289" t="n">
        <v>8</v>
      </c>
      <c r="G31" s="90">
        <f>I31*0.66</f>
        <v/>
      </c>
      <c r="H31" s="56">
        <f>C31*G31</f>
        <v/>
      </c>
      <c r="I31" s="331">
        <f>J31</f>
        <v/>
      </c>
      <c r="J31" s="90">
        <f>INDEX([1]USA!$Q:$Q,MATCH(A31,[1]USA!$B:$B,0))</f>
        <v/>
      </c>
    </row>
    <row r="32" ht="15" customHeight="1">
      <c r="A32" s="54" t="inlineStr">
        <is>
          <t>U1154</t>
        </is>
      </c>
      <c r="B32" s="57" t="inlineStr">
        <is>
          <t>Orville Redenbacher Popcorn, Microwave Buttery {Imported from Canada}, 3.49 Ounce (Pack of 24)</t>
        </is>
      </c>
      <c r="C32" s="92" t="n">
        <v>6</v>
      </c>
      <c r="D32" s="289" t="n">
        <v>2450</v>
      </c>
      <c r="E32" s="289" t="n">
        <v>16</v>
      </c>
      <c r="F32" s="289" t="n">
        <v>8</v>
      </c>
      <c r="G32" s="90">
        <f>I32*0.66</f>
        <v/>
      </c>
      <c r="H32" s="56">
        <f>C32*G32</f>
        <v/>
      </c>
      <c r="I32" s="331">
        <f>J32</f>
        <v/>
      </c>
      <c r="J32" s="90">
        <f>INDEX([1]USA!$Q:$Q,MATCH(A32,[1]USA!$B:$B,0))</f>
        <v/>
      </c>
    </row>
    <row r="33" ht="15" customHeight="1">
      <c r="A33" s="94" t="inlineStr">
        <is>
          <t>U382</t>
        </is>
      </c>
      <c r="B33" s="57" t="inlineStr">
        <is>
          <t>Waterbridge Wine Gum Pouch 200g/7.1 oz, Imported from Canada}</t>
        </is>
      </c>
      <c r="C33" s="95" t="n">
        <v>20</v>
      </c>
      <c r="D33" s="289" t="n">
        <v>2451</v>
      </c>
      <c r="E33" s="289" t="n">
        <v>16</v>
      </c>
      <c r="F33" s="289" t="n">
        <v>8</v>
      </c>
      <c r="G33" s="90">
        <f>I33*0.66</f>
        <v/>
      </c>
      <c r="H33" s="56">
        <f>C33*G33</f>
        <v/>
      </c>
      <c r="I33" s="331">
        <f>J33</f>
        <v/>
      </c>
      <c r="J33" s="90">
        <f>INDEX([1]USA!$Q:$Q,MATCH(A33,[1]USA!$B:$B,0))</f>
        <v/>
      </c>
    </row>
    <row r="34" ht="15" customHeight="1">
      <c r="A34" s="94" t="inlineStr">
        <is>
          <t>U294</t>
        </is>
      </c>
      <c r="B34" s="57" t="inlineStr">
        <is>
          <t>Good Host Iced Tea, Original, 2.35kg/5.2lbs. {Imported from Canada}</t>
        </is>
      </c>
      <c r="C34" s="95" t="n">
        <v>2</v>
      </c>
      <c r="D34" s="289" t="n">
        <v>2452</v>
      </c>
      <c r="E34" s="289" t="n">
        <v>17</v>
      </c>
      <c r="F34" s="289" t="n">
        <v>13</v>
      </c>
      <c r="G34" s="90">
        <f>I34*0.66</f>
        <v/>
      </c>
      <c r="H34" s="56">
        <f>C34*G34</f>
        <v/>
      </c>
      <c r="I34" s="331">
        <f>J34</f>
        <v/>
      </c>
      <c r="J34" s="90">
        <f>INDEX([1]USA!$Q:$Q,MATCH(A34,[1]USA!$B:$B,0))</f>
        <v/>
      </c>
    </row>
    <row r="35" ht="15" customHeight="1">
      <c r="A35" s="94" t="inlineStr">
        <is>
          <t>U1154</t>
        </is>
      </c>
      <c r="B35" s="57" t="inlineStr">
        <is>
          <t>Orville Redenbacher Popcorn, Microwave Buttery {Imported from Canada}, 3.49 Ounce (Pack of 24)</t>
        </is>
      </c>
      <c r="C35" s="95" t="n">
        <v>2</v>
      </c>
      <c r="D35" s="289" t="n">
        <v>2453</v>
      </c>
      <c r="E35" s="289" t="n">
        <v>17</v>
      </c>
      <c r="F35" s="289" t="n">
        <v>13</v>
      </c>
      <c r="G35" s="90">
        <f>I35*0.66</f>
        <v/>
      </c>
      <c r="H35" s="56">
        <f>C35*G35</f>
        <v/>
      </c>
      <c r="I35" s="331">
        <f>J35</f>
        <v/>
      </c>
      <c r="J35" s="90">
        <f>INDEX([1]USA!$Q:$Q,MATCH(A35,[1]USA!$B:$B,0))</f>
        <v/>
      </c>
    </row>
    <row r="36" ht="15" customHeight="1">
      <c r="A36" s="94" t="inlineStr">
        <is>
          <t>B1517</t>
        </is>
      </c>
      <c r="B36" s="57" t="inlineStr">
        <is>
          <t>Whippet sticks - Original, Black Forest and Coconut (Pack of 3)</t>
        </is>
      </c>
      <c r="C36" s="95" t="n">
        <v>10</v>
      </c>
      <c r="D36" s="289" t="n">
        <v>2454</v>
      </c>
      <c r="E36" s="289" t="n">
        <v>17</v>
      </c>
      <c r="F36" s="289" t="n">
        <v>13</v>
      </c>
      <c r="G36" s="90">
        <f>I36*0.66</f>
        <v/>
      </c>
      <c r="H36" s="56">
        <f>C36*G36</f>
        <v/>
      </c>
      <c r="I36" s="454" t="n">
        <v>25</v>
      </c>
      <c r="J36" s="90">
        <f>INDEX([1]USA!$Q:$Q,MATCH(A36,[1]USA!$B:$B,0))</f>
        <v/>
      </c>
    </row>
    <row r="37" ht="15" customHeight="1">
      <c r="A37" s="94" t="inlineStr">
        <is>
          <t>U1350</t>
        </is>
      </c>
      <c r="B37" s="57" t="inlineStr">
        <is>
          <t>2 Pack MOTTS Clamato Rimmer The Original 200 Grams {Imported From Canada}</t>
        </is>
      </c>
      <c r="C37" s="95" t="n">
        <v>7</v>
      </c>
      <c r="D37" s="289" t="n">
        <v>2455</v>
      </c>
      <c r="E37" s="289" t="n">
        <v>18</v>
      </c>
      <c r="F37" s="289" t="n">
        <v>9</v>
      </c>
      <c r="G37" s="90">
        <f>I37*0.66</f>
        <v/>
      </c>
      <c r="H37" s="56">
        <f>C37*G37</f>
        <v/>
      </c>
      <c r="I37" s="331">
        <f>J37</f>
        <v/>
      </c>
      <c r="J37" s="90">
        <f>INDEX([1]USA!$Q:$Q,MATCH(A37,[1]USA!$B:$B,0))</f>
        <v/>
      </c>
    </row>
    <row r="38" ht="15" customHeight="1">
      <c r="A38" s="94" t="inlineStr">
        <is>
          <t>U110</t>
        </is>
      </c>
      <c r="B38" s="57" t="inlineStr">
        <is>
          <t>Dare Original Wagon Wheels Chocolate Marshmallow Cookies, Megapack, 40ct, 1.4 Kg, Imported from Canada</t>
        </is>
      </c>
      <c r="C38" s="95" t="n">
        <v>10</v>
      </c>
      <c r="D38" s="289" t="n">
        <v>2456</v>
      </c>
      <c r="E38" s="289" t="n">
        <v>18</v>
      </c>
      <c r="F38" s="289" t="n">
        <v>9</v>
      </c>
      <c r="G38" s="90">
        <f>I38*0.66</f>
        <v/>
      </c>
      <c r="H38" s="56">
        <f>C38*G38</f>
        <v/>
      </c>
      <c r="I38" s="331">
        <f>J38</f>
        <v/>
      </c>
      <c r="J38" s="90">
        <f>INDEX([1]USA!$Q:$Q,MATCH(A38,[1]USA!$B:$B,0))</f>
        <v/>
      </c>
    </row>
    <row r="39" ht="15" customHeight="1">
      <c r="A39" s="94" t="inlineStr">
        <is>
          <t>U1350</t>
        </is>
      </c>
      <c r="B39" s="57" t="inlineStr">
        <is>
          <t>2 Pack MOTTS Clamato Rimmer The Original 200 Grams {Imported From Canada}</t>
        </is>
      </c>
      <c r="C39" s="95" t="n">
        <v>7</v>
      </c>
      <c r="D39" s="289" t="n">
        <v>2457</v>
      </c>
      <c r="E39" s="289" t="n">
        <v>19</v>
      </c>
      <c r="F39" s="289" t="n">
        <v>11</v>
      </c>
      <c r="G39" s="90">
        <f>I39*0.66</f>
        <v/>
      </c>
      <c r="H39" s="56">
        <f>C39*G39</f>
        <v/>
      </c>
      <c r="I39" s="331">
        <f>J39</f>
        <v/>
      </c>
      <c r="J39" s="90">
        <f>INDEX([1]USA!$Q:$Q,MATCH(A39,[1]USA!$B:$B,0))</f>
        <v/>
      </c>
    </row>
    <row r="40" ht="15" customHeight="1">
      <c r="A40" s="94" t="inlineStr">
        <is>
          <t>U110</t>
        </is>
      </c>
      <c r="B40" s="57" t="inlineStr">
        <is>
          <t>Dare Original Wagon Wheels Chocolate Marshmallow Cookies, Megapack, 40ct, 1.4 Kg, Imported from Canada</t>
        </is>
      </c>
      <c r="C40" s="95" t="n">
        <v>10</v>
      </c>
      <c r="D40" s="289" t="n">
        <v>2458</v>
      </c>
      <c r="E40" s="289" t="n">
        <v>19</v>
      </c>
      <c r="F40" s="289" t="n">
        <v>11</v>
      </c>
      <c r="G40" s="90">
        <f>I40*0.66</f>
        <v/>
      </c>
      <c r="H40" s="56">
        <f>C40*G40</f>
        <v/>
      </c>
      <c r="I40" s="331">
        <f>J40</f>
        <v/>
      </c>
      <c r="J40" s="90">
        <f>INDEX([1]USA!$Q:$Q,MATCH(A40,[1]USA!$B:$B,0))</f>
        <v/>
      </c>
    </row>
    <row r="41" ht="15" customHeight="1">
      <c r="A41" s="94" t="inlineStr">
        <is>
          <t>U766</t>
        </is>
      </c>
      <c r="B41" s="57" t="inlineStr">
        <is>
          <t>Quaker Chewy Chocolate Chip Granola Bars, Peanut Free 40-Count {Imported from Canada}</t>
        </is>
      </c>
      <c r="C41" s="95" t="n">
        <v>17</v>
      </c>
      <c r="D41" s="289" t="n">
        <v>2459</v>
      </c>
      <c r="E41" s="289" t="n">
        <v>20</v>
      </c>
      <c r="F41" s="289" t="n">
        <v>2</v>
      </c>
      <c r="G41" s="90">
        <f>I41*0.66</f>
        <v/>
      </c>
      <c r="H41" s="56">
        <f>C41*G41</f>
        <v/>
      </c>
      <c r="I41" s="331">
        <f>J41</f>
        <v/>
      </c>
      <c r="J41" s="90">
        <f>INDEX([1]USA!$Q:$Q,MATCH(A41,[1]USA!$B:$B,0))</f>
        <v/>
      </c>
    </row>
    <row r="42" ht="15" customHeight="1">
      <c r="A42" s="94" t="inlineStr">
        <is>
          <t>U1260</t>
        </is>
      </c>
      <c r="B42" s="57" t="inlineStr">
        <is>
          <t>Arnott's Tim Tam Tim Tam Cookies Arnotts | Australian Classics Sampler Chocolate (Dark, Chewy Caramel, Original) | 3 Pack Full Size</t>
        </is>
      </c>
      <c r="C42" s="95" t="n">
        <v>25</v>
      </c>
      <c r="D42" s="289" t="n">
        <v>2460</v>
      </c>
      <c r="E42" s="289" t="n">
        <v>21</v>
      </c>
      <c r="F42" s="289" t="n">
        <v>7</v>
      </c>
      <c r="G42" s="90">
        <f>I42*0.66</f>
        <v/>
      </c>
      <c r="H42" s="56">
        <f>C42*G42</f>
        <v/>
      </c>
      <c r="I42" s="331">
        <f>J42</f>
        <v/>
      </c>
      <c r="J42" s="90">
        <f>INDEX([1]USA!$Q:$Q,MATCH(A42,[1]USA!$B:$B,0))</f>
        <v/>
      </c>
    </row>
    <row r="43" ht="15" customHeight="1">
      <c r="A43" s="94" t="inlineStr">
        <is>
          <t>U904</t>
        </is>
      </c>
      <c r="B43" s="57" t="inlineStr">
        <is>
          <t>Ritz Snackwich Crackers Cheese Flavour (8x38g) 304g/10.7oz {Imported from Canada}</t>
        </is>
      </c>
      <c r="C43" s="95" t="n">
        <v>12</v>
      </c>
      <c r="D43" s="289" t="n">
        <v>2461</v>
      </c>
      <c r="E43" s="289" t="n">
        <v>21</v>
      </c>
      <c r="F43" s="289" t="n">
        <v>7</v>
      </c>
      <c r="G43" s="90">
        <f>I43*0.66</f>
        <v/>
      </c>
      <c r="H43" s="56">
        <f>C43*G43</f>
        <v/>
      </c>
      <c r="I43" s="331">
        <f>J43</f>
        <v/>
      </c>
      <c r="J43" s="90">
        <f>INDEX([1]USA!$Q:$Q,MATCH(A43,[1]USA!$B:$B,0))</f>
        <v/>
      </c>
    </row>
    <row r="44" ht="15" customHeight="1">
      <c r="A44" s="94" t="inlineStr">
        <is>
          <t>B60</t>
        </is>
      </c>
      <c r="B44" s="57" t="inlineStr">
        <is>
          <t>Pure Protein Birthday Cake Gluten Free Bar (6 x 50g Bars) (2 Pack)</t>
        </is>
      </c>
      <c r="C44" s="95" t="n">
        <v>24</v>
      </c>
      <c r="D44" s="289" t="n">
        <v>2462</v>
      </c>
      <c r="E44" s="289" t="n">
        <v>22</v>
      </c>
      <c r="F44" s="289" t="n">
        <v>1</v>
      </c>
      <c r="G44" s="90">
        <f>I44*0.66</f>
        <v/>
      </c>
      <c r="H44" s="56">
        <f>C44*G44</f>
        <v/>
      </c>
      <c r="I44" s="331">
        <f>J44</f>
        <v/>
      </c>
      <c r="J44" s="90">
        <f>INDEX([1]USA!$Q:$Q,MATCH(A44,[1]USA!$B:$B,0))</f>
        <v/>
      </c>
    </row>
    <row r="45" ht="15" customHeight="1">
      <c r="A45" s="94" t="inlineStr">
        <is>
          <t>B60</t>
        </is>
      </c>
      <c r="B45" s="57" t="inlineStr">
        <is>
          <t>Pure Protein Birthday Cake Gluten Free Bar (6 x 50g Bars) (2 Pack)</t>
        </is>
      </c>
      <c r="C45" s="95" t="n">
        <v>7</v>
      </c>
      <c r="D45" s="289" t="n">
        <v>2463</v>
      </c>
      <c r="E45" s="289" t="n">
        <v>23</v>
      </c>
      <c r="F45" s="289" t="n">
        <v>3</v>
      </c>
      <c r="G45" s="90">
        <f>I45*0.66</f>
        <v/>
      </c>
      <c r="H45" s="56">
        <f>C45*G45</f>
        <v/>
      </c>
      <c r="I45" s="331">
        <f>J45</f>
        <v/>
      </c>
      <c r="J45" s="90">
        <f>INDEX([1]USA!$Q:$Q,MATCH(A45,[1]USA!$B:$B,0))</f>
        <v/>
      </c>
    </row>
    <row r="46" ht="15" customHeight="1">
      <c r="A46" s="94" t="inlineStr">
        <is>
          <t>U210</t>
        </is>
      </c>
      <c r="B46" s="57" t="inlineStr">
        <is>
          <t>The Keg Steakhouse + Bar, Steak, 725g (25.6oz), product of Canada</t>
        </is>
      </c>
      <c r="C46" s="95" t="n">
        <v>13</v>
      </c>
      <c r="D46" s="289" t="n">
        <v>2464</v>
      </c>
      <c r="E46" s="289" t="n">
        <v>23</v>
      </c>
      <c r="F46" s="289" t="n">
        <v>3</v>
      </c>
      <c r="G46" s="90">
        <f>I46*0.66</f>
        <v/>
      </c>
      <c r="H46" s="56">
        <f>C46*G46</f>
        <v/>
      </c>
      <c r="I46" s="331">
        <f>J46</f>
        <v/>
      </c>
      <c r="J46" s="90">
        <f>INDEX([1]USA!$Q:$Q,MATCH(A46,[1]USA!$B:$B,0))</f>
        <v/>
      </c>
    </row>
    <row r="47" ht="15" customHeight="1">
      <c r="A47" s="94" t="inlineStr">
        <is>
          <t>U308</t>
        </is>
      </c>
      <c r="B47" s="57" t="inlineStr">
        <is>
          <t>MOTTS CLAMATO CEASER SEASONING SALT COMBO PACK</t>
        </is>
      </c>
      <c r="C47" s="95" t="n">
        <v>16</v>
      </c>
      <c r="D47" s="289" t="n">
        <v>2465</v>
      </c>
      <c r="E47" s="289" t="n">
        <v>24</v>
      </c>
      <c r="F47" s="289" t="n">
        <v>2</v>
      </c>
      <c r="G47" s="90">
        <f>I47*0.66</f>
        <v/>
      </c>
      <c r="H47" s="56">
        <f>C47*G47</f>
        <v/>
      </c>
      <c r="I47" s="331">
        <f>J47</f>
        <v/>
      </c>
      <c r="J47" s="90">
        <f>INDEX([1]USA!$Q:$Q,MATCH(A47,[1]USA!$B:$B,0))</f>
        <v/>
      </c>
    </row>
    <row r="48" ht="15" customHeight="1">
      <c r="A48" s="94" t="inlineStr">
        <is>
          <t>U1455</t>
        </is>
      </c>
      <c r="B48" s="57" t="inlineStr">
        <is>
          <t>Pringles Dill Pickle Chips, 156 Grams {Imported from Canada}</t>
        </is>
      </c>
      <c r="C48" s="95" t="n">
        <v>3</v>
      </c>
      <c r="D48" s="289" t="n">
        <v>2466</v>
      </c>
      <c r="E48" s="289" t="n">
        <v>25</v>
      </c>
      <c r="F48" s="289" t="n">
        <v>12</v>
      </c>
      <c r="G48" s="90">
        <f>I48*0.66</f>
        <v/>
      </c>
      <c r="H48" s="56">
        <f>C48*G48</f>
        <v/>
      </c>
      <c r="I48" s="331">
        <f>J48</f>
        <v/>
      </c>
      <c r="J48" s="90">
        <f>INDEX([1]USA!$Q:$Q,MATCH(A48,[1]USA!$B:$B,0))</f>
        <v/>
      </c>
    </row>
    <row r="49" ht="15" customHeight="1">
      <c r="A49" s="94" t="inlineStr">
        <is>
          <t>U811</t>
        </is>
      </c>
      <c r="B49" s="57" t="inlineStr">
        <is>
          <t>LOWNEY Chocolate Candy Bridge Mixture, 290 Gram</t>
        </is>
      </c>
      <c r="C49" s="95" t="n">
        <v>4</v>
      </c>
      <c r="D49" s="289" t="n">
        <v>2467</v>
      </c>
      <c r="E49" s="289" t="n">
        <v>25</v>
      </c>
      <c r="F49" s="289" t="n">
        <v>12</v>
      </c>
      <c r="G49" s="90">
        <f>I49*0.66</f>
        <v/>
      </c>
      <c r="H49" s="56">
        <f>C49*G49</f>
        <v/>
      </c>
      <c r="I49" s="331">
        <f>J49</f>
        <v/>
      </c>
      <c r="J49" s="90">
        <f>INDEX([1]USA!$Q:$Q,MATCH(A49,[1]USA!$B:$B,0))</f>
        <v/>
      </c>
    </row>
    <row r="50" ht="15" customHeight="1">
      <c r="A50" s="94" t="inlineStr">
        <is>
          <t>U294</t>
        </is>
      </c>
      <c r="B50" s="57" t="inlineStr">
        <is>
          <t>Good Host Iced Tea, Original, 2.35kg/5.2lbs. {Imported from Canada}</t>
        </is>
      </c>
      <c r="C50" s="95" t="n">
        <v>2</v>
      </c>
      <c r="D50" s="289" t="n">
        <v>2468</v>
      </c>
      <c r="E50" s="289" t="n">
        <v>25</v>
      </c>
      <c r="F50" s="289" t="n">
        <v>12</v>
      </c>
      <c r="G50" s="90">
        <f>I50*0.66</f>
        <v/>
      </c>
      <c r="H50" s="56">
        <f>C50*G50</f>
        <v/>
      </c>
      <c r="I50" s="331">
        <f>J50</f>
        <v/>
      </c>
      <c r="J50" s="90">
        <f>INDEX([1]USA!$Q:$Q,MATCH(A50,[1]USA!$B:$B,0))</f>
        <v/>
      </c>
    </row>
    <row r="51" ht="15" customHeight="1">
      <c r="A51" s="94" t="inlineStr">
        <is>
          <t>U381</t>
        </is>
      </c>
      <c r="B51" s="57" t="inlineStr">
        <is>
          <t>Waterbridge Mini Allsorts Classic Imported from Canada | Mini Jelly Buttons, Licorice Rolls and Twists, Mini Fruit Sandwiches | Natural flavors &amp; Colors | Fun Shapes and Tastes | 200g (1 Pack)</t>
        </is>
      </c>
      <c r="C51" s="95" t="n">
        <v>20</v>
      </c>
      <c r="D51" s="289" t="n">
        <v>2469</v>
      </c>
      <c r="E51" s="289" t="n">
        <v>25</v>
      </c>
      <c r="F51" s="289" t="n">
        <v>12</v>
      </c>
      <c r="G51" s="90">
        <f>I51*0.66</f>
        <v/>
      </c>
      <c r="H51" s="56">
        <f>C51*G51</f>
        <v/>
      </c>
      <c r="I51" s="331">
        <f>J51</f>
        <v/>
      </c>
      <c r="J51" s="90">
        <f>INDEX([1]USA!$Q:$Q,MATCH(A51,[1]USA!$B:$B,0))</f>
        <v/>
      </c>
    </row>
    <row r="52" ht="15" customHeight="1">
      <c r="A52" s="94" t="inlineStr">
        <is>
          <t>U294</t>
        </is>
      </c>
      <c r="B52" s="57" t="inlineStr">
        <is>
          <t>Good Host Iced Tea, Original, 2.35kg/5.2lbs. {Imported from Canada}</t>
        </is>
      </c>
      <c r="C52" s="95" t="n">
        <v>8</v>
      </c>
      <c r="D52" s="289" t="n">
        <v>2470</v>
      </c>
      <c r="E52" s="289" t="n">
        <v>26</v>
      </c>
      <c r="F52" s="289" t="n">
        <v>5</v>
      </c>
      <c r="G52" s="90">
        <f>I52*0.66</f>
        <v/>
      </c>
      <c r="H52" s="56">
        <f>C52*G52</f>
        <v/>
      </c>
      <c r="I52" s="331">
        <f>J52</f>
        <v/>
      </c>
      <c r="J52" s="90">
        <f>INDEX([1]USA!$Q:$Q,MATCH(A52,[1]USA!$B:$B,0))</f>
        <v/>
      </c>
    </row>
    <row r="53" ht="15" customHeight="1">
      <c r="A53" s="94" t="inlineStr">
        <is>
          <t>U294</t>
        </is>
      </c>
      <c r="B53" s="57" t="inlineStr">
        <is>
          <t>Good Host Iced Tea, Original, 2.35kg/5.2lbs. {Imported from Canada}</t>
        </is>
      </c>
      <c r="C53" s="95" t="n">
        <v>8</v>
      </c>
      <c r="D53" s="289" t="n">
        <v>2471</v>
      </c>
      <c r="E53" s="289" t="n">
        <v>27</v>
      </c>
      <c r="F53" s="289" t="n">
        <v>5</v>
      </c>
      <c r="G53" s="90">
        <f>I53*0.66</f>
        <v/>
      </c>
      <c r="H53" s="56">
        <f>C53*G53</f>
        <v/>
      </c>
      <c r="I53" s="331">
        <f>J53</f>
        <v/>
      </c>
      <c r="J53" s="90">
        <f>INDEX([1]USA!$Q:$Q,MATCH(A53,[1]USA!$B:$B,0))</f>
        <v/>
      </c>
    </row>
    <row r="54" ht="15" customHeight="1">
      <c r="A54" s="94" t="n"/>
      <c r="B54" s="57" t="n"/>
      <c r="C54" s="95" t="n"/>
      <c r="D54" s="289" t="n"/>
      <c r="E54" s="289" t="n"/>
      <c r="F54" s="289" t="n"/>
      <c r="G54" s="90" t="n"/>
      <c r="H54" s="56" t="n"/>
      <c r="I54" s="331">
        <f>J54</f>
        <v/>
      </c>
      <c r="J54" s="90" t="n"/>
    </row>
    <row r="55" ht="15" customHeight="1">
      <c r="A55" s="94" t="n"/>
      <c r="B55" s="57" t="n"/>
      <c r="C55" s="95" t="n"/>
      <c r="D55" s="289" t="n"/>
      <c r="E55" s="289" t="n"/>
      <c r="F55" s="289" t="n"/>
      <c r="G55" s="90" t="n"/>
      <c r="H55" s="56" t="n"/>
      <c r="I55" s="331">
        <f>J55</f>
        <v/>
      </c>
      <c r="J55" s="90" t="n"/>
    </row>
    <row r="56" ht="15" customHeight="1">
      <c r="A56" s="94" t="n"/>
      <c r="B56" s="57" t="n"/>
      <c r="C56" s="95" t="n"/>
      <c r="D56" s="289" t="n"/>
      <c r="E56" s="289" t="n"/>
      <c r="F56" s="289" t="n"/>
      <c r="G56" s="90" t="n"/>
      <c r="H56" s="56" t="n"/>
      <c r="I56" s="331">
        <f>J56</f>
        <v/>
      </c>
      <c r="J56" s="90" t="n"/>
    </row>
    <row r="57" ht="15" customHeight="1">
      <c r="A57" s="94" t="n"/>
      <c r="B57" s="57" t="n"/>
      <c r="C57" s="95" t="n"/>
      <c r="D57" s="289" t="n"/>
      <c r="E57" s="289" t="n"/>
      <c r="F57" s="289" t="n"/>
      <c r="G57" s="90" t="n"/>
      <c r="H57" s="56" t="n"/>
      <c r="I57" s="331">
        <f>J57</f>
        <v/>
      </c>
      <c r="J57" s="90" t="n"/>
    </row>
    <row r="58" ht="15" customHeight="1">
      <c r="A58" s="94" t="n"/>
      <c r="B58" s="57" t="n"/>
      <c r="C58" s="95" t="n"/>
      <c r="D58" s="289" t="n"/>
      <c r="E58" s="289" t="n"/>
      <c r="F58" s="289" t="n"/>
      <c r="G58" s="90" t="n"/>
      <c r="H58" s="56" t="n"/>
      <c r="I58" s="331">
        <f>J58</f>
        <v/>
      </c>
      <c r="J58" s="90" t="n"/>
    </row>
    <row r="59" ht="15" customHeight="1">
      <c r="A59" s="94" t="n"/>
      <c r="B59" s="57" t="n"/>
      <c r="C59" s="95" t="n"/>
      <c r="D59" s="289" t="n"/>
      <c r="E59" s="289" t="n"/>
      <c r="F59" s="289" t="n"/>
      <c r="G59" s="90" t="n"/>
      <c r="H59" s="56" t="n"/>
      <c r="I59" s="331">
        <f>J59</f>
        <v/>
      </c>
      <c r="J59" s="90" t="n"/>
    </row>
    <row r="60" ht="15" customHeight="1">
      <c r="A60" s="94" t="n"/>
      <c r="B60" s="57" t="n"/>
      <c r="C60" s="95" t="n"/>
      <c r="D60" s="289" t="n"/>
      <c r="E60" s="289" t="n"/>
      <c r="F60" s="289" t="n"/>
      <c r="G60" s="90" t="n"/>
      <c r="H60" s="56" t="n"/>
      <c r="I60" s="331">
        <f>J60</f>
        <v/>
      </c>
      <c r="J60" s="90" t="n"/>
    </row>
    <row r="61" ht="15" customHeight="1">
      <c r="A61" s="94" t="n"/>
      <c r="B61" s="57" t="n"/>
      <c r="C61" s="95" t="n"/>
      <c r="D61" s="289" t="n"/>
      <c r="E61" s="289" t="n"/>
      <c r="F61" s="289" t="n"/>
      <c r="G61" s="90" t="n"/>
      <c r="H61" s="56" t="n"/>
      <c r="I61" s="331">
        <f>J61</f>
        <v/>
      </c>
      <c r="J61" s="90" t="n"/>
    </row>
    <row r="62" ht="15" customHeight="1">
      <c r="A62" s="94" t="n"/>
      <c r="B62" s="57" t="n"/>
      <c r="C62" s="95" t="n"/>
      <c r="D62" s="289" t="n"/>
      <c r="E62" s="289" t="n"/>
      <c r="F62" s="289" t="n"/>
      <c r="G62" s="90" t="n"/>
      <c r="H62" s="56" t="n"/>
      <c r="I62" s="331">
        <f>J62</f>
        <v/>
      </c>
      <c r="J62" s="90" t="n"/>
    </row>
    <row r="63" ht="15" customHeight="1">
      <c r="A63" s="94" t="n"/>
      <c r="B63" s="57" t="n"/>
      <c r="C63" s="95" t="n"/>
      <c r="D63" s="289" t="n"/>
      <c r="E63" s="289" t="n"/>
      <c r="F63" s="289" t="n"/>
      <c r="G63" s="90" t="n"/>
      <c r="H63" s="56" t="n"/>
      <c r="I63" s="331">
        <f>J63</f>
        <v/>
      </c>
      <c r="J63" s="90" t="n"/>
    </row>
    <row r="64" ht="15" customHeight="1">
      <c r="A64" s="94" t="n"/>
      <c r="B64" s="57" t="n"/>
      <c r="C64" s="95" t="n"/>
      <c r="D64" s="289" t="n"/>
      <c r="E64" s="289" t="n"/>
      <c r="F64" s="289" t="n"/>
      <c r="G64" s="90" t="n"/>
      <c r="H64" s="56" t="n"/>
      <c r="I64" s="331">
        <f>J64</f>
        <v/>
      </c>
      <c r="J64" s="90" t="n"/>
    </row>
    <row r="65" ht="15" customHeight="1">
      <c r="A65" s="94" t="n"/>
      <c r="B65" s="57" t="n"/>
      <c r="C65" s="95" t="n"/>
      <c r="D65" s="289" t="n"/>
      <c r="E65" s="289" t="n"/>
      <c r="F65" s="289" t="n"/>
      <c r="G65" s="90" t="n"/>
      <c r="H65" s="56" t="n"/>
      <c r="I65" s="331">
        <f>J65</f>
        <v/>
      </c>
      <c r="J65" s="90" t="n"/>
    </row>
    <row r="66" ht="15" customHeight="1">
      <c r="A66" s="94" t="n"/>
      <c r="B66" s="57" t="n"/>
      <c r="C66" s="95" t="n"/>
      <c r="D66" s="289" t="n"/>
      <c r="E66" s="289" t="n"/>
      <c r="F66" s="289" t="n"/>
      <c r="G66" s="90" t="n"/>
      <c r="H66" s="56" t="n"/>
      <c r="I66" s="331">
        <f>J66</f>
        <v/>
      </c>
      <c r="J66" s="90" t="n"/>
    </row>
    <row r="67" ht="15" customHeight="1">
      <c r="A67" s="94" t="n"/>
      <c r="B67" s="57" t="n"/>
      <c r="C67" s="95" t="n"/>
      <c r="D67" s="289" t="n"/>
      <c r="E67" s="289" t="n"/>
      <c r="F67" s="289" t="n"/>
      <c r="G67" s="90" t="n"/>
      <c r="H67" s="56" t="n"/>
      <c r="I67" s="331">
        <f>J67</f>
        <v/>
      </c>
      <c r="J67" s="90" t="n"/>
    </row>
    <row r="68" ht="15" customHeight="1">
      <c r="A68" s="94" t="n"/>
      <c r="B68" s="57" t="n"/>
      <c r="C68" s="95" t="n"/>
      <c r="D68" s="289" t="n"/>
      <c r="E68" s="289" t="n"/>
      <c r="F68" s="289" t="n"/>
      <c r="G68" s="90" t="n"/>
      <c r="H68" s="56" t="n"/>
      <c r="I68" s="331">
        <f>J68</f>
        <v/>
      </c>
      <c r="J68" s="90" t="n"/>
    </row>
    <row r="69" ht="15" customHeight="1">
      <c r="A69" s="94" t="n"/>
      <c r="B69" s="57" t="n"/>
      <c r="C69" s="95" t="n"/>
      <c r="D69" s="289" t="n"/>
      <c r="E69" s="289" t="n"/>
      <c r="F69" s="289" t="n"/>
      <c r="G69" s="90" t="n"/>
      <c r="H69" s="56" t="n"/>
      <c r="I69" s="331">
        <f>J69</f>
        <v/>
      </c>
      <c r="J69" s="90" t="n"/>
    </row>
    <row r="70" ht="15" customHeight="1">
      <c r="A70" s="94" t="n"/>
      <c r="B70" s="57" t="n"/>
      <c r="C70" s="95" t="n"/>
      <c r="D70" s="289" t="n"/>
      <c r="E70" s="289" t="n"/>
      <c r="F70" s="289" t="n"/>
      <c r="G70" s="90" t="n"/>
      <c r="H70" s="56" t="n"/>
      <c r="I70" s="331">
        <f>J70</f>
        <v/>
      </c>
      <c r="J70" s="90" t="n"/>
    </row>
    <row r="71" ht="15" customHeight="1">
      <c r="A71" s="94" t="n"/>
      <c r="B71" s="57" t="n"/>
      <c r="C71" s="95" t="n"/>
      <c r="D71" s="289" t="n"/>
      <c r="E71" s="289" t="n"/>
      <c r="F71" s="289" t="n"/>
      <c r="G71" s="90" t="n"/>
      <c r="H71" s="56" t="n"/>
      <c r="I71" s="331" t="n"/>
      <c r="J71" s="90" t="n"/>
    </row>
    <row r="72" ht="15" customHeight="1">
      <c r="A72" s="94" t="n"/>
      <c r="B72" s="57" t="n"/>
      <c r="C72" s="95" t="n"/>
      <c r="D72" s="289" t="n"/>
      <c r="E72" s="289" t="n"/>
      <c r="F72" s="289" t="n"/>
      <c r="G72" s="90" t="n"/>
      <c r="H72" s="56" t="n"/>
      <c r="I72" s="331" t="n"/>
      <c r="J72" s="90" t="n"/>
    </row>
    <row r="73" ht="15" customHeight="1">
      <c r="A73" s="94" t="n"/>
      <c r="B73" s="57" t="n"/>
      <c r="C73" s="95" t="n"/>
      <c r="D73" s="289" t="n"/>
      <c r="E73" s="289" t="n"/>
      <c r="F73" s="289" t="n"/>
      <c r="G73" s="90" t="n"/>
      <c r="H73" s="56" t="n"/>
      <c r="I73" s="331" t="n"/>
      <c r="J73" s="90" t="n"/>
    </row>
    <row r="74" ht="15" customHeight="1">
      <c r="A74" s="94" t="n"/>
      <c r="B74" s="57" t="n"/>
      <c r="C74" s="95" t="n"/>
      <c r="D74" s="289" t="n"/>
      <c r="E74" s="289" t="n"/>
      <c r="F74" s="289" t="n"/>
      <c r="G74" s="90" t="n"/>
      <c r="H74" s="56" t="n"/>
      <c r="I74" s="331" t="n"/>
      <c r="J74" s="90" t="n"/>
    </row>
    <row r="75" ht="15" customHeight="1">
      <c r="A75" s="94" t="n"/>
      <c r="B75" s="57" t="n"/>
      <c r="C75" s="95" t="n"/>
      <c r="D75" s="289" t="n"/>
      <c r="E75" s="289" t="n"/>
      <c r="F75" s="289" t="n"/>
      <c r="G75" s="90" t="n"/>
      <c r="H75" s="56" t="n"/>
      <c r="I75" s="331" t="n"/>
      <c r="J75" s="90" t="n"/>
    </row>
    <row r="76" ht="15" customHeight="1">
      <c r="A76" s="94" t="n"/>
      <c r="B76" s="57" t="n"/>
      <c r="C76" s="95" t="n"/>
      <c r="D76" s="289" t="n"/>
      <c r="E76" s="289" t="n"/>
      <c r="F76" s="289" t="n"/>
      <c r="G76" s="90" t="n"/>
      <c r="H76" s="56" t="n"/>
      <c r="I76" s="331" t="n"/>
      <c r="J76" s="90" t="n"/>
    </row>
    <row r="77" ht="15" customHeight="1">
      <c r="A77" s="94" t="n"/>
      <c r="B77" s="57" t="n"/>
      <c r="C77" s="95" t="n"/>
      <c r="D77" s="289" t="n"/>
      <c r="E77" s="289" t="n"/>
      <c r="F77" s="289" t="n"/>
      <c r="G77" s="90" t="n"/>
      <c r="H77" s="56" t="n"/>
      <c r="I77" s="331" t="n"/>
      <c r="J77" s="90" t="n"/>
    </row>
    <row r="78" ht="15" customHeight="1">
      <c r="A78" s="94" t="n"/>
      <c r="B78" s="57" t="n"/>
      <c r="C78" s="95" t="n"/>
      <c r="D78" s="289" t="n"/>
      <c r="E78" s="289" t="n"/>
      <c r="F78" s="289" t="n"/>
      <c r="G78" s="90" t="n"/>
      <c r="H78" s="56" t="n"/>
      <c r="I78" s="331" t="n"/>
      <c r="J78" s="90" t="n"/>
    </row>
    <row r="79" ht="15" customHeight="1">
      <c r="A79" s="94" t="n"/>
      <c r="B79" s="57" t="n"/>
      <c r="C79" s="95" t="n"/>
      <c r="D79" s="289" t="n"/>
      <c r="E79" s="289" t="n"/>
      <c r="F79" s="289" t="n"/>
      <c r="G79" s="90" t="n"/>
      <c r="H79" s="56" t="n"/>
      <c r="I79" s="331" t="n"/>
      <c r="J79" s="90" t="n"/>
    </row>
    <row r="80" ht="15" customHeight="1">
      <c r="A80" s="94" t="n"/>
      <c r="B80" s="57" t="n"/>
      <c r="C80" s="95" t="n"/>
      <c r="D80" s="289" t="n"/>
      <c r="E80" s="289" t="n"/>
      <c r="F80" s="289" t="n"/>
      <c r="G80" s="90" t="n"/>
      <c r="H80" s="56" t="n"/>
      <c r="I80" s="331" t="n"/>
      <c r="J80" s="90" t="n"/>
    </row>
    <row r="81" ht="15" customHeight="1">
      <c r="A81" s="94" t="n"/>
      <c r="B81" s="57" t="n"/>
      <c r="C81" s="95" t="n"/>
      <c r="D81" s="289" t="n"/>
      <c r="E81" s="289" t="n"/>
      <c r="F81" s="289" t="n"/>
      <c r="G81" s="90" t="n"/>
      <c r="H81" s="56" t="n"/>
      <c r="I81" s="331" t="n"/>
      <c r="J81" s="90" t="n"/>
    </row>
    <row r="82" ht="15" customHeight="1">
      <c r="A82" s="94" t="n"/>
      <c r="B82" s="57" t="n"/>
      <c r="C82" s="95" t="n"/>
      <c r="D82" s="289" t="n"/>
      <c r="E82" s="289" t="n"/>
      <c r="F82" s="289" t="n"/>
      <c r="G82" s="90" t="n"/>
      <c r="H82" s="56" t="n"/>
      <c r="I82" s="331" t="n"/>
      <c r="J82" s="90" t="n"/>
    </row>
    <row r="83" ht="15" customHeight="1">
      <c r="A83" s="94" t="n"/>
      <c r="B83" s="57" t="n"/>
      <c r="C83" s="95" t="n"/>
      <c r="D83" s="289" t="n"/>
      <c r="E83" s="289" t="n"/>
      <c r="F83" s="289" t="n"/>
      <c r="G83" s="90" t="n"/>
      <c r="H83" s="56" t="n"/>
      <c r="I83" s="331" t="n"/>
      <c r="J83" s="90" t="n"/>
    </row>
    <row r="84" ht="15" customHeight="1">
      <c r="A84" s="94" t="n"/>
      <c r="B84" s="57" t="n"/>
      <c r="C84" s="95" t="n"/>
      <c r="D84" s="289" t="n"/>
      <c r="E84" s="289" t="n"/>
      <c r="F84" s="289" t="n"/>
      <c r="G84" s="90" t="n"/>
      <c r="H84" s="56" t="n"/>
      <c r="I84" s="331" t="n"/>
      <c r="J84" s="90" t="n"/>
    </row>
    <row r="85" ht="15" customHeight="1">
      <c r="A85" s="94" t="n"/>
      <c r="B85" s="57" t="n"/>
      <c r="C85" s="95" t="n"/>
      <c r="D85" s="289" t="n"/>
      <c r="E85" s="289" t="n"/>
      <c r="F85" s="289" t="n"/>
      <c r="G85" s="90" t="n"/>
      <c r="H85" s="56" t="n"/>
      <c r="I85" s="331" t="n"/>
      <c r="J85" s="90" t="n"/>
    </row>
  </sheetData>
  <autoFilter ref="A1:J72"/>
  <conditionalFormatting sqref="H2:H1048576">
    <cfRule type="cellIs" priority="1" operator="greaterThan" dxfId="0">
      <formula>750</formula>
    </cfRule>
    <cfRule type="cellIs" priority="2" operator="equal" dxfId="0">
      <formula>0</formula>
    </cfRule>
  </conditionalFormatting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Boxes">
    <outlinePr summaryBelow="1" summaryRight="1"/>
    <pageSetUpPr/>
  </sheetPr>
  <dimension ref="A1:K999"/>
  <sheetViews>
    <sheetView zoomScale="114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1" sqref="A1"/>
    </sheetView>
  </sheetViews>
  <sheetFormatPr baseColWidth="8" defaultColWidth="14" defaultRowHeight="15" customHeight="1"/>
  <cols>
    <col width="8.5703125" customWidth="1" style="4" min="1" max="1"/>
    <col width="11.5703125" bestFit="1" customWidth="1" style="4" min="2" max="2"/>
    <col width="19.42578125" bestFit="1" customWidth="1" style="4" min="3" max="3"/>
    <col width="9.85546875" bestFit="1" customWidth="1" style="6" min="4" max="4"/>
    <col width="9.140625" bestFit="1" customWidth="1" style="6" min="5" max="5"/>
    <col width="9.5703125" bestFit="1" customWidth="1" style="6" min="6" max="6"/>
    <col width="12.5703125" customWidth="1" style="523" min="7" max="8"/>
    <col width="3.42578125" customWidth="1" style="4" min="9" max="9"/>
    <col width="17.42578125" customWidth="1" style="4" min="10" max="10"/>
    <col width="17.5703125" bestFit="1" customWidth="1" style="4" min="11" max="11"/>
    <col width="8.42578125" customWidth="1" style="4" min="12" max="22"/>
    <col width="14" customWidth="1" style="4" min="23" max="16384"/>
  </cols>
  <sheetData>
    <row r="1" ht="37.5" customHeight="1">
      <c r="A1" s="81" t="inlineStr">
        <is>
          <t>Box #</t>
        </is>
      </c>
      <c r="B1" s="393" t="inlineStr">
        <is>
          <t>Pounds (NOT KG)</t>
        </is>
      </c>
      <c r="C1" s="82" t="inlineStr">
        <is>
          <t>Size of box in inches</t>
        </is>
      </c>
      <c r="D1" s="81" t="inlineStr">
        <is>
          <t>L</t>
        </is>
      </c>
      <c r="E1" s="81" t="inlineStr">
        <is>
          <t>W</t>
        </is>
      </c>
      <c r="F1" s="81" t="inlineStr">
        <is>
          <t>H</t>
        </is>
      </c>
      <c r="G1" s="524" t="n"/>
      <c r="H1" s="524" t="n"/>
      <c r="J1" s="396" t="inlineStr">
        <is>
          <t>Total Weight (pounds)</t>
        </is>
      </c>
      <c r="K1" s="397">
        <f>SUM(B:B)</f>
        <v/>
      </c>
    </row>
    <row r="2" ht="14.25" customHeight="1">
      <c r="A2" s="77" t="n">
        <v>1</v>
      </c>
      <c r="B2" s="80" t="n">
        <v>35</v>
      </c>
      <c r="C2" s="80" t="inlineStr">
        <is>
          <t>13X13X13</t>
        </is>
      </c>
      <c r="D2" s="78" t="n">
        <v>13</v>
      </c>
      <c r="E2" s="78" t="n">
        <v>13</v>
      </c>
      <c r="F2" s="78" t="n">
        <v>13</v>
      </c>
      <c r="G2" s="525" t="n"/>
      <c r="H2" s="525" t="n"/>
      <c r="J2" s="70" t="n"/>
      <c r="K2" s="70" t="n"/>
    </row>
    <row r="3" ht="14.25" customHeight="1">
      <c r="A3" s="77" t="n">
        <v>2</v>
      </c>
      <c r="B3" s="80" t="n">
        <v>34</v>
      </c>
      <c r="C3" s="80" t="inlineStr">
        <is>
          <t>13X13X13</t>
        </is>
      </c>
      <c r="D3" s="78" t="n">
        <v>13</v>
      </c>
      <c r="E3" s="78" t="n">
        <v>13</v>
      </c>
      <c r="F3" s="78" t="n">
        <v>13</v>
      </c>
      <c r="G3" s="525" t="n"/>
      <c r="H3" s="525" t="n"/>
      <c r="J3" s="70" t="n"/>
      <c r="K3" s="70" t="n"/>
    </row>
    <row r="4" ht="14.25" customHeight="1">
      <c r="A4" s="77" t="n">
        <v>3</v>
      </c>
      <c r="B4" s="80" t="n">
        <v>37</v>
      </c>
      <c r="C4" s="80" t="inlineStr">
        <is>
          <t>13X13X13</t>
        </is>
      </c>
      <c r="D4" s="78" t="n">
        <v>13</v>
      </c>
      <c r="E4" s="78" t="n">
        <v>13</v>
      </c>
      <c r="F4" s="78" t="n">
        <v>13</v>
      </c>
      <c r="G4" s="525" t="n"/>
      <c r="H4" s="525" t="n"/>
      <c r="J4" s="70" t="n"/>
      <c r="K4" s="70" t="n"/>
    </row>
    <row r="5" ht="14.25" customHeight="1">
      <c r="A5" s="77" t="n">
        <v>4</v>
      </c>
      <c r="B5" s="80" t="n">
        <v>41</v>
      </c>
      <c r="C5" s="80" t="inlineStr">
        <is>
          <t>16X16X16</t>
        </is>
      </c>
      <c r="D5" s="78" t="n">
        <v>16</v>
      </c>
      <c r="E5" s="78" t="n">
        <v>16</v>
      </c>
      <c r="F5" s="78" t="n">
        <v>16</v>
      </c>
      <c r="G5" s="525" t="n"/>
      <c r="H5" s="525" t="n"/>
      <c r="J5" s="70" t="n"/>
      <c r="K5" s="70" t="n"/>
    </row>
    <row r="6" ht="14.25" customHeight="1">
      <c r="A6" s="77" t="n">
        <v>5</v>
      </c>
      <c r="B6" s="80" t="n">
        <v>30</v>
      </c>
      <c r="C6" s="80" t="inlineStr">
        <is>
          <t>15X15X15</t>
        </is>
      </c>
      <c r="D6" s="78" t="n">
        <v>15</v>
      </c>
      <c r="E6" s="78" t="n">
        <v>15</v>
      </c>
      <c r="F6" s="78" t="n">
        <v>15</v>
      </c>
      <c r="G6" s="525" t="n"/>
      <c r="H6" s="525" t="n"/>
      <c r="J6" s="70" t="n"/>
      <c r="K6" s="70" t="n"/>
    </row>
    <row r="7" ht="14.25" customHeight="1">
      <c r="A7" s="77" t="n">
        <v>6</v>
      </c>
      <c r="B7" s="80" t="n">
        <v>36</v>
      </c>
      <c r="C7" s="80" t="inlineStr">
        <is>
          <t>12X12X12</t>
        </is>
      </c>
      <c r="D7" s="78" t="n">
        <v>12</v>
      </c>
      <c r="E7" s="78" t="n">
        <v>12</v>
      </c>
      <c r="F7" s="78" t="n">
        <v>12</v>
      </c>
      <c r="G7" s="525" t="n"/>
      <c r="H7" s="525" t="n"/>
      <c r="J7" s="70" t="n"/>
      <c r="K7" s="70" t="n"/>
    </row>
    <row r="8" ht="14.25" customHeight="1">
      <c r="A8" s="77" t="n">
        <v>7</v>
      </c>
      <c r="B8" s="80" t="n">
        <v>41</v>
      </c>
      <c r="C8" s="80" t="inlineStr">
        <is>
          <t>12X12X12</t>
        </is>
      </c>
      <c r="D8" s="78" t="n">
        <v>12</v>
      </c>
      <c r="E8" s="78" t="n">
        <v>12</v>
      </c>
      <c r="F8" s="78" t="n">
        <v>12</v>
      </c>
      <c r="G8" s="525" t="n"/>
      <c r="H8" s="525" t="n"/>
      <c r="J8" s="70" t="n"/>
      <c r="K8" s="70" t="n"/>
    </row>
    <row r="9" ht="14.25" customHeight="1">
      <c r="A9" s="77" t="n">
        <v>8</v>
      </c>
      <c r="B9" s="80" t="n">
        <v>41</v>
      </c>
      <c r="C9" s="80" t="inlineStr">
        <is>
          <t>12X12X12</t>
        </is>
      </c>
      <c r="D9" s="78" t="n">
        <v>12</v>
      </c>
      <c r="E9" s="78" t="n">
        <v>12</v>
      </c>
      <c r="F9" s="78" t="n">
        <v>12</v>
      </c>
      <c r="G9" s="525" t="n"/>
      <c r="H9" s="525" t="n"/>
      <c r="J9" s="70" t="n"/>
      <c r="K9" s="70" t="n"/>
    </row>
    <row r="10" ht="14.25" customHeight="1">
      <c r="A10" s="77" t="n">
        <v>9</v>
      </c>
      <c r="B10" s="80" t="n">
        <v>38</v>
      </c>
      <c r="C10" s="80" t="inlineStr">
        <is>
          <t>14X14X14</t>
        </is>
      </c>
      <c r="D10" s="78" t="n">
        <v>14</v>
      </c>
      <c r="E10" s="78" t="n">
        <v>14</v>
      </c>
      <c r="F10" s="78" t="n">
        <v>14</v>
      </c>
      <c r="G10" s="525" t="n"/>
      <c r="H10" s="525" t="n"/>
      <c r="J10" s="70" t="n"/>
      <c r="K10" s="70" t="n"/>
    </row>
    <row r="11" ht="14.25" customHeight="1">
      <c r="A11" s="77" t="n">
        <v>10</v>
      </c>
      <c r="B11" s="80" t="n">
        <v>48</v>
      </c>
      <c r="C11" s="80" t="inlineStr">
        <is>
          <t>18X18X18</t>
        </is>
      </c>
      <c r="D11" s="78" t="n">
        <v>18</v>
      </c>
      <c r="E11" s="78" t="n">
        <v>18</v>
      </c>
      <c r="F11" s="78" t="n">
        <v>18</v>
      </c>
      <c r="G11" s="525" t="n"/>
      <c r="H11" s="525" t="n"/>
      <c r="J11" s="70" t="n"/>
      <c r="K11" s="70" t="n"/>
    </row>
    <row r="12" ht="14.25" customHeight="1">
      <c r="A12" s="77" t="n">
        <v>11</v>
      </c>
      <c r="B12" s="80" t="n">
        <v>35</v>
      </c>
      <c r="C12" s="80" t="inlineStr">
        <is>
          <t>16X16X16</t>
        </is>
      </c>
      <c r="D12" s="78" t="n">
        <v>16</v>
      </c>
      <c r="E12" s="78" t="n">
        <v>16</v>
      </c>
      <c r="F12" s="78" t="n">
        <v>16</v>
      </c>
      <c r="G12" s="525" t="n"/>
      <c r="H12" s="525" t="n"/>
      <c r="J12" s="70" t="n"/>
      <c r="K12" s="70" t="n"/>
    </row>
    <row r="13" ht="14.25" customHeight="1">
      <c r="A13" s="77" t="n">
        <v>12</v>
      </c>
      <c r="B13" s="80" t="n">
        <v>40</v>
      </c>
      <c r="C13" s="80" t="inlineStr">
        <is>
          <t>16X16X16</t>
        </is>
      </c>
      <c r="D13" s="78" t="n">
        <v>16</v>
      </c>
      <c r="E13" s="78" t="n">
        <v>16</v>
      </c>
      <c r="F13" s="78" t="n">
        <v>16</v>
      </c>
      <c r="G13" s="525" t="n"/>
      <c r="H13" s="525" t="n"/>
      <c r="J13" s="70" t="n"/>
      <c r="K13" s="70" t="n"/>
    </row>
    <row r="14" ht="14.25" customHeight="1">
      <c r="A14" s="77" t="n">
        <v>13</v>
      </c>
      <c r="B14" s="80" t="n">
        <v>40</v>
      </c>
      <c r="C14" s="80" t="inlineStr">
        <is>
          <t>16X16X16</t>
        </is>
      </c>
      <c r="D14" s="78" t="n">
        <v>16</v>
      </c>
      <c r="E14" s="78" t="n">
        <v>16</v>
      </c>
      <c r="F14" s="78" t="n">
        <v>16</v>
      </c>
      <c r="G14" s="525" t="n"/>
      <c r="H14" s="525" t="n"/>
      <c r="J14" s="70" t="n"/>
      <c r="K14" s="70" t="n"/>
    </row>
    <row r="15" ht="14.25" customHeight="1">
      <c r="A15" s="77" t="n">
        <v>14</v>
      </c>
      <c r="B15" s="80" t="n">
        <v>49</v>
      </c>
      <c r="C15" s="80" t="inlineStr">
        <is>
          <t>16X16X16</t>
        </is>
      </c>
      <c r="D15" s="78" t="n">
        <v>16</v>
      </c>
      <c r="E15" s="78" t="n">
        <v>16</v>
      </c>
      <c r="F15" s="78" t="n">
        <v>16</v>
      </c>
      <c r="G15" s="525" t="n"/>
      <c r="H15" s="525" t="n"/>
      <c r="J15" s="70" t="n"/>
      <c r="K15" s="70" t="n"/>
    </row>
    <row r="16" ht="14.25" customHeight="1">
      <c r="A16" s="77" t="n">
        <v>15</v>
      </c>
      <c r="B16" s="80" t="n">
        <v>47</v>
      </c>
      <c r="C16" s="80" t="inlineStr">
        <is>
          <t>16X16X16</t>
        </is>
      </c>
      <c r="D16" s="78" t="n">
        <v>16</v>
      </c>
      <c r="E16" s="78" t="n">
        <v>16</v>
      </c>
      <c r="F16" s="78" t="n">
        <v>16</v>
      </c>
      <c r="G16" s="525" t="n"/>
      <c r="H16" s="525" t="n"/>
      <c r="J16" s="70" t="n"/>
      <c r="K16" s="70" t="n"/>
    </row>
    <row r="17" ht="14.25" customHeight="1">
      <c r="A17" s="77" t="n">
        <v>16</v>
      </c>
      <c r="B17" s="80" t="n">
        <v>49</v>
      </c>
      <c r="C17" s="80" t="inlineStr">
        <is>
          <t>16X16X16</t>
        </is>
      </c>
      <c r="D17" s="78" t="n">
        <v>16</v>
      </c>
      <c r="E17" s="78" t="n">
        <v>16</v>
      </c>
      <c r="F17" s="78" t="n">
        <v>16</v>
      </c>
      <c r="G17" s="525" t="n"/>
      <c r="H17" s="525" t="n"/>
      <c r="J17" s="70" t="n"/>
      <c r="K17" s="70" t="n"/>
    </row>
    <row r="18" ht="14.1" customHeight="1">
      <c r="A18" s="77" t="n">
        <v>17</v>
      </c>
      <c r="B18" s="80" t="n">
        <v>49</v>
      </c>
      <c r="C18" s="80" t="inlineStr">
        <is>
          <t>20X20X20</t>
        </is>
      </c>
      <c r="D18" s="78" t="n">
        <v>20</v>
      </c>
      <c r="E18" s="78" t="n">
        <v>20</v>
      </c>
      <c r="F18" s="78" t="n">
        <v>20</v>
      </c>
      <c r="G18" s="525" t="n"/>
      <c r="H18" s="525" t="n"/>
      <c r="J18" s="70" t="n"/>
      <c r="K18" s="70" t="n"/>
    </row>
    <row r="19" ht="14.25" customHeight="1">
      <c r="A19" s="77" t="n">
        <v>18</v>
      </c>
      <c r="B19" s="80" t="n">
        <v>47</v>
      </c>
      <c r="C19" s="80" t="inlineStr">
        <is>
          <t>18X18X18</t>
        </is>
      </c>
      <c r="D19" s="78" t="n">
        <v>18</v>
      </c>
      <c r="E19" s="78" t="n">
        <v>18</v>
      </c>
      <c r="F19" s="78" t="n">
        <v>18</v>
      </c>
      <c r="G19" s="525" t="n"/>
      <c r="H19" s="525" t="n"/>
      <c r="J19" s="70" t="n"/>
      <c r="K19" s="70" t="n"/>
    </row>
    <row r="20" ht="14.25" customHeight="1">
      <c r="A20" s="77" t="n">
        <v>19</v>
      </c>
      <c r="B20" s="80" t="n">
        <v>47</v>
      </c>
      <c r="C20" s="80" t="inlineStr">
        <is>
          <t>18X18X18</t>
        </is>
      </c>
      <c r="D20" s="78" t="n">
        <v>18</v>
      </c>
      <c r="E20" s="78" t="n">
        <v>18</v>
      </c>
      <c r="F20" s="78" t="n">
        <v>18</v>
      </c>
      <c r="G20" s="525" t="n"/>
      <c r="H20" s="525" t="n"/>
      <c r="J20" s="70" t="n"/>
      <c r="K20" s="70" t="n"/>
    </row>
    <row r="21" ht="14.25" customHeight="1">
      <c r="A21" s="77" t="n">
        <v>20</v>
      </c>
      <c r="B21" s="80" t="n">
        <v>47</v>
      </c>
      <c r="C21" s="80" t="inlineStr">
        <is>
          <t>16X16X16</t>
        </is>
      </c>
      <c r="D21" s="78" t="n">
        <v>16</v>
      </c>
      <c r="E21" s="78" t="n">
        <v>16</v>
      </c>
      <c r="F21" s="78" t="n">
        <v>16</v>
      </c>
      <c r="G21" s="525" t="n"/>
      <c r="H21" s="525" t="n"/>
      <c r="J21" s="70" t="n"/>
      <c r="K21" s="70" t="n"/>
    </row>
    <row r="22" ht="14.25" customHeight="1">
      <c r="A22" s="77" t="n">
        <v>21</v>
      </c>
      <c r="B22" s="80" t="n">
        <v>45</v>
      </c>
      <c r="C22" s="80" t="inlineStr">
        <is>
          <t>16X16X16</t>
        </is>
      </c>
      <c r="D22" s="78" t="n">
        <v>16</v>
      </c>
      <c r="E22" s="78" t="n">
        <v>16</v>
      </c>
      <c r="F22" s="78" t="n">
        <v>16</v>
      </c>
      <c r="G22" s="525" t="n"/>
      <c r="H22" s="525" t="n"/>
      <c r="J22" s="70" t="n"/>
      <c r="K22" s="70" t="n"/>
    </row>
    <row r="23" ht="14.25" customHeight="1">
      <c r="A23" s="77" t="n">
        <v>22</v>
      </c>
      <c r="B23" s="80" t="n">
        <v>36</v>
      </c>
      <c r="C23" s="80" t="inlineStr">
        <is>
          <t>16X16X16</t>
        </is>
      </c>
      <c r="D23" s="78" t="n">
        <v>16</v>
      </c>
      <c r="E23" s="78" t="n">
        <v>16</v>
      </c>
      <c r="F23" s="78" t="n">
        <v>16</v>
      </c>
      <c r="G23" s="525" t="n"/>
      <c r="H23" s="525" t="n"/>
      <c r="J23" s="70" t="n"/>
      <c r="K23" s="70" t="n"/>
    </row>
    <row r="24" ht="14.25" customHeight="1">
      <c r="A24" s="77" t="n">
        <v>23</v>
      </c>
      <c r="B24" s="80" t="n">
        <v>35</v>
      </c>
      <c r="C24" s="80" t="inlineStr">
        <is>
          <t>13X13X13</t>
        </is>
      </c>
      <c r="D24" s="78" t="n">
        <v>13</v>
      </c>
      <c r="E24" s="78" t="n">
        <v>13</v>
      </c>
      <c r="F24" s="78" t="n">
        <v>13</v>
      </c>
      <c r="G24" s="525" t="n"/>
      <c r="H24" s="525" t="n"/>
      <c r="J24" s="70" t="n"/>
      <c r="K24" s="70" t="n"/>
    </row>
    <row r="25" ht="14.25" customHeight="1">
      <c r="A25" s="77" t="n">
        <v>24</v>
      </c>
      <c r="B25" s="80" t="n">
        <v>25</v>
      </c>
      <c r="C25" s="80" t="inlineStr">
        <is>
          <t>12X12X12</t>
        </is>
      </c>
      <c r="D25" s="78" t="n">
        <v>12</v>
      </c>
      <c r="E25" s="78" t="n">
        <v>12</v>
      </c>
      <c r="F25" s="78" t="n">
        <v>12</v>
      </c>
      <c r="G25" s="525" t="n"/>
      <c r="H25" s="525" t="n"/>
      <c r="J25" s="70" t="n"/>
      <c r="K25" s="70" t="n"/>
    </row>
    <row r="26" ht="14.25" customHeight="1">
      <c r="A26" s="77" t="n">
        <v>25</v>
      </c>
      <c r="B26" s="80" t="n">
        <v>25</v>
      </c>
      <c r="C26" s="80" t="inlineStr">
        <is>
          <t>13X13X13</t>
        </is>
      </c>
      <c r="D26" s="78" t="n">
        <v>13</v>
      </c>
      <c r="E26" s="78" t="n">
        <v>13</v>
      </c>
      <c r="F26" s="78" t="n">
        <v>13</v>
      </c>
      <c r="G26" s="525" t="n"/>
      <c r="H26" s="525" t="n"/>
      <c r="J26" s="70" t="n"/>
      <c r="K26" s="70" t="n"/>
    </row>
    <row r="27" ht="14.25" customHeight="1">
      <c r="A27" s="77" t="n">
        <v>26</v>
      </c>
      <c r="B27" s="80" t="n">
        <v>46</v>
      </c>
      <c r="C27" s="80" t="inlineStr">
        <is>
          <t>24X14X10</t>
        </is>
      </c>
      <c r="D27" s="78" t="n">
        <v>24</v>
      </c>
      <c r="E27" s="78" t="n">
        <v>14</v>
      </c>
      <c r="F27" s="78" t="n">
        <v>10</v>
      </c>
      <c r="G27" s="525" t="n"/>
      <c r="H27" s="525" t="n"/>
      <c r="J27" s="70" t="n"/>
      <c r="K27" s="70" t="n"/>
    </row>
    <row r="28" ht="14.25" customHeight="1">
      <c r="A28" s="77" t="n">
        <v>27</v>
      </c>
      <c r="B28" s="80" t="n">
        <v>46</v>
      </c>
      <c r="C28" s="80" t="inlineStr">
        <is>
          <t>24X14X10</t>
        </is>
      </c>
      <c r="D28" s="78" t="n">
        <v>24</v>
      </c>
      <c r="E28" s="78" t="n">
        <v>14</v>
      </c>
      <c r="F28" s="78" t="n">
        <v>10</v>
      </c>
      <c r="G28" s="525" t="n"/>
      <c r="H28" s="525" t="n"/>
      <c r="J28" s="70" t="n"/>
      <c r="K28" s="70" t="n"/>
    </row>
    <row r="29" ht="14.25" customHeight="1">
      <c r="A29" s="77" t="n">
        <v>28</v>
      </c>
      <c r="B29" s="80" t="n"/>
      <c r="C29" s="80" t="n"/>
      <c r="D29" s="78" t="n"/>
      <c r="E29" s="78" t="n"/>
      <c r="F29" s="78" t="n"/>
      <c r="G29" s="525" t="n"/>
      <c r="H29" s="525" t="n"/>
      <c r="J29" s="70" t="n"/>
      <c r="K29" s="70" t="n"/>
    </row>
    <row r="30" ht="14.25" customHeight="1">
      <c r="A30" s="77" t="n">
        <v>29</v>
      </c>
      <c r="B30" s="80" t="n"/>
      <c r="C30" s="80" t="n"/>
      <c r="D30" s="78" t="n"/>
      <c r="E30" s="78" t="n"/>
      <c r="F30" s="78" t="n"/>
      <c r="G30" s="525" t="n"/>
      <c r="H30" s="525" t="n"/>
      <c r="J30" s="70" t="n"/>
      <c r="K30" s="70" t="n"/>
    </row>
    <row r="31" ht="14.25" customHeight="1">
      <c r="A31" s="77" t="n">
        <v>30</v>
      </c>
      <c r="B31" s="80" t="n"/>
      <c r="C31" s="80" t="n"/>
      <c r="D31" s="78" t="n"/>
      <c r="E31" s="78" t="n"/>
      <c r="F31" s="78" t="n"/>
      <c r="G31" s="525" t="n"/>
      <c r="H31" s="525" t="n"/>
      <c r="J31" s="70" t="n"/>
      <c r="K31" s="70" t="n"/>
    </row>
    <row r="32" ht="14.25" customHeight="1">
      <c r="A32" s="77" t="n">
        <v>31</v>
      </c>
      <c r="B32" s="80" t="n"/>
      <c r="C32" s="80" t="n"/>
      <c r="D32" s="78" t="n"/>
      <c r="E32" s="78" t="n"/>
      <c r="F32" s="78" t="n"/>
      <c r="G32" s="525" t="n"/>
      <c r="H32" s="525" t="n"/>
      <c r="J32" s="70" t="n"/>
      <c r="K32" s="70" t="n"/>
    </row>
    <row r="33" ht="14.25" customHeight="1">
      <c r="A33" s="77" t="n">
        <v>32</v>
      </c>
      <c r="B33" s="80" t="n"/>
      <c r="C33" s="80" t="n"/>
      <c r="D33" s="78" t="n"/>
      <c r="E33" s="78" t="n"/>
      <c r="F33" s="78" t="n"/>
      <c r="G33" s="525" t="n"/>
      <c r="H33" s="525" t="n"/>
      <c r="J33" s="70" t="n"/>
      <c r="K33" s="70" t="n"/>
    </row>
    <row r="34" ht="14.25" customHeight="1">
      <c r="A34" s="77" t="n">
        <v>33</v>
      </c>
      <c r="B34" s="80" t="n"/>
      <c r="C34" s="80" t="n"/>
      <c r="D34" s="78" t="n"/>
      <c r="E34" s="78" t="n"/>
      <c r="F34" s="78" t="n"/>
      <c r="G34" s="525" t="n"/>
      <c r="H34" s="525" t="n"/>
      <c r="J34" s="70" t="n"/>
      <c r="K34" s="70" t="n"/>
    </row>
    <row r="35" ht="14.25" customHeight="1">
      <c r="A35" s="77" t="n">
        <v>34</v>
      </c>
      <c r="B35" s="80" t="n"/>
      <c r="C35" s="80" t="n"/>
      <c r="D35" s="78" t="n"/>
      <c r="E35" s="78" t="n"/>
      <c r="F35" s="78" t="n"/>
      <c r="G35" s="525" t="n"/>
      <c r="H35" s="525" t="n"/>
      <c r="J35" s="70" t="n"/>
      <c r="K35" s="70" t="n"/>
    </row>
    <row r="36" ht="14.25" customHeight="1">
      <c r="A36" s="77" t="n">
        <v>35</v>
      </c>
      <c r="B36" s="80" t="n"/>
      <c r="C36" s="80" t="n"/>
      <c r="D36" s="78" t="n"/>
      <c r="E36" s="78" t="n"/>
      <c r="F36" s="78" t="n"/>
      <c r="G36" s="525" t="n"/>
      <c r="H36" s="525" t="n"/>
      <c r="J36" s="70" t="n"/>
      <c r="K36" s="70" t="n"/>
    </row>
    <row r="37" ht="14.25" customHeight="1">
      <c r="A37" s="77" t="n">
        <v>36</v>
      </c>
      <c r="B37" s="80" t="n"/>
      <c r="C37" s="80" t="n"/>
      <c r="D37" s="78" t="n"/>
      <c r="E37" s="78" t="n"/>
      <c r="F37" s="78" t="n"/>
      <c r="G37" s="525" t="n"/>
      <c r="H37" s="525" t="n"/>
      <c r="J37" s="70" t="n"/>
      <c r="K37" s="70" t="n"/>
    </row>
    <row r="38" ht="14.25" customHeight="1">
      <c r="A38" s="77" t="n">
        <v>37</v>
      </c>
      <c r="B38" s="80" t="n"/>
      <c r="C38" s="80" t="n"/>
      <c r="D38" s="78" t="n"/>
      <c r="E38" s="78" t="n"/>
      <c r="F38" s="78" t="n"/>
      <c r="G38" s="525" t="n"/>
      <c r="H38" s="525" t="n"/>
      <c r="J38" s="70" t="n"/>
      <c r="K38" s="70" t="n"/>
    </row>
    <row r="39" ht="14.25" customHeight="1">
      <c r="A39" s="77" t="n">
        <v>38</v>
      </c>
      <c r="B39" s="80" t="n"/>
      <c r="C39" s="80" t="n"/>
      <c r="D39" s="78" t="n"/>
      <c r="E39" s="78" t="n"/>
      <c r="F39" s="78" t="n"/>
      <c r="G39" s="525" t="n"/>
      <c r="H39" s="525" t="n"/>
      <c r="J39" s="70" t="n"/>
      <c r="K39" s="70" t="n"/>
    </row>
    <row r="40" ht="14.25" customHeight="1">
      <c r="A40" s="77" t="n">
        <v>39</v>
      </c>
      <c r="B40" s="80" t="n"/>
      <c r="C40" s="80" t="n"/>
      <c r="D40" s="78" t="n"/>
      <c r="E40" s="78" t="n"/>
      <c r="F40" s="78" t="n"/>
      <c r="G40" s="525" t="n"/>
      <c r="H40" s="525" t="n"/>
      <c r="J40" s="70" t="n"/>
      <c r="K40" s="70" t="n"/>
    </row>
    <row r="41" ht="14.25" customHeight="1">
      <c r="A41" s="77" t="n">
        <v>40</v>
      </c>
      <c r="B41" s="80" t="n"/>
      <c r="C41" s="80" t="n"/>
      <c r="D41" s="78" t="n"/>
      <c r="E41" s="78" t="n"/>
      <c r="F41" s="78" t="n"/>
      <c r="G41" s="525" t="n"/>
      <c r="H41" s="525" t="n"/>
      <c r="J41" s="70" t="n"/>
      <c r="K41" s="70" t="n"/>
    </row>
    <row r="42" ht="14.25" customHeight="1">
      <c r="A42" s="77" t="n">
        <v>41</v>
      </c>
      <c r="B42" s="80" t="n"/>
      <c r="C42" s="80" t="n"/>
      <c r="D42" s="79" t="n"/>
      <c r="E42" s="79" t="n"/>
      <c r="F42" s="79" t="n"/>
      <c r="G42" s="525" t="n"/>
      <c r="H42" s="525" t="n"/>
    </row>
    <row r="43" ht="14.25" customHeight="1">
      <c r="A43" s="77" t="n">
        <v>42</v>
      </c>
      <c r="B43" s="80" t="n"/>
      <c r="C43" s="80" t="n"/>
      <c r="D43" s="79" t="n"/>
      <c r="E43" s="79" t="n"/>
      <c r="F43" s="79" t="n"/>
      <c r="G43" s="525" t="n"/>
      <c r="H43" s="525" t="n"/>
    </row>
    <row r="44" ht="14.25" customHeight="1">
      <c r="A44" s="77" t="n">
        <v>43</v>
      </c>
      <c r="B44" s="80" t="n"/>
      <c r="C44" s="80" t="n"/>
      <c r="D44" s="79" t="n"/>
      <c r="E44" s="79" t="n"/>
      <c r="F44" s="79" t="n"/>
      <c r="G44" s="525" t="n"/>
      <c r="H44" s="525" t="n"/>
    </row>
    <row r="45" ht="14.25" customHeight="1">
      <c r="A45" s="77" t="n">
        <v>44</v>
      </c>
      <c r="B45" s="80" t="n"/>
      <c r="C45" s="80" t="n"/>
      <c r="D45" s="79" t="n"/>
      <c r="E45" s="79" t="n"/>
      <c r="F45" s="79" t="n"/>
      <c r="G45" s="525" t="n"/>
      <c r="H45" s="525" t="n"/>
    </row>
    <row r="46" ht="14.25" customHeight="1">
      <c r="A46" s="77" t="n">
        <v>45</v>
      </c>
      <c r="B46" s="80" t="n"/>
      <c r="C46" s="80" t="n"/>
      <c r="D46" s="79" t="n"/>
      <c r="E46" s="79" t="n"/>
      <c r="F46" s="79" t="n"/>
      <c r="G46" s="525" t="n"/>
      <c r="H46" s="525" t="n"/>
    </row>
    <row r="47" ht="14.25" customHeight="1">
      <c r="A47" s="77" t="n">
        <v>46</v>
      </c>
      <c r="B47" s="80" t="n"/>
      <c r="C47" s="80" t="n"/>
      <c r="D47" s="79" t="n"/>
      <c r="E47" s="79" t="n"/>
      <c r="F47" s="79" t="n"/>
      <c r="G47" s="525" t="n"/>
      <c r="H47" s="525" t="n"/>
    </row>
    <row r="48" ht="14.25" customHeight="1">
      <c r="A48" s="77" t="n">
        <v>47</v>
      </c>
      <c r="B48" s="80" t="n"/>
      <c r="C48" s="80" t="n"/>
      <c r="D48" s="79" t="n"/>
      <c r="E48" s="79" t="n"/>
      <c r="F48" s="79" t="n"/>
      <c r="G48" s="525" t="n"/>
      <c r="H48" s="525" t="n"/>
    </row>
    <row r="49" ht="14.25" customHeight="1">
      <c r="A49" s="77" t="n">
        <v>48</v>
      </c>
      <c r="B49" s="80" t="n"/>
      <c r="C49" s="80" t="n"/>
      <c r="D49" s="79" t="n"/>
      <c r="E49" s="79" t="n"/>
      <c r="F49" s="79" t="n"/>
      <c r="G49" s="525" t="n"/>
      <c r="H49" s="525" t="n"/>
    </row>
    <row r="50" ht="14.25" customHeight="1">
      <c r="A50" s="77" t="n">
        <v>49</v>
      </c>
      <c r="B50" s="80" t="n"/>
      <c r="C50" s="80" t="n"/>
      <c r="D50" s="79" t="n"/>
      <c r="E50" s="79" t="n"/>
      <c r="F50" s="79" t="n"/>
      <c r="G50" s="525" t="n"/>
      <c r="H50" s="525" t="n"/>
    </row>
    <row r="51" ht="14.25" customHeight="1">
      <c r="A51" s="77" t="n">
        <v>50</v>
      </c>
      <c r="B51" s="80" t="n"/>
      <c r="C51" s="80" t="n"/>
      <c r="D51" s="79" t="n"/>
      <c r="E51" s="79" t="n"/>
      <c r="F51" s="79" t="n"/>
      <c r="G51" s="525" t="n"/>
      <c r="H51" s="525" t="n"/>
    </row>
    <row r="52" ht="14.25" customHeight="1">
      <c r="A52" s="77" t="n">
        <v>51</v>
      </c>
      <c r="B52" s="80" t="n"/>
      <c r="C52" s="80" t="n"/>
      <c r="D52" s="79" t="n"/>
      <c r="E52" s="79" t="n"/>
      <c r="F52" s="79" t="n"/>
      <c r="G52" s="525" t="n"/>
      <c r="H52" s="525" t="n"/>
    </row>
    <row r="53" ht="14.25" customHeight="1">
      <c r="A53" s="77" t="n">
        <v>52</v>
      </c>
      <c r="B53" s="80" t="n"/>
      <c r="C53" s="80" t="n"/>
      <c r="D53" s="79" t="n"/>
      <c r="E53" s="79" t="n"/>
      <c r="F53" s="79" t="n"/>
      <c r="G53" s="525" t="n"/>
      <c r="H53" s="525" t="n"/>
    </row>
    <row r="54" ht="14.25" customHeight="1">
      <c r="A54" s="77" t="n">
        <v>53</v>
      </c>
      <c r="B54" s="80" t="n"/>
      <c r="C54" s="80" t="n"/>
      <c r="D54" s="79" t="n"/>
      <c r="E54" s="79" t="n"/>
      <c r="F54" s="79" t="n"/>
      <c r="G54" s="525" t="n"/>
      <c r="H54" s="525" t="n"/>
    </row>
    <row r="55" ht="14.25" customHeight="1">
      <c r="A55" s="77" t="n">
        <v>54</v>
      </c>
      <c r="B55" s="80" t="n"/>
      <c r="C55" s="80" t="n"/>
      <c r="D55" s="79" t="n"/>
      <c r="E55" s="79" t="n"/>
      <c r="F55" s="79" t="n"/>
      <c r="G55" s="525" t="n"/>
      <c r="H55" s="525" t="n"/>
    </row>
    <row r="56" ht="14.25" customHeight="1">
      <c r="A56" s="77" t="n">
        <v>55</v>
      </c>
      <c r="B56" s="80" t="n"/>
      <c r="C56" s="80" t="n"/>
      <c r="D56" s="79" t="n"/>
      <c r="E56" s="79" t="n"/>
      <c r="F56" s="79" t="n"/>
      <c r="G56" s="525" t="n"/>
      <c r="H56" s="525" t="n"/>
    </row>
    <row r="57" ht="14.25" customHeight="1">
      <c r="A57" s="77" t="n">
        <v>56</v>
      </c>
      <c r="B57" s="80" t="n"/>
      <c r="C57" s="80" t="n"/>
      <c r="D57" s="79" t="n"/>
      <c r="E57" s="79" t="n"/>
      <c r="F57" s="79" t="n"/>
      <c r="G57" s="525" t="n"/>
      <c r="H57" s="525" t="n"/>
    </row>
    <row r="58" ht="14.25" customHeight="1">
      <c r="A58" s="77" t="n">
        <v>57</v>
      </c>
      <c r="B58" s="80" t="n"/>
      <c r="C58" s="80" t="n"/>
      <c r="D58" s="79" t="n"/>
      <c r="E58" s="79" t="n"/>
      <c r="F58" s="79" t="n"/>
      <c r="G58" s="525" t="n"/>
      <c r="H58" s="525" t="n"/>
    </row>
    <row r="59" ht="14.25" customHeight="1">
      <c r="A59" s="77" t="n">
        <v>58</v>
      </c>
      <c r="B59" s="80" t="n"/>
      <c r="C59" s="80" t="n"/>
      <c r="D59" s="79" t="n"/>
      <c r="E59" s="79" t="n"/>
      <c r="F59" s="79" t="n"/>
      <c r="G59" s="525" t="n"/>
      <c r="H59" s="525" t="n"/>
    </row>
    <row r="60" ht="14.25" customHeight="1">
      <c r="A60" s="77" t="n">
        <v>59</v>
      </c>
      <c r="B60" s="80" t="n"/>
      <c r="C60" s="80" t="n"/>
      <c r="D60" s="79" t="n"/>
      <c r="E60" s="79" t="n"/>
      <c r="F60" s="79" t="n"/>
      <c r="G60" s="525" t="n"/>
      <c r="H60" s="525" t="n"/>
    </row>
    <row r="61" ht="14.25" customHeight="1">
      <c r="A61" s="77" t="n">
        <v>60</v>
      </c>
      <c r="B61" s="80" t="n"/>
      <c r="C61" s="80" t="n"/>
      <c r="D61" s="79" t="n"/>
      <c r="E61" s="79" t="n"/>
      <c r="F61" s="79" t="n"/>
      <c r="G61" s="525" t="n"/>
      <c r="H61" s="525" t="n"/>
    </row>
    <row r="62" ht="14.25" customHeight="1">
      <c r="A62" s="77" t="n">
        <v>61</v>
      </c>
      <c r="B62" s="80" t="n"/>
      <c r="C62" s="80" t="n"/>
      <c r="D62" s="79" t="n"/>
      <c r="E62" s="79" t="n"/>
      <c r="F62" s="79" t="n"/>
      <c r="G62" s="525" t="n"/>
      <c r="H62" s="525" t="n"/>
    </row>
    <row r="63" ht="14.25" customHeight="1">
      <c r="A63" s="77" t="n">
        <v>62</v>
      </c>
      <c r="B63" s="80" t="n"/>
      <c r="C63" s="80" t="n"/>
      <c r="D63" s="79" t="n"/>
      <c r="E63" s="79" t="n"/>
      <c r="F63" s="79" t="n"/>
      <c r="G63" s="525" t="n"/>
      <c r="H63" s="525" t="n"/>
    </row>
    <row r="64" ht="14.25" customHeight="1">
      <c r="A64" s="77" t="n">
        <v>63</v>
      </c>
      <c r="B64" s="80" t="n"/>
      <c r="C64" s="80" t="n"/>
      <c r="D64" s="79" t="n"/>
      <c r="E64" s="79" t="n"/>
      <c r="F64" s="79" t="n"/>
      <c r="G64" s="525" t="n"/>
      <c r="H64" s="525" t="n"/>
    </row>
    <row r="65" ht="14.25" customHeight="1">
      <c r="A65" s="77" t="n">
        <v>64</v>
      </c>
      <c r="B65" s="80" t="n"/>
      <c r="C65" s="80" t="n"/>
      <c r="D65" s="79" t="n"/>
      <c r="E65" s="79" t="n"/>
      <c r="F65" s="79" t="n"/>
      <c r="G65" s="525" t="n"/>
      <c r="H65" s="525" t="n"/>
    </row>
    <row r="66" ht="14.25" customHeight="1">
      <c r="A66" s="77" t="n">
        <v>65</v>
      </c>
      <c r="B66" s="80" t="n"/>
      <c r="C66" s="80" t="n"/>
      <c r="D66" s="79" t="n"/>
      <c r="E66" s="79" t="n"/>
      <c r="F66" s="79" t="n"/>
      <c r="G66" s="525" t="n"/>
      <c r="H66" s="525" t="n"/>
    </row>
    <row r="67" ht="14.25" customHeight="1">
      <c r="A67" s="77" t="n">
        <v>66</v>
      </c>
      <c r="B67" s="80" t="n"/>
      <c r="C67" s="80" t="n"/>
      <c r="D67" s="79" t="n"/>
      <c r="E67" s="79" t="n"/>
      <c r="F67" s="79" t="n"/>
      <c r="G67" s="525" t="n"/>
      <c r="H67" s="525" t="n"/>
    </row>
    <row r="68" ht="14.25" customHeight="1">
      <c r="A68" s="77" t="n">
        <v>67</v>
      </c>
      <c r="B68" s="80" t="n"/>
      <c r="C68" s="80" t="n"/>
      <c r="D68" s="79" t="n"/>
      <c r="E68" s="79" t="n"/>
      <c r="F68" s="79" t="n"/>
      <c r="G68" s="525" t="n"/>
      <c r="H68" s="525" t="n"/>
    </row>
    <row r="69" ht="14.25" customHeight="1">
      <c r="A69" s="77" t="n">
        <v>68</v>
      </c>
      <c r="B69" s="80" t="n"/>
      <c r="C69" s="80" t="n"/>
      <c r="D69" s="79" t="n"/>
      <c r="E69" s="79" t="n"/>
      <c r="F69" s="79" t="n"/>
      <c r="G69" s="525" t="n"/>
      <c r="H69" s="525" t="n"/>
    </row>
    <row r="70" ht="14.25" customHeight="1">
      <c r="A70" s="77" t="n">
        <v>69</v>
      </c>
      <c r="B70" s="80" t="n"/>
      <c r="C70" s="80" t="n"/>
      <c r="D70" s="79" t="n"/>
      <c r="E70" s="79" t="n"/>
      <c r="F70" s="79" t="n"/>
      <c r="G70" s="525" t="n"/>
      <c r="H70" s="525" t="n"/>
    </row>
    <row r="71" ht="14.25" customHeight="1">
      <c r="A71" s="77" t="n">
        <v>70</v>
      </c>
      <c r="B71" s="80" t="n"/>
      <c r="C71" s="80" t="n"/>
      <c r="D71" s="79" t="n"/>
      <c r="E71" s="79" t="n"/>
      <c r="F71" s="79" t="n"/>
      <c r="G71" s="525" t="n"/>
      <c r="H71" s="525" t="n"/>
    </row>
    <row r="72" ht="14.25" customHeight="1">
      <c r="A72" s="77" t="n">
        <v>71</v>
      </c>
      <c r="B72" s="80" t="n"/>
      <c r="C72" s="80" t="n"/>
      <c r="D72" s="79" t="n"/>
      <c r="E72" s="79" t="n"/>
      <c r="F72" s="79" t="n"/>
      <c r="G72" s="525" t="n"/>
      <c r="H72" s="525" t="n"/>
    </row>
    <row r="73" ht="14.25" customHeight="1">
      <c r="A73" s="77" t="n">
        <v>72</v>
      </c>
      <c r="B73" s="80" t="n"/>
      <c r="C73" s="80" t="n"/>
      <c r="D73" s="79" t="n"/>
      <c r="E73" s="79" t="n"/>
      <c r="F73" s="79" t="n"/>
      <c r="G73" s="525" t="n"/>
      <c r="H73" s="525" t="n"/>
    </row>
    <row r="74" ht="14.25" customHeight="1">
      <c r="A74" s="77" t="n">
        <v>73</v>
      </c>
      <c r="B74" s="80" t="n"/>
      <c r="C74" s="80" t="n"/>
      <c r="D74" s="79" t="n"/>
      <c r="E74" s="79" t="n"/>
      <c r="F74" s="79" t="n"/>
      <c r="G74" s="525" t="n"/>
      <c r="H74" s="525" t="n"/>
    </row>
    <row r="75" ht="14.25" customHeight="1">
      <c r="A75" s="77" t="n">
        <v>74</v>
      </c>
      <c r="B75" s="80" t="n"/>
      <c r="C75" s="80" t="n"/>
      <c r="D75" s="79" t="n"/>
      <c r="E75" s="79" t="n"/>
      <c r="F75" s="79" t="n"/>
      <c r="G75" s="525" t="n"/>
      <c r="H75" s="525" t="n"/>
    </row>
    <row r="76" ht="14.25" customHeight="1">
      <c r="A76" s="77" t="n">
        <v>75</v>
      </c>
      <c r="B76" s="80" t="n"/>
      <c r="C76" s="80" t="n"/>
      <c r="D76" s="79" t="n"/>
      <c r="E76" s="79" t="n"/>
      <c r="F76" s="79" t="n"/>
      <c r="G76" s="525" t="n"/>
      <c r="H76" s="525" t="n"/>
    </row>
    <row r="77" ht="14.25" customHeight="1">
      <c r="A77" s="77" t="n">
        <v>76</v>
      </c>
      <c r="B77" s="80" t="n"/>
      <c r="C77" s="80" t="n"/>
      <c r="D77" s="79" t="n"/>
      <c r="E77" s="79" t="n"/>
      <c r="F77" s="79" t="n"/>
      <c r="G77" s="525" t="n"/>
      <c r="H77" s="525" t="n"/>
    </row>
    <row r="78" ht="14.25" customHeight="1">
      <c r="A78" s="77" t="n">
        <v>77</v>
      </c>
      <c r="B78" s="80" t="n"/>
      <c r="C78" s="80" t="n"/>
      <c r="D78" s="79" t="n"/>
      <c r="E78" s="79" t="n"/>
      <c r="F78" s="79" t="n"/>
      <c r="G78" s="525" t="n"/>
      <c r="H78" s="525" t="n"/>
    </row>
    <row r="79" ht="14.25" customHeight="1">
      <c r="A79" s="77" t="n">
        <v>78</v>
      </c>
      <c r="B79" s="80" t="n"/>
      <c r="C79" s="80" t="n"/>
      <c r="D79" s="79" t="n"/>
      <c r="E79" s="79" t="n"/>
      <c r="F79" s="79" t="n"/>
      <c r="G79" s="525" t="n"/>
      <c r="H79" s="525" t="n"/>
    </row>
    <row r="80" ht="14.25" customHeight="1">
      <c r="A80" s="77" t="n">
        <v>79</v>
      </c>
      <c r="B80" s="80" t="n"/>
      <c r="C80" s="80" t="n"/>
      <c r="D80" s="79" t="n"/>
      <c r="E80" s="79" t="n"/>
      <c r="F80" s="79" t="n"/>
      <c r="G80" s="525" t="n"/>
      <c r="H80" s="525" t="n"/>
    </row>
    <row r="81" ht="14.25" customHeight="1">
      <c r="A81" s="77" t="n">
        <v>80</v>
      </c>
      <c r="B81" s="80" t="n"/>
      <c r="C81" s="80" t="n"/>
      <c r="D81" s="79" t="n"/>
      <c r="E81" s="79" t="n"/>
      <c r="F81" s="79" t="n"/>
      <c r="G81" s="525" t="n"/>
      <c r="H81" s="525" t="n"/>
    </row>
    <row r="82" ht="14.25" customHeight="1">
      <c r="A82" s="77" t="n">
        <v>81</v>
      </c>
      <c r="B82" s="80" t="n"/>
      <c r="C82" s="80" t="n"/>
      <c r="D82" s="79" t="n"/>
      <c r="E82" s="79" t="n"/>
      <c r="F82" s="79" t="n"/>
      <c r="G82" s="525" t="n"/>
      <c r="H82" s="525" t="n"/>
    </row>
    <row r="83" ht="14.25" customHeight="1">
      <c r="A83" s="77" t="n">
        <v>82</v>
      </c>
      <c r="B83" s="80" t="n"/>
      <c r="C83" s="80" t="n"/>
      <c r="D83" s="79" t="n"/>
      <c r="E83" s="79" t="n"/>
      <c r="F83" s="79" t="n"/>
      <c r="G83" s="525" t="n"/>
      <c r="H83" s="525" t="n"/>
    </row>
    <row r="84" ht="14.25" customHeight="1">
      <c r="A84" s="77" t="n">
        <v>83</v>
      </c>
      <c r="B84" s="80" t="n"/>
      <c r="C84" s="80" t="n"/>
      <c r="D84" s="79" t="n"/>
      <c r="E84" s="79" t="n"/>
      <c r="F84" s="79" t="n"/>
      <c r="G84" s="525" t="n"/>
      <c r="H84" s="525" t="n"/>
    </row>
    <row r="85" ht="14.25" customHeight="1">
      <c r="A85" s="77" t="n">
        <v>84</v>
      </c>
      <c r="B85" s="80" t="n"/>
      <c r="C85" s="80" t="n"/>
      <c r="D85" s="79" t="n"/>
      <c r="E85" s="79" t="n"/>
      <c r="F85" s="79" t="n"/>
      <c r="G85" s="525" t="n"/>
      <c r="H85" s="525" t="n"/>
    </row>
    <row r="86" ht="14.25" customHeight="1">
      <c r="A86" s="77" t="n">
        <v>85</v>
      </c>
      <c r="B86" s="80" t="n"/>
      <c r="C86" s="80" t="n"/>
      <c r="D86" s="79" t="n"/>
      <c r="E86" s="79" t="n"/>
      <c r="F86" s="79" t="n"/>
      <c r="G86" s="525" t="n"/>
      <c r="H86" s="525" t="n"/>
    </row>
    <row r="87" ht="14.25" customHeight="1">
      <c r="A87" s="77" t="n">
        <v>86</v>
      </c>
      <c r="B87" s="80" t="n"/>
      <c r="C87" s="80" t="n"/>
      <c r="D87" s="79" t="n"/>
      <c r="E87" s="79" t="n"/>
      <c r="F87" s="79" t="n"/>
      <c r="G87" s="525" t="n"/>
      <c r="H87" s="525" t="n"/>
    </row>
    <row r="88" ht="14.25" customHeight="1">
      <c r="A88" s="5" t="n"/>
    </row>
    <row r="89" ht="14.25" customHeight="1">
      <c r="A89" s="5" t="n"/>
    </row>
    <row r="90" ht="14.25" customHeight="1">
      <c r="A90" s="5" t="n"/>
    </row>
    <row r="91" ht="14.25" customHeight="1">
      <c r="A91" s="5" t="n"/>
    </row>
    <row r="92" ht="14.25" customHeight="1">
      <c r="A92" s="5" t="n"/>
    </row>
    <row r="93" ht="14.25" customHeight="1">
      <c r="A93" s="5" t="n"/>
    </row>
    <row r="94" ht="14.25" customHeight="1">
      <c r="A94" s="5" t="n"/>
    </row>
    <row r="95" ht="14.25" customHeight="1">
      <c r="A95" s="5" t="n"/>
    </row>
    <row r="96" ht="14.25" customHeight="1">
      <c r="A96" s="5" t="n"/>
    </row>
    <row r="97" ht="14.25" customHeight="1">
      <c r="A97" s="5" t="n"/>
    </row>
    <row r="98" ht="14.25" customHeight="1">
      <c r="A98" s="5" t="n"/>
    </row>
    <row r="99" ht="14.25" customHeight="1">
      <c r="A99" s="5" t="n"/>
    </row>
    <row r="100" ht="14.25" customHeight="1">
      <c r="A100" s="5" t="n"/>
    </row>
    <row r="101" ht="14.25" customHeight="1">
      <c r="A101" s="5" t="n"/>
    </row>
    <row r="102" ht="14.25" customHeight="1">
      <c r="A102" s="5" t="n"/>
    </row>
    <row r="103" ht="14.25" customHeight="1">
      <c r="A103" s="5" t="n"/>
    </row>
    <row r="104" ht="14.25" customHeight="1">
      <c r="A104" s="5" t="n"/>
    </row>
    <row r="105" ht="14.25" customHeight="1">
      <c r="A105" s="5" t="n"/>
    </row>
    <row r="106" ht="14.25" customHeight="1">
      <c r="A106" s="5" t="n"/>
    </row>
    <row r="107" ht="14.25" customHeight="1">
      <c r="A107" s="5" t="n"/>
    </row>
    <row r="108" ht="14.25" customHeight="1">
      <c r="A108" s="5" t="n"/>
    </row>
    <row r="109" ht="14.25" customHeight="1">
      <c r="A109" s="5" t="n"/>
    </row>
    <row r="110" ht="14.25" customHeight="1">
      <c r="A110" s="5" t="n"/>
    </row>
    <row r="111" ht="14.25" customHeight="1">
      <c r="A111" s="5" t="n"/>
    </row>
    <row r="112" ht="14.25" customHeight="1">
      <c r="A112" s="5" t="n"/>
    </row>
    <row r="113" ht="14.25" customHeight="1">
      <c r="A113" s="5" t="n"/>
    </row>
    <row r="114" ht="14.25" customHeight="1">
      <c r="A114" s="5" t="n"/>
    </row>
    <row r="115" ht="14.25" customHeight="1">
      <c r="A115" s="5" t="n"/>
    </row>
    <row r="116" ht="14.25" customHeight="1">
      <c r="A116" s="5" t="n"/>
    </row>
    <row r="117" ht="14.25" customHeight="1">
      <c r="A117" s="5" t="n"/>
    </row>
    <row r="118" ht="14.25" customHeight="1">
      <c r="A118" s="5" t="n"/>
    </row>
    <row r="119" ht="14.25" customHeight="1">
      <c r="A119" s="5" t="n"/>
    </row>
    <row r="120" ht="14.25" customHeight="1">
      <c r="A120" s="5" t="n"/>
    </row>
    <row r="121" ht="14.25" customHeight="1">
      <c r="A121" s="5" t="n"/>
    </row>
    <row r="122" ht="14.25" customHeight="1">
      <c r="A122" s="5" t="n"/>
    </row>
    <row r="123" ht="14.25" customHeight="1">
      <c r="A123" s="5" t="n"/>
    </row>
    <row r="124" ht="14.25" customHeight="1">
      <c r="A124" s="5" t="n"/>
    </row>
    <row r="125" ht="14.25" customHeight="1">
      <c r="A125" s="5" t="n"/>
    </row>
    <row r="126" ht="14.25" customHeight="1">
      <c r="A126" s="5" t="n"/>
    </row>
    <row r="127" ht="14.25" customHeight="1">
      <c r="A127" s="5" t="n"/>
    </row>
    <row r="128" ht="14.25" customHeight="1">
      <c r="A128" s="5" t="n"/>
    </row>
    <row r="129" ht="14.25" customHeight="1">
      <c r="A129" s="5" t="n"/>
    </row>
    <row r="130" ht="14.25" customHeight="1">
      <c r="A130" s="5" t="n"/>
    </row>
    <row r="131" ht="14.25" customHeight="1">
      <c r="A131" s="5" t="n"/>
    </row>
    <row r="132" ht="14.25" customHeight="1">
      <c r="A132" s="5" t="n"/>
    </row>
    <row r="133" ht="14.25" customHeight="1">
      <c r="A133" s="5" t="n"/>
    </row>
    <row r="134" ht="14.25" customHeight="1">
      <c r="A134" s="5" t="n"/>
    </row>
    <row r="135" ht="14.25" customHeight="1">
      <c r="A135" s="5" t="n"/>
    </row>
    <row r="136" ht="14.25" customHeight="1">
      <c r="A136" s="5" t="n"/>
    </row>
    <row r="137" ht="14.25" customHeight="1">
      <c r="A137" s="5" t="n"/>
    </row>
    <row r="138" ht="14.25" customHeight="1">
      <c r="A138" s="5" t="n"/>
    </row>
    <row r="139" ht="14.25" customHeight="1">
      <c r="A139" s="5" t="n"/>
    </row>
    <row r="140" ht="14.25" customHeight="1">
      <c r="A140" s="5" t="n"/>
    </row>
    <row r="141" ht="14.25" customHeight="1">
      <c r="A141" s="5" t="n"/>
    </row>
    <row r="142" ht="14.25" customHeight="1">
      <c r="A142" s="5" t="n"/>
    </row>
    <row r="143" ht="14.25" customHeight="1">
      <c r="A143" s="5" t="n"/>
    </row>
    <row r="144" ht="14.25" customHeight="1">
      <c r="A144" s="5" t="n"/>
    </row>
    <row r="145" ht="14.25" customHeight="1">
      <c r="A145" s="5" t="n"/>
    </row>
    <row r="146" ht="14.25" customHeight="1">
      <c r="A146" s="5" t="n"/>
    </row>
    <row r="147" ht="14.25" customHeight="1">
      <c r="A147" s="5" t="n"/>
    </row>
    <row r="148" ht="14.25" customHeight="1">
      <c r="A148" s="5" t="n"/>
    </row>
    <row r="149" ht="14.25" customHeight="1">
      <c r="A149" s="5" t="n"/>
    </row>
    <row r="150" ht="14.25" customHeight="1">
      <c r="A150" s="5" t="n"/>
    </row>
    <row r="151" ht="14.25" customHeight="1">
      <c r="A151" s="5" t="n"/>
    </row>
    <row r="152" ht="14.25" customHeight="1">
      <c r="A152" s="5" t="n"/>
    </row>
    <row r="153" ht="14.25" customHeight="1">
      <c r="A153" s="5" t="n"/>
    </row>
    <row r="154" ht="14.25" customHeight="1">
      <c r="A154" s="5" t="n"/>
    </row>
    <row r="155" ht="14.25" customHeight="1">
      <c r="A155" s="5" t="n"/>
    </row>
    <row r="156" ht="14.25" customHeight="1">
      <c r="A156" s="5" t="n"/>
    </row>
    <row r="157" ht="14.25" customHeight="1">
      <c r="A157" s="5" t="n"/>
    </row>
    <row r="158" ht="14.25" customHeight="1">
      <c r="A158" s="5" t="n"/>
    </row>
    <row r="159" ht="14.25" customHeight="1">
      <c r="A159" s="5" t="n"/>
    </row>
    <row r="160" ht="14.25" customHeight="1">
      <c r="A160" s="5" t="n"/>
    </row>
    <row r="161" ht="14.25" customHeight="1">
      <c r="A161" s="5" t="n"/>
    </row>
    <row r="162" ht="14.25" customHeight="1">
      <c r="A162" s="5" t="n"/>
    </row>
    <row r="163" ht="14.25" customHeight="1">
      <c r="A163" s="5" t="n"/>
    </row>
    <row r="164" ht="14.25" customHeight="1">
      <c r="A164" s="5" t="n"/>
    </row>
    <row r="165" ht="14.25" customHeight="1">
      <c r="A165" s="5" t="n"/>
    </row>
    <row r="166" ht="14.25" customHeight="1">
      <c r="A166" s="5" t="n"/>
    </row>
    <row r="167" ht="14.25" customHeight="1">
      <c r="A167" s="5" t="n"/>
    </row>
    <row r="168" ht="14.25" customHeight="1">
      <c r="A168" s="5" t="n"/>
    </row>
    <row r="169" ht="14.25" customHeight="1">
      <c r="A169" s="5" t="n"/>
    </row>
    <row r="170" ht="14.25" customHeight="1">
      <c r="A170" s="5" t="n"/>
    </row>
    <row r="171" ht="14.25" customHeight="1">
      <c r="A171" s="5" t="n"/>
    </row>
    <row r="172" ht="14.25" customHeight="1">
      <c r="A172" s="5" t="n"/>
    </row>
    <row r="173" ht="14.25" customHeight="1">
      <c r="A173" s="5" t="n"/>
    </row>
    <row r="174" ht="14.25" customHeight="1">
      <c r="A174" s="5" t="n"/>
    </row>
    <row r="175" ht="14.25" customHeight="1">
      <c r="A175" s="5" t="n"/>
    </row>
    <row r="176" ht="14.25" customHeight="1">
      <c r="A176" s="5" t="n"/>
    </row>
    <row r="177" ht="14.25" customHeight="1">
      <c r="A177" s="5" t="n"/>
    </row>
    <row r="178" ht="14.25" customHeight="1">
      <c r="A178" s="5" t="n"/>
    </row>
    <row r="179" ht="14.25" customHeight="1">
      <c r="A179" s="5" t="n"/>
    </row>
    <row r="180" ht="14.25" customHeight="1">
      <c r="A180" s="5" t="n"/>
    </row>
    <row r="181" ht="14.25" customHeight="1">
      <c r="A181" s="5" t="n"/>
    </row>
    <row r="182" ht="14.25" customHeight="1">
      <c r="A182" s="5" t="n"/>
    </row>
    <row r="183" ht="14.25" customHeight="1">
      <c r="A183" s="5" t="n"/>
    </row>
    <row r="184" ht="14.25" customHeight="1">
      <c r="A184" s="5" t="n"/>
    </row>
    <row r="185" ht="14.25" customHeight="1">
      <c r="A185" s="5" t="n"/>
    </row>
    <row r="186" ht="14.25" customHeight="1">
      <c r="A186" s="5" t="n"/>
    </row>
    <row r="187" ht="14.25" customHeight="1">
      <c r="A187" s="5" t="n"/>
    </row>
    <row r="188" ht="14.25" customHeight="1">
      <c r="A188" s="5" t="n"/>
    </row>
    <row r="189" ht="14.25" customHeight="1">
      <c r="A189" s="5" t="n"/>
    </row>
    <row r="190" ht="14.25" customHeight="1">
      <c r="A190" s="5" t="n"/>
    </row>
    <row r="191" ht="14.25" customHeight="1">
      <c r="A191" s="5" t="n"/>
    </row>
    <row r="192" ht="14.25" customHeight="1">
      <c r="A192" s="5" t="n"/>
    </row>
    <row r="193" ht="14.25" customHeight="1">
      <c r="A193" s="5" t="n"/>
    </row>
    <row r="194" ht="14.25" customHeight="1">
      <c r="A194" s="5" t="n"/>
    </row>
    <row r="195" ht="14.25" customHeight="1">
      <c r="A195" s="5" t="n"/>
    </row>
    <row r="196" ht="14.25" customHeight="1">
      <c r="A196" s="5" t="n"/>
    </row>
    <row r="197" ht="14.25" customHeight="1">
      <c r="A197" s="5" t="n"/>
    </row>
    <row r="198" ht="14.25" customHeight="1">
      <c r="A198" s="5" t="n"/>
    </row>
    <row r="199" ht="14.25" customHeight="1">
      <c r="A199" s="5" t="n"/>
    </row>
    <row r="200" ht="14.25" customHeight="1">
      <c r="A200" s="5" t="n"/>
    </row>
    <row r="201" ht="14.25" customHeight="1">
      <c r="A201" s="5" t="n"/>
    </row>
    <row r="202" ht="14.25" customHeight="1">
      <c r="A202" s="5" t="n"/>
    </row>
    <row r="203" ht="14.25" customHeight="1">
      <c r="A203" s="5" t="n"/>
    </row>
    <row r="204" ht="14.25" customHeight="1">
      <c r="A204" s="5" t="n"/>
    </row>
    <row r="205" ht="14.25" customHeight="1">
      <c r="A205" s="5" t="n"/>
    </row>
    <row r="206" ht="14.25" customHeight="1">
      <c r="A206" s="5" t="n"/>
    </row>
    <row r="207" ht="14.25" customHeight="1">
      <c r="A207" s="5" t="n"/>
    </row>
    <row r="208" ht="14.25" customHeight="1">
      <c r="A208" s="5" t="n"/>
    </row>
    <row r="209" ht="14.25" customHeight="1">
      <c r="A209" s="5" t="n"/>
    </row>
    <row r="210" ht="14.25" customHeight="1">
      <c r="A210" s="5" t="n"/>
    </row>
    <row r="211" ht="14.25" customHeight="1">
      <c r="A211" s="5" t="n"/>
    </row>
    <row r="212" ht="14.25" customHeight="1">
      <c r="A212" s="5" t="n"/>
    </row>
    <row r="213" ht="14.25" customHeight="1">
      <c r="A213" s="5" t="n"/>
    </row>
    <row r="214" ht="14.25" customHeight="1">
      <c r="A214" s="5" t="n"/>
    </row>
    <row r="215" ht="14.25" customHeight="1">
      <c r="A215" s="5" t="n"/>
    </row>
    <row r="216" ht="14.25" customHeight="1">
      <c r="A216" s="5" t="n"/>
    </row>
    <row r="217" ht="14.25" customHeight="1">
      <c r="A217" s="5" t="n"/>
    </row>
    <row r="218" ht="14.25" customHeight="1">
      <c r="A218" s="5" t="n"/>
    </row>
    <row r="219" ht="14.25" customHeight="1">
      <c r="A219" s="5" t="n"/>
    </row>
    <row r="220" ht="14.25" customHeight="1">
      <c r="A220" s="5" t="n"/>
    </row>
    <row r="221" ht="14.25" customHeight="1">
      <c r="A221" s="5" t="n"/>
    </row>
    <row r="222" ht="14.25" customHeight="1">
      <c r="A222" s="5" t="n"/>
    </row>
    <row r="223" ht="14.25" customHeight="1">
      <c r="A223" s="5" t="n"/>
    </row>
    <row r="224" ht="14.25" customHeight="1">
      <c r="A224" s="5" t="n"/>
    </row>
    <row r="225" ht="14.25" customHeight="1">
      <c r="A225" s="5" t="n"/>
    </row>
    <row r="226" ht="14.25" customHeight="1">
      <c r="A226" s="5" t="n"/>
    </row>
    <row r="227" ht="14.25" customHeight="1">
      <c r="A227" s="5" t="n"/>
    </row>
    <row r="228" ht="14.25" customHeight="1">
      <c r="A228" s="5" t="n"/>
    </row>
    <row r="229" ht="14.25" customHeight="1">
      <c r="A229" s="5" t="n"/>
    </row>
    <row r="230" ht="14.25" customHeight="1">
      <c r="A230" s="5" t="n"/>
    </row>
    <row r="231" ht="14.25" customHeight="1">
      <c r="A231" s="5" t="n"/>
    </row>
    <row r="232" ht="14.25" customHeight="1">
      <c r="A232" s="5" t="n"/>
    </row>
    <row r="233" ht="14.25" customHeight="1">
      <c r="A233" s="5" t="n"/>
    </row>
    <row r="234" ht="14.25" customHeight="1">
      <c r="A234" s="5" t="n"/>
    </row>
    <row r="235" ht="14.25" customHeight="1">
      <c r="A235" s="5" t="n"/>
    </row>
    <row r="236" ht="14.25" customHeight="1">
      <c r="A236" s="5" t="n"/>
    </row>
    <row r="237" ht="14.25" customHeight="1">
      <c r="A237" s="5" t="n"/>
    </row>
    <row r="238" ht="14.25" customHeight="1">
      <c r="A238" s="5" t="n"/>
    </row>
    <row r="239" ht="14.25" customHeight="1">
      <c r="A239" s="5" t="n"/>
    </row>
    <row r="240" ht="14.25" customHeight="1">
      <c r="A240" s="5" t="n"/>
    </row>
    <row r="241" ht="14.25" customHeight="1">
      <c r="A241" s="5" t="n"/>
    </row>
    <row r="242" ht="14.25" customHeight="1">
      <c r="A242" s="5" t="n"/>
    </row>
    <row r="243" ht="14.25" customHeight="1">
      <c r="A243" s="5" t="n"/>
    </row>
    <row r="244" ht="14.25" customHeight="1">
      <c r="A244" s="5" t="n"/>
    </row>
    <row r="245" ht="14.25" customHeight="1">
      <c r="A245" s="5" t="n"/>
    </row>
    <row r="246" ht="14.25" customHeight="1">
      <c r="A246" s="5" t="n"/>
    </row>
    <row r="247" ht="14.25" customHeight="1">
      <c r="A247" s="5" t="n"/>
    </row>
    <row r="248" ht="14.25" customHeight="1">
      <c r="A248" s="5" t="n"/>
    </row>
    <row r="249" ht="14.25" customHeight="1">
      <c r="A249" s="5" t="n"/>
    </row>
    <row r="250" ht="14.25" customHeight="1">
      <c r="A250" s="5" t="n"/>
    </row>
    <row r="251" ht="14.25" customHeight="1">
      <c r="A251" s="5" t="n"/>
    </row>
    <row r="252" ht="14.25" customHeight="1">
      <c r="A252" s="5" t="n"/>
    </row>
    <row r="253" ht="14.25" customHeight="1">
      <c r="A253" s="5" t="n"/>
    </row>
    <row r="254" ht="14.25" customHeight="1">
      <c r="A254" s="5" t="n"/>
    </row>
    <row r="255" ht="14.25" customHeight="1">
      <c r="A255" s="5" t="n"/>
    </row>
    <row r="256" ht="14.25" customHeight="1">
      <c r="A256" s="5" t="n"/>
    </row>
    <row r="257" ht="14.25" customHeight="1">
      <c r="A257" s="5" t="n"/>
    </row>
    <row r="258" ht="14.25" customHeight="1">
      <c r="A258" s="5" t="n"/>
    </row>
    <row r="259" ht="14.25" customHeight="1">
      <c r="A259" s="5" t="n"/>
    </row>
    <row r="260" ht="14.25" customHeight="1">
      <c r="A260" s="5" t="n"/>
    </row>
    <row r="261" ht="14.25" customHeight="1">
      <c r="A261" s="5" t="n"/>
    </row>
    <row r="262" ht="14.25" customHeight="1">
      <c r="A262" s="5" t="n"/>
    </row>
    <row r="263" ht="14.25" customHeight="1">
      <c r="A263" s="5" t="n"/>
    </row>
    <row r="264" ht="14.25" customHeight="1">
      <c r="A264" s="5" t="n"/>
    </row>
    <row r="265" ht="14.25" customHeight="1">
      <c r="A265" s="5" t="n"/>
    </row>
    <row r="266" ht="14.25" customHeight="1">
      <c r="A266" s="5" t="n"/>
    </row>
    <row r="267" ht="14.25" customHeight="1">
      <c r="A267" s="5" t="n"/>
    </row>
    <row r="268" ht="14.25" customHeight="1">
      <c r="A268" s="5" t="n"/>
    </row>
    <row r="269" ht="14.25" customHeight="1">
      <c r="A269" s="5" t="n"/>
    </row>
    <row r="270" ht="14.25" customHeight="1">
      <c r="A270" s="5" t="n"/>
    </row>
    <row r="271" ht="14.25" customHeight="1">
      <c r="A271" s="5" t="n"/>
    </row>
    <row r="272" ht="14.25" customHeight="1">
      <c r="A272" s="5" t="n"/>
    </row>
    <row r="273" ht="14.25" customHeight="1">
      <c r="A273" s="5" t="n"/>
    </row>
    <row r="274" ht="14.25" customHeight="1">
      <c r="A274" s="5" t="n"/>
    </row>
    <row r="275" ht="14.25" customHeight="1">
      <c r="A275" s="5" t="n"/>
    </row>
    <row r="276" ht="14.25" customHeight="1">
      <c r="A276" s="5" t="n"/>
    </row>
    <row r="277" ht="14.25" customHeight="1">
      <c r="A277" s="5" t="n"/>
    </row>
    <row r="278" ht="14.25" customHeight="1">
      <c r="A278" s="5" t="n"/>
    </row>
    <row r="279" ht="14.25" customHeight="1">
      <c r="A279" s="5" t="n"/>
    </row>
    <row r="280" ht="14.25" customHeight="1">
      <c r="A280" s="5" t="n"/>
    </row>
    <row r="281" ht="14.25" customHeight="1">
      <c r="A281" s="5" t="n"/>
    </row>
    <row r="282" ht="14.25" customHeight="1">
      <c r="A282" s="5" t="n"/>
    </row>
    <row r="283" ht="14.25" customHeight="1">
      <c r="A283" s="5" t="n"/>
    </row>
    <row r="284" ht="14.25" customHeight="1">
      <c r="A284" s="5" t="n"/>
    </row>
    <row r="285" ht="14.25" customHeight="1">
      <c r="A285" s="5" t="n"/>
    </row>
    <row r="286" ht="14.25" customHeight="1">
      <c r="A286" s="5" t="n"/>
    </row>
    <row r="287" ht="14.25" customHeight="1">
      <c r="A287" s="5" t="n"/>
    </row>
    <row r="288" ht="14.25" customHeight="1">
      <c r="A288" s="5" t="n"/>
    </row>
    <row r="289" ht="14.25" customHeight="1">
      <c r="A289" s="5" t="n"/>
    </row>
    <row r="290" ht="14.25" customHeight="1">
      <c r="A290" s="5" t="n"/>
    </row>
    <row r="291" ht="14.25" customHeight="1">
      <c r="A291" s="5" t="n"/>
    </row>
    <row r="292" ht="14.25" customHeight="1">
      <c r="A292" s="5" t="n"/>
    </row>
    <row r="293" ht="14.25" customHeight="1">
      <c r="A293" s="5" t="n"/>
    </row>
    <row r="294" ht="14.25" customHeight="1">
      <c r="A294" s="5" t="n"/>
    </row>
    <row r="295" ht="14.25" customHeight="1">
      <c r="A295" s="5" t="n"/>
    </row>
    <row r="296" ht="14.25" customHeight="1">
      <c r="A296" s="5" t="n"/>
    </row>
    <row r="297" ht="14.25" customHeight="1">
      <c r="A297" s="5" t="n"/>
    </row>
    <row r="298" ht="14.25" customHeight="1">
      <c r="A298" s="5" t="n"/>
    </row>
    <row r="299" ht="14.25" customHeight="1">
      <c r="A299" s="5" t="n"/>
    </row>
    <row r="300" ht="14.25" customHeight="1">
      <c r="A300" s="5" t="n"/>
    </row>
    <row r="301" ht="14.25" customHeight="1">
      <c r="A301" s="5" t="n"/>
    </row>
    <row r="302" ht="14.25" customHeight="1">
      <c r="A302" s="5" t="n"/>
    </row>
    <row r="303" ht="14.25" customHeight="1">
      <c r="A303" s="5" t="n"/>
    </row>
    <row r="304" ht="14.25" customHeight="1">
      <c r="A304" s="5" t="n"/>
    </row>
    <row r="305" ht="14.25" customHeight="1">
      <c r="A305" s="5" t="n"/>
    </row>
    <row r="306" ht="14.25" customHeight="1">
      <c r="A306" s="5" t="n"/>
    </row>
    <row r="307" ht="14.25" customHeight="1">
      <c r="A307" s="5" t="n"/>
    </row>
    <row r="308" ht="14.25" customHeight="1">
      <c r="A308" s="5" t="n"/>
    </row>
    <row r="309" ht="14.25" customHeight="1">
      <c r="A309" s="5" t="n"/>
    </row>
    <row r="310" ht="14.25" customHeight="1">
      <c r="A310" s="5" t="n"/>
    </row>
    <row r="311" ht="14.25" customHeight="1">
      <c r="A311" s="5" t="n"/>
    </row>
    <row r="312" ht="14.25" customHeight="1">
      <c r="A312" s="5" t="n"/>
    </row>
    <row r="313" ht="14.25" customHeight="1">
      <c r="A313" s="5" t="n"/>
    </row>
    <row r="314" ht="14.25" customHeight="1">
      <c r="A314" s="5" t="n"/>
    </row>
    <row r="315" ht="14.25" customHeight="1">
      <c r="A315" s="5" t="n"/>
    </row>
    <row r="316" ht="14.25" customHeight="1">
      <c r="A316" s="5" t="n"/>
    </row>
    <row r="317" ht="14.25" customHeight="1">
      <c r="A317" s="5" t="n"/>
    </row>
    <row r="318" ht="14.25" customHeight="1">
      <c r="A318" s="5" t="n"/>
    </row>
    <row r="319" ht="14.25" customHeight="1">
      <c r="A319" s="5" t="n"/>
    </row>
    <row r="320" ht="14.25" customHeight="1">
      <c r="A320" s="5" t="n"/>
    </row>
    <row r="321" ht="14.25" customHeight="1">
      <c r="A321" s="5" t="n"/>
    </row>
    <row r="322" ht="14.25" customHeight="1">
      <c r="A322" s="5" t="n"/>
    </row>
    <row r="323" ht="14.25" customHeight="1">
      <c r="A323" s="5" t="n"/>
    </row>
    <row r="324" ht="14.25" customHeight="1">
      <c r="A324" s="5" t="n"/>
    </row>
    <row r="325" ht="14.25" customHeight="1">
      <c r="A325" s="5" t="n"/>
    </row>
    <row r="326" ht="14.25" customHeight="1">
      <c r="A326" s="5" t="n"/>
    </row>
    <row r="327" ht="14.25" customHeight="1">
      <c r="A327" s="5" t="n"/>
    </row>
    <row r="328" ht="14.25" customHeight="1">
      <c r="A328" s="5" t="n"/>
    </row>
    <row r="329" ht="14.25" customHeight="1">
      <c r="A329" s="5" t="n"/>
    </row>
    <row r="330" ht="14.25" customHeight="1">
      <c r="A330" s="5" t="n"/>
    </row>
    <row r="331" ht="14.25" customHeight="1">
      <c r="A331" s="5" t="n"/>
    </row>
    <row r="332" ht="14.25" customHeight="1">
      <c r="A332" s="5" t="n"/>
    </row>
    <row r="333" ht="14.25" customHeight="1">
      <c r="A333" s="5" t="n"/>
    </row>
    <row r="334" ht="14.25" customHeight="1">
      <c r="A334" s="5" t="n"/>
    </row>
    <row r="335" ht="14.25" customHeight="1">
      <c r="A335" s="5" t="n"/>
    </row>
    <row r="336" ht="14.25" customHeight="1">
      <c r="A336" s="5" t="n"/>
    </row>
    <row r="337" ht="14.25" customHeight="1">
      <c r="A337" s="5" t="n"/>
    </row>
    <row r="338" ht="14.25" customHeight="1">
      <c r="A338" s="5" t="n"/>
    </row>
    <row r="339" ht="14.25" customHeight="1">
      <c r="A339" s="5" t="n"/>
    </row>
    <row r="340" ht="14.25" customHeight="1">
      <c r="A340" s="5" t="n"/>
    </row>
    <row r="341" ht="14.25" customHeight="1">
      <c r="A341" s="5" t="n"/>
    </row>
    <row r="342" ht="14.25" customHeight="1">
      <c r="A342" s="5" t="n"/>
    </row>
    <row r="343" ht="14.25" customHeight="1">
      <c r="A343" s="5" t="n"/>
    </row>
    <row r="344" ht="14.25" customHeight="1">
      <c r="A344" s="5" t="n"/>
    </row>
    <row r="345" ht="14.25" customHeight="1">
      <c r="A345" s="5" t="n"/>
    </row>
    <row r="346" ht="14.25" customHeight="1">
      <c r="A346" s="5" t="n"/>
    </row>
    <row r="347" ht="14.25" customHeight="1">
      <c r="A347" s="5" t="n"/>
    </row>
    <row r="348" ht="14.25" customHeight="1">
      <c r="A348" s="5" t="n"/>
    </row>
    <row r="349" ht="14.25" customHeight="1">
      <c r="A349" s="5" t="n"/>
    </row>
    <row r="350" ht="14.25" customHeight="1">
      <c r="A350" s="5" t="n"/>
    </row>
    <row r="351" ht="14.25" customHeight="1">
      <c r="A351" s="5" t="n"/>
    </row>
    <row r="352" ht="14.25" customHeight="1">
      <c r="A352" s="5" t="n"/>
    </row>
    <row r="353" ht="14.25" customHeight="1">
      <c r="A353" s="5" t="n"/>
    </row>
    <row r="354" ht="14.25" customHeight="1">
      <c r="A354" s="5" t="n"/>
    </row>
    <row r="355" ht="14.25" customHeight="1">
      <c r="A355" s="5" t="n"/>
    </row>
    <row r="356" ht="14.25" customHeight="1">
      <c r="A356" s="5" t="n"/>
    </row>
    <row r="357" ht="14.25" customHeight="1">
      <c r="A357" s="5" t="n"/>
    </row>
    <row r="358" ht="14.25" customHeight="1">
      <c r="A358" s="5" t="n"/>
    </row>
    <row r="359" ht="14.25" customHeight="1">
      <c r="A359" s="5" t="n"/>
    </row>
    <row r="360" ht="14.25" customHeight="1">
      <c r="A360" s="5" t="n"/>
    </row>
    <row r="361" ht="14.25" customHeight="1">
      <c r="A361" s="5" t="n"/>
    </row>
    <row r="362" ht="14.25" customHeight="1">
      <c r="A362" s="5" t="n"/>
    </row>
    <row r="363" ht="14.25" customHeight="1">
      <c r="A363" s="5" t="n"/>
    </row>
    <row r="364" ht="14.25" customHeight="1">
      <c r="A364" s="5" t="n"/>
    </row>
    <row r="365" ht="14.25" customHeight="1">
      <c r="A365" s="5" t="n"/>
    </row>
    <row r="366" ht="14.25" customHeight="1">
      <c r="A366" s="5" t="n"/>
    </row>
    <row r="367" ht="14.25" customHeight="1">
      <c r="A367" s="5" t="n"/>
    </row>
    <row r="368" ht="14.25" customHeight="1">
      <c r="A368" s="5" t="n"/>
    </row>
    <row r="369" ht="14.25" customHeight="1">
      <c r="A369" s="5" t="n"/>
    </row>
    <row r="370" ht="14.25" customHeight="1">
      <c r="A370" s="5" t="n"/>
    </row>
    <row r="371" ht="14.25" customHeight="1">
      <c r="A371" s="5" t="n"/>
    </row>
    <row r="372" ht="14.25" customHeight="1">
      <c r="A372" s="5" t="n"/>
    </row>
    <row r="373" ht="14.25" customHeight="1">
      <c r="A373" s="5" t="n"/>
    </row>
    <row r="374" ht="14.25" customHeight="1">
      <c r="A374" s="5" t="n"/>
    </row>
    <row r="375" ht="14.25" customHeight="1">
      <c r="A375" s="5" t="n"/>
    </row>
    <row r="376" ht="14.25" customHeight="1">
      <c r="A376" s="5" t="n"/>
    </row>
    <row r="377" ht="14.25" customHeight="1">
      <c r="A377" s="5" t="n"/>
    </row>
    <row r="378" ht="14.25" customHeight="1">
      <c r="A378" s="5" t="n"/>
    </row>
    <row r="379" ht="14.25" customHeight="1">
      <c r="A379" s="5" t="n"/>
    </row>
    <row r="380" ht="14.25" customHeight="1">
      <c r="A380" s="5" t="n"/>
    </row>
    <row r="381" ht="14.25" customHeight="1">
      <c r="A381" s="5" t="n"/>
    </row>
    <row r="382" ht="14.25" customHeight="1">
      <c r="A382" s="5" t="n"/>
    </row>
    <row r="383" ht="14.25" customHeight="1">
      <c r="A383" s="5" t="n"/>
    </row>
    <row r="384" ht="14.25" customHeight="1">
      <c r="A384" s="5" t="n"/>
    </row>
    <row r="385" ht="14.25" customHeight="1">
      <c r="A385" s="5" t="n"/>
    </row>
    <row r="386" ht="14.25" customHeight="1">
      <c r="A386" s="5" t="n"/>
    </row>
    <row r="387" ht="14.25" customHeight="1">
      <c r="A387" s="5" t="n"/>
    </row>
    <row r="388" ht="14.25" customHeight="1">
      <c r="A388" s="5" t="n"/>
    </row>
    <row r="389" ht="14.25" customHeight="1">
      <c r="A389" s="5" t="n"/>
    </row>
    <row r="390" ht="14.25" customHeight="1">
      <c r="A390" s="5" t="n"/>
    </row>
    <row r="391" ht="14.25" customHeight="1">
      <c r="A391" s="5" t="n"/>
    </row>
    <row r="392" ht="14.25" customHeight="1">
      <c r="A392" s="5" t="n"/>
    </row>
    <row r="393" ht="14.25" customHeight="1">
      <c r="A393" s="5" t="n"/>
    </row>
    <row r="394" ht="14.25" customHeight="1">
      <c r="A394" s="5" t="n"/>
    </row>
    <row r="395" ht="14.25" customHeight="1">
      <c r="A395" s="5" t="n"/>
    </row>
    <row r="396" ht="14.25" customHeight="1">
      <c r="A396" s="5" t="n"/>
    </row>
    <row r="397" ht="14.25" customHeight="1">
      <c r="A397" s="5" t="n"/>
    </row>
    <row r="398" ht="14.25" customHeight="1">
      <c r="A398" s="5" t="n"/>
    </row>
    <row r="399" ht="14.25" customHeight="1">
      <c r="A399" s="5" t="n"/>
    </row>
    <row r="400" ht="14.25" customHeight="1">
      <c r="A400" s="5" t="n"/>
    </row>
    <row r="401" ht="14.25" customHeight="1">
      <c r="A401" s="5" t="n"/>
    </row>
    <row r="402" ht="14.25" customHeight="1">
      <c r="A402" s="5" t="n"/>
    </row>
    <row r="403" ht="14.25" customHeight="1">
      <c r="A403" s="5" t="n"/>
    </row>
    <row r="404" ht="14.25" customHeight="1">
      <c r="A404" s="5" t="n"/>
    </row>
    <row r="405" ht="14.25" customHeight="1">
      <c r="A405" s="5" t="n"/>
    </row>
    <row r="406" ht="14.25" customHeight="1">
      <c r="A406" s="5" t="n"/>
    </row>
    <row r="407" ht="14.25" customHeight="1">
      <c r="A407" s="5" t="n"/>
    </row>
    <row r="408" ht="14.25" customHeight="1">
      <c r="A408" s="5" t="n"/>
    </row>
    <row r="409" ht="14.25" customHeight="1">
      <c r="A409" s="5" t="n"/>
    </row>
    <row r="410" ht="14.25" customHeight="1">
      <c r="A410" s="5" t="n"/>
    </row>
    <row r="411" ht="14.25" customHeight="1">
      <c r="A411" s="5" t="n"/>
    </row>
    <row r="412" ht="14.25" customHeight="1">
      <c r="A412" s="5" t="n"/>
    </row>
    <row r="413" ht="14.25" customHeight="1">
      <c r="A413" s="5" t="n"/>
    </row>
    <row r="414" ht="14.25" customHeight="1">
      <c r="A414" s="5" t="n"/>
    </row>
    <row r="415" ht="14.25" customHeight="1">
      <c r="A415" s="5" t="n"/>
    </row>
    <row r="416" ht="14.25" customHeight="1">
      <c r="A416" s="5" t="n"/>
    </row>
    <row r="417" ht="14.25" customHeight="1">
      <c r="A417" s="5" t="n"/>
    </row>
    <row r="418" ht="14.25" customHeight="1">
      <c r="A418" s="5" t="n"/>
    </row>
    <row r="419" ht="14.25" customHeight="1">
      <c r="A419" s="5" t="n"/>
    </row>
    <row r="420" ht="14.25" customHeight="1">
      <c r="A420" s="5" t="n"/>
    </row>
    <row r="421" ht="14.25" customHeight="1">
      <c r="A421" s="5" t="n"/>
    </row>
    <row r="422" ht="14.25" customHeight="1">
      <c r="A422" s="5" t="n"/>
    </row>
    <row r="423" ht="14.25" customHeight="1">
      <c r="A423" s="5" t="n"/>
    </row>
    <row r="424" ht="14.25" customHeight="1">
      <c r="A424" s="5" t="n"/>
    </row>
    <row r="425" ht="14.25" customHeight="1">
      <c r="A425" s="5" t="n"/>
    </row>
    <row r="426" ht="14.25" customHeight="1">
      <c r="A426" s="5" t="n"/>
    </row>
    <row r="427" ht="14.25" customHeight="1">
      <c r="A427" s="5" t="n"/>
    </row>
    <row r="428" ht="14.25" customHeight="1">
      <c r="A428" s="5" t="n"/>
    </row>
    <row r="429" ht="14.25" customHeight="1">
      <c r="A429" s="5" t="n"/>
    </row>
    <row r="430" ht="14.25" customHeight="1">
      <c r="A430" s="5" t="n"/>
    </row>
    <row r="431" ht="14.25" customHeight="1">
      <c r="A431" s="5" t="n"/>
    </row>
    <row r="432" ht="14.25" customHeight="1">
      <c r="A432" s="5" t="n"/>
    </row>
    <row r="433" ht="14.25" customHeight="1">
      <c r="A433" s="5" t="n"/>
    </row>
    <row r="434" ht="14.25" customHeight="1">
      <c r="A434" s="5" t="n"/>
    </row>
    <row r="435" ht="14.25" customHeight="1">
      <c r="A435" s="5" t="n"/>
    </row>
    <row r="436" ht="14.25" customHeight="1">
      <c r="A436" s="5" t="n"/>
    </row>
    <row r="437" ht="14.25" customHeight="1">
      <c r="A437" s="5" t="n"/>
    </row>
    <row r="438" ht="14.25" customHeight="1">
      <c r="A438" s="5" t="n"/>
    </row>
    <row r="439" ht="14.25" customHeight="1">
      <c r="A439" s="5" t="n"/>
    </row>
    <row r="440" ht="14.25" customHeight="1">
      <c r="A440" s="5" t="n"/>
    </row>
    <row r="441" ht="14.25" customHeight="1">
      <c r="A441" s="5" t="n"/>
    </row>
    <row r="442" ht="14.25" customHeight="1">
      <c r="A442" s="5" t="n"/>
    </row>
    <row r="443" ht="14.25" customHeight="1">
      <c r="A443" s="5" t="n"/>
    </row>
    <row r="444" ht="14.25" customHeight="1">
      <c r="A444" s="5" t="n"/>
    </row>
    <row r="445" ht="14.25" customHeight="1">
      <c r="A445" s="5" t="n"/>
    </row>
    <row r="446" ht="14.25" customHeight="1">
      <c r="A446" s="5" t="n"/>
    </row>
    <row r="447" ht="14.25" customHeight="1">
      <c r="A447" s="5" t="n"/>
    </row>
    <row r="448" ht="14.25" customHeight="1">
      <c r="A448" s="5" t="n"/>
    </row>
    <row r="449" ht="14.25" customHeight="1">
      <c r="A449" s="5" t="n"/>
    </row>
    <row r="450" ht="14.25" customHeight="1">
      <c r="A450" s="5" t="n"/>
    </row>
    <row r="451" ht="14.25" customHeight="1">
      <c r="A451" s="5" t="n"/>
    </row>
    <row r="452" ht="14.25" customHeight="1">
      <c r="A452" s="5" t="n"/>
    </row>
    <row r="453" ht="14.25" customHeight="1">
      <c r="A453" s="5" t="n"/>
    </row>
    <row r="454" ht="14.25" customHeight="1">
      <c r="A454" s="5" t="n"/>
    </row>
    <row r="455" ht="14.25" customHeight="1">
      <c r="A455" s="5" t="n"/>
    </row>
    <row r="456" ht="14.25" customHeight="1">
      <c r="A456" s="5" t="n"/>
    </row>
    <row r="457" ht="14.25" customHeight="1">
      <c r="A457" s="5" t="n"/>
    </row>
    <row r="458" ht="14.25" customHeight="1">
      <c r="A458" s="5" t="n"/>
    </row>
    <row r="459" ht="14.25" customHeight="1">
      <c r="A459" s="5" t="n"/>
    </row>
    <row r="460" ht="14.25" customHeight="1">
      <c r="A460" s="5" t="n"/>
    </row>
    <row r="461" ht="14.25" customHeight="1">
      <c r="A461" s="5" t="n"/>
    </row>
    <row r="462" ht="14.25" customHeight="1">
      <c r="A462" s="5" t="n"/>
    </row>
    <row r="463" ht="14.25" customHeight="1">
      <c r="A463" s="5" t="n"/>
    </row>
    <row r="464" ht="14.25" customHeight="1">
      <c r="A464" s="5" t="n"/>
    </row>
    <row r="465" ht="14.25" customHeight="1">
      <c r="A465" s="5" t="n"/>
    </row>
    <row r="466" ht="14.25" customHeight="1">
      <c r="A466" s="5" t="n"/>
    </row>
    <row r="467" ht="14.25" customHeight="1">
      <c r="A467" s="5" t="n"/>
    </row>
    <row r="468" ht="14.25" customHeight="1">
      <c r="A468" s="5" t="n"/>
    </row>
    <row r="469" ht="14.25" customHeight="1">
      <c r="A469" s="5" t="n"/>
    </row>
    <row r="470" ht="14.25" customHeight="1">
      <c r="A470" s="5" t="n"/>
    </row>
    <row r="471" ht="14.25" customHeight="1">
      <c r="A471" s="5" t="n"/>
    </row>
    <row r="472" ht="14.25" customHeight="1">
      <c r="A472" s="5" t="n"/>
    </row>
    <row r="473" ht="14.25" customHeight="1">
      <c r="A473" s="5" t="n"/>
    </row>
    <row r="474" ht="14.25" customHeight="1">
      <c r="A474" s="5" t="n"/>
    </row>
    <row r="475" ht="14.25" customHeight="1">
      <c r="A475" s="5" t="n"/>
    </row>
    <row r="476" ht="14.25" customHeight="1">
      <c r="A476" s="5" t="n"/>
    </row>
    <row r="477" ht="14.25" customHeight="1">
      <c r="A477" s="5" t="n"/>
    </row>
    <row r="478" ht="14.25" customHeight="1">
      <c r="A478" s="5" t="n"/>
    </row>
    <row r="479" ht="14.25" customHeight="1">
      <c r="A479" s="5" t="n"/>
    </row>
    <row r="480" ht="14.25" customHeight="1">
      <c r="A480" s="5" t="n"/>
    </row>
    <row r="481" ht="14.25" customHeight="1">
      <c r="A481" s="5" t="n"/>
    </row>
    <row r="482" ht="14.25" customHeight="1">
      <c r="A482" s="5" t="n"/>
    </row>
    <row r="483" ht="14.25" customHeight="1">
      <c r="A483" s="5" t="n"/>
    </row>
    <row r="484" ht="14.25" customHeight="1">
      <c r="A484" s="5" t="n"/>
    </row>
    <row r="485" ht="14.25" customHeight="1">
      <c r="A485" s="5" t="n"/>
    </row>
    <row r="486" ht="14.25" customHeight="1">
      <c r="A486" s="5" t="n"/>
    </row>
    <row r="487" ht="14.25" customHeight="1">
      <c r="A487" s="5" t="n"/>
    </row>
    <row r="488" ht="14.25" customHeight="1">
      <c r="A488" s="5" t="n"/>
    </row>
    <row r="489" ht="14.25" customHeight="1">
      <c r="A489" s="5" t="n"/>
    </row>
    <row r="490" ht="14.25" customHeight="1">
      <c r="A490" s="5" t="n"/>
    </row>
    <row r="491" ht="14.25" customHeight="1">
      <c r="A491" s="5" t="n"/>
    </row>
    <row r="492" ht="14.25" customHeight="1">
      <c r="A492" s="5" t="n"/>
    </row>
    <row r="493" ht="14.25" customHeight="1">
      <c r="A493" s="5" t="n"/>
    </row>
    <row r="494" ht="14.25" customHeight="1">
      <c r="A494" s="5" t="n"/>
    </row>
    <row r="495" ht="14.25" customHeight="1">
      <c r="A495" s="5" t="n"/>
    </row>
    <row r="496" ht="14.25" customHeight="1">
      <c r="A496" s="5" t="n"/>
    </row>
    <row r="497" ht="14.25" customHeight="1">
      <c r="A497" s="5" t="n"/>
    </row>
    <row r="498" ht="14.25" customHeight="1">
      <c r="A498" s="5" t="n"/>
    </row>
    <row r="499" ht="14.25" customHeight="1">
      <c r="A499" s="5" t="n"/>
    </row>
    <row r="500" ht="14.25" customHeight="1">
      <c r="A500" s="5" t="n"/>
    </row>
    <row r="501" ht="14.25" customHeight="1">
      <c r="A501" s="5" t="n"/>
    </row>
    <row r="502" ht="14.25" customHeight="1">
      <c r="A502" s="5" t="n"/>
    </row>
    <row r="503" ht="14.25" customHeight="1">
      <c r="A503" s="5" t="n"/>
    </row>
    <row r="504" ht="14.25" customHeight="1">
      <c r="A504" s="5" t="n"/>
    </row>
    <row r="505" ht="14.25" customHeight="1">
      <c r="A505" s="5" t="n"/>
    </row>
    <row r="506" ht="14.25" customHeight="1">
      <c r="A506" s="5" t="n"/>
    </row>
    <row r="507" ht="14.25" customHeight="1">
      <c r="A507" s="5" t="n"/>
    </row>
    <row r="508" ht="14.25" customHeight="1">
      <c r="A508" s="5" t="n"/>
    </row>
    <row r="509" ht="14.25" customHeight="1">
      <c r="A509" s="5" t="n"/>
    </row>
    <row r="510" ht="14.25" customHeight="1">
      <c r="A510" s="5" t="n"/>
    </row>
    <row r="511" ht="14.25" customHeight="1">
      <c r="A511" s="5" t="n"/>
    </row>
    <row r="512" ht="14.25" customHeight="1">
      <c r="A512" s="5" t="n"/>
    </row>
    <row r="513" ht="14.25" customHeight="1">
      <c r="A513" s="5" t="n"/>
    </row>
    <row r="514" ht="14.25" customHeight="1">
      <c r="A514" s="5" t="n"/>
    </row>
    <row r="515" ht="14.25" customHeight="1">
      <c r="A515" s="5" t="n"/>
    </row>
    <row r="516" ht="14.25" customHeight="1">
      <c r="A516" s="5" t="n"/>
    </row>
    <row r="517" ht="14.25" customHeight="1">
      <c r="A517" s="5" t="n"/>
    </row>
    <row r="518" ht="14.25" customHeight="1">
      <c r="A518" s="5" t="n"/>
    </row>
    <row r="519" ht="14.25" customHeight="1">
      <c r="A519" s="5" t="n"/>
    </row>
    <row r="520" ht="14.25" customHeight="1">
      <c r="A520" s="5" t="n"/>
    </row>
    <row r="521" ht="14.25" customHeight="1">
      <c r="A521" s="5" t="n"/>
    </row>
    <row r="522" ht="14.25" customHeight="1">
      <c r="A522" s="5" t="n"/>
    </row>
    <row r="523" ht="14.25" customHeight="1">
      <c r="A523" s="5" t="n"/>
    </row>
    <row r="524" ht="14.25" customHeight="1">
      <c r="A524" s="5" t="n"/>
    </row>
    <row r="525" ht="14.25" customHeight="1">
      <c r="A525" s="5" t="n"/>
    </row>
    <row r="526" ht="14.25" customHeight="1">
      <c r="A526" s="5" t="n"/>
    </row>
    <row r="527" ht="14.25" customHeight="1">
      <c r="A527" s="5" t="n"/>
    </row>
    <row r="528" ht="14.25" customHeight="1">
      <c r="A528" s="5" t="n"/>
    </row>
    <row r="529" ht="14.25" customHeight="1">
      <c r="A529" s="5" t="n"/>
    </row>
    <row r="530" ht="14.25" customHeight="1">
      <c r="A530" s="5" t="n"/>
    </row>
    <row r="531" ht="14.25" customHeight="1">
      <c r="A531" s="5" t="n"/>
    </row>
    <row r="532" ht="14.25" customHeight="1">
      <c r="A532" s="5" t="n"/>
    </row>
    <row r="533" ht="14.25" customHeight="1">
      <c r="A533" s="5" t="n"/>
    </row>
    <row r="534" ht="14.25" customHeight="1">
      <c r="A534" s="5" t="n"/>
    </row>
    <row r="535" ht="14.25" customHeight="1">
      <c r="A535" s="5" t="n"/>
    </row>
    <row r="536" ht="14.25" customHeight="1">
      <c r="A536" s="5" t="n"/>
    </row>
    <row r="537" ht="14.25" customHeight="1">
      <c r="A537" s="5" t="n"/>
    </row>
    <row r="538" ht="14.25" customHeight="1">
      <c r="A538" s="5" t="n"/>
    </row>
    <row r="539" ht="14.25" customHeight="1">
      <c r="A539" s="5" t="n"/>
    </row>
    <row r="540" ht="14.25" customHeight="1">
      <c r="A540" s="5" t="n"/>
    </row>
    <row r="541" ht="14.25" customHeight="1">
      <c r="A541" s="5" t="n"/>
    </row>
    <row r="542" ht="14.25" customHeight="1">
      <c r="A542" s="5" t="n"/>
    </row>
    <row r="543" ht="14.25" customHeight="1">
      <c r="A543" s="5" t="n"/>
    </row>
    <row r="544" ht="14.25" customHeight="1">
      <c r="A544" s="5" t="n"/>
    </row>
    <row r="545" ht="14.25" customHeight="1">
      <c r="A545" s="5" t="n"/>
    </row>
    <row r="546" ht="14.25" customHeight="1">
      <c r="A546" s="5" t="n"/>
    </row>
    <row r="547" ht="14.25" customHeight="1">
      <c r="A547" s="5" t="n"/>
    </row>
    <row r="548" ht="14.25" customHeight="1">
      <c r="A548" s="5" t="n"/>
    </row>
    <row r="549" ht="14.25" customHeight="1">
      <c r="A549" s="5" t="n"/>
    </row>
    <row r="550" ht="14.25" customHeight="1">
      <c r="A550" s="5" t="n"/>
    </row>
    <row r="551" ht="14.25" customHeight="1">
      <c r="A551" s="5" t="n"/>
    </row>
    <row r="552" ht="14.25" customHeight="1">
      <c r="A552" s="5" t="n"/>
    </row>
    <row r="553" ht="14.25" customHeight="1">
      <c r="A553" s="5" t="n"/>
    </row>
    <row r="554" ht="14.25" customHeight="1">
      <c r="A554" s="5" t="n"/>
    </row>
    <row r="555" ht="14.25" customHeight="1">
      <c r="A555" s="5" t="n"/>
    </row>
    <row r="556" ht="14.25" customHeight="1">
      <c r="A556" s="5" t="n"/>
    </row>
    <row r="557" ht="14.25" customHeight="1">
      <c r="A557" s="5" t="n"/>
    </row>
    <row r="558" ht="14.25" customHeight="1">
      <c r="A558" s="5" t="n"/>
    </row>
    <row r="559" ht="14.25" customHeight="1">
      <c r="A559" s="5" t="n"/>
    </row>
    <row r="560" ht="14.25" customHeight="1">
      <c r="A560" s="5" t="n"/>
    </row>
    <row r="561" ht="14.25" customHeight="1">
      <c r="A561" s="5" t="n"/>
    </row>
    <row r="562" ht="14.25" customHeight="1">
      <c r="A562" s="5" t="n"/>
    </row>
    <row r="563" ht="14.25" customHeight="1">
      <c r="A563" s="5" t="n"/>
    </row>
    <row r="564" ht="14.25" customHeight="1">
      <c r="A564" s="5" t="n"/>
    </row>
    <row r="565" ht="14.25" customHeight="1">
      <c r="A565" s="5" t="n"/>
    </row>
    <row r="566" ht="14.25" customHeight="1">
      <c r="A566" s="5" t="n"/>
    </row>
    <row r="567" ht="14.25" customHeight="1">
      <c r="A567" s="5" t="n"/>
    </row>
    <row r="568" ht="14.25" customHeight="1">
      <c r="A568" s="5" t="n"/>
    </row>
    <row r="569" ht="14.25" customHeight="1">
      <c r="A569" s="5" t="n"/>
    </row>
    <row r="570" ht="14.25" customHeight="1">
      <c r="A570" s="5" t="n"/>
    </row>
    <row r="571" ht="14.25" customHeight="1">
      <c r="A571" s="5" t="n"/>
    </row>
    <row r="572" ht="14.25" customHeight="1">
      <c r="A572" s="5" t="n"/>
    </row>
    <row r="573" ht="14.25" customHeight="1">
      <c r="A573" s="5" t="n"/>
    </row>
    <row r="574" ht="14.25" customHeight="1">
      <c r="A574" s="5" t="n"/>
    </row>
    <row r="575" ht="14.25" customHeight="1">
      <c r="A575" s="5" t="n"/>
    </row>
    <row r="576" ht="14.25" customHeight="1">
      <c r="A576" s="5" t="n"/>
    </row>
    <row r="577" ht="14.25" customHeight="1">
      <c r="A577" s="5" t="n"/>
    </row>
    <row r="578" ht="14.25" customHeight="1">
      <c r="A578" s="5" t="n"/>
    </row>
    <row r="579" ht="14.25" customHeight="1">
      <c r="A579" s="5" t="n"/>
    </row>
    <row r="580" ht="14.25" customHeight="1">
      <c r="A580" s="5" t="n"/>
    </row>
    <row r="581" ht="14.25" customHeight="1">
      <c r="A581" s="5" t="n"/>
    </row>
    <row r="582" ht="14.25" customHeight="1">
      <c r="A582" s="5" t="n"/>
    </row>
    <row r="583" ht="14.25" customHeight="1">
      <c r="A583" s="5" t="n"/>
    </row>
    <row r="584" ht="14.25" customHeight="1">
      <c r="A584" s="5" t="n"/>
    </row>
    <row r="585" ht="14.25" customHeight="1">
      <c r="A585" s="5" t="n"/>
    </row>
    <row r="586" ht="14.25" customHeight="1">
      <c r="A586" s="5" t="n"/>
    </row>
    <row r="587" ht="14.25" customHeight="1">
      <c r="A587" s="5" t="n"/>
    </row>
    <row r="588" ht="14.25" customHeight="1">
      <c r="A588" s="5" t="n"/>
    </row>
    <row r="589" ht="14.25" customHeight="1">
      <c r="A589" s="5" t="n"/>
    </row>
    <row r="590" ht="14.25" customHeight="1">
      <c r="A590" s="5" t="n"/>
    </row>
    <row r="591" ht="14.25" customHeight="1">
      <c r="A591" s="5" t="n"/>
    </row>
    <row r="592" ht="14.25" customHeight="1">
      <c r="A592" s="5" t="n"/>
    </row>
    <row r="593" ht="14.25" customHeight="1">
      <c r="A593" s="5" t="n"/>
    </row>
    <row r="594" ht="14.25" customHeight="1">
      <c r="A594" s="5" t="n"/>
    </row>
    <row r="595" ht="14.25" customHeight="1">
      <c r="A595" s="5" t="n"/>
    </row>
    <row r="596" ht="14.25" customHeight="1">
      <c r="A596" s="5" t="n"/>
    </row>
    <row r="597" ht="14.25" customHeight="1">
      <c r="A597" s="5" t="n"/>
    </row>
    <row r="598" ht="14.25" customHeight="1">
      <c r="A598" s="5" t="n"/>
    </row>
    <row r="599" ht="14.25" customHeight="1">
      <c r="A599" s="5" t="n"/>
    </row>
    <row r="600" ht="14.25" customHeight="1">
      <c r="A600" s="5" t="n"/>
    </row>
    <row r="601" ht="14.25" customHeight="1">
      <c r="A601" s="5" t="n"/>
    </row>
    <row r="602" ht="14.25" customHeight="1">
      <c r="A602" s="5" t="n"/>
    </row>
    <row r="603" ht="14.25" customHeight="1">
      <c r="A603" s="5" t="n"/>
    </row>
    <row r="604" ht="14.25" customHeight="1">
      <c r="A604" s="5" t="n"/>
    </row>
    <row r="605" ht="14.25" customHeight="1">
      <c r="A605" s="5" t="n"/>
    </row>
    <row r="606" ht="14.25" customHeight="1">
      <c r="A606" s="5" t="n"/>
    </row>
    <row r="607" ht="14.25" customHeight="1">
      <c r="A607" s="5" t="n"/>
    </row>
    <row r="608" ht="14.25" customHeight="1">
      <c r="A608" s="5" t="n"/>
    </row>
    <row r="609" ht="14.25" customHeight="1">
      <c r="A609" s="5" t="n"/>
    </row>
    <row r="610" ht="14.25" customHeight="1">
      <c r="A610" s="5" t="n"/>
    </row>
    <row r="611" ht="14.25" customHeight="1">
      <c r="A611" s="5" t="n"/>
    </row>
    <row r="612" ht="14.25" customHeight="1">
      <c r="A612" s="5" t="n"/>
    </row>
    <row r="613" ht="14.25" customHeight="1">
      <c r="A613" s="5" t="n"/>
    </row>
    <row r="614" ht="14.25" customHeight="1">
      <c r="A614" s="5" t="n"/>
    </row>
    <row r="615" ht="14.25" customHeight="1">
      <c r="A615" s="5" t="n"/>
    </row>
    <row r="616" ht="14.25" customHeight="1">
      <c r="A616" s="5" t="n"/>
    </row>
    <row r="617" ht="14.25" customHeight="1">
      <c r="A617" s="5" t="n"/>
    </row>
    <row r="618" ht="14.25" customHeight="1">
      <c r="A618" s="5" t="n"/>
    </row>
    <row r="619" ht="14.25" customHeight="1">
      <c r="A619" s="5" t="n"/>
    </row>
    <row r="620" ht="14.25" customHeight="1">
      <c r="A620" s="5" t="n"/>
    </row>
    <row r="621" ht="14.25" customHeight="1">
      <c r="A621" s="5" t="n"/>
    </row>
    <row r="622" ht="14.25" customHeight="1">
      <c r="A622" s="5" t="n"/>
    </row>
    <row r="623" ht="14.25" customHeight="1">
      <c r="A623" s="5" t="n"/>
    </row>
    <row r="624" ht="14.25" customHeight="1">
      <c r="A624" s="5" t="n"/>
    </row>
    <row r="625" ht="14.25" customHeight="1">
      <c r="A625" s="5" t="n"/>
    </row>
    <row r="626" ht="14.25" customHeight="1">
      <c r="A626" s="5" t="n"/>
    </row>
    <row r="627" ht="14.25" customHeight="1">
      <c r="A627" s="5" t="n"/>
    </row>
    <row r="628" ht="14.25" customHeight="1">
      <c r="A628" s="5" t="n"/>
    </row>
    <row r="629" ht="14.25" customHeight="1">
      <c r="A629" s="5" t="n"/>
    </row>
    <row r="630" ht="14.25" customHeight="1">
      <c r="A630" s="5" t="n"/>
    </row>
    <row r="631" ht="14.25" customHeight="1">
      <c r="A631" s="5" t="n"/>
    </row>
    <row r="632" ht="14.25" customHeight="1">
      <c r="A632" s="5" t="n"/>
    </row>
    <row r="633" ht="14.25" customHeight="1">
      <c r="A633" s="5" t="n"/>
    </row>
    <row r="634" ht="14.25" customHeight="1">
      <c r="A634" s="5" t="n"/>
    </row>
    <row r="635" ht="14.25" customHeight="1">
      <c r="A635" s="5" t="n"/>
    </row>
    <row r="636" ht="14.25" customHeight="1">
      <c r="A636" s="5" t="n"/>
    </row>
    <row r="637" ht="14.25" customHeight="1">
      <c r="A637" s="5" t="n"/>
    </row>
    <row r="638" ht="14.25" customHeight="1">
      <c r="A638" s="5" t="n"/>
    </row>
    <row r="639" ht="14.25" customHeight="1">
      <c r="A639" s="5" t="n"/>
    </row>
    <row r="640" ht="14.25" customHeight="1">
      <c r="A640" s="5" t="n"/>
    </row>
    <row r="641" ht="14.25" customHeight="1">
      <c r="A641" s="5" t="n"/>
    </row>
    <row r="642" ht="14.25" customHeight="1">
      <c r="A642" s="5" t="n"/>
    </row>
    <row r="643" ht="14.25" customHeight="1">
      <c r="A643" s="5" t="n"/>
    </row>
    <row r="644" ht="14.25" customHeight="1">
      <c r="A644" s="5" t="n"/>
    </row>
    <row r="645" ht="14.25" customHeight="1">
      <c r="A645" s="5" t="n"/>
    </row>
    <row r="646" ht="14.25" customHeight="1">
      <c r="A646" s="5" t="n"/>
    </row>
    <row r="647" ht="14.25" customHeight="1">
      <c r="A647" s="5" t="n"/>
    </row>
    <row r="648" ht="14.25" customHeight="1">
      <c r="A648" s="5" t="n"/>
    </row>
    <row r="649" ht="14.25" customHeight="1">
      <c r="A649" s="5" t="n"/>
    </row>
    <row r="650" ht="14.25" customHeight="1">
      <c r="A650" s="5" t="n"/>
    </row>
    <row r="651" ht="14.25" customHeight="1">
      <c r="A651" s="5" t="n"/>
    </row>
    <row r="652" ht="14.25" customHeight="1">
      <c r="A652" s="5" t="n"/>
    </row>
    <row r="653" ht="14.25" customHeight="1">
      <c r="A653" s="5" t="n"/>
    </row>
    <row r="654" ht="14.25" customHeight="1">
      <c r="A654" s="5" t="n"/>
    </row>
    <row r="655" ht="14.25" customHeight="1">
      <c r="A655" s="5" t="n"/>
    </row>
    <row r="656" ht="14.25" customHeight="1">
      <c r="A656" s="5" t="n"/>
    </row>
    <row r="657" ht="14.25" customHeight="1">
      <c r="A657" s="5" t="n"/>
    </row>
    <row r="658" ht="14.25" customHeight="1">
      <c r="A658" s="5" t="n"/>
    </row>
    <row r="659" ht="14.25" customHeight="1">
      <c r="A659" s="5" t="n"/>
    </row>
    <row r="660" ht="14.25" customHeight="1">
      <c r="A660" s="5" t="n"/>
    </row>
    <row r="661" ht="14.25" customHeight="1">
      <c r="A661" s="5" t="n"/>
    </row>
    <row r="662" ht="14.25" customHeight="1">
      <c r="A662" s="5" t="n"/>
    </row>
    <row r="663" ht="14.25" customHeight="1">
      <c r="A663" s="5" t="n"/>
    </row>
    <row r="664" ht="14.25" customHeight="1">
      <c r="A664" s="5" t="n"/>
    </row>
    <row r="665" ht="14.25" customHeight="1">
      <c r="A665" s="5" t="n"/>
    </row>
    <row r="666" ht="14.25" customHeight="1">
      <c r="A666" s="5" t="n"/>
    </row>
    <row r="667" ht="14.25" customHeight="1">
      <c r="A667" s="5" t="n"/>
    </row>
    <row r="668" ht="14.25" customHeight="1">
      <c r="A668" s="5" t="n"/>
    </row>
    <row r="669" ht="14.25" customHeight="1">
      <c r="A669" s="5" t="n"/>
    </row>
    <row r="670" ht="14.25" customHeight="1">
      <c r="A670" s="5" t="n"/>
    </row>
    <row r="671" ht="14.25" customHeight="1">
      <c r="A671" s="5" t="n"/>
    </row>
    <row r="672" ht="14.25" customHeight="1">
      <c r="A672" s="5" t="n"/>
    </row>
    <row r="673" ht="14.25" customHeight="1">
      <c r="A673" s="5" t="n"/>
    </row>
    <row r="674" ht="14.25" customHeight="1">
      <c r="A674" s="5" t="n"/>
    </row>
    <row r="675" ht="14.25" customHeight="1">
      <c r="A675" s="5" t="n"/>
    </row>
    <row r="676" ht="14.25" customHeight="1">
      <c r="A676" s="5" t="n"/>
    </row>
    <row r="677" ht="14.25" customHeight="1">
      <c r="A677" s="5" t="n"/>
    </row>
    <row r="678" ht="14.25" customHeight="1">
      <c r="A678" s="5" t="n"/>
    </row>
    <row r="679" ht="14.25" customHeight="1">
      <c r="A679" s="5" t="n"/>
    </row>
    <row r="680" ht="14.25" customHeight="1">
      <c r="A680" s="5" t="n"/>
    </row>
    <row r="681" ht="14.25" customHeight="1">
      <c r="A681" s="5" t="n"/>
    </row>
    <row r="682" ht="14.25" customHeight="1">
      <c r="A682" s="5" t="n"/>
    </row>
    <row r="683" ht="14.25" customHeight="1">
      <c r="A683" s="5" t="n"/>
    </row>
    <row r="684" ht="14.25" customHeight="1">
      <c r="A684" s="5" t="n"/>
    </row>
    <row r="685" ht="14.25" customHeight="1">
      <c r="A685" s="5" t="n"/>
    </row>
    <row r="686" ht="14.25" customHeight="1">
      <c r="A686" s="5" t="n"/>
    </row>
    <row r="687" ht="14.25" customHeight="1">
      <c r="A687" s="5" t="n"/>
    </row>
    <row r="688" ht="14.25" customHeight="1">
      <c r="A688" s="5" t="n"/>
    </row>
    <row r="689" ht="14.25" customHeight="1">
      <c r="A689" s="5" t="n"/>
    </row>
    <row r="690" ht="14.25" customHeight="1">
      <c r="A690" s="5" t="n"/>
    </row>
    <row r="691" ht="14.25" customHeight="1">
      <c r="A691" s="5" t="n"/>
    </row>
    <row r="692" ht="14.25" customHeight="1">
      <c r="A692" s="5" t="n"/>
    </row>
    <row r="693" ht="14.25" customHeight="1">
      <c r="A693" s="5" t="n"/>
    </row>
    <row r="694" ht="14.25" customHeight="1">
      <c r="A694" s="5" t="n"/>
    </row>
    <row r="695" ht="14.25" customHeight="1">
      <c r="A695" s="5" t="n"/>
    </row>
    <row r="696" ht="14.25" customHeight="1">
      <c r="A696" s="5" t="n"/>
    </row>
    <row r="697" ht="14.25" customHeight="1">
      <c r="A697" s="5" t="n"/>
    </row>
    <row r="698" ht="14.25" customHeight="1">
      <c r="A698" s="5" t="n"/>
    </row>
    <row r="699" ht="14.25" customHeight="1">
      <c r="A699" s="5" t="n"/>
    </row>
    <row r="700" ht="14.25" customHeight="1">
      <c r="A700" s="5" t="n"/>
    </row>
    <row r="701" ht="14.25" customHeight="1">
      <c r="A701" s="5" t="n"/>
    </row>
    <row r="702" ht="14.25" customHeight="1">
      <c r="A702" s="5" t="n"/>
    </row>
    <row r="703" ht="14.25" customHeight="1">
      <c r="A703" s="5" t="n"/>
    </row>
    <row r="704" ht="14.25" customHeight="1">
      <c r="A704" s="5" t="n"/>
    </row>
    <row r="705" ht="14.25" customHeight="1">
      <c r="A705" s="5" t="n"/>
    </row>
    <row r="706" ht="14.25" customHeight="1">
      <c r="A706" s="5" t="n"/>
    </row>
    <row r="707" ht="14.25" customHeight="1">
      <c r="A707" s="5" t="n"/>
    </row>
    <row r="708" ht="14.25" customHeight="1">
      <c r="A708" s="5" t="n"/>
    </row>
    <row r="709" ht="14.25" customHeight="1">
      <c r="A709" s="5" t="n"/>
    </row>
    <row r="710" ht="14.25" customHeight="1">
      <c r="A710" s="5" t="n"/>
    </row>
    <row r="711" ht="14.25" customHeight="1">
      <c r="A711" s="5" t="n"/>
    </row>
    <row r="712" ht="14.25" customHeight="1">
      <c r="A712" s="5" t="n"/>
    </row>
    <row r="713" ht="14.25" customHeight="1">
      <c r="A713" s="5" t="n"/>
    </row>
    <row r="714" ht="14.25" customHeight="1">
      <c r="A714" s="5" t="n"/>
    </row>
    <row r="715" ht="14.25" customHeight="1">
      <c r="A715" s="5" t="n"/>
    </row>
    <row r="716" ht="14.25" customHeight="1">
      <c r="A716" s="5" t="n"/>
    </row>
    <row r="717" ht="14.25" customHeight="1">
      <c r="A717" s="5" t="n"/>
    </row>
    <row r="718" ht="14.25" customHeight="1">
      <c r="A718" s="5" t="n"/>
    </row>
    <row r="719" ht="14.25" customHeight="1">
      <c r="A719" s="5" t="n"/>
    </row>
    <row r="720" ht="14.25" customHeight="1">
      <c r="A720" s="5" t="n"/>
    </row>
    <row r="721" ht="14.25" customHeight="1">
      <c r="A721" s="5" t="n"/>
    </row>
    <row r="722" ht="14.25" customHeight="1">
      <c r="A722" s="5" t="n"/>
    </row>
    <row r="723" ht="14.25" customHeight="1">
      <c r="A723" s="5" t="n"/>
    </row>
    <row r="724" ht="14.25" customHeight="1">
      <c r="A724" s="5" t="n"/>
    </row>
    <row r="725" ht="14.25" customHeight="1">
      <c r="A725" s="5" t="n"/>
    </row>
    <row r="726" ht="14.25" customHeight="1">
      <c r="A726" s="5" t="n"/>
    </row>
    <row r="727" ht="14.25" customHeight="1">
      <c r="A727" s="5" t="n"/>
    </row>
    <row r="728" ht="14.25" customHeight="1">
      <c r="A728" s="5" t="n"/>
    </row>
    <row r="729" ht="14.25" customHeight="1">
      <c r="A729" s="5" t="n"/>
    </row>
    <row r="730" ht="14.25" customHeight="1">
      <c r="A730" s="5" t="n"/>
    </row>
    <row r="731" ht="14.25" customHeight="1">
      <c r="A731" s="5" t="n"/>
    </row>
    <row r="732" ht="14.25" customHeight="1">
      <c r="A732" s="5" t="n"/>
    </row>
    <row r="733" ht="14.25" customHeight="1">
      <c r="A733" s="5" t="n"/>
    </row>
    <row r="734" ht="14.25" customHeight="1">
      <c r="A734" s="5" t="n"/>
    </row>
    <row r="735" ht="14.25" customHeight="1">
      <c r="A735" s="5" t="n"/>
    </row>
    <row r="736" ht="14.25" customHeight="1">
      <c r="A736" s="5" t="n"/>
    </row>
    <row r="737" ht="14.25" customHeight="1">
      <c r="A737" s="5" t="n"/>
    </row>
    <row r="738" ht="14.25" customHeight="1">
      <c r="A738" s="5" t="n"/>
    </row>
    <row r="739" ht="14.25" customHeight="1">
      <c r="A739" s="5" t="n"/>
    </row>
    <row r="740" ht="14.25" customHeight="1">
      <c r="A740" s="5" t="n"/>
    </row>
    <row r="741" ht="14.25" customHeight="1">
      <c r="A741" s="5" t="n"/>
    </row>
    <row r="742" ht="14.25" customHeight="1">
      <c r="A742" s="5" t="n"/>
    </row>
    <row r="743" ht="14.25" customHeight="1">
      <c r="A743" s="5" t="n"/>
    </row>
    <row r="744" ht="14.25" customHeight="1">
      <c r="A744" s="5" t="n"/>
    </row>
    <row r="745" ht="14.25" customHeight="1">
      <c r="A745" s="5" t="n"/>
    </row>
    <row r="746" ht="14.25" customHeight="1">
      <c r="A746" s="5" t="n"/>
    </row>
    <row r="747" ht="14.25" customHeight="1">
      <c r="A747" s="5" t="n"/>
    </row>
    <row r="748" ht="14.25" customHeight="1">
      <c r="A748" s="5" t="n"/>
    </row>
    <row r="749" ht="14.25" customHeight="1">
      <c r="A749" s="5" t="n"/>
    </row>
    <row r="750" ht="14.25" customHeight="1">
      <c r="A750" s="5" t="n"/>
    </row>
    <row r="751" ht="14.25" customHeight="1">
      <c r="A751" s="5" t="n"/>
    </row>
    <row r="752" ht="14.25" customHeight="1">
      <c r="A752" s="5" t="n"/>
    </row>
    <row r="753" ht="14.25" customHeight="1">
      <c r="A753" s="5" t="n"/>
    </row>
    <row r="754" ht="14.25" customHeight="1">
      <c r="A754" s="5" t="n"/>
    </row>
    <row r="755" ht="14.25" customHeight="1">
      <c r="A755" s="5" t="n"/>
    </row>
    <row r="756" ht="14.25" customHeight="1">
      <c r="A756" s="5" t="n"/>
    </row>
    <row r="757" ht="14.25" customHeight="1">
      <c r="A757" s="5" t="n"/>
    </row>
    <row r="758" ht="14.25" customHeight="1">
      <c r="A758" s="5" t="n"/>
    </row>
    <row r="759" ht="14.25" customHeight="1">
      <c r="A759" s="5" t="n"/>
    </row>
    <row r="760" ht="14.25" customHeight="1">
      <c r="A760" s="5" t="n"/>
    </row>
    <row r="761" ht="14.25" customHeight="1">
      <c r="A761" s="5" t="n"/>
    </row>
    <row r="762" ht="14.25" customHeight="1">
      <c r="A762" s="5" t="n"/>
    </row>
    <row r="763" ht="14.25" customHeight="1">
      <c r="A763" s="5" t="n"/>
    </row>
    <row r="764" ht="14.25" customHeight="1">
      <c r="A764" s="5" t="n"/>
    </row>
    <row r="765" ht="14.25" customHeight="1">
      <c r="A765" s="5" t="n"/>
    </row>
    <row r="766" ht="14.25" customHeight="1">
      <c r="A766" s="5" t="n"/>
    </row>
    <row r="767" ht="14.25" customHeight="1">
      <c r="A767" s="5" t="n"/>
    </row>
    <row r="768" ht="14.25" customHeight="1">
      <c r="A768" s="5" t="n"/>
    </row>
    <row r="769" ht="14.25" customHeight="1">
      <c r="A769" s="5" t="n"/>
    </row>
    <row r="770" ht="14.25" customHeight="1">
      <c r="A770" s="5" t="n"/>
    </row>
    <row r="771" ht="14.25" customHeight="1">
      <c r="A771" s="5" t="n"/>
    </row>
    <row r="772" ht="14.25" customHeight="1">
      <c r="A772" s="5" t="n"/>
    </row>
    <row r="773" ht="14.25" customHeight="1">
      <c r="A773" s="5" t="n"/>
    </row>
    <row r="774" ht="14.25" customHeight="1">
      <c r="A774" s="5" t="n"/>
    </row>
    <row r="775" ht="14.25" customHeight="1">
      <c r="A775" s="5" t="n"/>
    </row>
    <row r="776" ht="14.25" customHeight="1">
      <c r="A776" s="5" t="n"/>
    </row>
    <row r="777" ht="14.25" customHeight="1">
      <c r="A777" s="5" t="n"/>
    </row>
    <row r="778" ht="14.25" customHeight="1">
      <c r="A778" s="5" t="n"/>
    </row>
    <row r="779" ht="14.25" customHeight="1">
      <c r="A779" s="5" t="n"/>
    </row>
    <row r="780" ht="14.25" customHeight="1">
      <c r="A780" s="5" t="n"/>
    </row>
    <row r="781" ht="14.25" customHeight="1">
      <c r="A781" s="5" t="n"/>
    </row>
    <row r="782" ht="14.25" customHeight="1">
      <c r="A782" s="5" t="n"/>
    </row>
    <row r="783" ht="14.25" customHeight="1">
      <c r="A783" s="5" t="n"/>
    </row>
    <row r="784" ht="14.25" customHeight="1">
      <c r="A784" s="5" t="n"/>
    </row>
    <row r="785" ht="14.25" customHeight="1">
      <c r="A785" s="5" t="n"/>
    </row>
    <row r="786" ht="14.25" customHeight="1">
      <c r="A786" s="5" t="n"/>
    </row>
    <row r="787" ht="14.25" customHeight="1">
      <c r="A787" s="5" t="n"/>
    </row>
    <row r="788" ht="14.25" customHeight="1">
      <c r="A788" s="5" t="n"/>
    </row>
    <row r="789" ht="14.25" customHeight="1">
      <c r="A789" s="5" t="n"/>
    </row>
    <row r="790" ht="14.25" customHeight="1">
      <c r="A790" s="5" t="n"/>
    </row>
    <row r="791" ht="14.25" customHeight="1">
      <c r="A791" s="5" t="n"/>
    </row>
    <row r="792" ht="14.25" customHeight="1">
      <c r="A792" s="5" t="n"/>
    </row>
    <row r="793" ht="14.25" customHeight="1">
      <c r="A793" s="5" t="n"/>
    </row>
    <row r="794" ht="14.25" customHeight="1">
      <c r="A794" s="5" t="n"/>
    </row>
    <row r="795" ht="14.25" customHeight="1">
      <c r="A795" s="5" t="n"/>
    </row>
    <row r="796" ht="14.25" customHeight="1">
      <c r="A796" s="5" t="n"/>
    </row>
    <row r="797" ht="14.25" customHeight="1">
      <c r="A797" s="5" t="n"/>
    </row>
    <row r="798" ht="14.25" customHeight="1">
      <c r="A798" s="5" t="n"/>
    </row>
    <row r="799" ht="14.25" customHeight="1">
      <c r="A799" s="5" t="n"/>
    </row>
    <row r="800" ht="14.25" customHeight="1">
      <c r="A800" s="5" t="n"/>
    </row>
    <row r="801" ht="14.25" customHeight="1">
      <c r="A801" s="5" t="n"/>
    </row>
    <row r="802" ht="14.25" customHeight="1">
      <c r="A802" s="5" t="n"/>
    </row>
    <row r="803" ht="14.25" customHeight="1">
      <c r="A803" s="5" t="n"/>
    </row>
    <row r="804" ht="14.25" customHeight="1">
      <c r="A804" s="5" t="n"/>
    </row>
    <row r="805" ht="14.25" customHeight="1">
      <c r="A805" s="5" t="n"/>
    </row>
    <row r="806" ht="14.25" customHeight="1">
      <c r="A806" s="5" t="n"/>
    </row>
    <row r="807" ht="14.25" customHeight="1">
      <c r="A807" s="5" t="n"/>
    </row>
    <row r="808" ht="14.25" customHeight="1">
      <c r="A808" s="5" t="n"/>
    </row>
    <row r="809" ht="14.25" customHeight="1">
      <c r="A809" s="5" t="n"/>
    </row>
    <row r="810" ht="14.25" customHeight="1">
      <c r="A810" s="5" t="n"/>
    </row>
    <row r="811" ht="14.25" customHeight="1">
      <c r="A811" s="5" t="n"/>
    </row>
    <row r="812" ht="14.25" customHeight="1">
      <c r="A812" s="5" t="n"/>
    </row>
    <row r="813" ht="14.25" customHeight="1">
      <c r="A813" s="5" t="n"/>
    </row>
    <row r="814" ht="14.25" customHeight="1">
      <c r="A814" s="5" t="n"/>
    </row>
    <row r="815" ht="14.25" customHeight="1">
      <c r="A815" s="5" t="n"/>
    </row>
    <row r="816" ht="14.25" customHeight="1">
      <c r="A816" s="5" t="n"/>
    </row>
    <row r="817" ht="14.25" customHeight="1">
      <c r="A817" s="5" t="n"/>
    </row>
    <row r="818" ht="14.25" customHeight="1">
      <c r="A818" s="5" t="n"/>
    </row>
    <row r="819" ht="14.25" customHeight="1">
      <c r="A819" s="5" t="n"/>
    </row>
    <row r="820" ht="14.25" customHeight="1">
      <c r="A820" s="5" t="n"/>
    </row>
    <row r="821" ht="14.25" customHeight="1">
      <c r="A821" s="5" t="n"/>
    </row>
    <row r="822" ht="14.25" customHeight="1">
      <c r="A822" s="5" t="n"/>
    </row>
    <row r="823" ht="14.25" customHeight="1">
      <c r="A823" s="5" t="n"/>
    </row>
    <row r="824" ht="14.25" customHeight="1">
      <c r="A824" s="5" t="n"/>
    </row>
    <row r="825" ht="14.25" customHeight="1">
      <c r="A825" s="5" t="n"/>
    </row>
    <row r="826" ht="14.25" customHeight="1">
      <c r="A826" s="5" t="n"/>
    </row>
    <row r="827" ht="14.25" customHeight="1">
      <c r="A827" s="5" t="n"/>
    </row>
    <row r="828" ht="14.25" customHeight="1">
      <c r="A828" s="5" t="n"/>
    </row>
    <row r="829" ht="14.25" customHeight="1">
      <c r="A829" s="5" t="n"/>
    </row>
    <row r="830" ht="14.25" customHeight="1">
      <c r="A830" s="5" t="n"/>
    </row>
    <row r="831" ht="14.25" customHeight="1">
      <c r="A831" s="5" t="n"/>
    </row>
    <row r="832" ht="14.25" customHeight="1">
      <c r="A832" s="5" t="n"/>
    </row>
    <row r="833" ht="14.25" customHeight="1">
      <c r="A833" s="5" t="n"/>
    </row>
    <row r="834" ht="14.25" customHeight="1">
      <c r="A834" s="5" t="n"/>
    </row>
    <row r="835" ht="14.25" customHeight="1">
      <c r="A835" s="5" t="n"/>
    </row>
    <row r="836" ht="14.25" customHeight="1">
      <c r="A836" s="5" t="n"/>
    </row>
    <row r="837" ht="14.25" customHeight="1">
      <c r="A837" s="5" t="n"/>
    </row>
    <row r="838" ht="14.25" customHeight="1">
      <c r="A838" s="5" t="n"/>
    </row>
    <row r="839" ht="14.25" customHeight="1">
      <c r="A839" s="5" t="n"/>
    </row>
    <row r="840" ht="14.25" customHeight="1">
      <c r="A840" s="5" t="n"/>
    </row>
    <row r="841" ht="14.25" customHeight="1">
      <c r="A841" s="5" t="n"/>
    </row>
    <row r="842" ht="14.25" customHeight="1">
      <c r="A842" s="5" t="n"/>
    </row>
    <row r="843" ht="14.25" customHeight="1">
      <c r="A843" s="5" t="n"/>
    </row>
    <row r="844" ht="14.25" customHeight="1">
      <c r="A844" s="5" t="n"/>
    </row>
    <row r="845" ht="14.25" customHeight="1">
      <c r="A845" s="5" t="n"/>
    </row>
    <row r="846" ht="14.25" customHeight="1">
      <c r="A846" s="5" t="n"/>
    </row>
    <row r="847" ht="14.25" customHeight="1">
      <c r="A847" s="5" t="n"/>
    </row>
    <row r="848" ht="14.25" customHeight="1">
      <c r="A848" s="5" t="n"/>
    </row>
    <row r="849" ht="14.25" customHeight="1">
      <c r="A849" s="5" t="n"/>
    </row>
    <row r="850" ht="14.25" customHeight="1">
      <c r="A850" s="5" t="n"/>
    </row>
    <row r="851" ht="14.25" customHeight="1">
      <c r="A851" s="5" t="n"/>
    </row>
    <row r="852" ht="14.25" customHeight="1">
      <c r="A852" s="5" t="n"/>
    </row>
    <row r="853" ht="14.25" customHeight="1">
      <c r="A853" s="5" t="n"/>
    </row>
    <row r="854" ht="14.25" customHeight="1">
      <c r="A854" s="5" t="n"/>
    </row>
    <row r="855" ht="14.25" customHeight="1">
      <c r="A855" s="5" t="n"/>
    </row>
    <row r="856" ht="14.25" customHeight="1">
      <c r="A856" s="5" t="n"/>
    </row>
    <row r="857" ht="14.25" customHeight="1">
      <c r="A857" s="5" t="n"/>
    </row>
    <row r="858" ht="14.25" customHeight="1">
      <c r="A858" s="5" t="n"/>
    </row>
    <row r="859" ht="14.25" customHeight="1">
      <c r="A859" s="5" t="n"/>
    </row>
    <row r="860" ht="14.25" customHeight="1">
      <c r="A860" s="5" t="n"/>
    </row>
    <row r="861" ht="14.25" customHeight="1">
      <c r="A861" s="5" t="n"/>
    </row>
    <row r="862" ht="14.25" customHeight="1">
      <c r="A862" s="5" t="n"/>
    </row>
    <row r="863" ht="14.25" customHeight="1">
      <c r="A863" s="5" t="n"/>
    </row>
    <row r="864" ht="14.25" customHeight="1">
      <c r="A864" s="5" t="n"/>
    </row>
    <row r="865" ht="14.25" customHeight="1">
      <c r="A865" s="5" t="n"/>
    </row>
    <row r="866" ht="14.25" customHeight="1">
      <c r="A866" s="5" t="n"/>
    </row>
    <row r="867" ht="14.25" customHeight="1">
      <c r="A867" s="5" t="n"/>
    </row>
    <row r="868" ht="14.25" customHeight="1">
      <c r="A868" s="5" t="n"/>
    </row>
    <row r="869" ht="14.25" customHeight="1">
      <c r="A869" s="5" t="n"/>
    </row>
    <row r="870" ht="14.25" customHeight="1">
      <c r="A870" s="5" t="n"/>
    </row>
    <row r="871" ht="14.25" customHeight="1">
      <c r="A871" s="5" t="n"/>
    </row>
    <row r="872" ht="14.25" customHeight="1">
      <c r="A872" s="5" t="n"/>
    </row>
    <row r="873" ht="14.25" customHeight="1">
      <c r="A873" s="5" t="n"/>
    </row>
    <row r="874" ht="14.25" customHeight="1">
      <c r="A874" s="5" t="n"/>
    </row>
    <row r="875" ht="14.25" customHeight="1">
      <c r="A875" s="5" t="n"/>
    </row>
    <row r="876" ht="14.25" customHeight="1">
      <c r="A876" s="5" t="n"/>
    </row>
    <row r="877" ht="14.25" customHeight="1">
      <c r="A877" s="5" t="n"/>
    </row>
    <row r="878" ht="14.25" customHeight="1">
      <c r="A878" s="5" t="n"/>
    </row>
    <row r="879" ht="14.25" customHeight="1">
      <c r="A879" s="5" t="n"/>
    </row>
    <row r="880" ht="14.25" customHeight="1">
      <c r="A880" s="5" t="n"/>
    </row>
    <row r="881" ht="14.25" customHeight="1">
      <c r="A881" s="5" t="n"/>
    </row>
    <row r="882" ht="14.25" customHeight="1">
      <c r="A882" s="5" t="n"/>
    </row>
    <row r="883" ht="14.25" customHeight="1">
      <c r="A883" s="5" t="n"/>
    </row>
    <row r="884" ht="14.25" customHeight="1">
      <c r="A884" s="5" t="n"/>
    </row>
    <row r="885" ht="14.25" customHeight="1">
      <c r="A885" s="5" t="n"/>
    </row>
    <row r="886" ht="14.25" customHeight="1">
      <c r="A886" s="5" t="n"/>
    </row>
    <row r="887" ht="14.25" customHeight="1">
      <c r="A887" s="5" t="n"/>
    </row>
    <row r="888" ht="14.25" customHeight="1">
      <c r="A888" s="5" t="n"/>
    </row>
    <row r="889" ht="14.25" customHeight="1">
      <c r="A889" s="5" t="n"/>
    </row>
    <row r="890" ht="14.25" customHeight="1">
      <c r="A890" s="5" t="n"/>
    </row>
    <row r="891" ht="14.25" customHeight="1">
      <c r="A891" s="5" t="n"/>
    </row>
    <row r="892" ht="14.25" customHeight="1">
      <c r="A892" s="5" t="n"/>
    </row>
    <row r="893" ht="14.25" customHeight="1">
      <c r="A893" s="5" t="n"/>
    </row>
    <row r="894" ht="14.25" customHeight="1">
      <c r="A894" s="5" t="n"/>
    </row>
    <row r="895" ht="14.25" customHeight="1">
      <c r="A895" s="5" t="n"/>
    </row>
    <row r="896" ht="14.25" customHeight="1">
      <c r="A896" s="5" t="n"/>
    </row>
    <row r="897" ht="14.25" customHeight="1">
      <c r="A897" s="5" t="n"/>
    </row>
    <row r="898" ht="14.25" customHeight="1">
      <c r="A898" s="5" t="n"/>
    </row>
    <row r="899" ht="14.25" customHeight="1">
      <c r="A899" s="5" t="n"/>
    </row>
    <row r="900" ht="14.25" customHeight="1">
      <c r="A900" s="5" t="n"/>
    </row>
    <row r="901" ht="14.25" customHeight="1">
      <c r="A901" s="5" t="n"/>
    </row>
    <row r="902" ht="14.25" customHeight="1">
      <c r="A902" s="5" t="n"/>
    </row>
    <row r="903" ht="14.25" customHeight="1">
      <c r="A903" s="5" t="n"/>
    </row>
    <row r="904" ht="14.25" customHeight="1">
      <c r="A904" s="5" t="n"/>
    </row>
    <row r="905" ht="14.25" customHeight="1">
      <c r="A905" s="5" t="n"/>
    </row>
    <row r="906" ht="14.25" customHeight="1">
      <c r="A906" s="5" t="n"/>
    </row>
    <row r="907" ht="14.25" customHeight="1">
      <c r="A907" s="5" t="n"/>
    </row>
    <row r="908" ht="14.25" customHeight="1">
      <c r="A908" s="5" t="n"/>
    </row>
    <row r="909" ht="14.25" customHeight="1">
      <c r="A909" s="5" t="n"/>
    </row>
    <row r="910" ht="14.25" customHeight="1">
      <c r="A910" s="5" t="n"/>
    </row>
    <row r="911" ht="14.25" customHeight="1">
      <c r="A911" s="5" t="n"/>
    </row>
    <row r="912" ht="14.25" customHeight="1">
      <c r="A912" s="5" t="n"/>
    </row>
    <row r="913" ht="14.25" customHeight="1">
      <c r="A913" s="5" t="n"/>
    </row>
    <row r="914" ht="14.25" customHeight="1">
      <c r="A914" s="5" t="n"/>
    </row>
    <row r="915" ht="14.25" customHeight="1">
      <c r="A915" s="5" t="n"/>
    </row>
    <row r="916" ht="14.25" customHeight="1">
      <c r="A916" s="5" t="n"/>
    </row>
    <row r="917" ht="14.25" customHeight="1">
      <c r="A917" s="5" t="n"/>
    </row>
    <row r="918" ht="14.25" customHeight="1">
      <c r="A918" s="5" t="n"/>
    </row>
    <row r="919" ht="14.25" customHeight="1">
      <c r="A919" s="5" t="n"/>
    </row>
    <row r="920" ht="14.25" customHeight="1">
      <c r="A920" s="5" t="n"/>
    </row>
    <row r="921" ht="14.25" customHeight="1">
      <c r="A921" s="5" t="n"/>
    </row>
    <row r="922" ht="14.25" customHeight="1">
      <c r="A922" s="5" t="n"/>
    </row>
    <row r="923" ht="14.25" customHeight="1">
      <c r="A923" s="5" t="n"/>
    </row>
    <row r="924" ht="14.25" customHeight="1">
      <c r="A924" s="5" t="n"/>
    </row>
    <row r="925" ht="14.25" customHeight="1">
      <c r="A925" s="5" t="n"/>
    </row>
    <row r="926" ht="14.25" customHeight="1">
      <c r="A926" s="5" t="n"/>
    </row>
    <row r="927" ht="14.25" customHeight="1">
      <c r="A927" s="5" t="n"/>
    </row>
    <row r="928" ht="14.25" customHeight="1">
      <c r="A928" s="5" t="n"/>
    </row>
    <row r="929" ht="14.25" customHeight="1">
      <c r="A929" s="5" t="n"/>
    </row>
    <row r="930" ht="14.25" customHeight="1">
      <c r="A930" s="5" t="n"/>
    </row>
    <row r="931" ht="14.25" customHeight="1">
      <c r="A931" s="5" t="n"/>
    </row>
    <row r="932" ht="14.25" customHeight="1">
      <c r="A932" s="5" t="n"/>
    </row>
    <row r="933" ht="14.25" customHeight="1">
      <c r="A933" s="5" t="n"/>
    </row>
    <row r="934" ht="14.25" customHeight="1">
      <c r="A934" s="5" t="n"/>
    </row>
    <row r="935" ht="14.25" customHeight="1">
      <c r="A935" s="5" t="n"/>
    </row>
    <row r="936" ht="14.25" customHeight="1">
      <c r="A936" s="5" t="n"/>
    </row>
    <row r="937" ht="14.25" customHeight="1">
      <c r="A937" s="5" t="n"/>
    </row>
    <row r="938" ht="14.25" customHeight="1">
      <c r="A938" s="5" t="n"/>
    </row>
    <row r="939" ht="14.25" customHeight="1">
      <c r="A939" s="5" t="n"/>
    </row>
    <row r="940" ht="14.25" customHeight="1">
      <c r="A940" s="5" t="n"/>
    </row>
    <row r="941" ht="14.25" customHeight="1">
      <c r="A941" s="5" t="n"/>
    </row>
    <row r="942" ht="14.25" customHeight="1">
      <c r="A942" s="5" t="n"/>
    </row>
    <row r="943" ht="14.25" customHeight="1">
      <c r="A943" s="5" t="n"/>
    </row>
    <row r="944" ht="14.25" customHeight="1">
      <c r="A944" s="5" t="n"/>
    </row>
    <row r="945" ht="14.25" customHeight="1">
      <c r="A945" s="5" t="n"/>
    </row>
    <row r="946" ht="14.25" customHeight="1">
      <c r="A946" s="5" t="n"/>
    </row>
    <row r="947" ht="14.25" customHeight="1">
      <c r="A947" s="5" t="n"/>
    </row>
    <row r="948" ht="14.25" customHeight="1">
      <c r="A948" s="5" t="n"/>
    </row>
    <row r="949" ht="14.25" customHeight="1">
      <c r="A949" s="5" t="n"/>
    </row>
    <row r="950" ht="14.25" customHeight="1">
      <c r="A950" s="5" t="n"/>
    </row>
    <row r="951" ht="14.25" customHeight="1">
      <c r="A951" s="5" t="n"/>
    </row>
    <row r="952" ht="14.25" customHeight="1">
      <c r="A952" s="5" t="n"/>
    </row>
    <row r="953" ht="14.25" customHeight="1">
      <c r="A953" s="5" t="n"/>
    </row>
    <row r="954" ht="14.25" customHeight="1">
      <c r="A954" s="5" t="n"/>
    </row>
    <row r="955" ht="14.25" customHeight="1">
      <c r="A955" s="5" t="n"/>
    </row>
    <row r="956" ht="14.25" customHeight="1">
      <c r="A956" s="5" t="n"/>
    </row>
    <row r="957" ht="14.25" customHeight="1">
      <c r="A957" s="5" t="n"/>
    </row>
    <row r="958" ht="14.25" customHeight="1">
      <c r="A958" s="5" t="n"/>
    </row>
    <row r="959" ht="14.25" customHeight="1">
      <c r="A959" s="5" t="n"/>
    </row>
    <row r="960" ht="14.25" customHeight="1">
      <c r="A960" s="5" t="n"/>
    </row>
    <row r="961" ht="14.25" customHeight="1">
      <c r="A961" s="5" t="n"/>
    </row>
    <row r="962" ht="14.25" customHeight="1">
      <c r="A962" s="5" t="n"/>
    </row>
    <row r="963" ht="14.25" customHeight="1">
      <c r="A963" s="5" t="n"/>
    </row>
    <row r="964" ht="14.25" customHeight="1">
      <c r="A964" s="5" t="n"/>
    </row>
    <row r="965" ht="14.25" customHeight="1">
      <c r="A965" s="5" t="n"/>
    </row>
    <row r="966" ht="14.25" customHeight="1">
      <c r="A966" s="5" t="n"/>
    </row>
    <row r="967" ht="14.25" customHeight="1">
      <c r="A967" s="5" t="n"/>
    </row>
    <row r="968" ht="14.25" customHeight="1">
      <c r="A968" s="5" t="n"/>
    </row>
    <row r="969" ht="14.25" customHeight="1">
      <c r="A969" s="5" t="n"/>
    </row>
    <row r="970" ht="14.25" customHeight="1">
      <c r="A970" s="5" t="n"/>
    </row>
    <row r="971" ht="14.25" customHeight="1">
      <c r="A971" s="5" t="n"/>
    </row>
    <row r="972" ht="14.25" customHeight="1">
      <c r="A972" s="5" t="n"/>
    </row>
    <row r="973" ht="14.25" customHeight="1">
      <c r="A973" s="5" t="n"/>
    </row>
    <row r="974" ht="14.25" customHeight="1">
      <c r="A974" s="5" t="n"/>
    </row>
    <row r="975" ht="14.25" customHeight="1">
      <c r="A975" s="5" t="n"/>
    </row>
    <row r="976" ht="14.25" customHeight="1">
      <c r="A976" s="5" t="n"/>
    </row>
    <row r="977" ht="14.25" customHeight="1">
      <c r="A977" s="5" t="n"/>
    </row>
    <row r="978" ht="14.25" customHeight="1">
      <c r="A978" s="5" t="n"/>
    </row>
    <row r="979" ht="14.25" customHeight="1">
      <c r="A979" s="5" t="n"/>
    </row>
    <row r="980" ht="14.25" customHeight="1">
      <c r="A980" s="5" t="n"/>
    </row>
    <row r="981" ht="14.25" customHeight="1">
      <c r="A981" s="5" t="n"/>
    </row>
    <row r="982" ht="14.25" customHeight="1">
      <c r="A982" s="5" t="n"/>
    </row>
    <row r="983" ht="14.25" customHeight="1">
      <c r="A983" s="5" t="n"/>
    </row>
    <row r="984" ht="14.25" customHeight="1">
      <c r="A984" s="5" t="n"/>
    </row>
    <row r="985" ht="14.25" customHeight="1">
      <c r="A985" s="5" t="n"/>
    </row>
    <row r="986" ht="14.25" customHeight="1">
      <c r="A986" s="5" t="n"/>
    </row>
    <row r="987" ht="14.25" customHeight="1">
      <c r="A987" s="5" t="n"/>
    </row>
    <row r="988" ht="14.25" customHeight="1">
      <c r="A988" s="5" t="n"/>
    </row>
    <row r="989" ht="14.25" customHeight="1">
      <c r="A989" s="5" t="n"/>
    </row>
    <row r="990" ht="14.25" customHeight="1">
      <c r="A990" s="5" t="n"/>
    </row>
    <row r="991" ht="14.25" customHeight="1">
      <c r="A991" s="5" t="n"/>
    </row>
    <row r="992" ht="14.25" customHeight="1">
      <c r="A992" s="5" t="n"/>
    </row>
    <row r="993" ht="14.25" customHeight="1">
      <c r="A993" s="5" t="n"/>
    </row>
    <row r="994" ht="14.25" customHeight="1">
      <c r="A994" s="5" t="n"/>
    </row>
    <row r="995" ht="14.25" customHeight="1">
      <c r="A995" s="5" t="n"/>
    </row>
    <row r="996" ht="14.25" customHeight="1">
      <c r="A996" s="5" t="n"/>
    </row>
    <row r="997" ht="14.25" customHeight="1">
      <c r="A997" s="5" t="n"/>
    </row>
    <row r="998" ht="14.25" customHeight="1">
      <c r="A998" s="5" t="n"/>
    </row>
    <row r="999" ht="14.25" customHeight="1">
      <c r="A999" s="5" t="n"/>
    </row>
  </sheetData>
  <pageMargins left="0.7" right="0.7" top="0.75" bottom="0.75" header="0" footer="0"/>
  <pageSetup orientation="landscape"/>
</worksheet>
</file>

<file path=xl/worksheets/sheet10.xml><?xml version="1.0" encoding="utf-8"?>
<worksheet xmlns="http://schemas.openxmlformats.org/spreadsheetml/2006/main">
  <sheetPr codeName="shSS">
    <tabColor rgb="FFFFFF00"/>
    <outlinePr summaryBelow="1" summaryRight="1"/>
    <pageSetUpPr/>
  </sheetPr>
  <dimension ref="A1:AI875"/>
  <sheetViews>
    <sheetView showGridLines="0" zoomScaleNormal="100" workbookViewId="0">
      <pane xSplit="4" ySplit="2" topLeftCell="E5" activePane="bottomRight" state="frozen"/>
      <selection pane="topRight" activeCell="E1" sqref="E1"/>
      <selection pane="bottomLeft" activeCell="A3" sqref="A3"/>
      <selection pane="bottomRight" activeCell="D46" sqref="D46"/>
    </sheetView>
  </sheetViews>
  <sheetFormatPr baseColWidth="8" defaultColWidth="8.5703125" defaultRowHeight="12.75"/>
  <cols>
    <col width="12.42578125" bestFit="1" customWidth="1" style="24" min="1" max="1"/>
    <col width="45" customWidth="1" style="493" min="2" max="2"/>
    <col width="6.28515625" customWidth="1" style="108" min="3" max="3"/>
    <col width="14.28515625" customWidth="1" style="108" min="4" max="4"/>
    <col width="21.28515625" customWidth="1" style="55" min="5" max="10"/>
    <col width="11.42578125" customWidth="1" style="55" min="11" max="11"/>
    <col hidden="1" width="11.42578125" customWidth="1" style="55" min="12" max="17"/>
    <col width="2.140625" customWidth="1" style="493" min="18" max="18"/>
    <col width="8.5703125" customWidth="1" style="493" min="19" max="22"/>
    <col width="8.5703125" customWidth="1" style="493" min="23" max="27"/>
    <col width="8.42578125" customWidth="1" style="493" min="28" max="28"/>
    <col width="8.5703125" customWidth="1" style="493" min="29" max="16384"/>
  </cols>
  <sheetData>
    <row r="1" ht="25.5" customHeight="1" thickBot="1">
      <c r="A1" s="74" t="n"/>
      <c r="B1" s="74" t="n"/>
      <c r="C1" s="129" t="n"/>
      <c r="D1" s="129" t="n"/>
      <c r="E1" s="109" t="inlineStr">
        <is>
          <t>Box A</t>
        </is>
      </c>
      <c r="F1" s="110" t="inlineStr">
        <is>
          <t>Box B</t>
        </is>
      </c>
      <c r="G1" s="110" t="inlineStr">
        <is>
          <t>Box C</t>
        </is>
      </c>
      <c r="H1" s="110" t="inlineStr">
        <is>
          <t>Box D</t>
        </is>
      </c>
      <c r="I1" s="110" t="inlineStr">
        <is>
          <t>Box E</t>
        </is>
      </c>
      <c r="J1" s="110" t="inlineStr">
        <is>
          <t>Box F</t>
        </is>
      </c>
      <c r="K1" s="110" t="inlineStr">
        <is>
          <t>Box G</t>
        </is>
      </c>
      <c r="L1" s="110" t="inlineStr">
        <is>
          <t>Box H</t>
        </is>
      </c>
      <c r="M1" s="110" t="inlineStr">
        <is>
          <t>Box I</t>
        </is>
      </c>
      <c r="N1" s="110" t="inlineStr">
        <is>
          <t>Box J</t>
        </is>
      </c>
      <c r="O1" s="110" t="inlineStr">
        <is>
          <t>Box K</t>
        </is>
      </c>
      <c r="P1" s="110" t="inlineStr">
        <is>
          <t>Box L</t>
        </is>
      </c>
      <c r="Q1" s="111" t="inlineStr">
        <is>
          <t>Box M</t>
        </is>
      </c>
    </row>
    <row r="2" ht="38.25" customHeight="1" thickBot="1">
      <c r="A2" s="75" t="n">
        <v>3</v>
      </c>
      <c r="B2" s="76" t="n"/>
      <c r="C2" s="106" t="inlineStr">
        <is>
          <t>Total</t>
        </is>
      </c>
      <c r="D2" s="133" t="inlineStr">
        <is>
          <t>Expiry</t>
        </is>
      </c>
      <c r="E2" s="112" t="inlineStr">
        <is>
          <t>Quantity</t>
        </is>
      </c>
      <c r="F2" s="113" t="inlineStr">
        <is>
          <t>Quantity</t>
        </is>
      </c>
      <c r="G2" s="113" t="inlineStr">
        <is>
          <t>Quantity</t>
        </is>
      </c>
      <c r="H2" s="113" t="inlineStr">
        <is>
          <t>Quantity</t>
        </is>
      </c>
      <c r="I2" s="113" t="inlineStr">
        <is>
          <t>Quantity</t>
        </is>
      </c>
      <c r="J2" s="113" t="inlineStr">
        <is>
          <t>Quantity</t>
        </is>
      </c>
      <c r="K2" s="113" t="inlineStr">
        <is>
          <t>Quantity</t>
        </is>
      </c>
      <c r="L2" s="113" t="inlineStr">
        <is>
          <t>Quantity</t>
        </is>
      </c>
      <c r="M2" s="113" t="inlineStr">
        <is>
          <t>Quantity</t>
        </is>
      </c>
      <c r="N2" s="113" t="inlineStr">
        <is>
          <t>Quantity</t>
        </is>
      </c>
      <c r="O2" s="113" t="inlineStr">
        <is>
          <t>Quantity</t>
        </is>
      </c>
      <c r="P2" s="113" t="inlineStr">
        <is>
          <t>Quantity</t>
        </is>
      </c>
      <c r="Q2" s="114" t="inlineStr">
        <is>
          <t>Quantity</t>
        </is>
      </c>
      <c r="T2" s="382" t="n">
        <v>8</v>
      </c>
    </row>
    <row r="3" ht="13.9" customFormat="1" customHeight="1" s="494" thickBot="1">
      <c r="A3" s="53" t="inlineStr">
        <is>
          <t>Shipment 1</t>
        </is>
      </c>
      <c r="B3" s="124" t="inlineStr">
        <is>
          <t>DMT Distributors (102 Central Avenue)</t>
        </is>
      </c>
      <c r="C3" s="115" t="inlineStr">
        <is>
          <t>Total</t>
        </is>
      </c>
      <c r="D3" s="130" t="inlineStr">
        <is>
          <t>Expiry</t>
        </is>
      </c>
      <c r="E3" s="115" t="n">
        <v>22</v>
      </c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7" t="n"/>
      <c r="R3" s="493" t="n"/>
    </row>
    <row r="4" ht="13.5" customHeight="1" thickBot="1">
      <c r="A4" s="126" t="n"/>
      <c r="B4" s="125" t="inlineStr">
        <is>
          <t>SCK4 (102 Central Ave Ste 6540)</t>
        </is>
      </c>
      <c r="C4" s="131" t="n"/>
      <c r="D4" s="132" t="n"/>
      <c r="E4" s="134" t="n"/>
      <c r="F4" s="135" t="n"/>
      <c r="G4" s="136" t="n"/>
      <c r="H4" s="135" t="n"/>
      <c r="I4" s="136" t="n"/>
      <c r="J4" s="137" t="n"/>
      <c r="K4" s="135" t="n"/>
      <c r="L4" s="136" t="n"/>
      <c r="M4" s="135" t="n"/>
      <c r="N4" s="135" t="n"/>
      <c r="O4" s="135" t="n"/>
      <c r="P4" s="136" t="n"/>
      <c r="Q4" s="138" t="n"/>
    </row>
    <row r="5" ht="13.5" customHeight="1" thickBot="1">
      <c r="A5" s="376" t="inlineStr">
        <is>
          <t>B60</t>
        </is>
      </c>
      <c r="B5" s="96" t="inlineStr">
        <is>
          <t>Pure Protein Birthday Cake Gluten Free Bar (6 x 50g Bars) (2 Pack)</t>
        </is>
      </c>
      <c r="C5" s="455" t="n">
        <v>24</v>
      </c>
      <c r="D5" s="456" t="n">
        <v>45169</v>
      </c>
      <c r="E5" s="457" t="n">
        <v>24</v>
      </c>
      <c r="F5" s="458" t="n"/>
      <c r="G5" s="458" t="n"/>
      <c r="H5" s="458" t="n"/>
      <c r="I5" s="458" t="n"/>
      <c r="J5" s="458" t="n"/>
      <c r="K5" s="458" t="n"/>
      <c r="L5" s="458" t="n"/>
      <c r="M5" s="458" t="n"/>
      <c r="N5" s="458" t="n"/>
      <c r="O5" s="458" t="n"/>
      <c r="P5" s="458" t="n"/>
      <c r="Q5" s="459" t="n"/>
      <c r="S5" s="103" t="n"/>
      <c r="T5" s="103" t="n"/>
      <c r="U5" s="103" t="n"/>
      <c r="V5" s="103" t="n"/>
    </row>
    <row r="6" hidden="1">
      <c r="A6" s="377" t="n"/>
      <c r="B6" s="127" t="n"/>
      <c r="C6" s="460" t="n"/>
      <c r="D6" s="461" t="n"/>
      <c r="E6" s="462" t="n"/>
      <c r="F6" s="463" t="n"/>
      <c r="G6" s="463" t="n"/>
      <c r="H6" s="463" t="n"/>
      <c r="I6" s="463" t="n"/>
      <c r="J6" s="463" t="n"/>
      <c r="K6" s="463" t="n"/>
      <c r="L6" s="463" t="n"/>
      <c r="M6" s="463" t="n"/>
      <c r="N6" s="463" t="n"/>
      <c r="O6" s="463" t="n"/>
      <c r="P6" s="463" t="n"/>
      <c r="Q6" s="464" t="n"/>
      <c r="S6" s="103" t="n"/>
      <c r="T6" s="103" t="n"/>
      <c r="U6" s="103" t="n"/>
      <c r="V6" s="103" t="n"/>
    </row>
    <row r="7" hidden="1">
      <c r="A7" s="377" t="n"/>
      <c r="B7" s="127" t="n"/>
      <c r="C7" s="460" t="n"/>
      <c r="D7" s="461" t="n"/>
      <c r="E7" s="462" t="n"/>
      <c r="F7" s="463" t="n"/>
      <c r="G7" s="463" t="n"/>
      <c r="H7" s="463" t="n"/>
      <c r="I7" s="463" t="n"/>
      <c r="J7" s="463" t="n"/>
      <c r="K7" s="463" t="n"/>
      <c r="L7" s="463" t="n"/>
      <c r="M7" s="463" t="n"/>
      <c r="N7" s="463" t="n"/>
      <c r="O7" s="463" t="n"/>
      <c r="P7" s="463" t="n"/>
      <c r="Q7" s="464" t="n"/>
      <c r="T7" s="494" t="n"/>
      <c r="U7" s="494" t="n"/>
      <c r="V7" s="494" t="n"/>
      <c r="W7" s="494" t="n"/>
    </row>
    <row r="8" hidden="1">
      <c r="A8" s="377" t="n"/>
      <c r="B8" s="127" t="n"/>
      <c r="C8" s="460" t="n"/>
      <c r="D8" s="461" t="n"/>
      <c r="E8" s="462" t="n"/>
      <c r="F8" s="463" t="n"/>
      <c r="G8" s="463" t="n"/>
      <c r="H8" s="463" t="n"/>
      <c r="I8" s="463" t="n"/>
      <c r="J8" s="463" t="n"/>
      <c r="K8" s="463" t="n"/>
      <c r="L8" s="463" t="n"/>
      <c r="M8" s="463" t="n"/>
      <c r="N8" s="463" t="n"/>
      <c r="O8" s="463" t="n"/>
      <c r="P8" s="463" t="n"/>
      <c r="Q8" s="464" t="n"/>
      <c r="S8" s="103" t="n"/>
      <c r="T8" s="103" t="n"/>
      <c r="U8" s="103" t="n"/>
      <c r="V8" s="103" t="n"/>
    </row>
    <row r="9" hidden="1">
      <c r="A9" s="377" t="n"/>
      <c r="B9" s="127" t="n"/>
      <c r="C9" s="460" t="n"/>
      <c r="D9" s="461" t="n"/>
      <c r="E9" s="462" t="n"/>
      <c r="F9" s="463" t="n"/>
      <c r="G9" s="463" t="n"/>
      <c r="H9" s="463" t="n"/>
      <c r="I9" s="463" t="n"/>
      <c r="J9" s="463" t="n"/>
      <c r="K9" s="463" t="n"/>
      <c r="L9" s="463" t="n"/>
      <c r="M9" s="463" t="n"/>
      <c r="N9" s="463" t="n"/>
      <c r="O9" s="463" t="n"/>
      <c r="P9" s="463" t="n"/>
      <c r="Q9" s="464" t="n"/>
      <c r="S9" s="103" t="n"/>
      <c r="T9" s="103" t="n"/>
      <c r="U9" s="103" t="n"/>
      <c r="V9" s="103" t="n"/>
    </row>
    <row r="10" hidden="1">
      <c r="A10" s="378" t="n"/>
      <c r="B10" s="127" t="n"/>
      <c r="C10" s="460" t="n"/>
      <c r="D10" s="465" t="n"/>
      <c r="E10" s="462" t="n"/>
      <c r="F10" s="463" t="n"/>
      <c r="G10" s="463" t="n"/>
      <c r="H10" s="463" t="n"/>
      <c r="I10" s="463" t="n"/>
      <c r="J10" s="463" t="n"/>
      <c r="K10" s="463" t="n"/>
      <c r="L10" s="463" t="n"/>
      <c r="M10" s="463" t="n"/>
      <c r="N10" s="463" t="n"/>
      <c r="O10" s="463" t="n"/>
      <c r="P10" s="463" t="n"/>
      <c r="Q10" s="464" t="n"/>
      <c r="S10" s="103" t="n"/>
      <c r="T10" s="103" t="n"/>
      <c r="U10" s="103" t="n"/>
      <c r="V10" s="103" t="n"/>
    </row>
    <row r="11" hidden="1">
      <c r="A11" s="377" t="n"/>
      <c r="B11" s="127" t="n"/>
      <c r="C11" s="460" t="n"/>
      <c r="D11" s="465" t="n"/>
      <c r="E11" s="462" t="n"/>
      <c r="F11" s="463" t="n"/>
      <c r="G11" s="463" t="n"/>
      <c r="H11" s="463" t="n"/>
      <c r="I11" s="463" t="n"/>
      <c r="J11" s="463" t="n"/>
      <c r="K11" s="463" t="n"/>
      <c r="L11" s="463" t="n"/>
      <c r="M11" s="463" t="n"/>
      <c r="N11" s="463" t="n"/>
      <c r="O11" s="463" t="n"/>
      <c r="P11" s="463" t="n"/>
      <c r="Q11" s="464" t="n"/>
      <c r="S11" s="103" t="n"/>
      <c r="T11" s="103" t="n"/>
      <c r="U11" s="103" t="n"/>
      <c r="V11" s="103" t="n"/>
    </row>
    <row r="12" hidden="1">
      <c r="A12" s="377" t="n"/>
      <c r="B12" s="127" t="n"/>
      <c r="C12" s="460" t="n"/>
      <c r="D12" s="465" t="n"/>
      <c r="E12" s="462" t="n"/>
      <c r="F12" s="463" t="n"/>
      <c r="G12" s="463" t="n"/>
      <c r="H12" s="463" t="n"/>
      <c r="I12" s="463" t="n"/>
      <c r="J12" s="463" t="n"/>
      <c r="K12" s="463" t="n"/>
      <c r="L12" s="463" t="n"/>
      <c r="M12" s="463" t="n"/>
      <c r="N12" s="463" t="n"/>
      <c r="O12" s="463" t="n"/>
      <c r="P12" s="463" t="n"/>
      <c r="Q12" s="464" t="n"/>
      <c r="S12" s="103" t="n"/>
      <c r="T12" s="103" t="n"/>
      <c r="U12" s="103" t="n"/>
      <c r="V12" s="103" t="n"/>
    </row>
    <row r="13" hidden="1">
      <c r="A13" s="377" t="n"/>
      <c r="B13" s="127" t="n"/>
      <c r="C13" s="460" t="n"/>
      <c r="D13" s="465" t="n"/>
      <c r="E13" s="462" t="n"/>
      <c r="F13" s="463" t="n"/>
      <c r="G13" s="463" t="n"/>
      <c r="H13" s="463" t="n"/>
      <c r="I13" s="463" t="n"/>
      <c r="J13" s="463" t="n"/>
      <c r="K13" s="463" t="n"/>
      <c r="L13" s="463" t="n"/>
      <c r="M13" s="463" t="n"/>
      <c r="N13" s="463" t="n"/>
      <c r="O13" s="463" t="n"/>
      <c r="P13" s="463" t="n"/>
      <c r="Q13" s="464" t="n"/>
      <c r="S13" s="103" t="n"/>
      <c r="T13" s="103" t="n"/>
      <c r="U13" s="103" t="n"/>
      <c r="V13" s="103" t="n"/>
    </row>
    <row r="14" hidden="1">
      <c r="A14" s="377" t="n"/>
      <c r="B14" s="127" t="n"/>
      <c r="C14" s="460" t="n"/>
      <c r="D14" s="465" t="n"/>
      <c r="E14" s="462" t="n"/>
      <c r="F14" s="463" t="n"/>
      <c r="G14" s="463" t="n"/>
      <c r="H14" s="463" t="n"/>
      <c r="I14" s="463" t="n"/>
      <c r="J14" s="463" t="n"/>
      <c r="K14" s="463" t="n"/>
      <c r="L14" s="463" t="n"/>
      <c r="M14" s="463" t="n"/>
      <c r="N14" s="463" t="n"/>
      <c r="O14" s="463" t="n"/>
      <c r="P14" s="463" t="n"/>
      <c r="Q14" s="464" t="n"/>
      <c r="S14" s="103" t="n"/>
      <c r="T14" s="103" t="n"/>
      <c r="U14" s="103" t="n"/>
      <c r="V14" s="103" t="n"/>
    </row>
    <row r="15" hidden="1">
      <c r="A15" s="377" t="n"/>
      <c r="B15" s="127" t="n"/>
      <c r="C15" s="460" t="n"/>
      <c r="D15" s="465" t="n"/>
      <c r="E15" s="462" t="n"/>
      <c r="F15" s="463" t="n"/>
      <c r="G15" s="463" t="n"/>
      <c r="H15" s="463" t="n"/>
      <c r="I15" s="463" t="n"/>
      <c r="J15" s="463" t="n"/>
      <c r="K15" s="463" t="n"/>
      <c r="L15" s="463" t="n"/>
      <c r="M15" s="463" t="n"/>
      <c r="N15" s="463" t="n"/>
      <c r="O15" s="463" t="n"/>
      <c r="P15" s="463" t="n"/>
      <c r="Q15" s="464" t="n"/>
      <c r="S15" s="103" t="n"/>
      <c r="T15" s="103" t="n"/>
      <c r="U15" s="103" t="n"/>
      <c r="V15" s="103" t="n"/>
    </row>
    <row r="16" hidden="1">
      <c r="A16" s="377" t="n"/>
      <c r="B16" s="127" t="n"/>
      <c r="C16" s="460" t="n"/>
      <c r="D16" s="465" t="n"/>
      <c r="E16" s="462" t="n"/>
      <c r="F16" s="463" t="n"/>
      <c r="G16" s="463" t="n"/>
      <c r="H16" s="463" t="n"/>
      <c r="I16" s="463" t="n"/>
      <c r="J16" s="463" t="n"/>
      <c r="K16" s="463" t="n"/>
      <c r="L16" s="463" t="n"/>
      <c r="M16" s="463" t="n"/>
      <c r="N16" s="463" t="n"/>
      <c r="O16" s="463" t="n"/>
      <c r="P16" s="463" t="n"/>
      <c r="Q16" s="464" t="n"/>
      <c r="S16" s="103" t="n"/>
      <c r="T16" s="103" t="n"/>
      <c r="U16" s="103" t="n"/>
      <c r="V16" s="103" t="n"/>
    </row>
    <row r="17" hidden="1">
      <c r="A17" s="377" t="n"/>
      <c r="B17" s="127" t="n"/>
      <c r="C17" s="460" t="n"/>
      <c r="D17" s="465" t="n"/>
      <c r="E17" s="462" t="n"/>
      <c r="F17" s="463" t="n"/>
      <c r="G17" s="463" t="n"/>
      <c r="H17" s="463" t="n"/>
      <c r="I17" s="463" t="n"/>
      <c r="J17" s="463" t="n"/>
      <c r="K17" s="463" t="n"/>
      <c r="L17" s="463" t="n"/>
      <c r="M17" s="463" t="n"/>
      <c r="N17" s="463" t="n"/>
      <c r="O17" s="463" t="n"/>
      <c r="P17" s="463" t="n"/>
      <c r="Q17" s="464" t="n"/>
      <c r="S17" s="103" t="n"/>
      <c r="T17" s="103" t="n"/>
      <c r="U17" s="103" t="n"/>
      <c r="V17" s="103" t="n"/>
    </row>
    <row r="18" hidden="1">
      <c r="A18" s="377" t="n"/>
      <c r="B18" s="127" t="n"/>
      <c r="C18" s="460" t="n"/>
      <c r="D18" s="465" t="n"/>
      <c r="E18" s="462" t="n"/>
      <c r="F18" s="463" t="n"/>
      <c r="G18" s="463" t="n"/>
      <c r="H18" s="463" t="n"/>
      <c r="I18" s="463" t="n"/>
      <c r="J18" s="463" t="n"/>
      <c r="K18" s="463" t="n"/>
      <c r="L18" s="463" t="n"/>
      <c r="M18" s="463" t="n"/>
      <c r="N18" s="463" t="n"/>
      <c r="O18" s="463" t="n"/>
      <c r="P18" s="463" t="n"/>
      <c r="Q18" s="464" t="n"/>
      <c r="S18" s="103" t="n"/>
      <c r="T18" s="103" t="n"/>
      <c r="U18" s="103" t="n"/>
      <c r="V18" s="103" t="n"/>
    </row>
    <row r="19" hidden="1" ht="13.5" customHeight="1" thickBot="1">
      <c r="A19" s="379" t="n"/>
      <c r="B19" s="128" t="n"/>
      <c r="C19" s="466" t="n"/>
      <c r="D19" s="465" t="n"/>
      <c r="E19" s="467" t="n"/>
      <c r="F19" s="468" t="n"/>
      <c r="G19" s="468" t="n"/>
      <c r="H19" s="468" t="n"/>
      <c r="I19" s="468" t="n"/>
      <c r="J19" s="468" t="n"/>
      <c r="K19" s="468" t="n"/>
      <c r="L19" s="468" t="n"/>
      <c r="M19" s="468" t="n"/>
      <c r="N19" s="468" t="n"/>
      <c r="O19" s="468" t="n"/>
      <c r="P19" s="468" t="n"/>
      <c r="Q19" s="469" t="n"/>
      <c r="S19" s="103" t="n"/>
      <c r="T19" s="103" t="n"/>
      <c r="U19" s="103" t="n"/>
      <c r="V19" s="103" t="n"/>
    </row>
    <row r="20">
      <c r="A20" s="376" t="n"/>
      <c r="B20" s="119" t="inlineStr">
        <is>
          <t>Box total</t>
        </is>
      </c>
      <c r="C20" s="470" t="n"/>
      <c r="D20" s="470" t="n"/>
      <c r="E20" s="457" t="n">
        <v>24</v>
      </c>
      <c r="F20" s="458" t="n"/>
      <c r="G20" s="458" t="n"/>
      <c r="H20" s="458" t="n"/>
      <c r="I20" s="458" t="n"/>
      <c r="J20" s="455" t="n"/>
      <c r="K20" s="455" t="n"/>
      <c r="L20" s="455" t="n"/>
      <c r="M20" s="455" t="n"/>
      <c r="N20" s="455" t="n"/>
      <c r="O20" s="455" t="n"/>
      <c r="P20" s="455" t="n"/>
      <c r="Q20" s="471" t="n"/>
      <c r="S20" s="103" t="n"/>
      <c r="T20" s="103" t="n"/>
      <c r="U20" s="103" t="n"/>
      <c r="V20" s="103" t="n"/>
    </row>
    <row r="21">
      <c r="A21" s="380" t="n"/>
      <c r="B21" s="120" t="inlineStr">
        <is>
          <t>Weight</t>
        </is>
      </c>
      <c r="C21" s="472" t="n"/>
      <c r="D21" s="472" t="n"/>
      <c r="E21" s="462" t="n">
        <v>36</v>
      </c>
      <c r="F21" s="463" t="n"/>
      <c r="G21" s="463" t="n"/>
      <c r="H21" s="463" t="n"/>
      <c r="I21" s="463" t="n"/>
      <c r="J21" s="463" t="n"/>
      <c r="K21" s="463" t="n"/>
      <c r="L21" s="463" t="n"/>
      <c r="M21" s="463" t="n"/>
      <c r="N21" s="463" t="n"/>
      <c r="O21" s="463" t="n"/>
      <c r="P21" s="463" t="n"/>
      <c r="Q21" s="464" t="n"/>
      <c r="S21" s="103" t="n"/>
      <c r="T21" s="103" t="n"/>
      <c r="U21" s="103" t="n"/>
      <c r="V21" s="103" t="n"/>
    </row>
    <row r="22">
      <c r="A22" s="381" t="n"/>
      <c r="B22" s="121" t="inlineStr">
        <is>
          <t>Dimensions</t>
        </is>
      </c>
      <c r="C22" s="465" t="n"/>
      <c r="D22" s="465" t="n"/>
      <c r="E22" s="473" t="inlineStr">
        <is>
          <t>16x16x16</t>
        </is>
      </c>
      <c r="F22" s="460" t="n"/>
      <c r="G22" s="460" t="n"/>
      <c r="H22" s="460" t="n"/>
      <c r="I22" s="460" t="n"/>
      <c r="J22" s="460" t="n"/>
      <c r="K22" s="460" t="n"/>
      <c r="L22" s="460" t="n"/>
      <c r="M22" s="460" t="n"/>
      <c r="N22" s="460" t="n"/>
      <c r="O22" s="460" t="n"/>
      <c r="P22" s="460" t="n"/>
      <c r="Q22" s="474" t="n"/>
      <c r="S22" s="103" t="n"/>
      <c r="T22" s="103" t="n"/>
      <c r="U22" s="103" t="n"/>
      <c r="V22" s="103" t="n"/>
    </row>
    <row r="23">
      <c r="A23" s="104" t="n"/>
      <c r="B23" s="122" t="inlineStr">
        <is>
          <t>Shipment ID</t>
        </is>
      </c>
      <c r="C23" s="475" t="n"/>
      <c r="D23" s="475" t="n"/>
      <c r="E23" s="476" t="n"/>
      <c r="F23" s="139" t="n"/>
      <c r="G23" s="139" t="n"/>
      <c r="H23" s="139" t="n"/>
      <c r="I23" s="139" t="n"/>
      <c r="J23" s="139" t="n"/>
      <c r="K23" s="139" t="n"/>
      <c r="L23" s="139" t="n"/>
      <c r="M23" s="139" t="n"/>
      <c r="N23" s="139" t="n"/>
      <c r="O23" s="139" t="n"/>
      <c r="P23" s="139" t="n"/>
      <c r="Q23" s="477" t="n"/>
    </row>
    <row r="24" ht="13.5" customHeight="1" thickBot="1">
      <c r="A24" s="105" t="n"/>
      <c r="B24" s="123" t="inlineStr">
        <is>
          <t>Tracking Number</t>
        </is>
      </c>
      <c r="C24" s="478" t="n"/>
      <c r="D24" s="479" t="n"/>
      <c r="E24" s="480" t="n"/>
      <c r="F24" s="481" t="n"/>
      <c r="G24" s="481" t="n"/>
      <c r="H24" s="481" t="n"/>
      <c r="I24" s="481" t="n"/>
      <c r="J24" s="481" t="n"/>
      <c r="K24" s="481" t="n"/>
      <c r="L24" s="481" t="n"/>
      <c r="M24" s="481" t="n"/>
      <c r="N24" s="481" t="n"/>
      <c r="O24" s="481" t="n"/>
      <c r="P24" s="481" t="n"/>
      <c r="Q24" s="482" t="n"/>
    </row>
    <row r="25" ht="13.5" customHeight="1" thickBot="1">
      <c r="A25" s="493" t="n"/>
      <c r="B25" s="494" t="n"/>
      <c r="E25" s="118" t="n"/>
      <c r="F25" s="107" t="n"/>
      <c r="G25" s="107" t="n"/>
      <c r="H25" s="107" t="n"/>
      <c r="I25" s="108" t="n"/>
      <c r="J25" s="108" t="n"/>
      <c r="K25" s="108" t="n"/>
      <c r="L25" s="108" t="n"/>
      <c r="M25" s="108" t="n"/>
      <c r="N25" s="108" t="n"/>
      <c r="O25" s="108" t="n"/>
      <c r="P25" s="108" t="n"/>
      <c r="Q25" s="108" t="n"/>
    </row>
    <row r="26" ht="13.5" customFormat="1" customHeight="1" s="494" thickBot="1">
      <c r="A26" s="53" t="inlineStr">
        <is>
          <t>Shipment 2</t>
        </is>
      </c>
      <c r="B26" s="124" t="inlineStr">
        <is>
          <t>DMT Distributors (102 Central Avenue)</t>
        </is>
      </c>
      <c r="C26" s="115" t="inlineStr">
        <is>
          <t>Total</t>
        </is>
      </c>
      <c r="D26" s="130" t="inlineStr">
        <is>
          <t>Expiry</t>
        </is>
      </c>
      <c r="E26" s="115" t="n">
        <v>20</v>
      </c>
      <c r="F26" s="116" t="n">
        <v>24</v>
      </c>
      <c r="G26" s="116" t="n"/>
      <c r="H26" s="116" t="n"/>
      <c r="I26" s="116" t="n"/>
      <c r="J26" s="116" t="n"/>
      <c r="K26" s="116" t="n"/>
      <c r="L26" s="116" t="n"/>
      <c r="M26" s="116" t="n"/>
      <c r="N26" s="116" t="n"/>
      <c r="O26" s="116" t="n"/>
      <c r="P26" s="116" t="n"/>
      <c r="Q26" s="117" t="n"/>
    </row>
    <row r="27" ht="13.5" customHeight="1" thickBot="1">
      <c r="A27" s="126" t="n"/>
      <c r="B27" s="125" t="inlineStr">
        <is>
          <t>FTW1 (4160 Feathergrass Ln Prosper,  TX  75078)</t>
        </is>
      </c>
      <c r="C27" s="131" t="n"/>
      <c r="D27" s="132" t="n"/>
      <c r="E27" s="134" t="n"/>
      <c r="F27" s="135" t="n"/>
      <c r="G27" s="136" t="n"/>
      <c r="H27" s="135" t="n"/>
      <c r="I27" s="136" t="n"/>
      <c r="J27" s="137" t="n"/>
      <c r="K27" s="135" t="n"/>
      <c r="L27" s="136" t="n"/>
      <c r="M27" s="135" t="n"/>
      <c r="N27" s="135" t="n"/>
      <c r="O27" s="135" t="n"/>
      <c r="P27" s="136" t="n"/>
      <c r="Q27" s="138" t="n"/>
    </row>
    <row r="28">
      <c r="A28" s="376" t="inlineStr">
        <is>
          <t>U308</t>
        </is>
      </c>
      <c r="B28" s="96" t="inlineStr">
        <is>
          <t>MOTTS CLAMATO CEASER SEASONING SALT COMBO PACK</t>
        </is>
      </c>
      <c r="C28" s="455" t="n">
        <v>16</v>
      </c>
      <c r="D28" s="456" t="n">
        <v>45493</v>
      </c>
      <c r="E28" s="457" t="n"/>
      <c r="F28" s="458" t="n">
        <v>16</v>
      </c>
      <c r="G28" s="458" t="n"/>
      <c r="H28" s="458" t="n"/>
      <c r="I28" s="458" t="n"/>
      <c r="J28" s="458" t="n"/>
      <c r="K28" s="458" t="n"/>
      <c r="L28" s="458" t="n"/>
      <c r="M28" s="458" t="n"/>
      <c r="N28" s="458" t="n"/>
      <c r="O28" s="458" t="n"/>
      <c r="P28" s="458" t="n"/>
      <c r="Q28" s="459" t="n"/>
      <c r="S28" s="103" t="n"/>
      <c r="T28" s="103" t="n"/>
      <c r="U28" s="103" t="n"/>
      <c r="V28" s="103" t="n"/>
    </row>
    <row r="29" ht="13.5" customHeight="1" thickBot="1">
      <c r="A29" s="377" t="inlineStr">
        <is>
          <t>U766</t>
        </is>
      </c>
      <c r="B29" s="127" t="inlineStr">
        <is>
          <t>Quaker Chewy Chocolate Chip Granola Bars, Peanut Free 40-Count {Imported from Canada}</t>
        </is>
      </c>
      <c r="C29" s="460" t="n">
        <v>17</v>
      </c>
      <c r="D29" s="461" t="n">
        <v>45202</v>
      </c>
      <c r="E29" s="462" t="n">
        <v>17</v>
      </c>
      <c r="F29" s="463" t="n"/>
      <c r="G29" s="463" t="n"/>
      <c r="H29" s="463" t="n"/>
      <c r="I29" s="463" t="n"/>
      <c r="J29" s="463" t="n"/>
      <c r="K29" s="463" t="n"/>
      <c r="L29" s="463" t="n"/>
      <c r="M29" s="463" t="n"/>
      <c r="N29" s="463" t="n"/>
      <c r="O29" s="463" t="n"/>
      <c r="P29" s="463" t="n"/>
      <c r="Q29" s="464" t="n"/>
      <c r="S29" s="103" t="n"/>
      <c r="T29" s="103" t="n"/>
      <c r="U29" s="103" t="n"/>
      <c r="V29" s="103" t="n"/>
    </row>
    <row r="30" hidden="1">
      <c r="A30" s="377" t="n"/>
      <c r="B30" s="127" t="n"/>
      <c r="C30" s="460" t="n"/>
      <c r="D30" s="461" t="n"/>
      <c r="E30" s="462" t="n"/>
      <c r="F30" s="463" t="n"/>
      <c r="G30" s="463" t="n"/>
      <c r="H30" s="463" t="n"/>
      <c r="I30" s="463" t="n"/>
      <c r="J30" s="463" t="n"/>
      <c r="K30" s="463" t="n"/>
      <c r="L30" s="463" t="n"/>
      <c r="M30" s="463" t="n"/>
      <c r="N30" s="463" t="n"/>
      <c r="O30" s="463" t="n"/>
      <c r="P30" s="463" t="n"/>
      <c r="Q30" s="464" t="n"/>
      <c r="S30" s="103" t="n"/>
      <c r="T30" s="103" t="n"/>
      <c r="U30" s="103" t="n"/>
      <c r="V30" s="103" t="n"/>
    </row>
    <row r="31" hidden="1">
      <c r="A31" s="377" t="n"/>
      <c r="B31" s="127" t="n"/>
      <c r="C31" s="460" t="n"/>
      <c r="D31" s="461" t="n"/>
      <c r="E31" s="462" t="n"/>
      <c r="F31" s="463" t="n"/>
      <c r="G31" s="463" t="n"/>
      <c r="H31" s="463" t="n"/>
      <c r="I31" s="463" t="n"/>
      <c r="J31" s="463" t="n"/>
      <c r="K31" s="463" t="n"/>
      <c r="L31" s="463" t="n"/>
      <c r="M31" s="463" t="n"/>
      <c r="N31" s="463" t="n"/>
      <c r="O31" s="463" t="n"/>
      <c r="P31" s="463" t="n"/>
      <c r="Q31" s="464" t="n"/>
      <c r="S31" s="103" t="n"/>
      <c r="T31" s="103" t="n"/>
      <c r="U31" s="103" t="n"/>
      <c r="V31" s="103" t="n"/>
    </row>
    <row r="32" hidden="1">
      <c r="A32" s="377" t="n"/>
      <c r="B32" s="127" t="n"/>
      <c r="C32" s="460" t="n"/>
      <c r="D32" s="461" t="n"/>
      <c r="E32" s="462" t="n"/>
      <c r="F32" s="463" t="n"/>
      <c r="G32" s="463" t="n"/>
      <c r="H32" s="463" t="n"/>
      <c r="I32" s="463" t="n"/>
      <c r="J32" s="463" t="n"/>
      <c r="K32" s="463" t="n"/>
      <c r="L32" s="463" t="n"/>
      <c r="M32" s="463" t="n"/>
      <c r="N32" s="463" t="n"/>
      <c r="O32" s="463" t="n"/>
      <c r="P32" s="463" t="n"/>
      <c r="Q32" s="464" t="n"/>
      <c r="S32" s="103" t="n"/>
      <c r="T32" s="103" t="n"/>
      <c r="U32" s="103" t="n"/>
      <c r="V32" s="103" t="n"/>
    </row>
    <row r="33" hidden="1">
      <c r="A33" s="378" t="n"/>
      <c r="B33" s="127" t="n"/>
      <c r="C33" s="460" t="n"/>
      <c r="D33" s="465" t="n"/>
      <c r="E33" s="462" t="n"/>
      <c r="F33" s="463" t="n"/>
      <c r="G33" s="463" t="n"/>
      <c r="H33" s="463" t="n"/>
      <c r="I33" s="463" t="n"/>
      <c r="J33" s="463" t="n"/>
      <c r="K33" s="463" t="n"/>
      <c r="L33" s="463" t="n"/>
      <c r="M33" s="463" t="n"/>
      <c r="N33" s="463" t="n"/>
      <c r="O33" s="463" t="n"/>
      <c r="P33" s="463" t="n"/>
      <c r="Q33" s="464" t="n"/>
      <c r="S33" s="103" t="n"/>
      <c r="T33" s="103" t="n"/>
      <c r="U33" s="103" t="n"/>
      <c r="V33" s="103" t="n"/>
    </row>
    <row r="34" hidden="1">
      <c r="A34" s="377" t="n"/>
      <c r="B34" s="127" t="n"/>
      <c r="C34" s="460" t="n"/>
      <c r="D34" s="465" t="n"/>
      <c r="E34" s="462" t="n"/>
      <c r="F34" s="463" t="n"/>
      <c r="G34" s="463" t="n"/>
      <c r="H34" s="463" t="n"/>
      <c r="I34" s="463" t="n"/>
      <c r="J34" s="463" t="n"/>
      <c r="K34" s="463" t="n"/>
      <c r="L34" s="463" t="n"/>
      <c r="M34" s="463" t="n"/>
      <c r="N34" s="463" t="n"/>
      <c r="O34" s="463" t="n"/>
      <c r="P34" s="463" t="n"/>
      <c r="Q34" s="464" t="n"/>
      <c r="S34" s="103" t="n"/>
      <c r="T34" s="103" t="n"/>
      <c r="U34" s="103" t="n"/>
      <c r="V34" s="103" t="n"/>
    </row>
    <row r="35" hidden="1">
      <c r="A35" s="377" t="n"/>
      <c r="B35" s="127" t="n"/>
      <c r="C35" s="460" t="n"/>
      <c r="D35" s="465" t="n"/>
      <c r="E35" s="462" t="n"/>
      <c r="F35" s="463" t="n"/>
      <c r="G35" s="463" t="n"/>
      <c r="H35" s="463" t="n"/>
      <c r="I35" s="463" t="n"/>
      <c r="J35" s="463" t="n"/>
      <c r="K35" s="463" t="n"/>
      <c r="L35" s="463" t="n"/>
      <c r="M35" s="463" t="n"/>
      <c r="N35" s="463" t="n"/>
      <c r="O35" s="463" t="n"/>
      <c r="P35" s="463" t="n"/>
      <c r="Q35" s="464" t="n"/>
      <c r="S35" s="103" t="n"/>
      <c r="T35" s="103" t="n"/>
      <c r="U35" s="103" t="n"/>
      <c r="V35" s="103" t="n"/>
    </row>
    <row r="36" hidden="1">
      <c r="A36" s="377" t="n"/>
      <c r="B36" s="127" t="n"/>
      <c r="C36" s="460" t="n"/>
      <c r="D36" s="465" t="n"/>
      <c r="E36" s="462" t="n"/>
      <c r="F36" s="463" t="n"/>
      <c r="G36" s="463" t="n"/>
      <c r="H36" s="463" t="n"/>
      <c r="I36" s="463" t="n"/>
      <c r="J36" s="463" t="n"/>
      <c r="K36" s="463" t="n"/>
      <c r="L36" s="463" t="n"/>
      <c r="M36" s="463" t="n"/>
      <c r="N36" s="463" t="n"/>
      <c r="O36" s="463" t="n"/>
      <c r="P36" s="463" t="n"/>
      <c r="Q36" s="464" t="n"/>
      <c r="S36" s="103" t="n"/>
      <c r="T36" s="103" t="n"/>
      <c r="U36" s="103" t="n"/>
      <c r="V36" s="103" t="n"/>
    </row>
    <row r="37" hidden="1">
      <c r="A37" s="377" t="n"/>
      <c r="B37" s="127" t="n"/>
      <c r="C37" s="460" t="n"/>
      <c r="D37" s="465" t="n"/>
      <c r="E37" s="462" t="n"/>
      <c r="F37" s="463" t="n"/>
      <c r="G37" s="463" t="n"/>
      <c r="H37" s="463" t="n"/>
      <c r="I37" s="463" t="n"/>
      <c r="J37" s="463" t="n"/>
      <c r="K37" s="463" t="n"/>
      <c r="L37" s="463" t="n"/>
      <c r="M37" s="463" t="n"/>
      <c r="N37" s="463" t="n"/>
      <c r="O37" s="463" t="n"/>
      <c r="P37" s="463" t="n"/>
      <c r="Q37" s="464" t="n"/>
      <c r="S37" s="103" t="n"/>
      <c r="T37" s="103" t="n"/>
      <c r="U37" s="103" t="n"/>
      <c r="V37" s="103" t="n"/>
    </row>
    <row r="38" hidden="1">
      <c r="A38" s="377" t="n"/>
      <c r="B38" s="127" t="n"/>
      <c r="C38" s="460" t="n"/>
      <c r="D38" s="465" t="n"/>
      <c r="E38" s="462" t="n"/>
      <c r="F38" s="463" t="n"/>
      <c r="G38" s="463" t="n"/>
      <c r="H38" s="463" t="n"/>
      <c r="I38" s="463" t="n"/>
      <c r="J38" s="463" t="n"/>
      <c r="K38" s="463" t="n"/>
      <c r="L38" s="463" t="n"/>
      <c r="M38" s="463" t="n"/>
      <c r="N38" s="463" t="n"/>
      <c r="O38" s="463" t="n"/>
      <c r="P38" s="463" t="n"/>
      <c r="Q38" s="464" t="n"/>
      <c r="S38" s="103" t="n"/>
      <c r="T38" s="103" t="n"/>
      <c r="U38" s="103" t="n"/>
      <c r="V38" s="103" t="n"/>
    </row>
    <row r="39" hidden="1">
      <c r="A39" s="377" t="n"/>
      <c r="B39" s="127" t="n"/>
      <c r="C39" s="460" t="n"/>
      <c r="D39" s="465" t="n"/>
      <c r="E39" s="462" t="n"/>
      <c r="F39" s="463" t="n"/>
      <c r="G39" s="463" t="n"/>
      <c r="H39" s="463" t="n"/>
      <c r="I39" s="463" t="n"/>
      <c r="J39" s="463" t="n"/>
      <c r="K39" s="463" t="n"/>
      <c r="L39" s="463" t="n"/>
      <c r="M39" s="463" t="n"/>
      <c r="N39" s="463" t="n"/>
      <c r="O39" s="463" t="n"/>
      <c r="P39" s="463" t="n"/>
      <c r="Q39" s="464" t="n"/>
      <c r="S39" s="103" t="n"/>
      <c r="T39" s="103" t="n"/>
      <c r="U39" s="103" t="n"/>
      <c r="V39" s="103" t="n"/>
    </row>
    <row r="40" hidden="1">
      <c r="A40" s="377" t="n"/>
      <c r="B40" s="127" t="n"/>
      <c r="C40" s="460" t="n"/>
      <c r="D40" s="465" t="n"/>
      <c r="E40" s="462" t="n"/>
      <c r="F40" s="463" t="n"/>
      <c r="G40" s="463" t="n"/>
      <c r="H40" s="463" t="n"/>
      <c r="I40" s="463" t="n"/>
      <c r="J40" s="463" t="n"/>
      <c r="K40" s="463" t="n"/>
      <c r="L40" s="463" t="n"/>
      <c r="M40" s="463" t="n"/>
      <c r="N40" s="463" t="n"/>
      <c r="O40" s="463" t="n"/>
      <c r="P40" s="463" t="n"/>
      <c r="Q40" s="464" t="n"/>
      <c r="S40" s="103" t="n"/>
      <c r="T40" s="103" t="n"/>
      <c r="U40" s="103" t="n"/>
      <c r="V40" s="103" t="n"/>
    </row>
    <row r="41" hidden="1">
      <c r="A41" s="377" t="n"/>
      <c r="B41" s="127" t="n"/>
      <c r="C41" s="460" t="n"/>
      <c r="D41" s="465" t="n"/>
      <c r="E41" s="462" t="n"/>
      <c r="F41" s="463" t="n"/>
      <c r="G41" s="463" t="n"/>
      <c r="H41" s="463" t="n"/>
      <c r="I41" s="463" t="n"/>
      <c r="J41" s="463" t="n"/>
      <c r="K41" s="463" t="n"/>
      <c r="L41" s="463" t="n"/>
      <c r="M41" s="463" t="n"/>
      <c r="N41" s="463" t="n"/>
      <c r="O41" s="463" t="n"/>
      <c r="P41" s="463" t="n"/>
      <c r="Q41" s="464" t="n"/>
      <c r="S41" s="103" t="n"/>
      <c r="T41" s="103" t="n"/>
      <c r="U41" s="103" t="n"/>
      <c r="V41" s="103" t="n"/>
    </row>
    <row r="42" hidden="1" ht="13.5" customHeight="1" thickBot="1">
      <c r="A42" s="379" t="n"/>
      <c r="B42" s="128" t="n"/>
      <c r="C42" s="466" t="n"/>
      <c r="D42" s="465" t="n"/>
      <c r="E42" s="467" t="n"/>
      <c r="F42" s="468" t="n"/>
      <c r="G42" s="468" t="n"/>
      <c r="H42" s="468" t="n"/>
      <c r="I42" s="468" t="n"/>
      <c r="J42" s="468" t="n"/>
      <c r="K42" s="468" t="n"/>
      <c r="L42" s="468" t="n"/>
      <c r="M42" s="468" t="n"/>
      <c r="N42" s="468" t="n"/>
      <c r="O42" s="468" t="n"/>
      <c r="P42" s="468" t="n"/>
      <c r="Q42" s="469" t="n"/>
      <c r="S42" s="103" t="n"/>
      <c r="T42" s="103" t="n"/>
      <c r="U42" s="103" t="n"/>
      <c r="V42" s="103" t="n"/>
    </row>
    <row r="43">
      <c r="A43" s="376" t="n"/>
      <c r="B43" s="119" t="inlineStr">
        <is>
          <t>Box total</t>
        </is>
      </c>
      <c r="C43" s="470" t="n"/>
      <c r="D43" s="470" t="n"/>
      <c r="E43" s="457" t="n">
        <v>17</v>
      </c>
      <c r="F43" s="458" t="n">
        <v>16</v>
      </c>
      <c r="G43" s="458" t="n"/>
      <c r="H43" s="458" t="n"/>
      <c r="I43" s="458" t="n"/>
      <c r="J43" s="455" t="n"/>
      <c r="K43" s="455" t="n"/>
      <c r="L43" s="455" t="n"/>
      <c r="M43" s="455" t="n"/>
      <c r="N43" s="455" t="n"/>
      <c r="O43" s="455" t="n"/>
      <c r="P43" s="455" t="n"/>
      <c r="Q43" s="471" t="n"/>
      <c r="S43" s="103" t="n"/>
      <c r="T43" s="103" t="n"/>
      <c r="U43" s="103" t="n"/>
      <c r="V43" s="103" t="n"/>
    </row>
    <row r="44">
      <c r="A44" s="380" t="n"/>
      <c r="B44" s="120" t="inlineStr">
        <is>
          <t>Weight</t>
        </is>
      </c>
      <c r="C44" s="472" t="n"/>
      <c r="D44" s="472" t="n"/>
      <c r="E44" s="462" t="n">
        <v>47</v>
      </c>
      <c r="F44" s="463" t="n">
        <v>25</v>
      </c>
      <c r="G44" s="463" t="n"/>
      <c r="H44" s="463" t="n"/>
      <c r="I44" s="463" t="n"/>
      <c r="J44" s="463" t="n"/>
      <c r="K44" s="463" t="n"/>
      <c r="L44" s="463" t="n"/>
      <c r="M44" s="463" t="n"/>
      <c r="N44" s="463" t="n"/>
      <c r="O44" s="463" t="n"/>
      <c r="P44" s="463" t="n"/>
      <c r="Q44" s="464" t="n"/>
      <c r="S44" s="103" t="n"/>
      <c r="T44" s="103" t="n"/>
      <c r="U44" s="103" t="n"/>
      <c r="V44" s="103" t="n"/>
    </row>
    <row r="45">
      <c r="A45" s="381" t="n"/>
      <c r="B45" s="121" t="inlineStr">
        <is>
          <t>Dimensions</t>
        </is>
      </c>
      <c r="C45" s="465" t="n"/>
      <c r="D45" s="465" t="n"/>
      <c r="E45" s="473" t="inlineStr">
        <is>
          <t>16x16x16</t>
        </is>
      </c>
      <c r="F45" s="460" t="inlineStr">
        <is>
          <t>12x12x12</t>
        </is>
      </c>
      <c r="G45" s="460" t="n"/>
      <c r="H45" s="460" t="n"/>
      <c r="I45" s="460" t="n"/>
      <c r="J45" s="460" t="n"/>
      <c r="K45" s="460" t="n"/>
      <c r="L45" s="460" t="n"/>
      <c r="M45" s="460" t="n"/>
      <c r="N45" s="460" t="n"/>
      <c r="O45" s="460" t="n"/>
      <c r="P45" s="460" t="n"/>
      <c r="Q45" s="474" t="n"/>
      <c r="S45" s="103" t="n"/>
      <c r="T45" s="103" t="n"/>
      <c r="U45" s="103" t="n"/>
      <c r="V45" s="103" t="n"/>
    </row>
    <row r="46">
      <c r="A46" s="104" t="n"/>
      <c r="B46" s="122" t="inlineStr">
        <is>
          <t>Shipment ID</t>
        </is>
      </c>
      <c r="C46" s="475" t="n"/>
      <c r="D46" s="475" t="n"/>
      <c r="E46" s="476" t="n"/>
      <c r="F46" s="139" t="n"/>
      <c r="G46" s="139" t="n"/>
      <c r="H46" s="139" t="n"/>
      <c r="I46" s="139" t="n"/>
      <c r="J46" s="139" t="n"/>
      <c r="K46" s="139" t="n"/>
      <c r="L46" s="139" t="n"/>
      <c r="M46" s="139" t="n"/>
      <c r="N46" s="139" t="n"/>
      <c r="O46" s="139" t="n"/>
      <c r="P46" s="139" t="n"/>
      <c r="Q46" s="477" t="n"/>
    </row>
    <row r="47" ht="13.5" customHeight="1" thickBot="1">
      <c r="A47" s="105" t="n"/>
      <c r="B47" s="123" t="inlineStr">
        <is>
          <t>Tracking Number</t>
        </is>
      </c>
      <c r="C47" s="478" t="n"/>
      <c r="D47" s="479" t="n"/>
      <c r="E47" s="480" t="n"/>
      <c r="F47" s="481" t="n"/>
      <c r="G47" s="481" t="n"/>
      <c r="H47" s="481" t="n"/>
      <c r="I47" s="481" t="n"/>
      <c r="J47" s="481" t="n"/>
      <c r="K47" s="481" t="n"/>
      <c r="L47" s="481" t="n"/>
      <c r="M47" s="481" t="n"/>
      <c r="N47" s="481" t="n"/>
      <c r="O47" s="481" t="n"/>
      <c r="P47" s="481" t="n"/>
      <c r="Q47" s="482" t="n"/>
    </row>
    <row r="48" ht="13.5" customHeight="1" thickBot="1">
      <c r="A48" s="493" t="n"/>
      <c r="B48" s="494" t="n"/>
      <c r="E48" s="118" t="n"/>
      <c r="F48" s="107" t="n"/>
      <c r="G48" s="107" t="n"/>
      <c r="H48" s="107" t="n"/>
      <c r="I48" s="108" t="n"/>
      <c r="J48" s="108" t="n"/>
      <c r="K48" s="108" t="n"/>
      <c r="L48" s="108" t="n"/>
      <c r="M48" s="108" t="n"/>
      <c r="N48" s="108" t="n"/>
      <c r="O48" s="108" t="n"/>
      <c r="P48" s="108" t="n"/>
      <c r="Q48" s="108" t="n"/>
    </row>
    <row r="49" ht="13.5" customFormat="1" customHeight="1" s="494" thickBot="1">
      <c r="A49" s="53" t="inlineStr">
        <is>
          <t>Shipment 16</t>
        </is>
      </c>
      <c r="B49" s="124" t="inlineStr">
        <is>
          <t>DRCR (102 Central Avenue)</t>
        </is>
      </c>
      <c r="C49" s="115" t="inlineStr">
        <is>
          <t>Total</t>
        </is>
      </c>
      <c r="D49" s="130" t="inlineStr">
        <is>
          <t>Expiry</t>
        </is>
      </c>
      <c r="E49" s="115" t="n"/>
      <c r="F49" s="116" t="n"/>
      <c r="G49" s="116" t="n"/>
      <c r="H49" s="116" t="n"/>
      <c r="I49" s="116" t="n"/>
      <c r="J49" s="116" t="n"/>
      <c r="K49" s="116" t="n"/>
      <c r="L49" s="116" t="n"/>
      <c r="M49" s="116" t="n"/>
      <c r="N49" s="116" t="n"/>
      <c r="O49" s="116" t="n"/>
      <c r="P49" s="116" t="n"/>
      <c r="Q49" s="117" t="n"/>
    </row>
    <row r="50" ht="13.5" customHeight="1" thickBot="1">
      <c r="A50" s="126" t="n"/>
      <c r="B50" s="125" t="n"/>
      <c r="C50" s="131" t="n"/>
      <c r="D50" s="132" t="n"/>
      <c r="E50" s="134" t="n"/>
      <c r="F50" s="135" t="n"/>
      <c r="G50" s="136" t="n"/>
      <c r="H50" s="135" t="n"/>
      <c r="I50" s="136" t="n"/>
      <c r="J50" s="137" t="n"/>
      <c r="K50" s="135" t="n"/>
      <c r="L50" s="136" t="n"/>
      <c r="M50" s="135" t="n"/>
      <c r="N50" s="135" t="n"/>
      <c r="O50" s="135" t="n"/>
      <c r="P50" s="136" t="n"/>
      <c r="Q50" s="138" t="n"/>
    </row>
    <row r="51">
      <c r="A51" s="376" t="n"/>
      <c r="B51" s="96" t="n"/>
      <c r="C51" s="455" t="n"/>
      <c r="D51" s="456" t="n"/>
      <c r="E51" s="457" t="n"/>
      <c r="F51" s="458" t="n"/>
      <c r="G51" s="458" t="n"/>
      <c r="H51" s="458" t="n"/>
      <c r="I51" s="458" t="n"/>
      <c r="J51" s="458" t="n"/>
      <c r="K51" s="458" t="n"/>
      <c r="L51" s="458" t="n"/>
      <c r="M51" s="458" t="n"/>
      <c r="N51" s="458" t="n"/>
      <c r="O51" s="458" t="n"/>
      <c r="P51" s="458" t="n"/>
      <c r="Q51" s="459" t="n"/>
      <c r="S51" s="103" t="n"/>
      <c r="T51" s="103" t="n"/>
      <c r="U51" s="103" t="n"/>
      <c r="V51" s="103" t="n"/>
    </row>
    <row r="52" ht="13.5" customHeight="1" thickBot="1">
      <c r="A52" s="377" t="n"/>
      <c r="B52" s="127" t="n"/>
      <c r="C52" s="460" t="n"/>
      <c r="D52" s="461" t="n"/>
      <c r="E52" s="462" t="n"/>
      <c r="F52" s="463" t="n"/>
      <c r="G52" s="463" t="n"/>
      <c r="H52" s="463" t="n"/>
      <c r="I52" s="463" t="n"/>
      <c r="J52" s="463" t="n"/>
      <c r="K52" s="463" t="n"/>
      <c r="L52" s="463" t="n"/>
      <c r="M52" s="463" t="n"/>
      <c r="N52" s="463" t="n"/>
      <c r="O52" s="463" t="n"/>
      <c r="P52" s="463" t="n"/>
      <c r="Q52" s="464" t="n"/>
      <c r="S52" s="103" t="n"/>
      <c r="T52" s="103" t="n"/>
      <c r="U52" s="103" t="n"/>
      <c r="V52" s="103" t="n"/>
    </row>
    <row r="53" hidden="1">
      <c r="A53" s="377" t="n"/>
      <c r="B53" s="127" t="n"/>
      <c r="C53" s="460" t="n"/>
      <c r="D53" s="461" t="n"/>
      <c r="E53" s="462" t="n"/>
      <c r="F53" s="463" t="n"/>
      <c r="G53" s="463" t="n"/>
      <c r="H53" s="463" t="n"/>
      <c r="I53" s="463" t="n"/>
      <c r="J53" s="463" t="n"/>
      <c r="K53" s="463" t="n"/>
      <c r="L53" s="463" t="n"/>
      <c r="M53" s="463" t="n"/>
      <c r="N53" s="463" t="n"/>
      <c r="O53" s="463" t="n"/>
      <c r="P53" s="463" t="n"/>
      <c r="Q53" s="464" t="n"/>
      <c r="S53" s="103" t="n"/>
      <c r="T53" s="103" t="n"/>
      <c r="U53" s="103" t="n"/>
      <c r="V53" s="103" t="n"/>
    </row>
    <row r="54" hidden="1">
      <c r="A54" s="377" t="n"/>
      <c r="B54" s="127" t="n"/>
      <c r="C54" s="460" t="n"/>
      <c r="D54" s="461" t="n"/>
      <c r="E54" s="462" t="n"/>
      <c r="F54" s="463" t="n"/>
      <c r="G54" s="463" t="n"/>
      <c r="H54" s="463" t="n"/>
      <c r="I54" s="463" t="n"/>
      <c r="J54" s="463" t="n"/>
      <c r="K54" s="463" t="n"/>
      <c r="L54" s="463" t="n"/>
      <c r="M54" s="463" t="n"/>
      <c r="N54" s="463" t="n"/>
      <c r="O54" s="463" t="n"/>
      <c r="P54" s="463" t="n"/>
      <c r="Q54" s="464" t="n"/>
      <c r="S54" s="103" t="n"/>
      <c r="T54" s="103" t="n"/>
      <c r="U54" s="103" t="n"/>
      <c r="V54" s="103" t="n"/>
    </row>
    <row r="55" hidden="1">
      <c r="A55" s="377" t="n"/>
      <c r="B55" s="127" t="n"/>
      <c r="C55" s="460" t="n"/>
      <c r="D55" s="461" t="n"/>
      <c r="E55" s="462" t="n"/>
      <c r="F55" s="463" t="n"/>
      <c r="G55" s="463" t="n"/>
      <c r="H55" s="463" t="n"/>
      <c r="I55" s="463" t="n"/>
      <c r="J55" s="463" t="n"/>
      <c r="K55" s="463" t="n"/>
      <c r="L55" s="463" t="n"/>
      <c r="M55" s="463" t="n"/>
      <c r="N55" s="463" t="n"/>
      <c r="O55" s="463" t="n"/>
      <c r="P55" s="463" t="n"/>
      <c r="Q55" s="464" t="n"/>
      <c r="S55" s="103" t="n"/>
      <c r="T55" s="103" t="n"/>
      <c r="U55" s="103" t="n"/>
      <c r="V55" s="103" t="n"/>
    </row>
    <row r="56" hidden="1">
      <c r="A56" s="378" t="n"/>
      <c r="B56" s="127" t="n"/>
      <c r="C56" s="460" t="n"/>
      <c r="D56" s="461" t="n"/>
      <c r="E56" s="462" t="n"/>
      <c r="F56" s="463" t="n"/>
      <c r="G56" s="463" t="n"/>
      <c r="H56" s="463" t="n"/>
      <c r="I56" s="463" t="n"/>
      <c r="J56" s="463" t="n"/>
      <c r="K56" s="463" t="n"/>
      <c r="L56" s="463" t="n"/>
      <c r="M56" s="463" t="n"/>
      <c r="N56" s="463" t="n"/>
      <c r="O56" s="463" t="n"/>
      <c r="P56" s="463" t="n"/>
      <c r="Q56" s="464" t="n"/>
      <c r="S56" s="103" t="n"/>
      <c r="T56" s="103" t="n"/>
      <c r="U56" s="103" t="n"/>
      <c r="V56" s="103" t="n"/>
    </row>
    <row r="57" hidden="1">
      <c r="A57" s="377" t="n"/>
      <c r="B57" s="127" t="n"/>
      <c r="C57" s="460" t="n"/>
      <c r="D57" s="461" t="n"/>
      <c r="E57" s="462" t="n"/>
      <c r="F57" s="463" t="n"/>
      <c r="G57" s="463" t="n"/>
      <c r="H57" s="463" t="n"/>
      <c r="I57" s="463" t="n"/>
      <c r="J57" s="463" t="n"/>
      <c r="K57" s="463" t="n"/>
      <c r="L57" s="463" t="n"/>
      <c r="M57" s="463" t="n"/>
      <c r="N57" s="463" t="n"/>
      <c r="O57" s="463" t="n"/>
      <c r="P57" s="463" t="n"/>
      <c r="Q57" s="464" t="n"/>
      <c r="S57" s="103" t="n"/>
      <c r="T57" s="103" t="n"/>
      <c r="U57" s="103" t="n"/>
      <c r="V57" s="103" t="n"/>
    </row>
    <row r="58" hidden="1">
      <c r="A58" s="377" t="n"/>
      <c r="B58" s="127" t="n"/>
      <c r="C58" s="460" t="n"/>
      <c r="D58" s="461" t="n"/>
      <c r="E58" s="462" t="n"/>
      <c r="F58" s="463" t="n"/>
      <c r="G58" s="463" t="n"/>
      <c r="H58" s="463" t="n"/>
      <c r="I58" s="463" t="n"/>
      <c r="J58" s="463" t="n"/>
      <c r="K58" s="463" t="n"/>
      <c r="L58" s="463" t="n"/>
      <c r="M58" s="463" t="n"/>
      <c r="N58" s="463" t="n"/>
      <c r="O58" s="463" t="n"/>
      <c r="P58" s="463" t="n"/>
      <c r="Q58" s="464" t="n"/>
      <c r="S58" s="103" t="n"/>
      <c r="T58" s="103" t="n"/>
      <c r="U58" s="103" t="n"/>
      <c r="V58" s="103" t="n"/>
    </row>
    <row r="59" hidden="1">
      <c r="A59" s="377" t="n"/>
      <c r="B59" s="127" t="n"/>
      <c r="C59" s="460" t="n"/>
      <c r="D59" s="465" t="n"/>
      <c r="E59" s="462" t="n"/>
      <c r="F59" s="463" t="n"/>
      <c r="G59" s="463" t="n"/>
      <c r="H59" s="463" t="n"/>
      <c r="I59" s="463" t="n"/>
      <c r="J59" s="463" t="n"/>
      <c r="K59" s="463" t="n"/>
      <c r="L59" s="463" t="n"/>
      <c r="M59" s="463" t="n"/>
      <c r="N59" s="463" t="n"/>
      <c r="O59" s="463" t="n"/>
      <c r="P59" s="463" t="n"/>
      <c r="Q59" s="464" t="n"/>
      <c r="S59" s="103" t="n"/>
      <c r="T59" s="103" t="n"/>
      <c r="U59" s="103" t="n"/>
      <c r="V59" s="103" t="n"/>
    </row>
    <row r="60" hidden="1">
      <c r="A60" s="377" t="n"/>
      <c r="B60" s="127" t="n"/>
      <c r="C60" s="460" t="n"/>
      <c r="D60" s="465" t="n"/>
      <c r="E60" s="462" t="n"/>
      <c r="F60" s="463" t="n"/>
      <c r="G60" s="463" t="n"/>
      <c r="H60" s="463" t="n"/>
      <c r="I60" s="463" t="n"/>
      <c r="J60" s="463" t="n"/>
      <c r="K60" s="463" t="n"/>
      <c r="L60" s="463" t="n"/>
      <c r="M60" s="463" t="n"/>
      <c r="N60" s="463" t="n"/>
      <c r="O60" s="463" t="n"/>
      <c r="P60" s="463" t="n"/>
      <c r="Q60" s="464" t="n"/>
      <c r="S60" s="103" t="n"/>
      <c r="T60" s="103" t="n"/>
      <c r="U60" s="103" t="n"/>
      <c r="V60" s="103" t="n"/>
    </row>
    <row r="61" hidden="1">
      <c r="A61" s="377" t="n"/>
      <c r="B61" s="127" t="n"/>
      <c r="C61" s="460" t="n"/>
      <c r="D61" s="465" t="n"/>
      <c r="E61" s="462" t="n"/>
      <c r="F61" s="463" t="n"/>
      <c r="G61" s="463" t="n"/>
      <c r="H61" s="463" t="n"/>
      <c r="I61" s="463" t="n"/>
      <c r="J61" s="463" t="n"/>
      <c r="K61" s="463" t="n"/>
      <c r="L61" s="463" t="n"/>
      <c r="M61" s="463" t="n"/>
      <c r="N61" s="463" t="n"/>
      <c r="O61" s="463" t="n"/>
      <c r="P61" s="463" t="n"/>
      <c r="Q61" s="464" t="n"/>
      <c r="S61" s="103" t="n"/>
      <c r="T61" s="103" t="n"/>
      <c r="U61" s="103" t="n"/>
      <c r="V61" s="103" t="n"/>
    </row>
    <row r="62" hidden="1">
      <c r="A62" s="377" t="n"/>
      <c r="B62" s="127" t="n"/>
      <c r="C62" s="460" t="n"/>
      <c r="D62" s="465" t="n"/>
      <c r="E62" s="462" t="n"/>
      <c r="F62" s="463" t="n"/>
      <c r="G62" s="463" t="n"/>
      <c r="H62" s="463" t="n"/>
      <c r="I62" s="463" t="n"/>
      <c r="J62" s="463" t="n"/>
      <c r="K62" s="463" t="n"/>
      <c r="L62" s="463" t="n"/>
      <c r="M62" s="463" t="n"/>
      <c r="N62" s="463" t="n"/>
      <c r="O62" s="463" t="n"/>
      <c r="P62" s="463" t="n"/>
      <c r="Q62" s="464" t="n"/>
      <c r="S62" s="103" t="n"/>
      <c r="T62" s="103" t="n"/>
      <c r="U62" s="103" t="n"/>
      <c r="V62" s="103" t="n"/>
    </row>
    <row r="63" hidden="1">
      <c r="A63" s="377" t="n"/>
      <c r="B63" s="127" t="n"/>
      <c r="C63" s="460" t="n"/>
      <c r="D63" s="465" t="n"/>
      <c r="E63" s="462" t="n"/>
      <c r="F63" s="463" t="n"/>
      <c r="G63" s="463" t="n"/>
      <c r="H63" s="463" t="n"/>
      <c r="I63" s="463" t="n"/>
      <c r="J63" s="463" t="n"/>
      <c r="K63" s="463" t="n"/>
      <c r="L63" s="463" t="n"/>
      <c r="M63" s="463" t="n"/>
      <c r="N63" s="463" t="n"/>
      <c r="O63" s="463" t="n"/>
      <c r="P63" s="463" t="n"/>
      <c r="Q63" s="464" t="n"/>
      <c r="S63" s="103" t="n"/>
      <c r="T63" s="103" t="n"/>
      <c r="U63" s="103" t="n"/>
      <c r="V63" s="103" t="n"/>
    </row>
    <row r="64" hidden="1">
      <c r="A64" s="377" t="n"/>
      <c r="B64" s="127" t="n"/>
      <c r="C64" s="460" t="n"/>
      <c r="D64" s="465" t="n"/>
      <c r="E64" s="462" t="n"/>
      <c r="F64" s="463" t="n"/>
      <c r="G64" s="463" t="n"/>
      <c r="H64" s="463" t="n"/>
      <c r="I64" s="463" t="n"/>
      <c r="J64" s="463" t="n"/>
      <c r="K64" s="463" t="n"/>
      <c r="L64" s="463" t="n"/>
      <c r="M64" s="463" t="n"/>
      <c r="N64" s="463" t="n"/>
      <c r="O64" s="463" t="n"/>
      <c r="P64" s="463" t="n"/>
      <c r="Q64" s="464" t="n"/>
      <c r="S64" s="103" t="n"/>
      <c r="T64" s="103" t="n"/>
      <c r="U64" s="103" t="n"/>
      <c r="V64" s="103" t="n"/>
    </row>
    <row r="65" hidden="1" ht="13.5" customHeight="1" thickBot="1">
      <c r="A65" s="379" t="n"/>
      <c r="B65" s="128" t="n"/>
      <c r="C65" s="466" t="n"/>
      <c r="D65" s="465" t="n"/>
      <c r="E65" s="467" t="n"/>
      <c r="F65" s="468" t="n"/>
      <c r="G65" s="468" t="n"/>
      <c r="H65" s="468" t="n"/>
      <c r="I65" s="468" t="n"/>
      <c r="J65" s="468" t="n"/>
      <c r="K65" s="468" t="n"/>
      <c r="L65" s="468" t="n"/>
      <c r="M65" s="468" t="n"/>
      <c r="N65" s="468" t="n"/>
      <c r="O65" s="468" t="n"/>
      <c r="P65" s="468" t="n"/>
      <c r="Q65" s="469" t="n"/>
      <c r="S65" s="103" t="n"/>
      <c r="T65" s="103" t="n"/>
      <c r="U65" s="103" t="n"/>
      <c r="V65" s="103" t="n"/>
    </row>
    <row r="66">
      <c r="A66" s="376" t="n"/>
      <c r="B66" s="119" t="inlineStr">
        <is>
          <t>Box total</t>
        </is>
      </c>
      <c r="C66" s="470" t="n"/>
      <c r="D66" s="470" t="n"/>
      <c r="E66" s="457" t="n"/>
      <c r="F66" s="458" t="n"/>
      <c r="G66" s="458" t="n"/>
      <c r="H66" s="458" t="n"/>
      <c r="I66" s="458" t="n"/>
      <c r="J66" s="455" t="n"/>
      <c r="K66" s="455" t="n"/>
      <c r="L66" s="455" t="n"/>
      <c r="M66" s="455" t="n"/>
      <c r="N66" s="455" t="n"/>
      <c r="O66" s="455" t="n"/>
      <c r="P66" s="455" t="n"/>
      <c r="Q66" s="471" t="n"/>
      <c r="S66" s="103" t="n"/>
      <c r="T66" s="103" t="n"/>
      <c r="U66" s="103" t="n"/>
      <c r="V66" s="103" t="n"/>
    </row>
    <row r="67">
      <c r="A67" s="380" t="n"/>
      <c r="B67" s="120" t="inlineStr">
        <is>
          <t>Weight</t>
        </is>
      </c>
      <c r="C67" s="472" t="n"/>
      <c r="D67" s="472" t="n"/>
      <c r="E67" s="462" t="n"/>
      <c r="F67" s="463" t="n"/>
      <c r="G67" s="463" t="n"/>
      <c r="H67" s="463" t="n"/>
      <c r="I67" s="463" t="n"/>
      <c r="J67" s="463" t="n"/>
      <c r="K67" s="463" t="n"/>
      <c r="L67" s="463" t="n"/>
      <c r="M67" s="463" t="n"/>
      <c r="N67" s="463" t="n"/>
      <c r="O67" s="463" t="n"/>
      <c r="P67" s="463" t="n"/>
      <c r="Q67" s="464" t="n"/>
      <c r="S67" s="103" t="n"/>
      <c r="T67" s="103" t="n"/>
      <c r="U67" s="103" t="n"/>
      <c r="V67" s="103" t="n"/>
    </row>
    <row r="68">
      <c r="A68" s="381" t="n"/>
      <c r="B68" s="121" t="inlineStr">
        <is>
          <t>Dimensions</t>
        </is>
      </c>
      <c r="C68" s="465" t="n"/>
      <c r="D68" s="465" t="n"/>
      <c r="E68" s="473" t="n"/>
      <c r="F68" s="460" t="n"/>
      <c r="G68" s="460" t="n"/>
      <c r="H68" s="460" t="n"/>
      <c r="I68" s="460" t="n"/>
      <c r="J68" s="460" t="n"/>
      <c r="K68" s="460" t="n"/>
      <c r="L68" s="460" t="n"/>
      <c r="M68" s="460" t="n"/>
      <c r="N68" s="460" t="n"/>
      <c r="O68" s="460" t="n"/>
      <c r="P68" s="460" t="n"/>
      <c r="Q68" s="474" t="n"/>
      <c r="S68" s="103" t="n"/>
      <c r="T68" s="103" t="n"/>
      <c r="U68" s="103" t="n"/>
      <c r="V68" s="103" t="n"/>
    </row>
    <row r="69">
      <c r="A69" s="104" t="n"/>
      <c r="B69" s="122" t="inlineStr">
        <is>
          <t>Shipment ID</t>
        </is>
      </c>
      <c r="C69" s="475" t="n"/>
      <c r="D69" s="475" t="n"/>
      <c r="E69" s="476" t="n"/>
      <c r="F69" s="139" t="n"/>
      <c r="G69" s="139" t="n"/>
      <c r="H69" s="139" t="n"/>
      <c r="I69" s="139" t="n"/>
      <c r="J69" s="139" t="n"/>
      <c r="K69" s="139" t="n"/>
      <c r="L69" s="139" t="n"/>
      <c r="M69" s="139" t="n"/>
      <c r="N69" s="139" t="n"/>
      <c r="O69" s="139" t="n"/>
      <c r="P69" s="139" t="n"/>
      <c r="Q69" s="477" t="n"/>
    </row>
    <row r="70" ht="13.5" customHeight="1" thickBot="1">
      <c r="A70" s="105" t="n"/>
      <c r="B70" s="123" t="inlineStr">
        <is>
          <t>Tracking Number</t>
        </is>
      </c>
      <c r="C70" s="478" t="n"/>
      <c r="D70" s="479" t="n"/>
      <c r="E70" s="480" t="n"/>
      <c r="F70" s="481" t="n"/>
      <c r="G70" s="481" t="n"/>
      <c r="H70" s="481" t="n"/>
      <c r="I70" s="481" t="n"/>
      <c r="J70" s="481" t="n"/>
      <c r="K70" s="481" t="n"/>
      <c r="L70" s="481" t="n"/>
      <c r="M70" s="481" t="n"/>
      <c r="N70" s="481" t="n"/>
      <c r="O70" s="481" t="n"/>
      <c r="P70" s="481" t="n"/>
      <c r="Q70" s="482" t="n"/>
    </row>
    <row r="71" ht="13.5" customHeight="1" thickBot="1">
      <c r="A71" s="493" t="n"/>
      <c r="B71" s="494" t="n"/>
      <c r="E71" s="118" t="n"/>
      <c r="F71" s="107" t="n"/>
      <c r="G71" s="107" t="n"/>
      <c r="H71" s="107" t="n"/>
      <c r="I71" s="108" t="n"/>
      <c r="J71" s="108" t="n"/>
      <c r="K71" s="108" t="n"/>
      <c r="L71" s="108" t="n"/>
      <c r="M71" s="108" t="n"/>
      <c r="N71" s="108" t="n"/>
      <c r="O71" s="108" t="n"/>
      <c r="P71" s="108" t="n"/>
      <c r="Q71" s="108" t="n"/>
    </row>
    <row r="72" ht="13.5" customFormat="1" customHeight="1" s="494" thickBot="1">
      <c r="A72" s="53" t="inlineStr">
        <is>
          <t>Shipment 17</t>
        </is>
      </c>
      <c r="B72" s="124" t="inlineStr">
        <is>
          <t>DRCR (102 Central Avenue)</t>
        </is>
      </c>
      <c r="C72" s="115" t="inlineStr">
        <is>
          <t>Total</t>
        </is>
      </c>
      <c r="D72" s="130" t="inlineStr">
        <is>
          <t>Expiry</t>
        </is>
      </c>
      <c r="E72" s="115" t="n"/>
      <c r="F72" s="116" t="n"/>
      <c r="G72" s="116" t="n"/>
      <c r="H72" s="116" t="n"/>
      <c r="I72" s="116" t="n"/>
      <c r="J72" s="116" t="n"/>
      <c r="K72" s="116" t="n"/>
      <c r="L72" s="116" t="n"/>
      <c r="M72" s="116" t="n"/>
      <c r="N72" s="116" t="n"/>
      <c r="O72" s="116" t="n"/>
      <c r="P72" s="116" t="n"/>
      <c r="Q72" s="117" t="n"/>
    </row>
    <row r="73" ht="13.5" customHeight="1" thickBot="1">
      <c r="A73" s="126" t="n"/>
      <c r="B73" s="125" t="n"/>
      <c r="C73" s="131" t="n"/>
      <c r="D73" s="132" t="n"/>
      <c r="E73" s="134" t="n"/>
      <c r="F73" s="135" t="n"/>
      <c r="G73" s="136" t="n"/>
      <c r="H73" s="135" t="n"/>
      <c r="I73" s="136" t="n"/>
      <c r="J73" s="137" t="n"/>
      <c r="K73" s="135" t="n"/>
      <c r="L73" s="136" t="n"/>
      <c r="M73" s="135" t="n"/>
      <c r="N73" s="135" t="n"/>
      <c r="O73" s="135" t="n"/>
      <c r="P73" s="136" t="n"/>
      <c r="Q73" s="138" t="n"/>
    </row>
    <row r="74">
      <c r="A74" s="376" t="n"/>
      <c r="B74" s="96" t="n"/>
      <c r="C74" s="455" t="n"/>
      <c r="D74" s="456" t="n"/>
      <c r="E74" s="457" t="n"/>
      <c r="F74" s="458" t="n"/>
      <c r="G74" s="458" t="n"/>
      <c r="H74" s="458" t="n"/>
      <c r="I74" s="458" t="n"/>
      <c r="J74" s="458" t="n"/>
      <c r="K74" s="458" t="n"/>
      <c r="L74" s="458" t="n"/>
      <c r="M74" s="458" t="n"/>
      <c r="N74" s="458" t="n"/>
      <c r="O74" s="458" t="n"/>
      <c r="P74" s="458" t="n"/>
      <c r="Q74" s="459" t="n"/>
      <c r="S74" s="103" t="n"/>
      <c r="T74" s="103" t="n"/>
      <c r="U74" s="103" t="n"/>
      <c r="V74" s="103" t="n"/>
    </row>
    <row r="75" ht="13.5" customHeight="1" thickBot="1">
      <c r="A75" s="377" t="n"/>
      <c r="B75" s="127" t="n"/>
      <c r="C75" s="460" t="n"/>
      <c r="D75" s="461" t="n"/>
      <c r="E75" s="462" t="n"/>
      <c r="F75" s="463" t="n"/>
      <c r="G75" s="463" t="n"/>
      <c r="H75" s="463" t="n"/>
      <c r="I75" s="463" t="n"/>
      <c r="J75" s="463" t="n"/>
      <c r="K75" s="463" t="n"/>
      <c r="L75" s="463" t="n"/>
      <c r="M75" s="463" t="n"/>
      <c r="N75" s="463" t="n"/>
      <c r="O75" s="463" t="n"/>
      <c r="P75" s="463" t="n"/>
      <c r="Q75" s="464" t="n"/>
      <c r="S75" s="103" t="n"/>
      <c r="T75" s="103" t="n"/>
      <c r="U75" s="103" t="n"/>
      <c r="V75" s="103" t="n"/>
    </row>
    <row r="76" hidden="1">
      <c r="A76" s="377" t="n"/>
      <c r="B76" s="127" t="n"/>
      <c r="C76" s="460" t="n"/>
      <c r="D76" s="461" t="n"/>
      <c r="E76" s="462" t="n"/>
      <c r="F76" s="463" t="n"/>
      <c r="G76" s="463" t="n"/>
      <c r="H76" s="463" t="n"/>
      <c r="I76" s="463" t="n"/>
      <c r="J76" s="463" t="n"/>
      <c r="K76" s="463" t="n"/>
      <c r="L76" s="463" t="n"/>
      <c r="M76" s="463" t="n"/>
      <c r="N76" s="463" t="n"/>
      <c r="O76" s="463" t="n"/>
      <c r="P76" s="463" t="n"/>
      <c r="Q76" s="464" t="n"/>
      <c r="S76" s="103" t="n"/>
      <c r="T76" s="103" t="n"/>
      <c r="U76" s="103" t="n"/>
      <c r="V76" s="103" t="n"/>
    </row>
    <row r="77" hidden="1">
      <c r="A77" s="377" t="n"/>
      <c r="B77" s="127" t="n"/>
      <c r="C77" s="460" t="n"/>
      <c r="D77" s="461" t="n"/>
      <c r="E77" s="462" t="n"/>
      <c r="F77" s="463" t="n"/>
      <c r="G77" s="463" t="n"/>
      <c r="H77" s="463" t="n"/>
      <c r="I77" s="463" t="n"/>
      <c r="J77" s="463" t="n"/>
      <c r="K77" s="463" t="n"/>
      <c r="L77" s="463" t="n"/>
      <c r="M77" s="463" t="n"/>
      <c r="N77" s="463" t="n"/>
      <c r="O77" s="463" t="n"/>
      <c r="P77" s="463" t="n"/>
      <c r="Q77" s="464" t="n"/>
      <c r="S77" s="103" t="n"/>
      <c r="T77" s="103" t="n"/>
      <c r="U77" s="103" t="n"/>
      <c r="V77" s="103" t="n"/>
    </row>
    <row r="78" hidden="1">
      <c r="A78" s="377" t="n"/>
      <c r="B78" s="127" t="n"/>
      <c r="C78" s="460" t="n"/>
      <c r="D78" s="461" t="n"/>
      <c r="E78" s="462" t="n"/>
      <c r="F78" s="463" t="n"/>
      <c r="G78" s="463" t="n"/>
      <c r="H78" s="463" t="n"/>
      <c r="I78" s="463" t="n"/>
      <c r="J78" s="463" t="n"/>
      <c r="K78" s="463" t="n"/>
      <c r="L78" s="463" t="n"/>
      <c r="M78" s="463" t="n"/>
      <c r="N78" s="463" t="n"/>
      <c r="O78" s="463" t="n"/>
      <c r="P78" s="463" t="n"/>
      <c r="Q78" s="464" t="n"/>
      <c r="S78" s="103" t="n"/>
      <c r="T78" s="103" t="n"/>
      <c r="U78" s="103" t="n"/>
      <c r="V78" s="103" t="n"/>
    </row>
    <row r="79" hidden="1">
      <c r="A79" s="378" t="n"/>
      <c r="B79" s="127" t="n"/>
      <c r="C79" s="460" t="n"/>
      <c r="D79" s="461" t="n"/>
      <c r="E79" s="462" t="n"/>
      <c r="F79" s="463" t="n"/>
      <c r="G79" s="463" t="n"/>
      <c r="H79" s="463" t="n"/>
      <c r="I79" s="463" t="n"/>
      <c r="J79" s="463" t="n"/>
      <c r="K79" s="463" t="n"/>
      <c r="L79" s="463" t="n"/>
      <c r="M79" s="463" t="n"/>
      <c r="N79" s="463" t="n"/>
      <c r="O79" s="463" t="n"/>
      <c r="P79" s="463" t="n"/>
      <c r="Q79" s="464" t="n"/>
      <c r="S79" s="103" t="n"/>
      <c r="T79" s="103" t="n"/>
      <c r="U79" s="103" t="n"/>
      <c r="V79" s="103" t="n"/>
    </row>
    <row r="80" hidden="1">
      <c r="A80" s="377" t="n"/>
      <c r="B80" s="127" t="n"/>
      <c r="C80" s="460" t="n"/>
      <c r="D80" s="461" t="n"/>
      <c r="E80" s="462" t="n"/>
      <c r="F80" s="463" t="n"/>
      <c r="G80" s="463" t="n"/>
      <c r="H80" s="463" t="n"/>
      <c r="I80" s="463" t="n"/>
      <c r="J80" s="463" t="n"/>
      <c r="K80" s="463" t="n"/>
      <c r="L80" s="463" t="n"/>
      <c r="M80" s="463" t="n"/>
      <c r="N80" s="463" t="n"/>
      <c r="O80" s="463" t="n"/>
      <c r="P80" s="463" t="n"/>
      <c r="Q80" s="464" t="n"/>
      <c r="S80" s="103" t="n"/>
      <c r="T80" s="103" t="n"/>
      <c r="U80" s="103" t="n"/>
      <c r="V80" s="103" t="n"/>
    </row>
    <row r="81" hidden="1">
      <c r="A81" s="377" t="n"/>
      <c r="B81" s="127" t="n"/>
      <c r="C81" s="460" t="n"/>
      <c r="D81" s="461" t="n"/>
      <c r="E81" s="462" t="n"/>
      <c r="F81" s="463" t="n"/>
      <c r="G81" s="463" t="n"/>
      <c r="H81" s="463" t="n"/>
      <c r="I81" s="463" t="n"/>
      <c r="J81" s="463" t="n"/>
      <c r="K81" s="463" t="n"/>
      <c r="L81" s="463" t="n"/>
      <c r="M81" s="463" t="n"/>
      <c r="N81" s="463" t="n"/>
      <c r="O81" s="463" t="n"/>
      <c r="P81" s="463" t="n"/>
      <c r="Q81" s="464" t="n"/>
      <c r="S81" s="103" t="n"/>
      <c r="T81" s="103" t="n"/>
      <c r="U81" s="103" t="n"/>
      <c r="V81" s="103" t="n"/>
    </row>
    <row r="82" hidden="1">
      <c r="A82" s="377" t="n"/>
      <c r="B82" s="127" t="n"/>
      <c r="C82" s="460" t="n"/>
      <c r="D82" s="461" t="n"/>
      <c r="E82" s="462" t="n"/>
      <c r="F82" s="463" t="n"/>
      <c r="G82" s="463" t="n"/>
      <c r="H82" s="463" t="n"/>
      <c r="I82" s="463" t="n"/>
      <c r="J82" s="463" t="n"/>
      <c r="K82" s="463" t="n"/>
      <c r="L82" s="463" t="n"/>
      <c r="M82" s="463" t="n"/>
      <c r="N82" s="463" t="n"/>
      <c r="O82" s="463" t="n"/>
      <c r="P82" s="463" t="n"/>
      <c r="Q82" s="464" t="n"/>
      <c r="S82" s="103" t="n"/>
      <c r="T82" s="103" t="n"/>
      <c r="U82" s="103" t="n"/>
      <c r="V82" s="103" t="n"/>
    </row>
    <row r="83" hidden="1">
      <c r="A83" s="377" t="n"/>
      <c r="B83" s="127" t="n"/>
      <c r="C83" s="460" t="n"/>
      <c r="D83" s="461" t="n"/>
      <c r="E83" s="462" t="n"/>
      <c r="F83" s="463" t="n"/>
      <c r="G83" s="463" t="n"/>
      <c r="H83" s="463" t="n"/>
      <c r="I83" s="463" t="n"/>
      <c r="J83" s="463" t="n"/>
      <c r="K83" s="463" t="n"/>
      <c r="L83" s="463" t="n"/>
      <c r="M83" s="463" t="n"/>
      <c r="N83" s="463" t="n"/>
      <c r="O83" s="463" t="n"/>
      <c r="P83" s="463" t="n"/>
      <c r="Q83" s="464" t="n"/>
      <c r="S83" s="103" t="n"/>
      <c r="T83" s="103" t="n"/>
      <c r="U83" s="103" t="n"/>
      <c r="V83" s="103" t="n"/>
    </row>
    <row r="84" hidden="1">
      <c r="A84" s="377" t="n"/>
      <c r="B84" s="127" t="n"/>
      <c r="C84" s="460" t="n"/>
      <c r="D84" s="461" t="n"/>
      <c r="E84" s="462" t="n"/>
      <c r="F84" s="463" t="n"/>
      <c r="G84" s="463" t="n"/>
      <c r="H84" s="463" t="n"/>
      <c r="I84" s="463" t="n"/>
      <c r="J84" s="463" t="n"/>
      <c r="K84" s="463" t="n"/>
      <c r="L84" s="463" t="n"/>
      <c r="M84" s="463" t="n"/>
      <c r="N84" s="463" t="n"/>
      <c r="O84" s="463" t="n"/>
      <c r="P84" s="463" t="n"/>
      <c r="Q84" s="464" t="n"/>
      <c r="S84" s="103" t="n"/>
      <c r="T84" s="103" t="n"/>
      <c r="U84" s="103" t="n"/>
      <c r="V84" s="103" t="n"/>
    </row>
    <row r="85" hidden="1">
      <c r="A85" s="377" t="n"/>
      <c r="B85" s="127" t="n"/>
      <c r="C85" s="460" t="n"/>
      <c r="D85" s="465" t="n"/>
      <c r="E85" s="462" t="n"/>
      <c r="F85" s="463" t="n"/>
      <c r="G85" s="463" t="n"/>
      <c r="H85" s="463" t="n"/>
      <c r="I85" s="463" t="n"/>
      <c r="J85" s="463" t="n"/>
      <c r="K85" s="463" t="n"/>
      <c r="L85" s="463" t="n"/>
      <c r="M85" s="463" t="n"/>
      <c r="N85" s="463" t="n"/>
      <c r="O85" s="463" t="n"/>
      <c r="P85" s="463" t="n"/>
      <c r="Q85" s="464" t="n"/>
      <c r="S85" s="103" t="n"/>
      <c r="T85" s="103" t="n"/>
      <c r="U85" s="103" t="n"/>
      <c r="V85" s="103" t="n"/>
    </row>
    <row r="86" hidden="1">
      <c r="A86" s="377" t="n"/>
      <c r="B86" s="127" t="n"/>
      <c r="C86" s="460" t="n"/>
      <c r="D86" s="465" t="n"/>
      <c r="E86" s="462" t="n"/>
      <c r="F86" s="463" t="n"/>
      <c r="G86" s="463" t="n"/>
      <c r="H86" s="463" t="n"/>
      <c r="I86" s="463" t="n"/>
      <c r="J86" s="463" t="n"/>
      <c r="K86" s="463" t="n"/>
      <c r="L86" s="463" t="n"/>
      <c r="M86" s="463" t="n"/>
      <c r="N86" s="463" t="n"/>
      <c r="O86" s="463" t="n"/>
      <c r="P86" s="463" t="n"/>
      <c r="Q86" s="464" t="n"/>
      <c r="S86" s="103" t="n"/>
      <c r="T86" s="103" t="n"/>
      <c r="U86" s="103" t="n"/>
      <c r="V86" s="103" t="n"/>
    </row>
    <row r="87" hidden="1">
      <c r="A87" s="377" t="n"/>
      <c r="B87" s="127" t="n"/>
      <c r="C87" s="460" t="n"/>
      <c r="D87" s="465" t="n"/>
      <c r="E87" s="462" t="n"/>
      <c r="F87" s="463" t="n"/>
      <c r="G87" s="463" t="n"/>
      <c r="H87" s="463" t="n"/>
      <c r="I87" s="463" t="n"/>
      <c r="J87" s="463" t="n"/>
      <c r="K87" s="463" t="n"/>
      <c r="L87" s="463" t="n"/>
      <c r="M87" s="463" t="n"/>
      <c r="N87" s="463" t="n"/>
      <c r="O87" s="463" t="n"/>
      <c r="P87" s="463" t="n"/>
      <c r="Q87" s="464" t="n"/>
      <c r="S87" s="103" t="n"/>
      <c r="T87" s="103" t="n"/>
      <c r="U87" s="103" t="n"/>
      <c r="V87" s="103" t="n"/>
    </row>
    <row r="88" hidden="1" ht="13.5" customHeight="1" thickBot="1">
      <c r="A88" s="379" t="n"/>
      <c r="B88" s="128" t="n"/>
      <c r="C88" s="466" t="n"/>
      <c r="D88" s="465" t="n"/>
      <c r="E88" s="467" t="n"/>
      <c r="F88" s="468" t="n"/>
      <c r="G88" s="468" t="n"/>
      <c r="H88" s="468" t="n"/>
      <c r="I88" s="468" t="n"/>
      <c r="J88" s="468" t="n"/>
      <c r="K88" s="468" t="n"/>
      <c r="L88" s="468" t="n"/>
      <c r="M88" s="468" t="n"/>
      <c r="N88" s="468" t="n"/>
      <c r="O88" s="468" t="n"/>
      <c r="P88" s="468" t="n"/>
      <c r="Q88" s="469" t="n"/>
      <c r="S88" s="103" t="n"/>
      <c r="T88" s="103" t="n"/>
      <c r="U88" s="103" t="n"/>
      <c r="V88" s="103" t="n"/>
    </row>
    <row r="89">
      <c r="A89" s="376" t="n"/>
      <c r="B89" s="119" t="inlineStr">
        <is>
          <t>Box total</t>
        </is>
      </c>
      <c r="C89" s="470" t="n"/>
      <c r="D89" s="470" t="n"/>
      <c r="E89" s="457" t="n"/>
      <c r="F89" s="458" t="n"/>
      <c r="G89" s="458" t="n"/>
      <c r="H89" s="458" t="n"/>
      <c r="I89" s="458" t="n"/>
      <c r="J89" s="455" t="n"/>
      <c r="K89" s="455" t="n"/>
      <c r="L89" s="455" t="n"/>
      <c r="M89" s="455" t="n"/>
      <c r="N89" s="455" t="n"/>
      <c r="O89" s="455" t="n"/>
      <c r="P89" s="455" t="n"/>
      <c r="Q89" s="471" t="n"/>
      <c r="S89" s="103" t="n"/>
      <c r="T89" s="103" t="n"/>
      <c r="U89" s="103" t="n"/>
      <c r="V89" s="103" t="n"/>
    </row>
    <row r="90">
      <c r="A90" s="380" t="n"/>
      <c r="B90" s="120" t="inlineStr">
        <is>
          <t>Weight</t>
        </is>
      </c>
      <c r="C90" s="472" t="n"/>
      <c r="D90" s="472" t="n"/>
      <c r="E90" s="462" t="n"/>
      <c r="F90" s="463" t="n"/>
      <c r="G90" s="463" t="n"/>
      <c r="H90" s="463" t="n"/>
      <c r="I90" s="463" t="n"/>
      <c r="J90" s="463" t="n"/>
      <c r="K90" s="463" t="n"/>
      <c r="L90" s="463" t="n"/>
      <c r="M90" s="463" t="n"/>
      <c r="N90" s="463" t="n"/>
      <c r="O90" s="463" t="n"/>
      <c r="P90" s="463" t="n"/>
      <c r="Q90" s="464" t="n"/>
      <c r="S90" s="103" t="n"/>
      <c r="T90" s="103" t="n"/>
      <c r="U90" s="103" t="n"/>
      <c r="V90" s="103" t="n"/>
    </row>
    <row r="91">
      <c r="A91" s="381" t="n"/>
      <c r="B91" s="121" t="inlineStr">
        <is>
          <t>Dimensions</t>
        </is>
      </c>
      <c r="C91" s="465" t="n"/>
      <c r="D91" s="465" t="n"/>
      <c r="E91" s="473" t="n"/>
      <c r="F91" s="460" t="n"/>
      <c r="G91" s="460" t="n"/>
      <c r="H91" s="460" t="n"/>
      <c r="I91" s="460" t="n"/>
      <c r="J91" s="460" t="n"/>
      <c r="K91" s="460" t="n"/>
      <c r="L91" s="460" t="n"/>
      <c r="M91" s="460" t="n"/>
      <c r="N91" s="460" t="n"/>
      <c r="O91" s="460" t="n"/>
      <c r="P91" s="460" t="n"/>
      <c r="Q91" s="474" t="n"/>
      <c r="S91" s="103" t="n"/>
      <c r="T91" s="103" t="n"/>
      <c r="U91" s="103" t="n"/>
      <c r="V91" s="103" t="n"/>
    </row>
    <row r="92">
      <c r="A92" s="104" t="n"/>
      <c r="B92" s="122" t="inlineStr">
        <is>
          <t>Shipment ID</t>
        </is>
      </c>
      <c r="C92" s="475" t="n"/>
      <c r="D92" s="475" t="n"/>
      <c r="E92" s="476" t="n"/>
      <c r="F92" s="139" t="n"/>
      <c r="G92" s="139" t="n"/>
      <c r="H92" s="139" t="n"/>
      <c r="I92" s="139" t="n"/>
      <c r="J92" s="139" t="n"/>
      <c r="K92" s="139" t="n"/>
      <c r="L92" s="139" t="n"/>
      <c r="M92" s="139" t="n"/>
      <c r="N92" s="139" t="n"/>
      <c r="O92" s="139" t="n"/>
      <c r="P92" s="139" t="n"/>
      <c r="Q92" s="477" t="n"/>
    </row>
    <row r="93" ht="13.5" customHeight="1" thickBot="1">
      <c r="A93" s="105" t="n"/>
      <c r="B93" s="123" t="inlineStr">
        <is>
          <t>Tracking Number</t>
        </is>
      </c>
      <c r="C93" s="478" t="n"/>
      <c r="D93" s="479" t="n"/>
      <c r="E93" s="480" t="n"/>
      <c r="F93" s="485" t="n"/>
      <c r="G93" s="481" t="n"/>
      <c r="H93" s="481" t="n"/>
      <c r="I93" s="481" t="n"/>
      <c r="J93" s="481" t="n"/>
      <c r="K93" s="481" t="n"/>
      <c r="L93" s="481" t="n"/>
      <c r="M93" s="481" t="n"/>
      <c r="N93" s="481" t="n"/>
      <c r="O93" s="481" t="n"/>
      <c r="P93" s="481" t="n"/>
      <c r="Q93" s="482" t="n"/>
    </row>
    <row r="94" ht="13.5" customHeight="1" thickBot="1">
      <c r="A94" s="493" t="n"/>
      <c r="B94" s="494" t="n"/>
      <c r="E94" s="118" t="n"/>
      <c r="F94" s="107" t="n"/>
      <c r="G94" s="107" t="n"/>
      <c r="H94" s="107" t="n"/>
      <c r="I94" s="108" t="n"/>
      <c r="J94" s="108" t="n"/>
      <c r="K94" s="108" t="n"/>
      <c r="L94" s="108" t="n"/>
      <c r="M94" s="108" t="n"/>
      <c r="N94" s="108" t="n"/>
      <c r="O94" s="108" t="n"/>
      <c r="P94" s="108" t="n"/>
      <c r="Q94" s="108" t="n"/>
    </row>
    <row r="95" ht="13.5" customFormat="1" customHeight="1" s="494" thickBot="1">
      <c r="A95" s="53" t="inlineStr">
        <is>
          <t>Shipment 18</t>
        </is>
      </c>
      <c r="B95" s="124" t="inlineStr">
        <is>
          <t>DRCR (102 Central Avenue)</t>
        </is>
      </c>
      <c r="C95" s="115" t="inlineStr">
        <is>
          <t>Total</t>
        </is>
      </c>
      <c r="D95" s="130" t="inlineStr">
        <is>
          <t>Expiry</t>
        </is>
      </c>
      <c r="E95" s="115" t="n"/>
      <c r="F95" s="116" t="n"/>
      <c r="G95" s="116" t="n"/>
      <c r="H95" s="116" t="n"/>
      <c r="I95" s="116" t="n"/>
      <c r="J95" s="116" t="n"/>
      <c r="K95" s="116" t="n"/>
      <c r="L95" s="116" t="n"/>
      <c r="M95" s="116" t="n"/>
      <c r="N95" s="116" t="n"/>
      <c r="O95" s="116" t="n"/>
      <c r="P95" s="116" t="n"/>
      <c r="Q95" s="117" t="n"/>
    </row>
    <row r="96" ht="13.5" customHeight="1" thickBot="1">
      <c r="A96" s="126" t="n"/>
      <c r="B96" s="125" t="n"/>
      <c r="C96" s="131" t="n"/>
      <c r="D96" s="132" t="n"/>
      <c r="E96" s="134" t="n"/>
      <c r="F96" s="135" t="n"/>
      <c r="G96" s="136" t="n"/>
      <c r="H96" s="135" t="n"/>
      <c r="I96" s="136" t="n"/>
      <c r="J96" s="137" t="n"/>
      <c r="K96" s="135" t="n"/>
      <c r="L96" s="136" t="n"/>
      <c r="M96" s="135" t="n"/>
      <c r="N96" s="135" t="n"/>
      <c r="O96" s="135" t="n"/>
      <c r="P96" s="136" t="n"/>
      <c r="Q96" s="138" t="n"/>
    </row>
    <row r="97">
      <c r="A97" s="376" t="n"/>
      <c r="B97" s="96" t="n"/>
      <c r="C97" s="455" t="n"/>
      <c r="D97" s="456" t="n"/>
      <c r="E97" s="457" t="n"/>
      <c r="F97" s="458" t="n"/>
      <c r="G97" s="458" t="n"/>
      <c r="H97" s="458" t="n"/>
      <c r="I97" s="458" t="n"/>
      <c r="J97" s="458" t="n"/>
      <c r="K97" s="458" t="n"/>
      <c r="L97" s="458" t="n"/>
      <c r="M97" s="458" t="n"/>
      <c r="N97" s="458" t="n"/>
      <c r="O97" s="458" t="n"/>
      <c r="P97" s="458" t="n"/>
      <c r="Q97" s="459" t="n"/>
      <c r="S97" s="103" t="n"/>
      <c r="T97" s="103" t="n"/>
      <c r="U97" s="103" t="n"/>
      <c r="V97" s="103" t="n"/>
    </row>
    <row r="98" ht="13.5" customHeight="1" thickBot="1">
      <c r="A98" s="377" t="n"/>
      <c r="B98" s="127" t="n"/>
      <c r="C98" s="460" t="n"/>
      <c r="D98" s="461" t="n"/>
      <c r="E98" s="462" t="n"/>
      <c r="F98" s="463" t="n"/>
      <c r="G98" s="463" t="n"/>
      <c r="H98" s="463" t="n"/>
      <c r="I98" s="463" t="n"/>
      <c r="J98" s="463" t="n"/>
      <c r="K98" s="463" t="n"/>
      <c r="L98" s="463" t="n"/>
      <c r="M98" s="463" t="n"/>
      <c r="N98" s="463" t="n"/>
      <c r="O98" s="463" t="n"/>
      <c r="P98" s="463" t="n"/>
      <c r="Q98" s="464" t="n"/>
      <c r="S98" s="103" t="n"/>
      <c r="T98" s="103" t="n"/>
      <c r="U98" s="103" t="n"/>
      <c r="V98" s="103" t="n"/>
    </row>
    <row r="99" hidden="1">
      <c r="A99" s="377" t="n"/>
      <c r="B99" s="127" t="n"/>
      <c r="C99" s="460" t="n"/>
      <c r="D99" s="461" t="n"/>
      <c r="E99" s="462" t="n"/>
      <c r="F99" s="463" t="n"/>
      <c r="G99" s="463" t="n"/>
      <c r="H99" s="463" t="n"/>
      <c r="I99" s="463" t="n"/>
      <c r="J99" s="463" t="n"/>
      <c r="K99" s="463" t="n"/>
      <c r="L99" s="463" t="n"/>
      <c r="M99" s="463" t="n"/>
      <c r="N99" s="463" t="n"/>
      <c r="O99" s="463" t="n"/>
      <c r="P99" s="463" t="n"/>
      <c r="Q99" s="464" t="n"/>
      <c r="S99" s="103" t="n"/>
      <c r="T99" s="103" t="n"/>
      <c r="U99" s="103" t="n"/>
      <c r="V99" s="103" t="n"/>
    </row>
    <row r="100" hidden="1">
      <c r="A100" s="377" t="n"/>
      <c r="B100" s="127" t="n"/>
      <c r="C100" s="460" t="n"/>
      <c r="D100" s="461" t="n"/>
      <c r="E100" s="462" t="n"/>
      <c r="F100" s="463" t="n"/>
      <c r="G100" s="463" t="n"/>
      <c r="H100" s="463" t="n"/>
      <c r="I100" s="463" t="n"/>
      <c r="J100" s="463" t="n"/>
      <c r="K100" s="463" t="n"/>
      <c r="L100" s="463" t="n"/>
      <c r="M100" s="463" t="n"/>
      <c r="N100" s="463" t="n"/>
      <c r="O100" s="463" t="n"/>
      <c r="P100" s="463" t="n"/>
      <c r="Q100" s="464" t="n"/>
      <c r="S100" s="103" t="n"/>
      <c r="T100" s="103" t="n"/>
      <c r="U100" s="103" t="n"/>
      <c r="V100" s="103" t="n"/>
    </row>
    <row r="101" hidden="1">
      <c r="A101" s="377" t="n"/>
      <c r="B101" s="127" t="n"/>
      <c r="C101" s="460" t="n"/>
      <c r="D101" s="461" t="n"/>
      <c r="E101" s="462" t="n"/>
      <c r="F101" s="463" t="n"/>
      <c r="G101" s="463" t="n"/>
      <c r="H101" s="463" t="n"/>
      <c r="I101" s="463" t="n"/>
      <c r="J101" s="463" t="n"/>
      <c r="K101" s="463" t="n"/>
      <c r="L101" s="463" t="n"/>
      <c r="M101" s="463" t="n"/>
      <c r="N101" s="463" t="n"/>
      <c r="O101" s="463" t="n"/>
      <c r="P101" s="463" t="n"/>
      <c r="Q101" s="464" t="n"/>
      <c r="S101" s="103" t="n"/>
      <c r="T101" s="103" t="n"/>
      <c r="U101" s="103" t="n"/>
      <c r="V101" s="103" t="n"/>
    </row>
    <row r="102" hidden="1">
      <c r="A102" s="378" t="n"/>
      <c r="B102" s="127" t="n"/>
      <c r="C102" s="460" t="n"/>
      <c r="D102" s="461" t="n"/>
      <c r="E102" s="462" t="n"/>
      <c r="F102" s="463" t="n"/>
      <c r="G102" s="463" t="n"/>
      <c r="H102" s="463" t="n"/>
      <c r="I102" s="463" t="n"/>
      <c r="J102" s="463" t="n"/>
      <c r="K102" s="463" t="n"/>
      <c r="L102" s="463" t="n"/>
      <c r="M102" s="463" t="n"/>
      <c r="N102" s="463" t="n"/>
      <c r="O102" s="463" t="n"/>
      <c r="P102" s="463" t="n"/>
      <c r="Q102" s="464" t="n"/>
      <c r="S102" s="103" t="n"/>
      <c r="T102" s="103" t="n"/>
      <c r="U102" s="103" t="n"/>
      <c r="V102" s="103" t="n"/>
    </row>
    <row r="103" hidden="1">
      <c r="A103" s="377" t="n"/>
      <c r="B103" s="127" t="n"/>
      <c r="C103" s="460" t="n"/>
      <c r="D103" s="461" t="n"/>
      <c r="E103" s="462" t="n"/>
      <c r="F103" s="463" t="n"/>
      <c r="G103" s="463" t="n"/>
      <c r="H103" s="463" t="n"/>
      <c r="I103" s="463" t="n"/>
      <c r="J103" s="463" t="n"/>
      <c r="K103" s="463" t="n"/>
      <c r="L103" s="463" t="n"/>
      <c r="M103" s="463" t="n"/>
      <c r="N103" s="463" t="n"/>
      <c r="O103" s="463" t="n"/>
      <c r="P103" s="463" t="n"/>
      <c r="Q103" s="464" t="n"/>
      <c r="S103" s="103" t="n"/>
      <c r="T103" s="103" t="n"/>
      <c r="U103" s="103" t="n"/>
      <c r="V103" s="103" t="n"/>
    </row>
    <row r="104" hidden="1">
      <c r="A104" s="377" t="n"/>
      <c r="B104" s="127" t="n"/>
      <c r="C104" s="460" t="n"/>
      <c r="D104" s="461" t="n"/>
      <c r="E104" s="462" t="n"/>
      <c r="F104" s="463" t="n"/>
      <c r="G104" s="463" t="n"/>
      <c r="H104" s="463" t="n"/>
      <c r="I104" s="463" t="n"/>
      <c r="J104" s="463" t="n"/>
      <c r="K104" s="463" t="n"/>
      <c r="L104" s="463" t="n"/>
      <c r="M104" s="463" t="n"/>
      <c r="N104" s="463" t="n"/>
      <c r="O104" s="463" t="n"/>
      <c r="P104" s="463" t="n"/>
      <c r="Q104" s="464" t="n"/>
      <c r="S104" s="103" t="n"/>
      <c r="T104" s="103" t="n"/>
      <c r="U104" s="103" t="n"/>
      <c r="V104" s="103" t="n"/>
    </row>
    <row r="105" hidden="1">
      <c r="A105" s="377" t="n"/>
      <c r="B105" s="127" t="n"/>
      <c r="C105" s="460" t="n"/>
      <c r="D105" s="461" t="n"/>
      <c r="E105" s="462" t="n"/>
      <c r="F105" s="463" t="n"/>
      <c r="G105" s="463" t="n"/>
      <c r="H105" s="463" t="n"/>
      <c r="I105" s="463" t="n"/>
      <c r="J105" s="463" t="n"/>
      <c r="K105" s="463" t="n"/>
      <c r="L105" s="463" t="n"/>
      <c r="M105" s="463" t="n"/>
      <c r="N105" s="463" t="n"/>
      <c r="O105" s="463" t="n"/>
      <c r="P105" s="463" t="n"/>
      <c r="Q105" s="464" t="n"/>
      <c r="S105" s="103" t="n"/>
      <c r="T105" s="103" t="n"/>
      <c r="U105" s="103" t="n"/>
      <c r="V105" s="103" t="n"/>
    </row>
    <row r="106" hidden="1">
      <c r="A106" s="377" t="n"/>
      <c r="B106" s="127" t="n"/>
      <c r="C106" s="460" t="n"/>
      <c r="D106" s="461" t="n"/>
      <c r="E106" s="462" t="n"/>
      <c r="F106" s="463" t="n"/>
      <c r="G106" s="463" t="n"/>
      <c r="H106" s="463" t="n"/>
      <c r="I106" s="463" t="n"/>
      <c r="J106" s="463" t="n"/>
      <c r="K106" s="463" t="n"/>
      <c r="L106" s="463" t="n"/>
      <c r="M106" s="463" t="n"/>
      <c r="N106" s="463" t="n"/>
      <c r="O106" s="463" t="n"/>
      <c r="P106" s="463" t="n"/>
      <c r="Q106" s="464" t="n"/>
      <c r="S106" s="103" t="n"/>
      <c r="T106" s="103" t="n"/>
      <c r="U106" s="103" t="n"/>
      <c r="V106" s="103" t="n"/>
    </row>
    <row r="107" hidden="1">
      <c r="A107" s="377" t="n"/>
      <c r="B107" s="127" t="n"/>
      <c r="C107" s="460" t="n"/>
      <c r="D107" s="461" t="n"/>
      <c r="E107" s="462" t="n"/>
      <c r="F107" s="463" t="n"/>
      <c r="G107" s="463" t="n"/>
      <c r="H107" s="463" t="n"/>
      <c r="I107" s="463" t="n"/>
      <c r="J107" s="463" t="n"/>
      <c r="K107" s="463" t="n"/>
      <c r="L107" s="463" t="n"/>
      <c r="M107" s="463" t="n"/>
      <c r="N107" s="463" t="n"/>
      <c r="O107" s="463" t="n"/>
      <c r="P107" s="463" t="n"/>
      <c r="Q107" s="464" t="n"/>
      <c r="S107" s="103" t="n"/>
      <c r="T107" s="103" t="n"/>
      <c r="U107" s="103" t="n"/>
      <c r="V107" s="103" t="n"/>
    </row>
    <row r="108" hidden="1">
      <c r="A108" s="377" t="n"/>
      <c r="B108" s="127" t="n"/>
      <c r="C108" s="460" t="n"/>
      <c r="D108" s="461" t="n"/>
      <c r="E108" s="462" t="n"/>
      <c r="F108" s="463" t="n"/>
      <c r="G108" s="463" t="n"/>
      <c r="H108" s="463" t="n"/>
      <c r="I108" s="463" t="n"/>
      <c r="J108" s="463" t="n"/>
      <c r="K108" s="463" t="n"/>
      <c r="L108" s="463" t="n"/>
      <c r="M108" s="463" t="n"/>
      <c r="N108" s="463" t="n"/>
      <c r="O108" s="463" t="n"/>
      <c r="P108" s="463" t="n"/>
      <c r="Q108" s="464" t="n"/>
      <c r="S108" s="103" t="n"/>
      <c r="T108" s="103" t="n"/>
      <c r="U108" s="103" t="n"/>
      <c r="V108" s="103" t="n"/>
    </row>
    <row r="109" hidden="1">
      <c r="A109" s="377" t="n"/>
      <c r="B109" s="127" t="n"/>
      <c r="C109" s="460" t="n"/>
      <c r="D109" s="461" t="n"/>
      <c r="E109" s="462" t="n"/>
      <c r="F109" s="463" t="n"/>
      <c r="G109" s="463" t="n"/>
      <c r="H109" s="463" t="n"/>
      <c r="I109" s="463" t="n"/>
      <c r="J109" s="463" t="n"/>
      <c r="K109" s="463" t="n"/>
      <c r="L109" s="463" t="n"/>
      <c r="M109" s="463" t="n"/>
      <c r="N109" s="463" t="n"/>
      <c r="O109" s="463" t="n"/>
      <c r="P109" s="463" t="n"/>
      <c r="Q109" s="464" t="n"/>
      <c r="S109" s="103" t="n"/>
      <c r="T109" s="103" t="n"/>
      <c r="U109" s="103" t="n"/>
      <c r="V109" s="103" t="n"/>
    </row>
    <row r="110" hidden="1">
      <c r="A110" s="377" t="n"/>
      <c r="B110" s="127" t="n"/>
      <c r="C110" s="460" t="n"/>
      <c r="D110" s="465" t="n"/>
      <c r="E110" s="462" t="n"/>
      <c r="F110" s="463" t="n"/>
      <c r="G110" s="463" t="n"/>
      <c r="H110" s="463" t="n"/>
      <c r="I110" s="463" t="n"/>
      <c r="J110" s="463" t="n"/>
      <c r="K110" s="463" t="n"/>
      <c r="L110" s="463" t="n"/>
      <c r="M110" s="463" t="n"/>
      <c r="N110" s="463" t="n"/>
      <c r="O110" s="463" t="n"/>
      <c r="P110" s="463" t="n"/>
      <c r="Q110" s="464" t="n"/>
      <c r="S110" s="103" t="n"/>
      <c r="T110" s="103" t="n"/>
      <c r="U110" s="103" t="n"/>
      <c r="V110" s="103" t="n"/>
    </row>
    <row r="111" hidden="1" ht="13.5" customHeight="1" thickBot="1">
      <c r="A111" s="379" t="n"/>
      <c r="B111" s="128" t="n"/>
      <c r="C111" s="466" t="n"/>
      <c r="D111" s="465" t="n"/>
      <c r="E111" s="467" t="n"/>
      <c r="F111" s="468" t="n"/>
      <c r="G111" s="468" t="n"/>
      <c r="H111" s="468" t="n"/>
      <c r="I111" s="468" t="n"/>
      <c r="J111" s="468" t="n"/>
      <c r="K111" s="468" t="n"/>
      <c r="L111" s="468" t="n"/>
      <c r="M111" s="468" t="n"/>
      <c r="N111" s="468" t="n"/>
      <c r="O111" s="468" t="n"/>
      <c r="P111" s="468" t="n"/>
      <c r="Q111" s="469" t="n"/>
      <c r="S111" s="103" t="n"/>
      <c r="T111" s="103" t="n"/>
      <c r="U111" s="103" t="n"/>
      <c r="V111" s="103" t="n"/>
    </row>
    <row r="112">
      <c r="A112" s="376" t="n"/>
      <c r="B112" s="119" t="inlineStr">
        <is>
          <t>Box total</t>
        </is>
      </c>
      <c r="C112" s="470" t="n"/>
      <c r="D112" s="470" t="n"/>
      <c r="E112" s="457" t="n"/>
      <c r="F112" s="458" t="n"/>
      <c r="G112" s="458" t="n"/>
      <c r="H112" s="458" t="n"/>
      <c r="I112" s="458" t="n"/>
      <c r="J112" s="455" t="n"/>
      <c r="K112" s="455" t="n"/>
      <c r="L112" s="455" t="n"/>
      <c r="M112" s="455" t="n"/>
      <c r="N112" s="455" t="n"/>
      <c r="O112" s="455" t="n"/>
      <c r="P112" s="455" t="n"/>
      <c r="Q112" s="471" t="n"/>
      <c r="S112" s="103" t="n"/>
      <c r="T112" s="103" t="n"/>
      <c r="U112" s="103" t="n"/>
      <c r="V112" s="103" t="n"/>
    </row>
    <row r="113">
      <c r="A113" s="380" t="n"/>
      <c r="B113" s="120" t="inlineStr">
        <is>
          <t>Weight</t>
        </is>
      </c>
      <c r="C113" s="472" t="n"/>
      <c r="D113" s="472" t="n"/>
      <c r="E113" s="462" t="n"/>
      <c r="F113" s="463" t="n"/>
      <c r="G113" s="463" t="n"/>
      <c r="H113" s="463" t="n"/>
      <c r="I113" s="463" t="n"/>
      <c r="J113" s="463" t="n"/>
      <c r="K113" s="463" t="n"/>
      <c r="L113" s="463" t="n"/>
      <c r="M113" s="463" t="n"/>
      <c r="N113" s="463" t="n"/>
      <c r="O113" s="463" t="n"/>
      <c r="P113" s="463" t="n"/>
      <c r="Q113" s="464" t="n"/>
      <c r="S113" s="103" t="n"/>
      <c r="T113" s="103" t="n"/>
      <c r="U113" s="103" t="n"/>
      <c r="V113" s="103" t="n"/>
    </row>
    <row r="114">
      <c r="A114" s="381" t="n"/>
      <c r="B114" s="121" t="inlineStr">
        <is>
          <t>Dimensions</t>
        </is>
      </c>
      <c r="C114" s="465" t="n"/>
      <c r="D114" s="465" t="n"/>
      <c r="E114" s="473" t="n"/>
      <c r="F114" s="460" t="n"/>
      <c r="G114" s="460" t="n"/>
      <c r="H114" s="460" t="n"/>
      <c r="I114" s="460" t="n"/>
      <c r="J114" s="460" t="n"/>
      <c r="K114" s="460" t="n"/>
      <c r="L114" s="460" t="n"/>
      <c r="M114" s="460" t="n"/>
      <c r="N114" s="460" t="n"/>
      <c r="O114" s="460" t="n"/>
      <c r="P114" s="460" t="n"/>
      <c r="Q114" s="474" t="n"/>
      <c r="S114" s="103" t="n"/>
      <c r="T114" s="103" t="n"/>
      <c r="U114" s="103" t="n"/>
      <c r="V114" s="103" t="n"/>
    </row>
    <row r="115">
      <c r="A115" s="104" t="n"/>
      <c r="B115" s="122" t="inlineStr">
        <is>
          <t>Shipment ID</t>
        </is>
      </c>
      <c r="C115" s="475" t="n"/>
      <c r="D115" s="475" t="n"/>
      <c r="E115" s="476" t="n"/>
      <c r="F115" s="139" t="n"/>
      <c r="G115" s="139" t="n"/>
      <c r="H115" s="139" t="n"/>
      <c r="I115" s="139" t="n"/>
      <c r="J115" s="139" t="n"/>
      <c r="K115" s="139" t="n"/>
      <c r="L115" s="139" t="n"/>
      <c r="M115" s="139" t="n"/>
      <c r="N115" s="139" t="n"/>
      <c r="O115" s="139" t="n"/>
      <c r="P115" s="139" t="n"/>
      <c r="Q115" s="477" t="n"/>
    </row>
    <row r="116" ht="13.5" customHeight="1" thickBot="1">
      <c r="A116" s="105" t="n"/>
      <c r="B116" s="123" t="inlineStr">
        <is>
          <t>Tracking Number</t>
        </is>
      </c>
      <c r="C116" s="478" t="n"/>
      <c r="D116" s="479" t="n"/>
      <c r="E116" s="483" t="n"/>
      <c r="F116" s="483" t="n"/>
      <c r="G116" s="483" t="n"/>
      <c r="H116" s="481" t="n"/>
      <c r="I116" s="481" t="n"/>
      <c r="J116" s="481" t="n"/>
      <c r="K116" s="481" t="n"/>
      <c r="L116" s="481" t="n"/>
      <c r="M116" s="481" t="n"/>
      <c r="N116" s="481" t="n"/>
      <c r="O116" s="481" t="n"/>
      <c r="P116" s="481" t="n"/>
      <c r="Q116" s="482" t="n"/>
    </row>
    <row r="117" ht="13.5" customHeight="1" thickBot="1">
      <c r="A117" s="493" t="n"/>
      <c r="B117" s="494" t="n"/>
      <c r="E117" s="118" t="n"/>
      <c r="F117" s="107" t="n"/>
      <c r="G117" s="107" t="n"/>
      <c r="H117" s="107" t="n"/>
      <c r="I117" s="108" t="n"/>
      <c r="J117" s="108" t="n"/>
      <c r="K117" s="108" t="n"/>
      <c r="L117" s="108" t="n"/>
      <c r="M117" s="108" t="n"/>
      <c r="N117" s="108" t="n"/>
      <c r="O117" s="108" t="n"/>
      <c r="P117" s="108" t="n"/>
      <c r="Q117" s="108" t="n"/>
    </row>
    <row r="118" ht="13.5" customFormat="1" customHeight="1" s="494" thickBot="1">
      <c r="A118" s="53" t="inlineStr">
        <is>
          <t>Shipment 19</t>
        </is>
      </c>
      <c r="B118" s="124" t="inlineStr">
        <is>
          <t>DRCR (102 Central Avenue)</t>
        </is>
      </c>
      <c r="C118" s="115" t="inlineStr">
        <is>
          <t>Total</t>
        </is>
      </c>
      <c r="D118" s="130" t="inlineStr">
        <is>
          <t>Expiry</t>
        </is>
      </c>
      <c r="E118" s="115" t="n"/>
      <c r="F118" s="116" t="n"/>
      <c r="G118" s="116" t="n"/>
      <c r="H118" s="116" t="n"/>
      <c r="I118" s="116" t="n"/>
      <c r="J118" s="116" t="n"/>
      <c r="K118" s="116" t="n"/>
      <c r="L118" s="116" t="n"/>
      <c r="M118" s="116" t="n"/>
      <c r="N118" s="116" t="n"/>
      <c r="O118" s="116" t="n"/>
      <c r="P118" s="116" t="n"/>
      <c r="Q118" s="117" t="n"/>
    </row>
    <row r="119" ht="13.5" customHeight="1" thickBot="1">
      <c r="A119" s="126" t="n"/>
      <c r="B119" s="125" t="n"/>
      <c r="C119" s="131" t="n"/>
      <c r="D119" s="132" t="n"/>
      <c r="E119" s="134" t="n"/>
      <c r="F119" s="135" t="n"/>
      <c r="G119" s="136" t="n"/>
      <c r="H119" s="135" t="n"/>
      <c r="I119" s="136" t="n"/>
      <c r="J119" s="137" t="n"/>
      <c r="K119" s="135" t="n"/>
      <c r="L119" s="136" t="n"/>
      <c r="M119" s="135" t="n"/>
      <c r="N119" s="135" t="n"/>
      <c r="O119" s="135" t="n"/>
      <c r="P119" s="136" t="n"/>
      <c r="Q119" s="138" t="n"/>
    </row>
    <row r="120">
      <c r="A120" s="376" t="n"/>
      <c r="B120" s="96" t="n"/>
      <c r="C120" s="455" t="n"/>
      <c r="D120" s="456" t="n"/>
      <c r="E120" s="457" t="n"/>
      <c r="F120" s="458" t="n"/>
      <c r="G120" s="458" t="n"/>
      <c r="H120" s="458" t="n"/>
      <c r="I120" s="458" t="n"/>
      <c r="J120" s="458" t="n"/>
      <c r="K120" s="458" t="n"/>
      <c r="L120" s="458" t="n"/>
      <c r="M120" s="458" t="n"/>
      <c r="N120" s="458" t="n"/>
      <c r="O120" s="458" t="n"/>
      <c r="P120" s="458" t="n"/>
      <c r="Q120" s="459" t="n"/>
      <c r="S120" s="103" t="n"/>
      <c r="T120" s="103" t="n"/>
      <c r="U120" s="103" t="n"/>
      <c r="V120" s="103" t="n"/>
    </row>
    <row r="121" ht="13.5" customHeight="1" thickBot="1">
      <c r="A121" s="377" t="n"/>
      <c r="B121" s="127" t="n"/>
      <c r="C121" s="460" t="n"/>
      <c r="D121" s="461" t="n"/>
      <c r="E121" s="462" t="n"/>
      <c r="F121" s="463" t="n"/>
      <c r="G121" s="463" t="n"/>
      <c r="H121" s="463" t="n"/>
      <c r="I121" s="463" t="n"/>
      <c r="J121" s="463" t="n"/>
      <c r="K121" s="463" t="n"/>
      <c r="L121" s="463" t="n"/>
      <c r="M121" s="463" t="n"/>
      <c r="N121" s="463" t="n"/>
      <c r="O121" s="463" t="n"/>
      <c r="P121" s="463" t="n"/>
      <c r="Q121" s="464" t="n"/>
      <c r="S121" s="103" t="n"/>
      <c r="T121" s="103" t="n"/>
      <c r="U121" s="103" t="n"/>
      <c r="V121" s="103" t="n"/>
    </row>
    <row r="122" hidden="1">
      <c r="A122" s="377" t="n"/>
      <c r="B122" s="127" t="n"/>
      <c r="C122" s="460" t="n"/>
      <c r="D122" s="461" t="n"/>
      <c r="E122" s="462" t="n"/>
      <c r="F122" s="463" t="n"/>
      <c r="G122" s="463" t="n"/>
      <c r="H122" s="463" t="n"/>
      <c r="I122" s="463" t="n"/>
      <c r="J122" s="463" t="n"/>
      <c r="K122" s="463" t="n"/>
      <c r="L122" s="463" t="n"/>
      <c r="M122" s="463" t="n"/>
      <c r="N122" s="463" t="n"/>
      <c r="O122" s="463" t="n"/>
      <c r="P122" s="463" t="n"/>
      <c r="Q122" s="464" t="n"/>
      <c r="S122" s="103" t="n"/>
      <c r="T122" s="103" t="n"/>
      <c r="U122" s="103" t="n"/>
      <c r="V122" s="103" t="n"/>
    </row>
    <row r="123" hidden="1">
      <c r="A123" s="377" t="n"/>
      <c r="B123" s="127" t="n"/>
      <c r="C123" s="460" t="n"/>
      <c r="D123" s="461" t="n"/>
      <c r="E123" s="462" t="n"/>
      <c r="F123" s="463" t="n"/>
      <c r="G123" s="463" t="n"/>
      <c r="H123" s="463" t="n"/>
      <c r="I123" s="463" t="n"/>
      <c r="J123" s="463" t="n"/>
      <c r="K123" s="463" t="n"/>
      <c r="L123" s="463" t="n"/>
      <c r="M123" s="463" t="n"/>
      <c r="N123" s="463" t="n"/>
      <c r="O123" s="463" t="n"/>
      <c r="P123" s="463" t="n"/>
      <c r="Q123" s="464" t="n"/>
      <c r="S123" s="103" t="n"/>
      <c r="T123" s="103" t="n"/>
      <c r="U123" s="103" t="n"/>
      <c r="V123" s="103" t="n"/>
    </row>
    <row r="124" hidden="1">
      <c r="A124" s="377" t="n"/>
      <c r="B124" s="127" t="n"/>
      <c r="C124" s="460" t="n"/>
      <c r="D124" s="461" t="n"/>
      <c r="E124" s="462" t="n"/>
      <c r="F124" s="463" t="n"/>
      <c r="G124" s="463" t="n"/>
      <c r="H124" s="463" t="n"/>
      <c r="I124" s="463" t="n"/>
      <c r="J124" s="463" t="n"/>
      <c r="K124" s="463" t="n"/>
      <c r="L124" s="463" t="n"/>
      <c r="M124" s="463" t="n"/>
      <c r="N124" s="463" t="n"/>
      <c r="O124" s="463" t="n"/>
      <c r="P124" s="463" t="n"/>
      <c r="Q124" s="464" t="n"/>
      <c r="S124" s="103" t="n"/>
      <c r="T124" s="103" t="n"/>
      <c r="U124" s="103" t="n"/>
      <c r="V124" s="103" t="n"/>
    </row>
    <row r="125" hidden="1">
      <c r="A125" s="378" t="n"/>
      <c r="B125" s="127" t="n"/>
      <c r="C125" s="460" t="n"/>
      <c r="D125" s="465" t="n"/>
      <c r="E125" s="462" t="n"/>
      <c r="F125" s="463" t="n"/>
      <c r="G125" s="463" t="n"/>
      <c r="H125" s="463" t="n"/>
      <c r="I125" s="463" t="n"/>
      <c r="J125" s="463" t="n"/>
      <c r="K125" s="463" t="n"/>
      <c r="L125" s="463" t="n"/>
      <c r="M125" s="463" t="n"/>
      <c r="N125" s="463" t="n"/>
      <c r="O125" s="463" t="n"/>
      <c r="P125" s="463" t="n"/>
      <c r="Q125" s="464" t="n"/>
      <c r="S125" s="103" t="n"/>
      <c r="T125" s="103" t="n"/>
      <c r="U125" s="103" t="n"/>
      <c r="V125" s="103" t="n"/>
    </row>
    <row r="126" hidden="1">
      <c r="A126" s="377" t="n"/>
      <c r="B126" s="127" t="n"/>
      <c r="C126" s="460" t="n"/>
      <c r="D126" s="465" t="n"/>
      <c r="E126" s="462" t="n"/>
      <c r="F126" s="463" t="n"/>
      <c r="G126" s="463" t="n"/>
      <c r="H126" s="463" t="n"/>
      <c r="I126" s="463" t="n"/>
      <c r="J126" s="463" t="n"/>
      <c r="K126" s="463" t="n"/>
      <c r="L126" s="463" t="n"/>
      <c r="M126" s="463" t="n"/>
      <c r="N126" s="463" t="n"/>
      <c r="O126" s="463" t="n"/>
      <c r="P126" s="463" t="n"/>
      <c r="Q126" s="464" t="n"/>
      <c r="S126" s="103" t="n"/>
      <c r="T126" s="103" t="n"/>
      <c r="U126" s="103" t="n"/>
      <c r="V126" s="103" t="n"/>
    </row>
    <row r="127" hidden="1">
      <c r="A127" s="377" t="n"/>
      <c r="B127" s="127" t="n"/>
      <c r="C127" s="460" t="n"/>
      <c r="D127" s="465" t="n"/>
      <c r="E127" s="462" t="n"/>
      <c r="F127" s="463" t="n"/>
      <c r="G127" s="463" t="n"/>
      <c r="H127" s="463" t="n"/>
      <c r="I127" s="463" t="n"/>
      <c r="J127" s="463" t="n"/>
      <c r="K127" s="463" t="n"/>
      <c r="L127" s="463" t="n"/>
      <c r="M127" s="463" t="n"/>
      <c r="N127" s="463" t="n"/>
      <c r="O127" s="463" t="n"/>
      <c r="P127" s="463" t="n"/>
      <c r="Q127" s="464" t="n"/>
      <c r="S127" s="103" t="n"/>
      <c r="T127" s="103" t="n"/>
      <c r="U127" s="103" t="n"/>
      <c r="V127" s="103" t="n"/>
    </row>
    <row r="128" hidden="1">
      <c r="A128" s="377" t="n"/>
      <c r="B128" s="127" t="n"/>
      <c r="C128" s="460" t="n"/>
      <c r="D128" s="465" t="n"/>
      <c r="E128" s="462" t="n"/>
      <c r="F128" s="463" t="n"/>
      <c r="G128" s="463" t="n"/>
      <c r="H128" s="463" t="n"/>
      <c r="I128" s="463" t="n"/>
      <c r="J128" s="463" t="n"/>
      <c r="K128" s="463" t="n"/>
      <c r="L128" s="463" t="n"/>
      <c r="M128" s="463" t="n"/>
      <c r="N128" s="463" t="n"/>
      <c r="O128" s="463" t="n"/>
      <c r="P128" s="463" t="n"/>
      <c r="Q128" s="464" t="n"/>
      <c r="S128" s="103" t="n"/>
      <c r="T128" s="103" t="n"/>
      <c r="U128" s="103" t="n"/>
      <c r="V128" s="103" t="n"/>
    </row>
    <row r="129" hidden="1">
      <c r="A129" s="377" t="n"/>
      <c r="B129" s="127" t="n"/>
      <c r="C129" s="460" t="n"/>
      <c r="D129" s="465" t="n"/>
      <c r="E129" s="462" t="n"/>
      <c r="F129" s="463" t="n"/>
      <c r="G129" s="463" t="n"/>
      <c r="H129" s="463" t="n"/>
      <c r="I129" s="463" t="n"/>
      <c r="J129" s="463" t="n"/>
      <c r="K129" s="463" t="n"/>
      <c r="L129" s="463" t="n"/>
      <c r="M129" s="463" t="n"/>
      <c r="N129" s="463" t="n"/>
      <c r="O129" s="463" t="n"/>
      <c r="P129" s="463" t="n"/>
      <c r="Q129" s="464" t="n"/>
      <c r="S129" s="103" t="n"/>
      <c r="T129" s="103" t="n"/>
      <c r="U129" s="103" t="n"/>
      <c r="V129" s="103" t="n"/>
    </row>
    <row r="130" hidden="1">
      <c r="A130" s="377" t="n"/>
      <c r="B130" s="127" t="n"/>
      <c r="C130" s="460" t="n"/>
      <c r="D130" s="465" t="n"/>
      <c r="E130" s="462" t="n"/>
      <c r="F130" s="463" t="n"/>
      <c r="G130" s="463" t="n"/>
      <c r="H130" s="463" t="n"/>
      <c r="I130" s="463" t="n"/>
      <c r="J130" s="463" t="n"/>
      <c r="K130" s="463" t="n"/>
      <c r="L130" s="463" t="n"/>
      <c r="M130" s="463" t="n"/>
      <c r="N130" s="463" t="n"/>
      <c r="O130" s="463" t="n"/>
      <c r="P130" s="463" t="n"/>
      <c r="Q130" s="464" t="n"/>
      <c r="S130" s="103" t="n"/>
      <c r="T130" s="103" t="n"/>
      <c r="U130" s="103" t="n"/>
      <c r="V130" s="103" t="n"/>
    </row>
    <row r="131" hidden="1">
      <c r="A131" s="377" t="n"/>
      <c r="B131" s="127" t="n"/>
      <c r="C131" s="460" t="n"/>
      <c r="D131" s="465" t="n"/>
      <c r="E131" s="462" t="n"/>
      <c r="F131" s="463" t="n"/>
      <c r="G131" s="463" t="n"/>
      <c r="H131" s="463" t="n"/>
      <c r="I131" s="463" t="n"/>
      <c r="J131" s="463" t="n"/>
      <c r="K131" s="463" t="n"/>
      <c r="L131" s="463" t="n"/>
      <c r="M131" s="463" t="n"/>
      <c r="N131" s="463" t="n"/>
      <c r="O131" s="463" t="n"/>
      <c r="P131" s="463" t="n"/>
      <c r="Q131" s="464" t="n"/>
      <c r="S131" s="103" t="n"/>
      <c r="T131" s="103" t="n"/>
      <c r="U131" s="103" t="n"/>
      <c r="V131" s="103" t="n"/>
    </row>
    <row r="132" hidden="1">
      <c r="A132" s="377" t="n"/>
      <c r="B132" s="127" t="n"/>
      <c r="C132" s="460" t="n"/>
      <c r="D132" s="465" t="n"/>
      <c r="E132" s="462" t="n"/>
      <c r="F132" s="463" t="n"/>
      <c r="G132" s="463" t="n"/>
      <c r="H132" s="463" t="n"/>
      <c r="I132" s="463" t="n"/>
      <c r="J132" s="463" t="n"/>
      <c r="K132" s="463" t="n"/>
      <c r="L132" s="463" t="n"/>
      <c r="M132" s="463" t="n"/>
      <c r="N132" s="463" t="n"/>
      <c r="O132" s="463" t="n"/>
      <c r="P132" s="463" t="n"/>
      <c r="Q132" s="464" t="n"/>
      <c r="S132" s="103" t="n"/>
      <c r="T132" s="103" t="n"/>
      <c r="U132" s="103" t="n"/>
      <c r="V132" s="103" t="n"/>
    </row>
    <row r="133" hidden="1">
      <c r="A133" s="377" t="n"/>
      <c r="B133" s="127" t="n"/>
      <c r="C133" s="460" t="n"/>
      <c r="D133" s="465" t="n"/>
      <c r="E133" s="462" t="n"/>
      <c r="F133" s="463" t="n"/>
      <c r="G133" s="463" t="n"/>
      <c r="H133" s="463" t="n"/>
      <c r="I133" s="463" t="n"/>
      <c r="J133" s="463" t="n"/>
      <c r="K133" s="463" t="n"/>
      <c r="L133" s="463" t="n"/>
      <c r="M133" s="463" t="n"/>
      <c r="N133" s="463" t="n"/>
      <c r="O133" s="463" t="n"/>
      <c r="P133" s="463" t="n"/>
      <c r="Q133" s="464" t="n"/>
      <c r="S133" s="103" t="n"/>
      <c r="T133" s="103" t="n"/>
      <c r="U133" s="103" t="n"/>
      <c r="V133" s="103" t="n"/>
    </row>
    <row r="134" hidden="1" ht="13.5" customHeight="1" thickBot="1">
      <c r="A134" s="379" t="n"/>
      <c r="B134" s="128" t="n"/>
      <c r="C134" s="466" t="n"/>
      <c r="D134" s="465" t="n"/>
      <c r="E134" s="467" t="n"/>
      <c r="F134" s="468" t="n"/>
      <c r="G134" s="468" t="n"/>
      <c r="H134" s="468" t="n"/>
      <c r="I134" s="468" t="n"/>
      <c r="J134" s="468" t="n"/>
      <c r="K134" s="468" t="n"/>
      <c r="L134" s="468" t="n"/>
      <c r="M134" s="468" t="n"/>
      <c r="N134" s="468" t="n"/>
      <c r="O134" s="468" t="n"/>
      <c r="P134" s="468" t="n"/>
      <c r="Q134" s="469" t="n"/>
      <c r="S134" s="103" t="n"/>
      <c r="T134" s="103" t="n"/>
      <c r="U134" s="103" t="n"/>
      <c r="V134" s="103" t="n"/>
    </row>
    <row r="135">
      <c r="A135" s="376" t="n"/>
      <c r="B135" s="119" t="inlineStr">
        <is>
          <t>Box total</t>
        </is>
      </c>
      <c r="C135" s="470" t="n"/>
      <c r="D135" s="470" t="n"/>
      <c r="E135" s="457" t="n"/>
      <c r="F135" s="458" t="n"/>
      <c r="G135" s="458" t="n"/>
      <c r="H135" s="458" t="n"/>
      <c r="I135" s="458" t="n"/>
      <c r="J135" s="455" t="n"/>
      <c r="K135" s="455" t="n"/>
      <c r="L135" s="455" t="n"/>
      <c r="M135" s="455" t="n"/>
      <c r="N135" s="455" t="n"/>
      <c r="O135" s="455" t="n"/>
      <c r="P135" s="455" t="n"/>
      <c r="Q135" s="471" t="n"/>
      <c r="S135" s="103" t="n"/>
      <c r="T135" s="103" t="n"/>
      <c r="U135" s="103" t="n"/>
      <c r="V135" s="103" t="n"/>
    </row>
    <row r="136">
      <c r="A136" s="380" t="n"/>
      <c r="B136" s="120" t="inlineStr">
        <is>
          <t>Weight</t>
        </is>
      </c>
      <c r="C136" s="472" t="n"/>
      <c r="D136" s="472" t="n"/>
      <c r="E136" s="462" t="n"/>
      <c r="F136" s="463" t="n"/>
      <c r="G136" s="463" t="n"/>
      <c r="H136" s="463" t="n"/>
      <c r="I136" s="463" t="n"/>
      <c r="J136" s="463" t="n"/>
      <c r="K136" s="463" t="n"/>
      <c r="L136" s="463" t="n"/>
      <c r="M136" s="463" t="n"/>
      <c r="N136" s="463" t="n"/>
      <c r="O136" s="463" t="n"/>
      <c r="P136" s="463" t="n"/>
      <c r="Q136" s="464" t="n"/>
      <c r="S136" s="103" t="n"/>
      <c r="T136" s="103" t="n"/>
      <c r="U136" s="103" t="n"/>
      <c r="V136" s="103" t="n"/>
    </row>
    <row r="137">
      <c r="A137" s="381" t="n"/>
      <c r="B137" s="121" t="inlineStr">
        <is>
          <t>Dimensions</t>
        </is>
      </c>
      <c r="C137" s="465" t="n"/>
      <c r="D137" s="465" t="n"/>
      <c r="E137" s="473" t="n"/>
      <c r="F137" s="460" t="n"/>
      <c r="G137" s="460" t="n"/>
      <c r="H137" s="460" t="n"/>
      <c r="I137" s="460" t="n"/>
      <c r="J137" s="460" t="n"/>
      <c r="K137" s="460" t="n"/>
      <c r="L137" s="460" t="n"/>
      <c r="M137" s="460" t="n"/>
      <c r="N137" s="460" t="n"/>
      <c r="O137" s="460" t="n"/>
      <c r="P137" s="460" t="n"/>
      <c r="Q137" s="474" t="n"/>
      <c r="S137" s="103" t="n"/>
      <c r="T137" s="103" t="n"/>
      <c r="U137" s="103" t="n"/>
      <c r="V137" s="103" t="n"/>
    </row>
    <row r="138">
      <c r="A138" s="104" t="n"/>
      <c r="B138" s="122" t="inlineStr">
        <is>
          <t>Shipment ID</t>
        </is>
      </c>
      <c r="C138" s="475" t="n"/>
      <c r="D138" s="475" t="n"/>
      <c r="E138" s="476" t="n"/>
      <c r="F138" s="139" t="n"/>
      <c r="G138" s="139" t="n"/>
      <c r="H138" s="139" t="n"/>
      <c r="I138" s="139" t="n"/>
      <c r="J138" s="139" t="n"/>
      <c r="K138" s="139" t="n"/>
      <c r="L138" s="139" t="n"/>
      <c r="M138" s="139" t="n"/>
      <c r="N138" s="139" t="n"/>
      <c r="O138" s="139" t="n"/>
      <c r="P138" s="139" t="n"/>
      <c r="Q138" s="477" t="n"/>
    </row>
    <row r="139" ht="13.5" customHeight="1" thickBot="1">
      <c r="A139" s="105" t="n"/>
      <c r="B139" s="123" t="inlineStr">
        <is>
          <t>Tracking Number</t>
        </is>
      </c>
      <c r="C139" s="478" t="n"/>
      <c r="D139" s="479" t="n"/>
      <c r="E139" s="484" t="n"/>
      <c r="F139" s="483" t="n"/>
      <c r="G139" s="483" t="n"/>
      <c r="H139" s="481" t="n"/>
      <c r="I139" s="481" t="n"/>
      <c r="J139" s="481" t="n"/>
      <c r="K139" s="481" t="n"/>
      <c r="L139" s="481" t="n"/>
      <c r="M139" s="481" t="n"/>
      <c r="N139" s="481" t="n"/>
      <c r="O139" s="481" t="n"/>
      <c r="P139" s="481" t="n"/>
      <c r="Q139" s="482" t="n"/>
    </row>
    <row r="140" ht="13.5" customHeight="1" thickBot="1">
      <c r="A140" s="493" t="n"/>
      <c r="B140" s="494" t="n"/>
      <c r="E140" s="118" t="n"/>
      <c r="F140" s="107" t="n"/>
      <c r="G140" s="107" t="n"/>
      <c r="H140" s="107" t="n"/>
      <c r="I140" s="108" t="n"/>
      <c r="J140" s="108" t="n"/>
      <c r="K140" s="108" t="n"/>
      <c r="L140" s="108" t="n"/>
      <c r="M140" s="108" t="n"/>
      <c r="N140" s="108" t="n"/>
      <c r="O140" s="108" t="n"/>
      <c r="P140" s="108" t="n"/>
      <c r="Q140" s="108" t="n"/>
    </row>
    <row r="141" ht="13.5" customFormat="1" customHeight="1" s="494" thickBot="1">
      <c r="A141" s="53" t="inlineStr">
        <is>
          <t>Shipment 20</t>
        </is>
      </c>
      <c r="B141" s="124" t="inlineStr">
        <is>
          <t>DRCR (102 Central Avenue)</t>
        </is>
      </c>
      <c r="C141" s="115" t="inlineStr">
        <is>
          <t>Total</t>
        </is>
      </c>
      <c r="D141" s="130" t="inlineStr">
        <is>
          <t>Expiry</t>
        </is>
      </c>
      <c r="E141" s="115" t="n"/>
      <c r="F141" s="116" t="n"/>
      <c r="G141" s="116" t="n"/>
      <c r="H141" s="116" t="n"/>
      <c r="I141" s="116" t="n"/>
      <c r="J141" s="116" t="n"/>
      <c r="K141" s="116" t="n"/>
      <c r="L141" s="116" t="n"/>
      <c r="M141" s="116" t="n"/>
      <c r="N141" s="116" t="n"/>
      <c r="O141" s="116" t="n"/>
      <c r="P141" s="116" t="n"/>
      <c r="Q141" s="117" t="n"/>
    </row>
    <row r="142" ht="13.5" customHeight="1" thickBot="1">
      <c r="A142" s="126" t="n"/>
      <c r="B142" s="125" t="n"/>
      <c r="C142" s="131" t="n"/>
      <c r="D142" s="132" t="n"/>
      <c r="E142" s="134" t="n"/>
      <c r="F142" s="135" t="n"/>
      <c r="G142" s="136" t="n"/>
      <c r="H142" s="135" t="n"/>
      <c r="I142" s="136" t="n"/>
      <c r="J142" s="137" t="n"/>
      <c r="K142" s="135" t="n"/>
      <c r="L142" s="136" t="n"/>
      <c r="M142" s="135" t="n"/>
      <c r="N142" s="135" t="n"/>
      <c r="O142" s="135" t="n"/>
      <c r="P142" s="136" t="n"/>
      <c r="Q142" s="138" t="n"/>
    </row>
    <row r="143">
      <c r="A143" s="376" t="n"/>
      <c r="B143" s="96" t="n"/>
      <c r="C143" s="455" t="n"/>
      <c r="D143" s="456" t="n"/>
      <c r="E143" s="457" t="n"/>
      <c r="F143" s="458" t="n"/>
      <c r="G143" s="458" t="n"/>
      <c r="H143" s="458" t="n"/>
      <c r="I143" s="458" t="n"/>
      <c r="J143" s="458" t="n"/>
      <c r="K143" s="458" t="n"/>
      <c r="L143" s="458" t="n"/>
      <c r="M143" s="458" t="n"/>
      <c r="N143" s="458" t="n"/>
      <c r="O143" s="458" t="n"/>
      <c r="P143" s="458" t="n"/>
      <c r="Q143" s="459" t="n"/>
      <c r="S143" s="103" t="n"/>
      <c r="T143" s="103" t="n"/>
      <c r="U143" s="103" t="n"/>
      <c r="V143" s="103" t="n"/>
    </row>
    <row r="144" ht="13.5" customHeight="1" thickBot="1">
      <c r="A144" s="377" t="n"/>
      <c r="B144" s="127" t="n"/>
      <c r="C144" s="460" t="n"/>
      <c r="D144" s="461" t="n"/>
      <c r="E144" s="462" t="n"/>
      <c r="F144" s="463" t="n"/>
      <c r="G144" s="463" t="n"/>
      <c r="H144" s="463" t="n"/>
      <c r="I144" s="463" t="n"/>
      <c r="J144" s="463" t="n"/>
      <c r="K144" s="463" t="n"/>
      <c r="L144" s="463" t="n"/>
      <c r="M144" s="463" t="n"/>
      <c r="N144" s="463" t="n"/>
      <c r="O144" s="463" t="n"/>
      <c r="P144" s="463" t="n"/>
      <c r="Q144" s="464" t="n"/>
      <c r="S144" s="103" t="n"/>
      <c r="T144" s="103" t="n"/>
      <c r="U144" s="103" t="n"/>
      <c r="V144" s="103" t="n"/>
    </row>
    <row r="145" hidden="1">
      <c r="A145" s="377" t="n"/>
      <c r="B145" s="127" t="n"/>
      <c r="C145" s="460" t="n"/>
      <c r="D145" s="461" t="n"/>
      <c r="E145" s="462" t="n"/>
      <c r="F145" s="463" t="n"/>
      <c r="G145" s="463" t="n"/>
      <c r="H145" s="463" t="n"/>
      <c r="I145" s="463" t="n"/>
      <c r="J145" s="463" t="n"/>
      <c r="K145" s="463" t="n"/>
      <c r="L145" s="463" t="n"/>
      <c r="M145" s="463" t="n"/>
      <c r="N145" s="463" t="n"/>
      <c r="O145" s="463" t="n"/>
      <c r="P145" s="463" t="n"/>
      <c r="Q145" s="464" t="n"/>
      <c r="S145" s="103" t="n"/>
      <c r="T145" s="103" t="n"/>
      <c r="U145" s="103" t="n"/>
      <c r="V145" s="103" t="n"/>
    </row>
    <row r="146" hidden="1">
      <c r="A146" s="377" t="n"/>
      <c r="B146" s="127" t="n"/>
      <c r="C146" s="460" t="n"/>
      <c r="D146" s="461" t="n"/>
      <c r="E146" s="462" t="n"/>
      <c r="F146" s="463" t="n"/>
      <c r="G146" s="463" t="n"/>
      <c r="H146" s="463" t="n"/>
      <c r="I146" s="463" t="n"/>
      <c r="J146" s="463" t="n"/>
      <c r="K146" s="463" t="n"/>
      <c r="L146" s="463" t="n"/>
      <c r="M146" s="463" t="n"/>
      <c r="N146" s="463" t="n"/>
      <c r="O146" s="463" t="n"/>
      <c r="P146" s="463" t="n"/>
      <c r="Q146" s="464" t="n"/>
      <c r="S146" s="103" t="n"/>
      <c r="T146" s="103" t="n"/>
      <c r="U146" s="103" t="n"/>
      <c r="V146" s="103" t="n"/>
    </row>
    <row r="147" hidden="1">
      <c r="A147" s="377" t="n"/>
      <c r="B147" s="127" t="n"/>
      <c r="C147" s="460" t="n"/>
      <c r="D147" s="461" t="n"/>
      <c r="E147" s="462" t="n"/>
      <c r="F147" s="463" t="n"/>
      <c r="G147" s="463" t="n"/>
      <c r="H147" s="463" t="n"/>
      <c r="I147" s="463" t="n"/>
      <c r="J147" s="463" t="n"/>
      <c r="K147" s="463" t="n"/>
      <c r="L147" s="463" t="n"/>
      <c r="M147" s="463" t="n"/>
      <c r="N147" s="463" t="n"/>
      <c r="O147" s="463" t="n"/>
      <c r="P147" s="463" t="n"/>
      <c r="Q147" s="464" t="n"/>
      <c r="S147" s="103" t="n"/>
      <c r="T147" s="103" t="n"/>
      <c r="U147" s="103" t="n"/>
      <c r="V147" s="103" t="n"/>
    </row>
    <row r="148" hidden="1">
      <c r="A148" s="378" t="n"/>
      <c r="B148" s="127" t="n"/>
      <c r="C148" s="460" t="n"/>
      <c r="D148" s="461" t="n"/>
      <c r="E148" s="462" t="n"/>
      <c r="F148" s="463" t="n"/>
      <c r="G148" s="463" t="n"/>
      <c r="H148" s="463" t="n"/>
      <c r="I148" s="463" t="n"/>
      <c r="J148" s="463" t="n"/>
      <c r="K148" s="463" t="n"/>
      <c r="L148" s="463" t="n"/>
      <c r="M148" s="463" t="n"/>
      <c r="N148" s="463" t="n"/>
      <c r="O148" s="463" t="n"/>
      <c r="P148" s="463" t="n"/>
      <c r="Q148" s="464" t="n"/>
      <c r="S148" s="103" t="n"/>
      <c r="T148" s="103" t="n"/>
      <c r="U148" s="103" t="n"/>
      <c r="V148" s="103" t="n"/>
    </row>
    <row r="149" hidden="1">
      <c r="A149" s="377" t="n"/>
      <c r="B149" s="127" t="n"/>
      <c r="C149" s="460" t="n"/>
      <c r="D149" s="465" t="n"/>
      <c r="E149" s="462" t="n"/>
      <c r="F149" s="463" t="n"/>
      <c r="G149" s="463" t="n"/>
      <c r="H149" s="463" t="n"/>
      <c r="I149" s="463" t="n"/>
      <c r="J149" s="463" t="n"/>
      <c r="K149" s="463" t="n"/>
      <c r="L149" s="463" t="n"/>
      <c r="M149" s="463" t="n"/>
      <c r="N149" s="463" t="n"/>
      <c r="O149" s="463" t="n"/>
      <c r="P149" s="463" t="n"/>
      <c r="Q149" s="464" t="n"/>
      <c r="S149" s="103" t="n"/>
      <c r="T149" s="103" t="n"/>
      <c r="U149" s="103" t="n"/>
      <c r="V149" s="103" t="n"/>
    </row>
    <row r="150" hidden="1">
      <c r="A150" s="377" t="n"/>
      <c r="B150" s="127" t="n"/>
      <c r="C150" s="460" t="n"/>
      <c r="D150" s="465" t="n"/>
      <c r="E150" s="462" t="n"/>
      <c r="F150" s="463" t="n"/>
      <c r="G150" s="463" t="n"/>
      <c r="H150" s="463" t="n"/>
      <c r="I150" s="463" t="n"/>
      <c r="J150" s="463" t="n"/>
      <c r="K150" s="463" t="n"/>
      <c r="L150" s="463" t="n"/>
      <c r="M150" s="463" t="n"/>
      <c r="N150" s="463" t="n"/>
      <c r="O150" s="463" t="n"/>
      <c r="P150" s="463" t="n"/>
      <c r="Q150" s="464" t="n"/>
      <c r="S150" s="103" t="n"/>
      <c r="T150" s="103" t="n"/>
      <c r="U150" s="103" t="n"/>
      <c r="V150" s="103" t="n"/>
    </row>
    <row r="151" hidden="1">
      <c r="A151" s="377" t="n"/>
      <c r="B151" s="127" t="n"/>
      <c r="C151" s="460" t="n"/>
      <c r="D151" s="465" t="n"/>
      <c r="E151" s="462" t="n"/>
      <c r="F151" s="463" t="n"/>
      <c r="G151" s="463" t="n"/>
      <c r="H151" s="463" t="n"/>
      <c r="I151" s="463" t="n"/>
      <c r="J151" s="463" t="n"/>
      <c r="K151" s="463" t="n"/>
      <c r="L151" s="463" t="n"/>
      <c r="M151" s="463" t="n"/>
      <c r="N151" s="463" t="n"/>
      <c r="O151" s="463" t="n"/>
      <c r="P151" s="463" t="n"/>
      <c r="Q151" s="464" t="n"/>
      <c r="S151" s="103" t="n"/>
      <c r="T151" s="103" t="n"/>
      <c r="U151" s="103" t="n"/>
      <c r="V151" s="103" t="n"/>
    </row>
    <row r="152" hidden="1">
      <c r="A152" s="377" t="n"/>
      <c r="B152" s="127" t="n"/>
      <c r="C152" s="460" t="n"/>
      <c r="D152" s="465" t="n"/>
      <c r="E152" s="462" t="n"/>
      <c r="F152" s="463" t="n"/>
      <c r="G152" s="463" t="n"/>
      <c r="H152" s="463" t="n"/>
      <c r="I152" s="463" t="n"/>
      <c r="J152" s="463" t="n"/>
      <c r="K152" s="463" t="n"/>
      <c r="L152" s="463" t="n"/>
      <c r="M152" s="463" t="n"/>
      <c r="N152" s="463" t="n"/>
      <c r="O152" s="463" t="n"/>
      <c r="P152" s="463" t="n"/>
      <c r="Q152" s="464" t="n"/>
      <c r="S152" s="103" t="n"/>
      <c r="T152" s="103" t="n"/>
      <c r="U152" s="103" t="n"/>
      <c r="V152" s="103" t="n"/>
    </row>
    <row r="153" hidden="1">
      <c r="A153" s="377" t="n"/>
      <c r="B153" s="127" t="n"/>
      <c r="C153" s="460" t="n"/>
      <c r="D153" s="465" t="n"/>
      <c r="E153" s="462" t="n"/>
      <c r="F153" s="463" t="n"/>
      <c r="G153" s="463" t="n"/>
      <c r="H153" s="463" t="n"/>
      <c r="I153" s="463" t="n"/>
      <c r="J153" s="463" t="n"/>
      <c r="K153" s="463" t="n"/>
      <c r="L153" s="463" t="n"/>
      <c r="M153" s="463" t="n"/>
      <c r="N153" s="463" t="n"/>
      <c r="O153" s="463" t="n"/>
      <c r="P153" s="463" t="n"/>
      <c r="Q153" s="464" t="n"/>
      <c r="S153" s="103" t="n"/>
      <c r="T153" s="103" t="n"/>
      <c r="U153" s="103" t="n"/>
      <c r="V153" s="103" t="n"/>
    </row>
    <row r="154" hidden="1">
      <c r="A154" s="377" t="n"/>
      <c r="B154" s="127" t="n"/>
      <c r="C154" s="460" t="n"/>
      <c r="D154" s="465" t="n"/>
      <c r="E154" s="462" t="n"/>
      <c r="F154" s="463" t="n"/>
      <c r="G154" s="463" t="n"/>
      <c r="H154" s="463" t="n"/>
      <c r="I154" s="463" t="n"/>
      <c r="J154" s="463" t="n"/>
      <c r="K154" s="463" t="n"/>
      <c r="L154" s="463" t="n"/>
      <c r="M154" s="463" t="n"/>
      <c r="N154" s="463" t="n"/>
      <c r="O154" s="463" t="n"/>
      <c r="P154" s="463" t="n"/>
      <c r="Q154" s="464" t="n"/>
      <c r="S154" s="103" t="n"/>
      <c r="T154" s="103" t="n"/>
      <c r="U154" s="103" t="n"/>
      <c r="V154" s="103" t="n"/>
    </row>
    <row r="155" hidden="1">
      <c r="A155" s="377" t="n"/>
      <c r="B155" s="127" t="n"/>
      <c r="C155" s="460" t="n"/>
      <c r="D155" s="465" t="n"/>
      <c r="E155" s="462" t="n"/>
      <c r="F155" s="463" t="n"/>
      <c r="G155" s="463" t="n"/>
      <c r="H155" s="463" t="n"/>
      <c r="I155" s="463" t="n"/>
      <c r="J155" s="463" t="n"/>
      <c r="K155" s="463" t="n"/>
      <c r="L155" s="463" t="n"/>
      <c r="M155" s="463" t="n"/>
      <c r="N155" s="463" t="n"/>
      <c r="O155" s="463" t="n"/>
      <c r="P155" s="463" t="n"/>
      <c r="Q155" s="464" t="n"/>
      <c r="S155" s="103" t="n"/>
      <c r="T155" s="103" t="n"/>
      <c r="U155" s="103" t="n"/>
      <c r="V155" s="103" t="n"/>
    </row>
    <row r="156" hidden="1">
      <c r="A156" s="377" t="n"/>
      <c r="B156" s="127" t="n"/>
      <c r="C156" s="460" t="n"/>
      <c r="D156" s="465" t="n"/>
      <c r="E156" s="462" t="n"/>
      <c r="F156" s="463" t="n"/>
      <c r="G156" s="463" t="n"/>
      <c r="H156" s="463" t="n"/>
      <c r="I156" s="463" t="n"/>
      <c r="J156" s="463" t="n"/>
      <c r="K156" s="463" t="n"/>
      <c r="L156" s="463" t="n"/>
      <c r="M156" s="463" t="n"/>
      <c r="N156" s="463" t="n"/>
      <c r="O156" s="463" t="n"/>
      <c r="P156" s="463" t="n"/>
      <c r="Q156" s="464" t="n"/>
      <c r="S156" s="103" t="n"/>
      <c r="T156" s="103" t="n"/>
      <c r="U156" s="103" t="n"/>
      <c r="V156" s="103" t="n"/>
    </row>
    <row r="157" hidden="1" ht="13.5" customHeight="1" thickBot="1">
      <c r="A157" s="379" t="n"/>
      <c r="B157" s="128" t="n"/>
      <c r="C157" s="466" t="n"/>
      <c r="D157" s="465" t="n"/>
      <c r="E157" s="467" t="n"/>
      <c r="F157" s="468" t="n"/>
      <c r="G157" s="468" t="n"/>
      <c r="H157" s="468" t="n"/>
      <c r="I157" s="468" t="n"/>
      <c r="J157" s="468" t="n"/>
      <c r="K157" s="468" t="n"/>
      <c r="L157" s="468" t="n"/>
      <c r="M157" s="468" t="n"/>
      <c r="N157" s="468" t="n"/>
      <c r="O157" s="468" t="n"/>
      <c r="P157" s="468" t="n"/>
      <c r="Q157" s="469" t="n"/>
      <c r="S157" s="103" t="n"/>
      <c r="T157" s="103" t="n"/>
      <c r="U157" s="103" t="n"/>
      <c r="V157" s="103" t="n"/>
    </row>
    <row r="158">
      <c r="A158" s="376" t="n"/>
      <c r="B158" s="119" t="inlineStr">
        <is>
          <t>Box total</t>
        </is>
      </c>
      <c r="C158" s="470" t="n"/>
      <c r="D158" s="470" t="n"/>
      <c r="E158" s="457" t="n"/>
      <c r="F158" s="458" t="n"/>
      <c r="G158" s="458" t="n"/>
      <c r="H158" s="458" t="n"/>
      <c r="I158" s="458" t="n"/>
      <c r="J158" s="455" t="n"/>
      <c r="K158" s="455" t="n"/>
      <c r="L158" s="455" t="n"/>
      <c r="M158" s="455" t="n"/>
      <c r="N158" s="455" t="n"/>
      <c r="O158" s="455" t="n"/>
      <c r="P158" s="455" t="n"/>
      <c r="Q158" s="471" t="n"/>
      <c r="S158" s="103" t="n"/>
      <c r="T158" s="103" t="n"/>
      <c r="U158" s="103" t="n"/>
      <c r="V158" s="103" t="n"/>
    </row>
    <row r="159">
      <c r="A159" s="380" t="n"/>
      <c r="B159" s="120" t="inlineStr">
        <is>
          <t>Weight</t>
        </is>
      </c>
      <c r="C159" s="472" t="n"/>
      <c r="D159" s="472" t="n"/>
      <c r="E159" s="462" t="n"/>
      <c r="F159" s="463" t="n"/>
      <c r="G159" s="463" t="n"/>
      <c r="H159" s="463" t="n"/>
      <c r="I159" s="463" t="n"/>
      <c r="J159" s="463" t="n"/>
      <c r="K159" s="463" t="n"/>
      <c r="L159" s="463" t="n"/>
      <c r="M159" s="463" t="n"/>
      <c r="N159" s="463" t="n"/>
      <c r="O159" s="463" t="n"/>
      <c r="P159" s="463" t="n"/>
      <c r="Q159" s="464" t="n"/>
      <c r="S159" s="103" t="n"/>
      <c r="T159" s="103" t="n"/>
      <c r="U159" s="103" t="n"/>
      <c r="V159" s="103" t="n"/>
    </row>
    <row r="160">
      <c r="A160" s="381" t="n"/>
      <c r="B160" s="121" t="inlineStr">
        <is>
          <t>Dimensions</t>
        </is>
      </c>
      <c r="C160" s="465" t="n"/>
      <c r="D160" s="465" t="n"/>
      <c r="E160" s="473" t="n"/>
      <c r="F160" s="460" t="n"/>
      <c r="G160" s="460" t="n"/>
      <c r="H160" s="460" t="n"/>
      <c r="I160" s="460" t="n"/>
      <c r="J160" s="460" t="n"/>
      <c r="K160" s="460" t="n"/>
      <c r="L160" s="460" t="n"/>
      <c r="M160" s="460" t="n"/>
      <c r="N160" s="460" t="n"/>
      <c r="O160" s="460" t="n"/>
      <c r="P160" s="460" t="n"/>
      <c r="Q160" s="474" t="n"/>
      <c r="S160" s="103" t="n"/>
      <c r="T160" s="103" t="n"/>
      <c r="U160" s="103" t="n"/>
      <c r="V160" s="103" t="n"/>
    </row>
    <row r="161">
      <c r="A161" s="104" t="n"/>
      <c r="B161" s="122" t="inlineStr">
        <is>
          <t>Shipment ID</t>
        </is>
      </c>
      <c r="C161" s="475" t="n"/>
      <c r="D161" s="475" t="n"/>
      <c r="E161" s="476" t="n"/>
      <c r="F161" s="139" t="n"/>
      <c r="G161" s="139" t="n"/>
      <c r="H161" s="139" t="n"/>
      <c r="I161" s="139" t="n"/>
      <c r="J161" s="139" t="n"/>
      <c r="K161" s="139" t="n"/>
      <c r="L161" s="139" t="n"/>
      <c r="M161" s="139" t="n"/>
      <c r="N161" s="139" t="n"/>
      <c r="O161" s="139" t="n"/>
      <c r="P161" s="139" t="n"/>
      <c r="Q161" s="477" t="n"/>
    </row>
    <row r="162" ht="13.5" customHeight="1" thickBot="1">
      <c r="A162" s="105" t="n"/>
      <c r="B162" s="123" t="inlineStr">
        <is>
          <t>Tracking Number</t>
        </is>
      </c>
      <c r="C162" s="478" t="n"/>
      <c r="D162" s="479" t="n"/>
      <c r="E162" s="480" t="n"/>
      <c r="F162" s="481" t="n"/>
      <c r="G162" s="481" t="n"/>
      <c r="H162" s="481" t="n"/>
      <c r="I162" s="481" t="n"/>
      <c r="J162" s="481" t="n"/>
      <c r="K162" s="481" t="n"/>
      <c r="L162" s="481" t="n"/>
      <c r="M162" s="481" t="n"/>
      <c r="N162" s="481" t="n"/>
      <c r="O162" s="481" t="n"/>
      <c r="P162" s="481" t="n"/>
      <c r="Q162" s="482" t="n"/>
    </row>
    <row r="163" ht="13.5" customHeight="1" thickBot="1">
      <c r="A163" s="493" t="n"/>
      <c r="B163" s="494" t="n"/>
      <c r="E163" s="118" t="n"/>
      <c r="F163" s="107" t="n"/>
      <c r="G163" s="107" t="n"/>
      <c r="H163" s="107" t="n"/>
      <c r="I163" s="108" t="n"/>
      <c r="J163" s="108" t="n"/>
      <c r="K163" s="108" t="n"/>
      <c r="L163" s="108" t="n"/>
      <c r="M163" s="108" t="n"/>
      <c r="N163" s="108" t="n"/>
      <c r="O163" s="108" t="n"/>
      <c r="P163" s="108" t="n"/>
      <c r="Q163" s="108" t="n"/>
    </row>
    <row r="164" ht="13.5" customFormat="1" customHeight="1" s="494" thickBot="1">
      <c r="A164" s="53" t="inlineStr">
        <is>
          <t>Shipment 21</t>
        </is>
      </c>
      <c r="B164" s="124" t="inlineStr">
        <is>
          <t>DRCR (102 Central Avenue)</t>
        </is>
      </c>
      <c r="C164" s="115" t="inlineStr">
        <is>
          <t>Total</t>
        </is>
      </c>
      <c r="D164" s="130" t="inlineStr">
        <is>
          <t>Expiry</t>
        </is>
      </c>
      <c r="E164" s="115" t="n"/>
      <c r="F164" s="116" t="n"/>
      <c r="G164" s="116" t="n"/>
      <c r="H164" s="116" t="n"/>
      <c r="I164" s="116" t="n"/>
      <c r="J164" s="116" t="n"/>
      <c r="K164" s="116" t="n"/>
      <c r="L164" s="116" t="n"/>
      <c r="M164" s="116" t="n"/>
      <c r="N164" s="116" t="n"/>
      <c r="O164" s="116" t="n"/>
      <c r="P164" s="116" t="n"/>
      <c r="Q164" s="117" t="n"/>
    </row>
    <row r="165" ht="13.5" customHeight="1" thickBot="1">
      <c r="A165" s="126" t="n"/>
      <c r="B165" s="125" t="n"/>
      <c r="C165" s="131" t="n"/>
      <c r="D165" s="132" t="n"/>
      <c r="E165" s="134" t="n"/>
      <c r="F165" s="135" t="n"/>
      <c r="G165" s="136" t="n"/>
      <c r="H165" s="135" t="n"/>
      <c r="I165" s="136" t="n"/>
      <c r="J165" s="137" t="n"/>
      <c r="K165" s="135" t="n"/>
      <c r="L165" s="136" t="n"/>
      <c r="M165" s="135" t="n"/>
      <c r="N165" s="135" t="n"/>
      <c r="O165" s="135" t="n"/>
      <c r="P165" s="136" t="n"/>
      <c r="Q165" s="138" t="n"/>
    </row>
    <row r="166">
      <c r="A166" s="376" t="n"/>
      <c r="B166" s="96" t="n"/>
      <c r="C166" s="455" t="n"/>
      <c r="D166" s="456" t="n"/>
      <c r="E166" s="457" t="n"/>
      <c r="F166" s="458" t="n"/>
      <c r="G166" s="458" t="n"/>
      <c r="H166" s="458" t="n"/>
      <c r="I166" s="458" t="n"/>
      <c r="J166" s="458" t="n"/>
      <c r="K166" s="458" t="n"/>
      <c r="L166" s="458" t="n"/>
      <c r="M166" s="458" t="n"/>
      <c r="N166" s="458" t="n"/>
      <c r="O166" s="458" t="n"/>
      <c r="P166" s="458" t="n"/>
      <c r="Q166" s="459" t="n"/>
      <c r="S166" s="103" t="n"/>
      <c r="T166" s="103" t="n"/>
      <c r="U166" s="103" t="n"/>
      <c r="V166" s="103" t="n"/>
    </row>
    <row r="167" ht="13.5" customHeight="1" thickBot="1">
      <c r="A167" s="377" t="n"/>
      <c r="B167" s="127" t="n"/>
      <c r="C167" s="460" t="n"/>
      <c r="D167" s="461" t="n"/>
      <c r="E167" s="462" t="n"/>
      <c r="F167" s="463" t="n"/>
      <c r="G167" s="463" t="n"/>
      <c r="H167" s="463" t="n"/>
      <c r="I167" s="463" t="n"/>
      <c r="J167" s="463" t="n"/>
      <c r="K167" s="463" t="n"/>
      <c r="L167" s="463" t="n"/>
      <c r="M167" s="463" t="n"/>
      <c r="N167" s="463" t="n"/>
      <c r="O167" s="463" t="n"/>
      <c r="P167" s="463" t="n"/>
      <c r="Q167" s="464" t="n"/>
      <c r="S167" s="103" t="n"/>
      <c r="T167" s="103" t="n"/>
      <c r="U167" s="103" t="n"/>
      <c r="V167" s="103" t="n"/>
    </row>
    <row r="168" hidden="1">
      <c r="A168" s="377" t="n"/>
      <c r="B168" s="127" t="n"/>
      <c r="C168" s="460" t="n"/>
      <c r="D168" s="461" t="n"/>
      <c r="E168" s="462" t="n"/>
      <c r="F168" s="463" t="n"/>
      <c r="G168" s="463" t="n"/>
      <c r="H168" s="463" t="n"/>
      <c r="I168" s="463" t="n"/>
      <c r="J168" s="463" t="n"/>
      <c r="K168" s="463" t="n"/>
      <c r="L168" s="463" t="n"/>
      <c r="M168" s="463" t="n"/>
      <c r="N168" s="463" t="n"/>
      <c r="O168" s="463" t="n"/>
      <c r="P168" s="463" t="n"/>
      <c r="Q168" s="464" t="n"/>
      <c r="S168" s="103" t="n"/>
      <c r="T168" s="103" t="n"/>
      <c r="U168" s="103" t="n"/>
      <c r="V168" s="103" t="n"/>
    </row>
    <row r="169" hidden="1">
      <c r="A169" s="377" t="n"/>
      <c r="B169" s="127" t="n"/>
      <c r="C169" s="460" t="n"/>
      <c r="D169" s="461" t="n"/>
      <c r="E169" s="462" t="n"/>
      <c r="F169" s="463" t="n"/>
      <c r="G169" s="463" t="n"/>
      <c r="H169" s="463" t="n"/>
      <c r="I169" s="463" t="n"/>
      <c r="J169" s="463" t="n"/>
      <c r="K169" s="463" t="n"/>
      <c r="L169" s="463" t="n"/>
      <c r="M169" s="463" t="n"/>
      <c r="N169" s="463" t="n"/>
      <c r="O169" s="463" t="n"/>
      <c r="P169" s="463" t="n"/>
      <c r="Q169" s="464" t="n"/>
      <c r="S169" s="103" t="n"/>
      <c r="T169" s="103" t="n"/>
      <c r="U169" s="103" t="n"/>
      <c r="V169" s="103" t="n"/>
    </row>
    <row r="170" hidden="1">
      <c r="A170" s="377" t="n"/>
      <c r="B170" s="127" t="n"/>
      <c r="C170" s="460" t="n"/>
      <c r="D170" s="461" t="n"/>
      <c r="E170" s="462" t="n"/>
      <c r="F170" s="463" t="n"/>
      <c r="G170" s="463" t="n"/>
      <c r="H170" s="463" t="n"/>
      <c r="I170" s="463" t="n"/>
      <c r="J170" s="463" t="n"/>
      <c r="K170" s="463" t="n"/>
      <c r="L170" s="463" t="n"/>
      <c r="M170" s="463" t="n"/>
      <c r="N170" s="463" t="n"/>
      <c r="O170" s="463" t="n"/>
      <c r="P170" s="463" t="n"/>
      <c r="Q170" s="464" t="n"/>
      <c r="S170" s="103" t="n"/>
      <c r="T170" s="103" t="n"/>
      <c r="U170" s="103" t="n"/>
      <c r="V170" s="103" t="n"/>
    </row>
    <row r="171" hidden="1">
      <c r="A171" s="378" t="n"/>
      <c r="B171" s="127" t="n"/>
      <c r="C171" s="460" t="n"/>
      <c r="D171" s="465" t="n"/>
      <c r="E171" s="462" t="n"/>
      <c r="F171" s="463" t="n"/>
      <c r="G171" s="463" t="n"/>
      <c r="H171" s="463" t="n"/>
      <c r="I171" s="463" t="n"/>
      <c r="J171" s="463" t="n"/>
      <c r="K171" s="463" t="n"/>
      <c r="L171" s="463" t="n"/>
      <c r="M171" s="463" t="n"/>
      <c r="N171" s="463" t="n"/>
      <c r="O171" s="463" t="n"/>
      <c r="P171" s="463" t="n"/>
      <c r="Q171" s="464" t="n"/>
      <c r="S171" s="103" t="n"/>
      <c r="T171" s="103" t="n"/>
      <c r="U171" s="103" t="n"/>
      <c r="V171" s="103" t="n"/>
    </row>
    <row r="172" hidden="1">
      <c r="A172" s="377" t="n"/>
      <c r="B172" s="127" t="n"/>
      <c r="C172" s="460" t="n"/>
      <c r="D172" s="465" t="n"/>
      <c r="E172" s="462" t="n"/>
      <c r="F172" s="463" t="n"/>
      <c r="G172" s="463" t="n"/>
      <c r="H172" s="463" t="n"/>
      <c r="I172" s="463" t="n"/>
      <c r="J172" s="463" t="n"/>
      <c r="K172" s="463" t="n"/>
      <c r="L172" s="463" t="n"/>
      <c r="M172" s="463" t="n"/>
      <c r="N172" s="463" t="n"/>
      <c r="O172" s="463" t="n"/>
      <c r="P172" s="463" t="n"/>
      <c r="Q172" s="464" t="n"/>
      <c r="S172" s="103" t="n"/>
      <c r="T172" s="103" t="n"/>
      <c r="U172" s="103" t="n"/>
      <c r="V172" s="103" t="n"/>
    </row>
    <row r="173" hidden="1">
      <c r="A173" s="377" t="n"/>
      <c r="B173" s="127" t="n"/>
      <c r="C173" s="460" t="n"/>
      <c r="D173" s="465" t="n"/>
      <c r="E173" s="462" t="n"/>
      <c r="F173" s="463" t="n"/>
      <c r="G173" s="463" t="n"/>
      <c r="H173" s="463" t="n"/>
      <c r="I173" s="463" t="n"/>
      <c r="J173" s="463" t="n"/>
      <c r="K173" s="463" t="n"/>
      <c r="L173" s="463" t="n"/>
      <c r="M173" s="463" t="n"/>
      <c r="N173" s="463" t="n"/>
      <c r="O173" s="463" t="n"/>
      <c r="P173" s="463" t="n"/>
      <c r="Q173" s="464" t="n"/>
      <c r="S173" s="103" t="n"/>
      <c r="T173" s="103" t="n"/>
      <c r="U173" s="103" t="n"/>
      <c r="V173" s="103" t="n"/>
    </row>
    <row r="174" hidden="1">
      <c r="A174" s="377" t="n"/>
      <c r="B174" s="127" t="n"/>
      <c r="C174" s="460" t="n"/>
      <c r="D174" s="465" t="n"/>
      <c r="E174" s="462" t="n"/>
      <c r="F174" s="463" t="n"/>
      <c r="G174" s="463" t="n"/>
      <c r="H174" s="463" t="n"/>
      <c r="I174" s="463" t="n"/>
      <c r="J174" s="463" t="n"/>
      <c r="K174" s="463" t="n"/>
      <c r="L174" s="463" t="n"/>
      <c r="M174" s="463" t="n"/>
      <c r="N174" s="463" t="n"/>
      <c r="O174" s="463" t="n"/>
      <c r="P174" s="463" t="n"/>
      <c r="Q174" s="464" t="n"/>
      <c r="S174" s="103" t="n"/>
      <c r="T174" s="103" t="n"/>
      <c r="U174" s="103" t="n"/>
      <c r="V174" s="103" t="n"/>
    </row>
    <row r="175" hidden="1">
      <c r="A175" s="377" t="n"/>
      <c r="B175" s="127" t="n"/>
      <c r="C175" s="460" t="n"/>
      <c r="D175" s="465" t="n"/>
      <c r="E175" s="462" t="n"/>
      <c r="F175" s="463" t="n"/>
      <c r="G175" s="463" t="n"/>
      <c r="H175" s="463" t="n"/>
      <c r="I175" s="463" t="n"/>
      <c r="J175" s="463" t="n"/>
      <c r="K175" s="463" t="n"/>
      <c r="L175" s="463" t="n"/>
      <c r="M175" s="463" t="n"/>
      <c r="N175" s="463" t="n"/>
      <c r="O175" s="463" t="n"/>
      <c r="P175" s="463" t="n"/>
      <c r="Q175" s="464" t="n"/>
      <c r="S175" s="103" t="n"/>
      <c r="T175" s="103" t="n"/>
      <c r="U175" s="103" t="n"/>
      <c r="V175" s="103" t="n"/>
    </row>
    <row r="176" hidden="1">
      <c r="A176" s="377" t="n"/>
      <c r="B176" s="127" t="n"/>
      <c r="C176" s="460" t="n"/>
      <c r="D176" s="465" t="n"/>
      <c r="E176" s="462" t="n"/>
      <c r="F176" s="463" t="n"/>
      <c r="G176" s="463" t="n"/>
      <c r="H176" s="463" t="n"/>
      <c r="I176" s="463" t="n"/>
      <c r="J176" s="463" t="n"/>
      <c r="K176" s="463" t="n"/>
      <c r="L176" s="463" t="n"/>
      <c r="M176" s="463" t="n"/>
      <c r="N176" s="463" t="n"/>
      <c r="O176" s="463" t="n"/>
      <c r="P176" s="463" t="n"/>
      <c r="Q176" s="464" t="n"/>
      <c r="S176" s="103" t="n"/>
      <c r="T176" s="103" t="n"/>
      <c r="U176" s="103" t="n"/>
      <c r="V176" s="103" t="n"/>
    </row>
    <row r="177" hidden="1">
      <c r="A177" s="377" t="n"/>
      <c r="B177" s="127" t="n"/>
      <c r="C177" s="460" t="n"/>
      <c r="D177" s="465" t="n"/>
      <c r="E177" s="462" t="n"/>
      <c r="F177" s="463" t="n"/>
      <c r="G177" s="463" t="n"/>
      <c r="H177" s="463" t="n"/>
      <c r="I177" s="463" t="n"/>
      <c r="J177" s="463" t="n"/>
      <c r="K177" s="463" t="n"/>
      <c r="L177" s="463" t="n"/>
      <c r="M177" s="463" t="n"/>
      <c r="N177" s="463" t="n"/>
      <c r="O177" s="463" t="n"/>
      <c r="P177" s="463" t="n"/>
      <c r="Q177" s="464" t="n"/>
      <c r="S177" s="103" t="n"/>
      <c r="T177" s="103" t="n"/>
      <c r="U177" s="103" t="n"/>
      <c r="V177" s="103" t="n"/>
    </row>
    <row r="178" hidden="1">
      <c r="A178" s="377" t="n"/>
      <c r="B178" s="127" t="n"/>
      <c r="C178" s="460" t="n"/>
      <c r="D178" s="465" t="n"/>
      <c r="E178" s="462" t="n"/>
      <c r="F178" s="463" t="n"/>
      <c r="G178" s="463" t="n"/>
      <c r="H178" s="463" t="n"/>
      <c r="I178" s="463" t="n"/>
      <c r="J178" s="463" t="n"/>
      <c r="K178" s="463" t="n"/>
      <c r="L178" s="463" t="n"/>
      <c r="M178" s="463" t="n"/>
      <c r="N178" s="463" t="n"/>
      <c r="O178" s="463" t="n"/>
      <c r="P178" s="463" t="n"/>
      <c r="Q178" s="464" t="n"/>
      <c r="S178" s="103" t="n"/>
      <c r="T178" s="103" t="n"/>
      <c r="U178" s="103" t="n"/>
      <c r="V178" s="103" t="n"/>
    </row>
    <row r="179" hidden="1">
      <c r="A179" s="377" t="n"/>
      <c r="B179" s="127" t="n"/>
      <c r="C179" s="460" t="n"/>
      <c r="D179" s="465" t="n"/>
      <c r="E179" s="462" t="n"/>
      <c r="F179" s="463" t="n"/>
      <c r="G179" s="463" t="n"/>
      <c r="H179" s="463" t="n"/>
      <c r="I179" s="463" t="n"/>
      <c r="J179" s="463" t="n"/>
      <c r="K179" s="463" t="n"/>
      <c r="L179" s="463" t="n"/>
      <c r="M179" s="463" t="n"/>
      <c r="N179" s="463" t="n"/>
      <c r="O179" s="463" t="n"/>
      <c r="P179" s="463" t="n"/>
      <c r="Q179" s="464" t="n"/>
      <c r="S179" s="103" t="n"/>
      <c r="T179" s="103" t="n"/>
      <c r="U179" s="103" t="n"/>
      <c r="V179" s="103" t="n"/>
    </row>
    <row r="180" hidden="1" ht="13.5" customHeight="1" thickBot="1">
      <c r="A180" s="379" t="n"/>
      <c r="B180" s="128" t="n"/>
      <c r="C180" s="466" t="n"/>
      <c r="D180" s="465" t="n"/>
      <c r="E180" s="467" t="n"/>
      <c r="F180" s="468" t="n"/>
      <c r="G180" s="468" t="n"/>
      <c r="H180" s="468" t="n"/>
      <c r="I180" s="468" t="n"/>
      <c r="J180" s="468" t="n"/>
      <c r="K180" s="468" t="n"/>
      <c r="L180" s="468" t="n"/>
      <c r="M180" s="468" t="n"/>
      <c r="N180" s="468" t="n"/>
      <c r="O180" s="468" t="n"/>
      <c r="P180" s="468" t="n"/>
      <c r="Q180" s="469" t="n"/>
      <c r="S180" s="103" t="n"/>
      <c r="T180" s="103" t="n"/>
      <c r="U180" s="103" t="n"/>
      <c r="V180" s="103" t="n"/>
    </row>
    <row r="181">
      <c r="A181" s="376" t="n"/>
      <c r="B181" s="119" t="inlineStr">
        <is>
          <t>Box total</t>
        </is>
      </c>
      <c r="C181" s="470" t="n"/>
      <c r="D181" s="470" t="n"/>
      <c r="E181" s="457" t="n"/>
      <c r="F181" s="458" t="n"/>
      <c r="G181" s="458" t="n"/>
      <c r="H181" s="458" t="n"/>
      <c r="I181" s="458" t="n"/>
      <c r="J181" s="455" t="n"/>
      <c r="K181" s="455" t="n"/>
      <c r="L181" s="455" t="n"/>
      <c r="M181" s="455" t="n"/>
      <c r="N181" s="455" t="n"/>
      <c r="O181" s="455" t="n"/>
      <c r="P181" s="455" t="n"/>
      <c r="Q181" s="471" t="n"/>
      <c r="S181" s="103" t="n"/>
      <c r="T181" s="103" t="n"/>
      <c r="U181" s="103" t="n"/>
      <c r="V181" s="103" t="n"/>
    </row>
    <row r="182">
      <c r="A182" s="380" t="n"/>
      <c r="B182" s="120" t="inlineStr">
        <is>
          <t>Weight</t>
        </is>
      </c>
      <c r="C182" s="472" t="n"/>
      <c r="D182" s="472" t="n"/>
      <c r="E182" s="462" t="n"/>
      <c r="F182" s="463" t="n"/>
      <c r="G182" s="463" t="n"/>
      <c r="H182" s="463" t="n"/>
      <c r="I182" s="463" t="n"/>
      <c r="J182" s="463" t="n"/>
      <c r="K182" s="463" t="n"/>
      <c r="L182" s="463" t="n"/>
      <c r="M182" s="463" t="n"/>
      <c r="N182" s="463" t="n"/>
      <c r="O182" s="463" t="n"/>
      <c r="P182" s="463" t="n"/>
      <c r="Q182" s="464" t="n"/>
      <c r="S182" s="103" t="n"/>
      <c r="T182" s="103" t="n"/>
      <c r="U182" s="103" t="n"/>
      <c r="V182" s="103" t="n"/>
    </row>
    <row r="183">
      <c r="A183" s="381" t="n"/>
      <c r="B183" s="121" t="inlineStr">
        <is>
          <t>Dimensions</t>
        </is>
      </c>
      <c r="C183" s="465" t="n"/>
      <c r="D183" s="465" t="n"/>
      <c r="E183" s="473" t="n"/>
      <c r="F183" s="460" t="n"/>
      <c r="G183" s="460" t="n"/>
      <c r="H183" s="460" t="n"/>
      <c r="I183" s="460" t="n"/>
      <c r="J183" s="460" t="n"/>
      <c r="K183" s="460" t="n"/>
      <c r="L183" s="460" t="n"/>
      <c r="M183" s="460" t="n"/>
      <c r="N183" s="460" t="n"/>
      <c r="O183" s="460" t="n"/>
      <c r="P183" s="460" t="n"/>
      <c r="Q183" s="474" t="n"/>
      <c r="S183" s="103" t="n"/>
      <c r="T183" s="103" t="n"/>
      <c r="U183" s="103" t="n"/>
      <c r="V183" s="103" t="n"/>
    </row>
    <row r="184">
      <c r="A184" s="104" t="n"/>
      <c r="B184" s="122" t="inlineStr">
        <is>
          <t>Shipment ID</t>
        </is>
      </c>
      <c r="C184" s="475" t="n"/>
      <c r="D184" s="475" t="n"/>
      <c r="E184" s="476" t="n"/>
      <c r="F184" s="139" t="n"/>
      <c r="G184" s="139" t="n"/>
      <c r="H184" s="139" t="n"/>
      <c r="I184" s="139" t="n"/>
      <c r="J184" s="139" t="n"/>
      <c r="K184" s="139" t="n"/>
      <c r="L184" s="139" t="n"/>
      <c r="M184" s="139" t="n"/>
      <c r="N184" s="139" t="n"/>
      <c r="O184" s="139" t="n"/>
      <c r="P184" s="139" t="n"/>
      <c r="Q184" s="477" t="n"/>
    </row>
    <row r="185" ht="13.5" customHeight="1" thickBot="1">
      <c r="A185" s="105" t="n"/>
      <c r="B185" s="123" t="inlineStr">
        <is>
          <t>Tracking Number</t>
        </is>
      </c>
      <c r="C185" s="478" t="n"/>
      <c r="D185" s="479" t="n"/>
      <c r="E185" s="480" t="n"/>
      <c r="F185" s="481" t="n"/>
      <c r="G185" s="481" t="n"/>
      <c r="H185" s="481" t="n"/>
      <c r="I185" s="481" t="n"/>
      <c r="J185" s="481" t="n"/>
      <c r="K185" s="481" t="n"/>
      <c r="L185" s="481" t="n"/>
      <c r="M185" s="481" t="n"/>
      <c r="N185" s="481" t="n"/>
      <c r="O185" s="481" t="n"/>
      <c r="P185" s="481" t="n"/>
      <c r="Q185" s="482" t="n"/>
    </row>
    <row r="186" ht="13.5" customHeight="1" thickBot="1">
      <c r="A186" s="493" t="n"/>
      <c r="B186" s="494" t="n"/>
      <c r="E186" s="118" t="n"/>
      <c r="F186" s="107" t="n"/>
      <c r="G186" s="107" t="n"/>
      <c r="H186" s="107" t="n"/>
      <c r="I186" s="108" t="n"/>
      <c r="J186" s="108" t="n"/>
      <c r="K186" s="108" t="n"/>
      <c r="L186" s="108" t="n"/>
      <c r="M186" s="108" t="n"/>
      <c r="N186" s="108" t="n"/>
      <c r="O186" s="108" t="n"/>
      <c r="P186" s="108" t="n"/>
      <c r="Q186" s="108" t="n"/>
    </row>
    <row r="187" ht="13.5" customFormat="1" customHeight="1" s="494" thickBot="1">
      <c r="A187" s="53" t="inlineStr">
        <is>
          <t>Shipment 22</t>
        </is>
      </c>
      <c r="B187" s="124" t="inlineStr">
        <is>
          <t xml:space="preserve">1993162 Alberta Ltd. </t>
        </is>
      </c>
      <c r="C187" s="115" t="inlineStr">
        <is>
          <t>Total</t>
        </is>
      </c>
      <c r="D187" s="130" t="inlineStr">
        <is>
          <t>Expiry</t>
        </is>
      </c>
      <c r="E187" s="115" t="n"/>
      <c r="F187" s="116" t="n"/>
      <c r="G187" s="116" t="n"/>
      <c r="H187" s="116" t="n"/>
      <c r="I187" s="116" t="n"/>
      <c r="J187" s="116" t="n"/>
      <c r="K187" s="116" t="n"/>
      <c r="L187" s="116" t="n"/>
      <c r="M187" s="116" t="n"/>
      <c r="N187" s="116" t="n"/>
      <c r="O187" s="116" t="n"/>
      <c r="P187" s="116" t="n"/>
      <c r="Q187" s="117" t="n"/>
    </row>
    <row r="188" ht="13.5" customHeight="1" thickBot="1">
      <c r="A188" s="126" t="n"/>
      <c r="B188" s="125" t="n"/>
      <c r="C188" s="131" t="n"/>
      <c r="D188" s="132" t="n"/>
      <c r="E188" s="134" t="n"/>
      <c r="F188" s="135" t="n"/>
      <c r="G188" s="136" t="n"/>
      <c r="H188" s="135" t="n"/>
      <c r="I188" s="136" t="n"/>
      <c r="J188" s="137" t="n"/>
      <c r="K188" s="135" t="n"/>
      <c r="L188" s="136" t="n"/>
      <c r="M188" s="135" t="n"/>
      <c r="N188" s="135" t="n"/>
      <c r="O188" s="135" t="n"/>
      <c r="P188" s="136" t="n"/>
      <c r="Q188" s="138" t="n"/>
    </row>
    <row r="189">
      <c r="A189" s="376" t="n"/>
      <c r="B189" s="96" t="n"/>
      <c r="C189" s="455" t="n"/>
      <c r="D189" s="456" t="n"/>
      <c r="E189" s="457" t="n"/>
      <c r="F189" s="458" t="n"/>
      <c r="G189" s="458" t="n"/>
      <c r="H189" s="458" t="n"/>
      <c r="I189" s="458" t="n"/>
      <c r="J189" s="458" t="n"/>
      <c r="K189" s="458" t="n"/>
      <c r="L189" s="458" t="n"/>
      <c r="M189" s="458" t="n"/>
      <c r="N189" s="458" t="n"/>
      <c r="O189" s="458" t="n"/>
      <c r="P189" s="458" t="n"/>
      <c r="Q189" s="459" t="n"/>
      <c r="S189" s="103" t="n"/>
      <c r="T189" s="103" t="n"/>
      <c r="U189" s="103" t="n"/>
      <c r="V189" s="103" t="n"/>
    </row>
    <row r="190" ht="13.5" customHeight="1" thickBot="1">
      <c r="A190" s="377" t="n"/>
      <c r="B190" s="127" t="n"/>
      <c r="C190" s="460" t="n"/>
      <c r="D190" s="461" t="n"/>
      <c r="E190" s="462" t="n"/>
      <c r="F190" s="463" t="n"/>
      <c r="G190" s="463" t="n"/>
      <c r="H190" s="463" t="n"/>
      <c r="I190" s="463" t="n"/>
      <c r="J190" s="463" t="n"/>
      <c r="K190" s="463" t="n"/>
      <c r="L190" s="463" t="n"/>
      <c r="M190" s="463" t="n"/>
      <c r="N190" s="463" t="n"/>
      <c r="O190" s="463" t="n"/>
      <c r="P190" s="463" t="n"/>
      <c r="Q190" s="464" t="n"/>
      <c r="S190" s="103" t="n"/>
      <c r="T190" s="103" t="n"/>
      <c r="U190" s="103" t="n"/>
      <c r="V190" s="103" t="n"/>
    </row>
    <row r="191" hidden="1">
      <c r="A191" s="377" t="n"/>
      <c r="B191" s="127" t="n"/>
      <c r="C191" s="460" t="n"/>
      <c r="D191" s="461" t="n"/>
      <c r="E191" s="462" t="n"/>
      <c r="F191" s="463" t="n"/>
      <c r="G191" s="463" t="n"/>
      <c r="H191" s="463" t="n"/>
      <c r="I191" s="463" t="n"/>
      <c r="J191" s="463" t="n"/>
      <c r="K191" s="463" t="n"/>
      <c r="L191" s="463" t="n"/>
      <c r="M191" s="463" t="n"/>
      <c r="N191" s="463" t="n"/>
      <c r="O191" s="463" t="n"/>
      <c r="P191" s="463" t="n"/>
      <c r="Q191" s="464" t="n"/>
      <c r="S191" s="103" t="n"/>
      <c r="T191" s="103" t="n"/>
      <c r="U191" s="103" t="n"/>
      <c r="V191" s="103" t="n"/>
    </row>
    <row r="192" hidden="1">
      <c r="A192" s="377" t="n"/>
      <c r="B192" s="127" t="n"/>
      <c r="C192" s="460" t="n"/>
      <c r="D192" s="461" t="n"/>
      <c r="E192" s="462" t="n"/>
      <c r="F192" s="463" t="n"/>
      <c r="G192" s="463" t="n"/>
      <c r="H192" s="463" t="n"/>
      <c r="I192" s="463" t="n"/>
      <c r="J192" s="463" t="n"/>
      <c r="K192" s="463" t="n"/>
      <c r="L192" s="463" t="n"/>
      <c r="M192" s="463" t="n"/>
      <c r="N192" s="463" t="n"/>
      <c r="O192" s="463" t="n"/>
      <c r="P192" s="463" t="n"/>
      <c r="Q192" s="464" t="n"/>
      <c r="S192" s="103" t="n"/>
      <c r="T192" s="103" t="n"/>
      <c r="U192" s="103" t="n"/>
      <c r="V192" s="103" t="n"/>
    </row>
    <row r="193" hidden="1">
      <c r="A193" s="377" t="n"/>
      <c r="B193" s="127" t="n"/>
      <c r="C193" s="460" t="n"/>
      <c r="D193" s="461" t="n"/>
      <c r="E193" s="462" t="n"/>
      <c r="F193" s="463" t="n"/>
      <c r="G193" s="463" t="n"/>
      <c r="H193" s="463" t="n"/>
      <c r="I193" s="463" t="n"/>
      <c r="J193" s="463" t="n"/>
      <c r="K193" s="463" t="n"/>
      <c r="L193" s="463" t="n"/>
      <c r="M193" s="463" t="n"/>
      <c r="N193" s="463" t="n"/>
      <c r="O193" s="463" t="n"/>
      <c r="P193" s="463" t="n"/>
      <c r="Q193" s="464" t="n"/>
      <c r="S193" s="103" t="n"/>
      <c r="T193" s="103" t="n"/>
      <c r="U193" s="103" t="n"/>
      <c r="V193" s="103" t="n"/>
    </row>
    <row r="194" hidden="1">
      <c r="A194" s="378" t="n"/>
      <c r="B194" s="127" t="n"/>
      <c r="C194" s="460" t="n"/>
      <c r="D194" s="465" t="n"/>
      <c r="E194" s="462" t="n"/>
      <c r="F194" s="463" t="n"/>
      <c r="G194" s="463" t="n"/>
      <c r="H194" s="463" t="n"/>
      <c r="I194" s="463" t="n"/>
      <c r="J194" s="463" t="n"/>
      <c r="K194" s="463" t="n"/>
      <c r="L194" s="463" t="n"/>
      <c r="M194" s="463" t="n"/>
      <c r="N194" s="463" t="n"/>
      <c r="O194" s="463" t="n"/>
      <c r="P194" s="463" t="n"/>
      <c r="Q194" s="464" t="n"/>
      <c r="S194" s="103" t="n"/>
      <c r="T194" s="103" t="n"/>
      <c r="U194" s="103" t="n"/>
      <c r="V194" s="103" t="n"/>
    </row>
    <row r="195" hidden="1">
      <c r="A195" s="377" t="n"/>
      <c r="B195" s="127" t="n"/>
      <c r="C195" s="460" t="n"/>
      <c r="D195" s="465" t="n"/>
      <c r="E195" s="462" t="n"/>
      <c r="F195" s="463" t="n"/>
      <c r="G195" s="463" t="n"/>
      <c r="H195" s="463" t="n"/>
      <c r="I195" s="463" t="n"/>
      <c r="J195" s="463" t="n"/>
      <c r="K195" s="463" t="n"/>
      <c r="L195" s="463" t="n"/>
      <c r="M195" s="463" t="n"/>
      <c r="N195" s="463" t="n"/>
      <c r="O195" s="463" t="n"/>
      <c r="P195" s="463" t="n"/>
      <c r="Q195" s="464" t="n"/>
      <c r="S195" s="103" t="n"/>
      <c r="T195" s="103" t="n"/>
      <c r="U195" s="103" t="n"/>
      <c r="V195" s="103" t="n"/>
    </row>
    <row r="196" hidden="1">
      <c r="A196" s="377" t="n"/>
      <c r="B196" s="127" t="n"/>
      <c r="C196" s="460" t="n"/>
      <c r="D196" s="465" t="n"/>
      <c r="E196" s="462" t="n"/>
      <c r="F196" s="463" t="n"/>
      <c r="G196" s="463" t="n"/>
      <c r="H196" s="463" t="n"/>
      <c r="I196" s="463" t="n"/>
      <c r="J196" s="463" t="n"/>
      <c r="K196" s="463" t="n"/>
      <c r="L196" s="463" t="n"/>
      <c r="M196" s="463" t="n"/>
      <c r="N196" s="463" t="n"/>
      <c r="O196" s="463" t="n"/>
      <c r="P196" s="463" t="n"/>
      <c r="Q196" s="464" t="n"/>
      <c r="S196" s="103" t="n"/>
      <c r="T196" s="103" t="n"/>
      <c r="U196" s="103" t="n"/>
      <c r="V196" s="103" t="n"/>
    </row>
    <row r="197" hidden="1">
      <c r="A197" s="377" t="n"/>
      <c r="B197" s="127" t="n"/>
      <c r="C197" s="460" t="n"/>
      <c r="D197" s="465" t="n"/>
      <c r="E197" s="462" t="n"/>
      <c r="F197" s="463" t="n"/>
      <c r="G197" s="463" t="n"/>
      <c r="H197" s="463" t="n"/>
      <c r="I197" s="463" t="n"/>
      <c r="J197" s="463" t="n"/>
      <c r="K197" s="463" t="n"/>
      <c r="L197" s="463" t="n"/>
      <c r="M197" s="463" t="n"/>
      <c r="N197" s="463" t="n"/>
      <c r="O197" s="463" t="n"/>
      <c r="P197" s="463" t="n"/>
      <c r="Q197" s="464" t="n"/>
      <c r="S197" s="103" t="n"/>
      <c r="T197" s="103" t="n"/>
      <c r="U197" s="103" t="n"/>
      <c r="V197" s="103" t="n"/>
    </row>
    <row r="198" hidden="1">
      <c r="A198" s="377" t="n"/>
      <c r="B198" s="127" t="n"/>
      <c r="C198" s="460" t="n"/>
      <c r="D198" s="465" t="n"/>
      <c r="E198" s="462" t="n"/>
      <c r="F198" s="463" t="n"/>
      <c r="G198" s="463" t="n"/>
      <c r="H198" s="463" t="n"/>
      <c r="I198" s="463" t="n"/>
      <c r="J198" s="463" t="n"/>
      <c r="K198" s="463" t="n"/>
      <c r="L198" s="463" t="n"/>
      <c r="M198" s="463" t="n"/>
      <c r="N198" s="463" t="n"/>
      <c r="O198" s="463" t="n"/>
      <c r="P198" s="463" t="n"/>
      <c r="Q198" s="464" t="n"/>
      <c r="S198" s="103" t="n"/>
      <c r="T198" s="103" t="n"/>
      <c r="U198" s="103" t="n"/>
      <c r="V198" s="103" t="n"/>
    </row>
    <row r="199" hidden="1">
      <c r="A199" s="377" t="n"/>
      <c r="B199" s="127" t="n"/>
      <c r="C199" s="460" t="n"/>
      <c r="D199" s="465" t="n"/>
      <c r="E199" s="462" t="n"/>
      <c r="F199" s="463" t="n"/>
      <c r="G199" s="463" t="n"/>
      <c r="H199" s="463" t="n"/>
      <c r="I199" s="463" t="n"/>
      <c r="J199" s="463" t="n"/>
      <c r="K199" s="463" t="n"/>
      <c r="L199" s="463" t="n"/>
      <c r="M199" s="463" t="n"/>
      <c r="N199" s="463" t="n"/>
      <c r="O199" s="463" t="n"/>
      <c r="P199" s="463" t="n"/>
      <c r="Q199" s="464" t="n"/>
      <c r="S199" s="103" t="n"/>
      <c r="T199" s="103" t="n"/>
      <c r="U199" s="103" t="n"/>
      <c r="V199" s="103" t="n"/>
    </row>
    <row r="200" hidden="1">
      <c r="A200" s="377" t="n"/>
      <c r="B200" s="127" t="n"/>
      <c r="C200" s="460" t="n"/>
      <c r="D200" s="465" t="n"/>
      <c r="E200" s="462" t="n"/>
      <c r="F200" s="463" t="n"/>
      <c r="G200" s="463" t="n"/>
      <c r="H200" s="463" t="n"/>
      <c r="I200" s="463" t="n"/>
      <c r="J200" s="463" t="n"/>
      <c r="K200" s="463" t="n"/>
      <c r="L200" s="463" t="n"/>
      <c r="M200" s="463" t="n"/>
      <c r="N200" s="463" t="n"/>
      <c r="O200" s="463" t="n"/>
      <c r="P200" s="463" t="n"/>
      <c r="Q200" s="464" t="n"/>
      <c r="S200" s="103" t="n"/>
      <c r="T200" s="103" t="n"/>
      <c r="U200" s="103" t="n"/>
      <c r="V200" s="103" t="n"/>
    </row>
    <row r="201" hidden="1">
      <c r="A201" s="377" t="n"/>
      <c r="B201" s="127" t="n"/>
      <c r="C201" s="460" t="n"/>
      <c r="D201" s="465" t="n"/>
      <c r="E201" s="462" t="n"/>
      <c r="F201" s="463" t="n"/>
      <c r="G201" s="463" t="n"/>
      <c r="H201" s="463" t="n"/>
      <c r="I201" s="463" t="n"/>
      <c r="J201" s="463" t="n"/>
      <c r="K201" s="463" t="n"/>
      <c r="L201" s="463" t="n"/>
      <c r="M201" s="463" t="n"/>
      <c r="N201" s="463" t="n"/>
      <c r="O201" s="463" t="n"/>
      <c r="P201" s="463" t="n"/>
      <c r="Q201" s="464" t="n"/>
      <c r="S201" s="103" t="n"/>
      <c r="T201" s="103" t="n"/>
      <c r="U201" s="103" t="n"/>
      <c r="V201" s="103" t="n"/>
    </row>
    <row r="202" hidden="1">
      <c r="A202" s="377" t="n"/>
      <c r="B202" s="127" t="n"/>
      <c r="C202" s="460" t="n"/>
      <c r="D202" s="465" t="n"/>
      <c r="E202" s="462" t="n"/>
      <c r="F202" s="463" t="n"/>
      <c r="G202" s="463" t="n"/>
      <c r="H202" s="463" t="n"/>
      <c r="I202" s="463" t="n"/>
      <c r="J202" s="463" t="n"/>
      <c r="K202" s="463" t="n"/>
      <c r="L202" s="463" t="n"/>
      <c r="M202" s="463" t="n"/>
      <c r="N202" s="463" t="n"/>
      <c r="O202" s="463" t="n"/>
      <c r="P202" s="463" t="n"/>
      <c r="Q202" s="464" t="n"/>
      <c r="S202" s="103" t="n"/>
      <c r="T202" s="103" t="n"/>
      <c r="U202" s="103" t="n"/>
      <c r="V202" s="103" t="n"/>
    </row>
    <row r="203" hidden="1" ht="13.5" customHeight="1" thickBot="1">
      <c r="A203" s="379" t="n"/>
      <c r="B203" s="128" t="n"/>
      <c r="C203" s="466" t="n"/>
      <c r="D203" s="465" t="n"/>
      <c r="E203" s="467" t="n"/>
      <c r="F203" s="468" t="n"/>
      <c r="G203" s="468" t="n"/>
      <c r="H203" s="468" t="n"/>
      <c r="I203" s="468" t="n"/>
      <c r="J203" s="468" t="n"/>
      <c r="K203" s="468" t="n"/>
      <c r="L203" s="468" t="n"/>
      <c r="M203" s="468" t="n"/>
      <c r="N203" s="468" t="n"/>
      <c r="O203" s="468" t="n"/>
      <c r="P203" s="468" t="n"/>
      <c r="Q203" s="469" t="n"/>
      <c r="S203" s="103" t="n"/>
      <c r="T203" s="103" t="n"/>
      <c r="U203" s="103" t="n"/>
      <c r="V203" s="103" t="n"/>
    </row>
    <row r="204">
      <c r="A204" s="376" t="n"/>
      <c r="B204" s="119" t="inlineStr">
        <is>
          <t>Box total</t>
        </is>
      </c>
      <c r="C204" s="470" t="n"/>
      <c r="D204" s="470" t="n"/>
      <c r="E204" s="457" t="n"/>
      <c r="F204" s="458" t="n"/>
      <c r="G204" s="458" t="n"/>
      <c r="H204" s="458" t="n"/>
      <c r="I204" s="458" t="n"/>
      <c r="J204" s="455" t="n"/>
      <c r="K204" s="455" t="n"/>
      <c r="L204" s="455" t="n"/>
      <c r="M204" s="455" t="n"/>
      <c r="N204" s="455" t="n"/>
      <c r="O204" s="455" t="n"/>
      <c r="P204" s="455" t="n"/>
      <c r="Q204" s="471" t="n"/>
      <c r="S204" s="103" t="n"/>
      <c r="T204" s="103" t="n"/>
      <c r="U204" s="103" t="n"/>
      <c r="V204" s="103" t="n"/>
    </row>
    <row r="205">
      <c r="A205" s="380" t="n"/>
      <c r="B205" s="120" t="inlineStr">
        <is>
          <t>Weight</t>
        </is>
      </c>
      <c r="C205" s="472" t="n"/>
      <c r="D205" s="472" t="n"/>
      <c r="E205" s="462" t="n"/>
      <c r="F205" s="463" t="n"/>
      <c r="G205" s="463" t="n"/>
      <c r="H205" s="463" t="n"/>
      <c r="I205" s="463" t="n"/>
      <c r="J205" s="463" t="n"/>
      <c r="K205" s="463" t="n"/>
      <c r="L205" s="463" t="n"/>
      <c r="M205" s="463" t="n"/>
      <c r="N205" s="463" t="n"/>
      <c r="O205" s="463" t="n"/>
      <c r="P205" s="463" t="n"/>
      <c r="Q205" s="464" t="n"/>
      <c r="S205" s="103" t="n"/>
      <c r="T205" s="103" t="n"/>
      <c r="U205" s="103" t="n"/>
      <c r="V205" s="103" t="n"/>
    </row>
    <row r="206">
      <c r="A206" s="381" t="n"/>
      <c r="B206" s="121" t="inlineStr">
        <is>
          <t>Dimensions</t>
        </is>
      </c>
      <c r="C206" s="465" t="n"/>
      <c r="D206" s="465" t="n"/>
      <c r="E206" s="473" t="n"/>
      <c r="F206" s="460" t="n"/>
      <c r="G206" s="460" t="n"/>
      <c r="H206" s="460" t="n"/>
      <c r="I206" s="460" t="n"/>
      <c r="J206" s="460" t="n"/>
      <c r="K206" s="460" t="n"/>
      <c r="L206" s="460" t="n"/>
      <c r="M206" s="460" t="n"/>
      <c r="N206" s="460" t="n"/>
      <c r="O206" s="460" t="n"/>
      <c r="P206" s="460" t="n"/>
      <c r="Q206" s="474" t="n"/>
      <c r="S206" s="103" t="n"/>
      <c r="T206" s="103" t="n"/>
      <c r="U206" s="103" t="n"/>
      <c r="V206" s="103" t="n"/>
    </row>
    <row r="207">
      <c r="A207" s="104" t="n"/>
      <c r="B207" s="122" t="inlineStr">
        <is>
          <t>Shipment ID</t>
        </is>
      </c>
      <c r="C207" s="475" t="n"/>
      <c r="D207" s="475" t="n"/>
      <c r="E207" s="476" t="n"/>
      <c r="F207" s="139" t="n"/>
      <c r="G207" s="139" t="n"/>
      <c r="H207" s="139" t="n"/>
      <c r="I207" s="139" t="n"/>
      <c r="J207" s="139" t="n"/>
      <c r="K207" s="139" t="n"/>
      <c r="L207" s="139" t="n"/>
      <c r="M207" s="139" t="n"/>
      <c r="N207" s="139" t="n"/>
      <c r="O207" s="139" t="n"/>
      <c r="P207" s="139" t="n"/>
      <c r="Q207" s="477" t="n"/>
    </row>
    <row r="208" ht="13.5" customHeight="1" thickBot="1">
      <c r="A208" s="105" t="n"/>
      <c r="B208" s="123" t="inlineStr">
        <is>
          <t>Tracking Number</t>
        </is>
      </c>
      <c r="C208" s="478" t="n"/>
      <c r="D208" s="479" t="n"/>
      <c r="E208" s="480" t="n"/>
      <c r="F208" s="481" t="n"/>
      <c r="G208" s="481" t="n"/>
      <c r="H208" s="481" t="n"/>
      <c r="I208" s="481" t="n"/>
      <c r="J208" s="481" t="n"/>
      <c r="K208" s="481" t="n"/>
      <c r="L208" s="481" t="n"/>
      <c r="M208" s="481" t="n"/>
      <c r="N208" s="481" t="n"/>
      <c r="O208" s="481" t="n"/>
      <c r="P208" s="481" t="n"/>
      <c r="Q208" s="482" t="n"/>
    </row>
    <row r="209" ht="13.5" customHeight="1" thickBot="1">
      <c r="A209" s="493" t="n"/>
      <c r="B209" s="494" t="n"/>
      <c r="E209" s="118" t="n"/>
      <c r="F209" s="107" t="n"/>
      <c r="G209" s="107" t="n"/>
      <c r="H209" s="107" t="n"/>
      <c r="I209" s="108" t="n"/>
      <c r="J209" s="108" t="n"/>
      <c r="K209" s="108" t="n"/>
      <c r="L209" s="108" t="n"/>
      <c r="M209" s="108" t="n"/>
      <c r="N209" s="108" t="n"/>
      <c r="O209" s="108" t="n"/>
      <c r="P209" s="108" t="n"/>
      <c r="Q209" s="108" t="n"/>
    </row>
    <row r="210" ht="13.5" customFormat="1" customHeight="1" s="494" thickBot="1">
      <c r="A210" s="53" t="inlineStr">
        <is>
          <t>Shipment 23</t>
        </is>
      </c>
      <c r="B210" s="124" t="inlineStr">
        <is>
          <t xml:space="preserve">1993162 Alberta Ltd. </t>
        </is>
      </c>
      <c r="C210" s="115" t="inlineStr">
        <is>
          <t>Total</t>
        </is>
      </c>
      <c r="D210" s="130" t="inlineStr">
        <is>
          <t>Expiry</t>
        </is>
      </c>
      <c r="E210" s="115" t="n"/>
      <c r="F210" s="116" t="n"/>
      <c r="G210" s="116" t="n"/>
      <c r="H210" s="116" t="n"/>
      <c r="I210" s="116" t="n"/>
      <c r="J210" s="116" t="n"/>
      <c r="K210" s="116" t="n"/>
      <c r="L210" s="116" t="n"/>
      <c r="M210" s="116" t="n"/>
      <c r="N210" s="116" t="n"/>
      <c r="O210" s="116" t="n"/>
      <c r="P210" s="116" t="n"/>
      <c r="Q210" s="117" t="n"/>
    </row>
    <row r="211" ht="13.5" customHeight="1" thickBot="1">
      <c r="A211" s="126" t="n"/>
      <c r="B211" s="125" t="n"/>
      <c r="C211" s="131" t="n"/>
      <c r="D211" s="132" t="n"/>
      <c r="E211" s="134" t="n"/>
      <c r="F211" s="135" t="n"/>
      <c r="G211" s="136" t="n"/>
      <c r="H211" s="135" t="n"/>
      <c r="I211" s="136" t="n"/>
      <c r="J211" s="137" t="n"/>
      <c r="K211" s="135" t="n"/>
      <c r="L211" s="136" t="n"/>
      <c r="M211" s="135" t="n"/>
      <c r="N211" s="135" t="n"/>
      <c r="O211" s="135" t="n"/>
      <c r="P211" s="136" t="n"/>
      <c r="Q211" s="138" t="n"/>
    </row>
    <row r="212">
      <c r="A212" s="376" t="n"/>
      <c r="B212" s="96" t="n"/>
      <c r="C212" s="455" t="n"/>
      <c r="D212" s="456" t="n"/>
      <c r="E212" s="457" t="n"/>
      <c r="F212" s="458" t="n"/>
      <c r="G212" s="458" t="n"/>
      <c r="H212" s="458" t="n"/>
      <c r="I212" s="458" t="n"/>
      <c r="J212" s="458" t="n"/>
      <c r="K212" s="458" t="n"/>
      <c r="L212" s="458" t="n"/>
      <c r="M212" s="458" t="n"/>
      <c r="N212" s="458" t="n"/>
      <c r="O212" s="458" t="n"/>
      <c r="P212" s="458" t="n"/>
      <c r="Q212" s="459" t="n"/>
      <c r="S212" s="103" t="n"/>
      <c r="T212" s="103" t="n"/>
      <c r="U212" s="103" t="n"/>
      <c r="V212" s="103" t="n"/>
    </row>
    <row r="213" ht="13.5" customHeight="1" thickBot="1">
      <c r="A213" s="377" t="n"/>
      <c r="B213" s="127" t="n"/>
      <c r="C213" s="460" t="n"/>
      <c r="D213" s="461" t="n"/>
      <c r="E213" s="462" t="n"/>
      <c r="F213" s="463" t="n"/>
      <c r="G213" s="463" t="n"/>
      <c r="H213" s="463" t="n"/>
      <c r="I213" s="463" t="n"/>
      <c r="J213" s="463" t="n"/>
      <c r="K213" s="463" t="n"/>
      <c r="L213" s="463" t="n"/>
      <c r="M213" s="463" t="n"/>
      <c r="N213" s="463" t="n"/>
      <c r="O213" s="463" t="n"/>
      <c r="P213" s="463" t="n"/>
      <c r="Q213" s="464" t="n"/>
      <c r="S213" s="103" t="n"/>
      <c r="T213" s="103" t="n"/>
      <c r="U213" s="103" t="n"/>
      <c r="V213" s="103" t="n"/>
    </row>
    <row r="214" hidden="1">
      <c r="A214" s="377" t="n"/>
      <c r="B214" s="127" t="n"/>
      <c r="C214" s="460" t="n"/>
      <c r="D214" s="461" t="n"/>
      <c r="E214" s="462" t="n"/>
      <c r="F214" s="463" t="n"/>
      <c r="G214" s="463" t="n"/>
      <c r="H214" s="463" t="n"/>
      <c r="I214" s="463" t="n"/>
      <c r="J214" s="463" t="n"/>
      <c r="K214" s="463" t="n"/>
      <c r="L214" s="463" t="n"/>
      <c r="M214" s="463" t="n"/>
      <c r="N214" s="463" t="n"/>
      <c r="O214" s="463" t="n"/>
      <c r="P214" s="463" t="n"/>
      <c r="Q214" s="464" t="n"/>
      <c r="S214" s="103" t="n"/>
      <c r="T214" s="103" t="n"/>
      <c r="U214" s="103" t="n"/>
      <c r="V214" s="103" t="n"/>
    </row>
    <row r="215" hidden="1">
      <c r="A215" s="377" t="n"/>
      <c r="B215" s="127" t="n"/>
      <c r="C215" s="460" t="n"/>
      <c r="D215" s="461" t="n"/>
      <c r="E215" s="462" t="n"/>
      <c r="F215" s="463" t="n"/>
      <c r="G215" s="463" t="n"/>
      <c r="H215" s="463" t="n"/>
      <c r="I215" s="463" t="n"/>
      <c r="J215" s="463" t="n"/>
      <c r="K215" s="463" t="n"/>
      <c r="L215" s="463" t="n"/>
      <c r="M215" s="463" t="n"/>
      <c r="N215" s="463" t="n"/>
      <c r="O215" s="463" t="n"/>
      <c r="P215" s="463" t="n"/>
      <c r="Q215" s="464" t="n"/>
      <c r="S215" s="103" t="n"/>
      <c r="T215" s="103" t="n"/>
      <c r="U215" s="103" t="n"/>
      <c r="V215" s="103" t="n"/>
    </row>
    <row r="216" hidden="1">
      <c r="A216" s="377" t="n"/>
      <c r="B216" s="127" t="n"/>
      <c r="C216" s="460" t="n"/>
      <c r="D216" s="461" t="n"/>
      <c r="E216" s="462" t="n"/>
      <c r="F216" s="463" t="n"/>
      <c r="G216" s="463" t="n"/>
      <c r="H216" s="463" t="n"/>
      <c r="I216" s="463" t="n"/>
      <c r="J216" s="463" t="n"/>
      <c r="K216" s="463" t="n"/>
      <c r="L216" s="463" t="n"/>
      <c r="M216" s="463" t="n"/>
      <c r="N216" s="463" t="n"/>
      <c r="O216" s="463" t="n"/>
      <c r="P216" s="463" t="n"/>
      <c r="Q216" s="464" t="n"/>
      <c r="S216" s="103" t="n"/>
      <c r="T216" s="103" t="n"/>
      <c r="U216" s="103" t="n"/>
      <c r="V216" s="103" t="n"/>
    </row>
    <row r="217" hidden="1">
      <c r="A217" s="378" t="n"/>
      <c r="B217" s="127" t="n"/>
      <c r="C217" s="460" t="n"/>
      <c r="D217" s="465" t="n"/>
      <c r="E217" s="462" t="n"/>
      <c r="F217" s="463" t="n"/>
      <c r="G217" s="463" t="n"/>
      <c r="H217" s="463" t="n"/>
      <c r="I217" s="463" t="n"/>
      <c r="J217" s="463" t="n"/>
      <c r="K217" s="463" t="n"/>
      <c r="L217" s="463" t="n"/>
      <c r="M217" s="463" t="n"/>
      <c r="N217" s="463" t="n"/>
      <c r="O217" s="463" t="n"/>
      <c r="P217" s="463" t="n"/>
      <c r="Q217" s="464" t="n"/>
      <c r="S217" s="103" t="n"/>
      <c r="T217" s="103" t="n"/>
      <c r="U217" s="103" t="n"/>
      <c r="V217" s="103" t="n"/>
    </row>
    <row r="218" hidden="1">
      <c r="A218" s="377" t="n"/>
      <c r="B218" s="127" t="n"/>
      <c r="C218" s="460" t="n"/>
      <c r="D218" s="465" t="n"/>
      <c r="E218" s="462" t="n"/>
      <c r="F218" s="463" t="n"/>
      <c r="G218" s="463" t="n"/>
      <c r="H218" s="463" t="n"/>
      <c r="I218" s="463" t="n"/>
      <c r="J218" s="463" t="n"/>
      <c r="K218" s="463" t="n"/>
      <c r="L218" s="463" t="n"/>
      <c r="M218" s="463" t="n"/>
      <c r="N218" s="463" t="n"/>
      <c r="O218" s="463" t="n"/>
      <c r="P218" s="463" t="n"/>
      <c r="Q218" s="464" t="n"/>
      <c r="S218" s="103" t="n"/>
      <c r="T218" s="103" t="n"/>
      <c r="U218" s="103" t="n"/>
      <c r="V218" s="103" t="n"/>
    </row>
    <row r="219" hidden="1">
      <c r="A219" s="377" t="n"/>
      <c r="B219" s="127" t="n"/>
      <c r="C219" s="460" t="n"/>
      <c r="D219" s="465" t="n"/>
      <c r="E219" s="462" t="n"/>
      <c r="F219" s="463" t="n"/>
      <c r="G219" s="463" t="n"/>
      <c r="H219" s="463" t="n"/>
      <c r="I219" s="463" t="n"/>
      <c r="J219" s="463" t="n"/>
      <c r="K219" s="463" t="n"/>
      <c r="L219" s="463" t="n"/>
      <c r="M219" s="463" t="n"/>
      <c r="N219" s="463" t="n"/>
      <c r="O219" s="463" t="n"/>
      <c r="P219" s="463" t="n"/>
      <c r="Q219" s="464" t="n"/>
      <c r="S219" s="103" t="n"/>
      <c r="T219" s="103" t="n"/>
      <c r="U219" s="103" t="n"/>
      <c r="V219" s="103" t="n"/>
    </row>
    <row r="220" hidden="1">
      <c r="A220" s="377" t="n"/>
      <c r="B220" s="127" t="n"/>
      <c r="C220" s="460" t="n"/>
      <c r="D220" s="465" t="n"/>
      <c r="E220" s="462" t="n"/>
      <c r="F220" s="463" t="n"/>
      <c r="G220" s="463" t="n"/>
      <c r="H220" s="463" t="n"/>
      <c r="I220" s="463" t="n"/>
      <c r="J220" s="463" t="n"/>
      <c r="K220" s="463" t="n"/>
      <c r="L220" s="463" t="n"/>
      <c r="M220" s="463" t="n"/>
      <c r="N220" s="463" t="n"/>
      <c r="O220" s="463" t="n"/>
      <c r="P220" s="463" t="n"/>
      <c r="Q220" s="464" t="n"/>
      <c r="S220" s="103" t="n"/>
      <c r="T220" s="103" t="n"/>
      <c r="U220" s="103" t="n"/>
      <c r="V220" s="103" t="n"/>
    </row>
    <row r="221" hidden="1">
      <c r="A221" s="377" t="n"/>
      <c r="B221" s="127" t="n"/>
      <c r="C221" s="460" t="n"/>
      <c r="D221" s="465" t="n"/>
      <c r="E221" s="462" t="n"/>
      <c r="F221" s="463" t="n"/>
      <c r="G221" s="463" t="n"/>
      <c r="H221" s="463" t="n"/>
      <c r="I221" s="463" t="n"/>
      <c r="J221" s="463" t="n"/>
      <c r="K221" s="463" t="n"/>
      <c r="L221" s="463" t="n"/>
      <c r="M221" s="463" t="n"/>
      <c r="N221" s="463" t="n"/>
      <c r="O221" s="463" t="n"/>
      <c r="P221" s="463" t="n"/>
      <c r="Q221" s="464" t="n"/>
      <c r="S221" s="103" t="n"/>
      <c r="T221" s="103" t="n"/>
      <c r="U221" s="103" t="n"/>
      <c r="V221" s="103" t="n"/>
    </row>
    <row r="222" hidden="1">
      <c r="A222" s="377" t="n"/>
      <c r="B222" s="127" t="n"/>
      <c r="C222" s="460" t="n"/>
      <c r="D222" s="465" t="n"/>
      <c r="E222" s="462" t="n"/>
      <c r="F222" s="463" t="n"/>
      <c r="G222" s="463" t="n"/>
      <c r="H222" s="463" t="n"/>
      <c r="I222" s="463" t="n"/>
      <c r="J222" s="463" t="n"/>
      <c r="K222" s="463" t="n"/>
      <c r="L222" s="463" t="n"/>
      <c r="M222" s="463" t="n"/>
      <c r="N222" s="463" t="n"/>
      <c r="O222" s="463" t="n"/>
      <c r="P222" s="463" t="n"/>
      <c r="Q222" s="464" t="n"/>
      <c r="S222" s="103" t="n"/>
      <c r="T222" s="103" t="n"/>
      <c r="U222" s="103" t="n"/>
      <c r="V222" s="103" t="n"/>
    </row>
    <row r="223" hidden="1">
      <c r="A223" s="377" t="n"/>
      <c r="B223" s="127" t="n"/>
      <c r="C223" s="460" t="n"/>
      <c r="D223" s="465" t="n"/>
      <c r="E223" s="462" t="n"/>
      <c r="F223" s="463" t="n"/>
      <c r="G223" s="463" t="n"/>
      <c r="H223" s="463" t="n"/>
      <c r="I223" s="463" t="n"/>
      <c r="J223" s="463" t="n"/>
      <c r="K223" s="463" t="n"/>
      <c r="L223" s="463" t="n"/>
      <c r="M223" s="463" t="n"/>
      <c r="N223" s="463" t="n"/>
      <c r="O223" s="463" t="n"/>
      <c r="P223" s="463" t="n"/>
      <c r="Q223" s="464" t="n"/>
      <c r="S223" s="103" t="n"/>
      <c r="T223" s="103" t="n"/>
      <c r="U223" s="103" t="n"/>
      <c r="V223" s="103" t="n"/>
    </row>
    <row r="224" hidden="1">
      <c r="A224" s="377" t="n"/>
      <c r="B224" s="127" t="n"/>
      <c r="C224" s="460" t="n"/>
      <c r="D224" s="465" t="n"/>
      <c r="E224" s="462" t="n"/>
      <c r="F224" s="463" t="n"/>
      <c r="G224" s="463" t="n"/>
      <c r="H224" s="463" t="n"/>
      <c r="I224" s="463" t="n"/>
      <c r="J224" s="463" t="n"/>
      <c r="K224" s="463" t="n"/>
      <c r="L224" s="463" t="n"/>
      <c r="M224" s="463" t="n"/>
      <c r="N224" s="463" t="n"/>
      <c r="O224" s="463" t="n"/>
      <c r="P224" s="463" t="n"/>
      <c r="Q224" s="464" t="n"/>
      <c r="S224" s="103" t="n"/>
      <c r="T224" s="103" t="n"/>
      <c r="U224" s="103" t="n"/>
      <c r="V224" s="103" t="n"/>
    </row>
    <row r="225" hidden="1">
      <c r="A225" s="377" t="n"/>
      <c r="B225" s="127" t="n"/>
      <c r="C225" s="460" t="n"/>
      <c r="D225" s="465" t="n"/>
      <c r="E225" s="462" t="n"/>
      <c r="F225" s="463" t="n"/>
      <c r="G225" s="463" t="n"/>
      <c r="H225" s="463" t="n"/>
      <c r="I225" s="463" t="n"/>
      <c r="J225" s="463" t="n"/>
      <c r="K225" s="463" t="n"/>
      <c r="L225" s="463" t="n"/>
      <c r="M225" s="463" t="n"/>
      <c r="N225" s="463" t="n"/>
      <c r="O225" s="463" t="n"/>
      <c r="P225" s="463" t="n"/>
      <c r="Q225" s="464" t="n"/>
      <c r="S225" s="103" t="n"/>
      <c r="T225" s="103" t="n"/>
      <c r="U225" s="103" t="n"/>
      <c r="V225" s="103" t="n"/>
    </row>
    <row r="226" hidden="1" ht="13.5" customHeight="1" thickBot="1">
      <c r="A226" s="379" t="n"/>
      <c r="B226" s="128" t="n"/>
      <c r="C226" s="466" t="n"/>
      <c r="D226" s="465" t="n"/>
      <c r="E226" s="467" t="n"/>
      <c r="F226" s="468" t="n"/>
      <c r="G226" s="468" t="n"/>
      <c r="H226" s="468" t="n"/>
      <c r="I226" s="468" t="n"/>
      <c r="J226" s="468" t="n"/>
      <c r="K226" s="468" t="n"/>
      <c r="L226" s="468" t="n"/>
      <c r="M226" s="468" t="n"/>
      <c r="N226" s="468" t="n"/>
      <c r="O226" s="468" t="n"/>
      <c r="P226" s="468" t="n"/>
      <c r="Q226" s="469" t="n"/>
      <c r="S226" s="103" t="n"/>
      <c r="T226" s="103" t="n"/>
      <c r="U226" s="103" t="n"/>
      <c r="V226" s="103" t="n"/>
    </row>
    <row r="227">
      <c r="A227" s="376" t="n"/>
      <c r="B227" s="119" t="inlineStr">
        <is>
          <t>Box total</t>
        </is>
      </c>
      <c r="C227" s="470" t="n"/>
      <c r="D227" s="470" t="n"/>
      <c r="E227" s="457" t="n"/>
      <c r="F227" s="458" t="n"/>
      <c r="G227" s="458" t="n"/>
      <c r="H227" s="458" t="n"/>
      <c r="I227" s="458" t="n"/>
      <c r="J227" s="455" t="n"/>
      <c r="K227" s="455" t="n"/>
      <c r="L227" s="455" t="n"/>
      <c r="M227" s="455" t="n"/>
      <c r="N227" s="455" t="n"/>
      <c r="O227" s="455" t="n"/>
      <c r="P227" s="455" t="n"/>
      <c r="Q227" s="471" t="n"/>
      <c r="S227" s="103" t="n"/>
      <c r="T227" s="103" t="n"/>
      <c r="U227" s="103" t="n"/>
      <c r="V227" s="103" t="n"/>
    </row>
    <row r="228">
      <c r="A228" s="380" t="n"/>
      <c r="B228" s="120" t="inlineStr">
        <is>
          <t>Weight</t>
        </is>
      </c>
      <c r="C228" s="472" t="n"/>
      <c r="D228" s="472" t="n"/>
      <c r="E228" s="462" t="n"/>
      <c r="F228" s="463" t="n"/>
      <c r="G228" s="463" t="n"/>
      <c r="H228" s="463" t="n"/>
      <c r="I228" s="463" t="n"/>
      <c r="J228" s="463" t="n"/>
      <c r="K228" s="463" t="n"/>
      <c r="L228" s="463" t="n"/>
      <c r="M228" s="463" t="n"/>
      <c r="N228" s="463" t="n"/>
      <c r="O228" s="463" t="n"/>
      <c r="P228" s="463" t="n"/>
      <c r="Q228" s="464" t="n"/>
      <c r="S228" s="103" t="n"/>
      <c r="T228" s="103" t="n"/>
      <c r="U228" s="103" t="n"/>
      <c r="V228" s="103" t="n"/>
    </row>
    <row r="229">
      <c r="A229" s="381" t="n"/>
      <c r="B229" s="121" t="inlineStr">
        <is>
          <t>Dimensions</t>
        </is>
      </c>
      <c r="C229" s="465" t="n"/>
      <c r="D229" s="465" t="n"/>
      <c r="E229" s="473" t="n"/>
      <c r="F229" s="460" t="n"/>
      <c r="G229" s="460" t="n"/>
      <c r="H229" s="460" t="n"/>
      <c r="I229" s="460" t="n"/>
      <c r="J229" s="460" t="n"/>
      <c r="K229" s="460" t="n"/>
      <c r="L229" s="460" t="n"/>
      <c r="M229" s="460" t="n"/>
      <c r="N229" s="460" t="n"/>
      <c r="O229" s="460" t="n"/>
      <c r="P229" s="460" t="n"/>
      <c r="Q229" s="474" t="n"/>
      <c r="S229" s="103" t="n"/>
      <c r="T229" s="103" t="n"/>
      <c r="U229" s="103" t="n"/>
      <c r="V229" s="103" t="n"/>
    </row>
    <row r="230">
      <c r="A230" s="104" t="n"/>
      <c r="B230" s="122" t="inlineStr">
        <is>
          <t>Shipment ID</t>
        </is>
      </c>
      <c r="C230" s="475" t="n"/>
      <c r="D230" s="475" t="n"/>
      <c r="E230" s="476" t="n"/>
      <c r="F230" s="139" t="n"/>
      <c r="G230" s="139" t="n"/>
      <c r="H230" s="139" t="n"/>
      <c r="I230" s="139" t="n"/>
      <c r="J230" s="139" t="n"/>
      <c r="K230" s="139" t="n"/>
      <c r="L230" s="139" t="n"/>
      <c r="M230" s="139" t="n"/>
      <c r="N230" s="139" t="n"/>
      <c r="O230" s="139" t="n"/>
      <c r="P230" s="139" t="n"/>
      <c r="Q230" s="477" t="n"/>
    </row>
    <row r="231" ht="13.5" customHeight="1" thickBot="1">
      <c r="A231" s="105" t="n"/>
      <c r="B231" s="123" t="inlineStr">
        <is>
          <t>Tracking Number</t>
        </is>
      </c>
      <c r="C231" s="478" t="n"/>
      <c r="D231" s="479" t="n"/>
      <c r="E231" s="480" t="n"/>
      <c r="F231" s="481" t="n"/>
      <c r="G231" s="481" t="n"/>
      <c r="H231" s="481" t="n"/>
      <c r="I231" s="481" t="n"/>
      <c r="J231" s="481" t="n"/>
      <c r="K231" s="481" t="n"/>
      <c r="L231" s="481" t="n"/>
      <c r="M231" s="481" t="n"/>
      <c r="N231" s="481" t="n"/>
      <c r="O231" s="481" t="n"/>
      <c r="P231" s="481" t="n"/>
      <c r="Q231" s="482" t="n"/>
    </row>
    <row r="232" ht="13.5" customHeight="1" thickBot="1">
      <c r="A232" s="493" t="n"/>
      <c r="B232" s="494" t="n"/>
      <c r="E232" s="118" t="n"/>
      <c r="F232" s="107" t="n"/>
      <c r="G232" s="107" t="n"/>
      <c r="H232" s="107" t="n"/>
      <c r="I232" s="108" t="n"/>
      <c r="J232" s="108" t="n"/>
      <c r="K232" s="108" t="n"/>
      <c r="L232" s="108" t="n"/>
      <c r="M232" s="108" t="n"/>
      <c r="N232" s="108" t="n"/>
      <c r="O232" s="108" t="n"/>
      <c r="P232" s="108" t="n"/>
      <c r="Q232" s="108" t="n"/>
    </row>
    <row r="233" ht="13.5" customFormat="1" customHeight="1" s="494" thickBot="1">
      <c r="A233" s="53" t="inlineStr">
        <is>
          <t>Shipment 24</t>
        </is>
      </c>
      <c r="B233" s="124" t="inlineStr">
        <is>
          <t xml:space="preserve">1993162 Alberta Ltd. </t>
        </is>
      </c>
      <c r="C233" s="115" t="inlineStr">
        <is>
          <t>Total</t>
        </is>
      </c>
      <c r="D233" s="130" t="inlineStr">
        <is>
          <t>Expiry</t>
        </is>
      </c>
      <c r="E233" s="115" t="n"/>
      <c r="F233" s="116" t="n"/>
      <c r="G233" s="116" t="n"/>
      <c r="H233" s="116" t="n"/>
      <c r="I233" s="116" t="n"/>
      <c r="J233" s="116" t="n"/>
      <c r="K233" s="116" t="n"/>
      <c r="L233" s="116" t="n"/>
      <c r="M233" s="116" t="n"/>
      <c r="N233" s="116" t="n"/>
      <c r="O233" s="116" t="n"/>
      <c r="P233" s="116" t="n"/>
      <c r="Q233" s="117" t="n"/>
    </row>
    <row r="234" ht="13.5" customHeight="1" thickBot="1">
      <c r="A234" s="126" t="n"/>
      <c r="B234" s="125" t="n"/>
      <c r="C234" s="131" t="n"/>
      <c r="D234" s="132" t="n"/>
      <c r="E234" s="134" t="n"/>
      <c r="F234" s="135" t="n"/>
      <c r="G234" s="136" t="n"/>
      <c r="H234" s="135" t="n"/>
      <c r="I234" s="136" t="n"/>
      <c r="J234" s="137" t="n"/>
      <c r="K234" s="135" t="n"/>
      <c r="L234" s="136" t="n"/>
      <c r="M234" s="135" t="n"/>
      <c r="N234" s="135" t="n"/>
      <c r="O234" s="135" t="n"/>
      <c r="P234" s="136" t="n"/>
      <c r="Q234" s="138" t="n"/>
    </row>
    <row r="235">
      <c r="A235" s="376" t="n"/>
      <c r="B235" s="96" t="n"/>
      <c r="C235" s="455" t="n"/>
      <c r="D235" s="456" t="n"/>
      <c r="E235" s="457" t="n"/>
      <c r="F235" s="458" t="n"/>
      <c r="G235" s="458" t="n"/>
      <c r="H235" s="458" t="n"/>
      <c r="I235" s="458" t="n"/>
      <c r="J235" s="458" t="n"/>
      <c r="K235" s="458" t="n"/>
      <c r="L235" s="458" t="n"/>
      <c r="M235" s="458" t="n"/>
      <c r="N235" s="458" t="n"/>
      <c r="O235" s="458" t="n"/>
      <c r="P235" s="458" t="n"/>
      <c r="Q235" s="459" t="n"/>
      <c r="S235" s="103" t="n"/>
      <c r="T235" s="103" t="n"/>
      <c r="U235" s="103" t="n"/>
      <c r="V235" s="103" t="n"/>
    </row>
    <row r="236" ht="13.5" customHeight="1" thickBot="1">
      <c r="A236" s="377" t="n"/>
      <c r="B236" s="127" t="n"/>
      <c r="C236" s="460" t="n"/>
      <c r="D236" s="461" t="n"/>
      <c r="E236" s="462" t="n"/>
      <c r="F236" s="463" t="n"/>
      <c r="G236" s="463" t="n"/>
      <c r="H236" s="463" t="n"/>
      <c r="I236" s="463" t="n"/>
      <c r="J236" s="463" t="n"/>
      <c r="K236" s="463" t="n"/>
      <c r="L236" s="463" t="n"/>
      <c r="M236" s="463" t="n"/>
      <c r="N236" s="463" t="n"/>
      <c r="O236" s="463" t="n"/>
      <c r="P236" s="463" t="n"/>
      <c r="Q236" s="464" t="n"/>
      <c r="S236" s="103" t="n"/>
      <c r="T236" s="103" t="n"/>
      <c r="U236" s="103" t="n"/>
      <c r="V236" s="103" t="n"/>
    </row>
    <row r="237" hidden="1">
      <c r="A237" s="377" t="n"/>
      <c r="B237" s="127" t="n"/>
      <c r="C237" s="460" t="n"/>
      <c r="D237" s="461" t="n"/>
      <c r="E237" s="462" t="n"/>
      <c r="F237" s="463" t="n"/>
      <c r="G237" s="463" t="n"/>
      <c r="H237" s="463" t="n"/>
      <c r="I237" s="463" t="n"/>
      <c r="J237" s="463" t="n"/>
      <c r="K237" s="463" t="n"/>
      <c r="L237" s="463" t="n"/>
      <c r="M237" s="463" t="n"/>
      <c r="N237" s="463" t="n"/>
      <c r="O237" s="463" t="n"/>
      <c r="P237" s="463" t="n"/>
      <c r="Q237" s="464" t="n"/>
      <c r="S237" s="103" t="n"/>
      <c r="T237" s="103" t="n"/>
      <c r="U237" s="103" t="n"/>
      <c r="V237" s="103" t="n"/>
    </row>
    <row r="238" hidden="1">
      <c r="A238" s="377" t="n"/>
      <c r="B238" s="127" t="n"/>
      <c r="C238" s="460" t="n"/>
      <c r="D238" s="461" t="n"/>
      <c r="E238" s="462" t="n"/>
      <c r="F238" s="463" t="n"/>
      <c r="G238" s="463" t="n"/>
      <c r="H238" s="463" t="n"/>
      <c r="I238" s="463" t="n"/>
      <c r="J238" s="463" t="n"/>
      <c r="K238" s="463" t="n"/>
      <c r="L238" s="463" t="n"/>
      <c r="M238" s="463" t="n"/>
      <c r="N238" s="463" t="n"/>
      <c r="O238" s="463" t="n"/>
      <c r="P238" s="463" t="n"/>
      <c r="Q238" s="464" t="n"/>
      <c r="S238" s="103" t="n"/>
      <c r="T238" s="103" t="n"/>
      <c r="U238" s="103" t="n"/>
      <c r="V238" s="103" t="n"/>
    </row>
    <row r="239" hidden="1">
      <c r="A239" s="377" t="n"/>
      <c r="B239" s="127" t="n"/>
      <c r="C239" s="460" t="n"/>
      <c r="D239" s="461" t="n"/>
      <c r="E239" s="462" t="n"/>
      <c r="F239" s="463" t="n"/>
      <c r="G239" s="463" t="n"/>
      <c r="H239" s="463" t="n"/>
      <c r="I239" s="463" t="n"/>
      <c r="J239" s="463" t="n"/>
      <c r="K239" s="463" t="n"/>
      <c r="L239" s="463" t="n"/>
      <c r="M239" s="463" t="n"/>
      <c r="N239" s="463" t="n"/>
      <c r="O239" s="463" t="n"/>
      <c r="P239" s="463" t="n"/>
      <c r="Q239" s="464" t="n"/>
      <c r="S239" s="103" t="n"/>
      <c r="T239" s="103" t="n"/>
      <c r="U239" s="103" t="n"/>
      <c r="V239" s="103" t="n"/>
    </row>
    <row r="240" hidden="1">
      <c r="A240" s="378" t="n"/>
      <c r="B240" s="127" t="n"/>
      <c r="C240" s="460" t="n"/>
      <c r="D240" s="461" t="n"/>
      <c r="E240" s="462" t="n"/>
      <c r="F240" s="463" t="n"/>
      <c r="G240" s="463" t="n"/>
      <c r="H240" s="463" t="n"/>
      <c r="I240" s="463" t="n"/>
      <c r="J240" s="463" t="n"/>
      <c r="K240" s="463" t="n"/>
      <c r="L240" s="463" t="n"/>
      <c r="M240" s="463" t="n"/>
      <c r="N240" s="463" t="n"/>
      <c r="O240" s="463" t="n"/>
      <c r="P240" s="463" t="n"/>
      <c r="Q240" s="464" t="n"/>
      <c r="S240" s="103" t="n"/>
      <c r="T240" s="103" t="n"/>
      <c r="U240" s="103" t="n"/>
      <c r="V240" s="103" t="n"/>
    </row>
    <row r="241" hidden="1">
      <c r="A241" s="377" t="n"/>
      <c r="B241" s="127" t="n"/>
      <c r="C241" s="460" t="n"/>
      <c r="D241" s="465" t="n"/>
      <c r="E241" s="462" t="n"/>
      <c r="F241" s="463" t="n"/>
      <c r="G241" s="463" t="n"/>
      <c r="H241" s="463" t="n"/>
      <c r="I241" s="463" t="n"/>
      <c r="J241" s="463" t="n"/>
      <c r="K241" s="463" t="n"/>
      <c r="L241" s="463" t="n"/>
      <c r="M241" s="463" t="n"/>
      <c r="N241" s="463" t="n"/>
      <c r="O241" s="463" t="n"/>
      <c r="P241" s="463" t="n"/>
      <c r="Q241" s="464" t="n"/>
      <c r="S241" s="103" t="n"/>
      <c r="T241" s="103" t="n"/>
      <c r="U241" s="103" t="n"/>
      <c r="V241" s="103" t="n"/>
    </row>
    <row r="242" hidden="1">
      <c r="A242" s="377" t="n"/>
      <c r="B242" s="127" t="n"/>
      <c r="C242" s="460" t="n"/>
      <c r="D242" s="465" t="n"/>
      <c r="E242" s="462" t="n"/>
      <c r="F242" s="463" t="n"/>
      <c r="G242" s="463" t="n"/>
      <c r="H242" s="463" t="n"/>
      <c r="I242" s="463" t="n"/>
      <c r="J242" s="463" t="n"/>
      <c r="K242" s="463" t="n"/>
      <c r="L242" s="463" t="n"/>
      <c r="M242" s="463" t="n"/>
      <c r="N242" s="463" t="n"/>
      <c r="O242" s="463" t="n"/>
      <c r="P242" s="463" t="n"/>
      <c r="Q242" s="464" t="n"/>
      <c r="S242" s="103" t="n"/>
      <c r="T242" s="103" t="n"/>
      <c r="U242" s="103" t="n"/>
      <c r="V242" s="103" t="n"/>
    </row>
    <row r="243" hidden="1">
      <c r="A243" s="377" t="n"/>
      <c r="B243" s="127" t="n"/>
      <c r="C243" s="460" t="n"/>
      <c r="D243" s="465" t="n"/>
      <c r="E243" s="462" t="n"/>
      <c r="F243" s="463" t="n"/>
      <c r="G243" s="463" t="n"/>
      <c r="H243" s="463" t="n"/>
      <c r="I243" s="463" t="n"/>
      <c r="J243" s="463" t="n"/>
      <c r="K243" s="463" t="n"/>
      <c r="L243" s="463" t="n"/>
      <c r="M243" s="463" t="n"/>
      <c r="N243" s="463" t="n"/>
      <c r="O243" s="463" t="n"/>
      <c r="P243" s="463" t="n"/>
      <c r="Q243" s="464" t="n"/>
      <c r="S243" s="103" t="n"/>
      <c r="T243" s="103" t="n"/>
      <c r="U243" s="103" t="n"/>
      <c r="V243" s="103" t="n"/>
    </row>
    <row r="244" hidden="1">
      <c r="A244" s="377" t="n"/>
      <c r="B244" s="127" t="n"/>
      <c r="C244" s="460" t="n"/>
      <c r="D244" s="465" t="n"/>
      <c r="E244" s="462" t="n"/>
      <c r="F244" s="463" t="n"/>
      <c r="G244" s="463" t="n"/>
      <c r="H244" s="463" t="n"/>
      <c r="I244" s="463" t="n"/>
      <c r="J244" s="463" t="n"/>
      <c r="K244" s="463" t="n"/>
      <c r="L244" s="463" t="n"/>
      <c r="M244" s="463" t="n"/>
      <c r="N244" s="463" t="n"/>
      <c r="O244" s="463" t="n"/>
      <c r="P244" s="463" t="n"/>
      <c r="Q244" s="464" t="n"/>
      <c r="S244" s="103" t="n"/>
      <c r="T244" s="103" t="n"/>
      <c r="U244" s="103" t="n"/>
      <c r="V244" s="103" t="n"/>
    </row>
    <row r="245" hidden="1">
      <c r="A245" s="377" t="n"/>
      <c r="B245" s="127" t="n"/>
      <c r="C245" s="460" t="n"/>
      <c r="D245" s="465" t="n"/>
      <c r="E245" s="462" t="n"/>
      <c r="F245" s="463" t="n"/>
      <c r="G245" s="463" t="n"/>
      <c r="H245" s="463" t="n"/>
      <c r="I245" s="463" t="n"/>
      <c r="J245" s="463" t="n"/>
      <c r="K245" s="463" t="n"/>
      <c r="L245" s="463" t="n"/>
      <c r="M245" s="463" t="n"/>
      <c r="N245" s="463" t="n"/>
      <c r="O245" s="463" t="n"/>
      <c r="P245" s="463" t="n"/>
      <c r="Q245" s="464" t="n"/>
      <c r="S245" s="103" t="n"/>
      <c r="T245" s="103" t="n"/>
      <c r="U245" s="103" t="n"/>
      <c r="V245" s="103" t="n"/>
    </row>
    <row r="246" hidden="1">
      <c r="A246" s="377" t="n"/>
      <c r="B246" s="127" t="n"/>
      <c r="C246" s="460" t="n"/>
      <c r="D246" s="465" t="n"/>
      <c r="E246" s="462" t="n"/>
      <c r="F246" s="463" t="n"/>
      <c r="G246" s="463" t="n"/>
      <c r="H246" s="463" t="n"/>
      <c r="I246" s="463" t="n"/>
      <c r="J246" s="463" t="n"/>
      <c r="K246" s="463" t="n"/>
      <c r="L246" s="463" t="n"/>
      <c r="M246" s="463" t="n"/>
      <c r="N246" s="463" t="n"/>
      <c r="O246" s="463" t="n"/>
      <c r="P246" s="463" t="n"/>
      <c r="Q246" s="464" t="n"/>
      <c r="S246" s="103" t="n"/>
      <c r="T246" s="103" t="n"/>
      <c r="U246" s="103" t="n"/>
      <c r="V246" s="103" t="n"/>
    </row>
    <row r="247" hidden="1">
      <c r="A247" s="377" t="n"/>
      <c r="B247" s="127" t="n"/>
      <c r="C247" s="460" t="n"/>
      <c r="D247" s="465" t="n"/>
      <c r="E247" s="462" t="n"/>
      <c r="F247" s="463" t="n"/>
      <c r="G247" s="463" t="n"/>
      <c r="H247" s="463" t="n"/>
      <c r="I247" s="463" t="n"/>
      <c r="J247" s="463" t="n"/>
      <c r="K247" s="463" t="n"/>
      <c r="L247" s="463" t="n"/>
      <c r="M247" s="463" t="n"/>
      <c r="N247" s="463" t="n"/>
      <c r="O247" s="463" t="n"/>
      <c r="P247" s="463" t="n"/>
      <c r="Q247" s="464" t="n"/>
      <c r="S247" s="103" t="n"/>
      <c r="T247" s="103" t="n"/>
      <c r="U247" s="103" t="n"/>
      <c r="V247" s="103" t="n"/>
    </row>
    <row r="248" hidden="1">
      <c r="A248" s="377" t="n"/>
      <c r="B248" s="127" t="n"/>
      <c r="C248" s="460" t="n"/>
      <c r="D248" s="465" t="n"/>
      <c r="E248" s="462" t="n"/>
      <c r="F248" s="463" t="n"/>
      <c r="G248" s="463" t="n"/>
      <c r="H248" s="463" t="n"/>
      <c r="I248" s="463" t="n"/>
      <c r="J248" s="463" t="n"/>
      <c r="K248" s="463" t="n"/>
      <c r="L248" s="463" t="n"/>
      <c r="M248" s="463" t="n"/>
      <c r="N248" s="463" t="n"/>
      <c r="O248" s="463" t="n"/>
      <c r="P248" s="463" t="n"/>
      <c r="Q248" s="464" t="n"/>
      <c r="S248" s="103" t="n"/>
      <c r="T248" s="103" t="n"/>
      <c r="U248" s="103" t="n"/>
      <c r="V248" s="103" t="n"/>
    </row>
    <row r="249" hidden="1" ht="13.5" customHeight="1" thickBot="1">
      <c r="A249" s="379" t="n"/>
      <c r="B249" s="128" t="n"/>
      <c r="C249" s="466" t="n"/>
      <c r="D249" s="465" t="n"/>
      <c r="E249" s="467" t="n"/>
      <c r="F249" s="468" t="n"/>
      <c r="G249" s="468" t="n"/>
      <c r="H249" s="468" t="n"/>
      <c r="I249" s="468" t="n"/>
      <c r="J249" s="468" t="n"/>
      <c r="K249" s="468" t="n"/>
      <c r="L249" s="468" t="n"/>
      <c r="M249" s="468" t="n"/>
      <c r="N249" s="468" t="n"/>
      <c r="O249" s="468" t="n"/>
      <c r="P249" s="468" t="n"/>
      <c r="Q249" s="469" t="n"/>
      <c r="S249" s="103" t="n"/>
      <c r="T249" s="103" t="n"/>
      <c r="U249" s="103" t="n"/>
      <c r="V249" s="103" t="n"/>
    </row>
    <row r="250">
      <c r="A250" s="376" t="n"/>
      <c r="B250" s="119" t="inlineStr">
        <is>
          <t>Box total</t>
        </is>
      </c>
      <c r="C250" s="470" t="n"/>
      <c r="D250" s="470" t="n"/>
      <c r="E250" s="457" t="n"/>
      <c r="F250" s="458" t="n"/>
      <c r="G250" s="458" t="n"/>
      <c r="H250" s="458" t="n"/>
      <c r="I250" s="458" t="n"/>
      <c r="J250" s="455" t="n"/>
      <c r="K250" s="455" t="n"/>
      <c r="L250" s="455" t="n"/>
      <c r="M250" s="455" t="n"/>
      <c r="N250" s="455" t="n"/>
      <c r="O250" s="455" t="n"/>
      <c r="P250" s="455" t="n"/>
      <c r="Q250" s="471" t="n"/>
      <c r="S250" s="103" t="n"/>
      <c r="T250" s="103" t="n"/>
      <c r="U250" s="103" t="n"/>
      <c r="V250" s="103" t="n"/>
    </row>
    <row r="251">
      <c r="A251" s="380" t="n"/>
      <c r="B251" s="120" t="inlineStr">
        <is>
          <t>Weight</t>
        </is>
      </c>
      <c r="C251" s="472" t="n"/>
      <c r="D251" s="472" t="n"/>
      <c r="E251" s="462" t="n"/>
      <c r="F251" s="463" t="n"/>
      <c r="G251" s="463" t="n"/>
      <c r="H251" s="463" t="n"/>
      <c r="I251" s="463" t="n"/>
      <c r="J251" s="463" t="n"/>
      <c r="K251" s="463" t="n"/>
      <c r="L251" s="463" t="n"/>
      <c r="M251" s="463" t="n"/>
      <c r="N251" s="463" t="n"/>
      <c r="O251" s="463" t="n"/>
      <c r="P251" s="463" t="n"/>
      <c r="Q251" s="464" t="n"/>
      <c r="S251" s="103" t="n"/>
      <c r="T251" s="103" t="n"/>
      <c r="U251" s="103" t="n"/>
      <c r="V251" s="103" t="n"/>
    </row>
    <row r="252">
      <c r="A252" s="381" t="n"/>
      <c r="B252" s="121" t="inlineStr">
        <is>
          <t>Dimensions</t>
        </is>
      </c>
      <c r="C252" s="465" t="n"/>
      <c r="D252" s="465" t="n"/>
      <c r="E252" s="473" t="n"/>
      <c r="F252" s="460" t="n"/>
      <c r="G252" s="460" t="n"/>
      <c r="H252" s="460" t="n"/>
      <c r="I252" s="460" t="n"/>
      <c r="J252" s="460" t="n"/>
      <c r="K252" s="460" t="n"/>
      <c r="L252" s="460" t="n"/>
      <c r="M252" s="460" t="n"/>
      <c r="N252" s="460" t="n"/>
      <c r="O252" s="460" t="n"/>
      <c r="P252" s="460" t="n"/>
      <c r="Q252" s="474" t="n"/>
      <c r="S252" s="103" t="n"/>
      <c r="T252" s="103" t="n"/>
      <c r="U252" s="103" t="n"/>
      <c r="V252" s="103" t="n"/>
    </row>
    <row r="253">
      <c r="A253" s="104" t="n"/>
      <c r="B253" s="122" t="inlineStr">
        <is>
          <t>Shipment ID</t>
        </is>
      </c>
      <c r="C253" s="475" t="n"/>
      <c r="D253" s="475" t="n"/>
      <c r="E253" s="476" t="n"/>
      <c r="F253" s="139" t="n"/>
      <c r="G253" s="139" t="n"/>
      <c r="H253" s="139" t="n"/>
      <c r="I253" s="139" t="n"/>
      <c r="J253" s="139" t="n"/>
      <c r="K253" s="139" t="n"/>
      <c r="L253" s="139" t="n"/>
      <c r="M253" s="139" t="n"/>
      <c r="N253" s="139" t="n"/>
      <c r="O253" s="139" t="n"/>
      <c r="P253" s="139" t="n"/>
      <c r="Q253" s="477" t="n"/>
    </row>
    <row r="254" ht="13.5" customHeight="1" thickBot="1">
      <c r="A254" s="105" t="n"/>
      <c r="B254" s="123" t="inlineStr">
        <is>
          <t>Tracking Number</t>
        </is>
      </c>
      <c r="C254" s="478" t="n"/>
      <c r="D254" s="479" t="n"/>
      <c r="E254" s="480" t="n"/>
      <c r="F254" s="481" t="n"/>
      <c r="G254" s="481" t="n"/>
      <c r="H254" s="481" t="n"/>
      <c r="I254" s="481" t="n"/>
      <c r="J254" s="481" t="n"/>
      <c r="K254" s="481" t="n"/>
      <c r="L254" s="481" t="n"/>
      <c r="M254" s="481" t="n"/>
      <c r="N254" s="481" t="n"/>
      <c r="O254" s="481" t="n"/>
      <c r="P254" s="481" t="n"/>
      <c r="Q254" s="482" t="n"/>
    </row>
    <row r="255" ht="13.5" customHeight="1" thickBot="1">
      <c r="A255" s="493" t="n"/>
      <c r="B255" s="494" t="n"/>
      <c r="E255" s="118" t="n"/>
      <c r="F255" s="107" t="n"/>
      <c r="G255" s="107" t="n"/>
      <c r="H255" s="107" t="n"/>
      <c r="I255" s="108" t="n"/>
      <c r="J255" s="108" t="n"/>
      <c r="K255" s="108" t="n"/>
      <c r="L255" s="108" t="n"/>
      <c r="M255" s="108" t="n"/>
      <c r="N255" s="108" t="n"/>
      <c r="O255" s="108" t="n"/>
      <c r="P255" s="108" t="n"/>
      <c r="Q255" s="108" t="n"/>
    </row>
    <row r="256" ht="13.5" customFormat="1" customHeight="1" s="494" thickBot="1">
      <c r="A256" s="53" t="inlineStr">
        <is>
          <t>Shipment 25</t>
        </is>
      </c>
      <c r="B256" s="124" t="inlineStr">
        <is>
          <t xml:space="preserve">1993162 Alberta Ltd. </t>
        </is>
      </c>
      <c r="C256" s="115" t="inlineStr">
        <is>
          <t>Total</t>
        </is>
      </c>
      <c r="D256" s="130" t="inlineStr">
        <is>
          <t>Expiry</t>
        </is>
      </c>
      <c r="E256" s="115" t="n"/>
      <c r="F256" s="116" t="n"/>
      <c r="G256" s="116" t="n"/>
      <c r="H256" s="116" t="n"/>
      <c r="I256" s="116" t="n"/>
      <c r="J256" s="116" t="n"/>
      <c r="K256" s="116" t="n"/>
      <c r="L256" s="116" t="n"/>
      <c r="M256" s="116" t="n"/>
      <c r="N256" s="116" t="n"/>
      <c r="O256" s="116" t="n"/>
      <c r="P256" s="116" t="n"/>
      <c r="Q256" s="117" t="n"/>
    </row>
    <row r="257" ht="13.5" customHeight="1" thickBot="1">
      <c r="A257" s="126" t="n"/>
      <c r="B257" s="125" t="n"/>
      <c r="C257" s="131" t="n"/>
      <c r="D257" s="132" t="n"/>
      <c r="E257" s="134" t="n"/>
      <c r="F257" s="135" t="n"/>
      <c r="G257" s="136" t="n"/>
      <c r="H257" s="135" t="n"/>
      <c r="I257" s="136" t="n"/>
      <c r="J257" s="137" t="n"/>
      <c r="K257" s="135" t="n"/>
      <c r="L257" s="136" t="n"/>
      <c r="M257" s="135" t="n"/>
      <c r="N257" s="135" t="n"/>
      <c r="O257" s="135" t="n"/>
      <c r="P257" s="136" t="n"/>
      <c r="Q257" s="138" t="n"/>
    </row>
    <row r="258">
      <c r="A258" s="376" t="n"/>
      <c r="B258" s="96" t="n"/>
      <c r="C258" s="455" t="n"/>
      <c r="D258" s="456" t="n"/>
      <c r="E258" s="457" t="n"/>
      <c r="F258" s="458" t="n"/>
      <c r="G258" s="458" t="n"/>
      <c r="H258" s="458" t="n"/>
      <c r="I258" s="458" t="n"/>
      <c r="J258" s="458" t="n"/>
      <c r="K258" s="458" t="n"/>
      <c r="L258" s="458" t="n"/>
      <c r="M258" s="458" t="n"/>
      <c r="N258" s="458" t="n"/>
      <c r="O258" s="458" t="n"/>
      <c r="P258" s="458" t="n"/>
      <c r="Q258" s="459" t="n"/>
      <c r="S258" s="103" t="n"/>
      <c r="T258" s="103" t="n"/>
      <c r="U258" s="103" t="n"/>
      <c r="V258" s="103" t="n"/>
    </row>
    <row r="259" ht="13.5" customHeight="1" thickBot="1">
      <c r="A259" s="377" t="n"/>
      <c r="B259" s="127" t="n"/>
      <c r="C259" s="460" t="n"/>
      <c r="D259" s="461" t="n"/>
      <c r="E259" s="462" t="n"/>
      <c r="F259" s="463" t="n"/>
      <c r="G259" s="463" t="n"/>
      <c r="H259" s="463" t="n"/>
      <c r="I259" s="463" t="n"/>
      <c r="J259" s="463" t="n"/>
      <c r="K259" s="463" t="n"/>
      <c r="L259" s="463" t="n"/>
      <c r="M259" s="463" t="n"/>
      <c r="N259" s="463" t="n"/>
      <c r="O259" s="463" t="n"/>
      <c r="P259" s="463" t="n"/>
      <c r="Q259" s="464" t="n"/>
      <c r="S259" s="103" t="n"/>
      <c r="T259" s="103" t="n"/>
      <c r="U259" s="103" t="n"/>
      <c r="V259" s="103" t="n"/>
    </row>
    <row r="260" hidden="1">
      <c r="A260" s="377" t="n"/>
      <c r="B260" s="127" t="n"/>
      <c r="C260" s="460" t="n"/>
      <c r="D260" s="461" t="n"/>
      <c r="E260" s="462" t="n"/>
      <c r="F260" s="463" t="n"/>
      <c r="G260" s="463" t="n"/>
      <c r="H260" s="463" t="n"/>
      <c r="I260" s="463" t="n"/>
      <c r="J260" s="463" t="n"/>
      <c r="K260" s="463" t="n"/>
      <c r="L260" s="463" t="n"/>
      <c r="M260" s="463" t="n"/>
      <c r="N260" s="463" t="n"/>
      <c r="O260" s="463" t="n"/>
      <c r="P260" s="463" t="n"/>
      <c r="Q260" s="464" t="n"/>
      <c r="S260" s="103" t="n"/>
      <c r="T260" s="103" t="n"/>
      <c r="U260" s="103" t="n"/>
      <c r="V260" s="103" t="n"/>
    </row>
    <row r="261" hidden="1">
      <c r="A261" s="377" t="n"/>
      <c r="B261" s="127" t="n"/>
      <c r="C261" s="460" t="n"/>
      <c r="D261" s="461" t="n"/>
      <c r="E261" s="462" t="n"/>
      <c r="F261" s="463" t="n"/>
      <c r="G261" s="463" t="n"/>
      <c r="H261" s="463" t="n"/>
      <c r="I261" s="463" t="n"/>
      <c r="J261" s="463" t="n"/>
      <c r="K261" s="463" t="n"/>
      <c r="L261" s="463" t="n"/>
      <c r="M261" s="463" t="n"/>
      <c r="N261" s="463" t="n"/>
      <c r="O261" s="463" t="n"/>
      <c r="P261" s="463" t="n"/>
      <c r="Q261" s="464" t="n"/>
      <c r="S261" s="103" t="n"/>
      <c r="T261" s="103" t="n"/>
      <c r="U261" s="103" t="n"/>
      <c r="V261" s="103" t="n"/>
    </row>
    <row r="262" hidden="1">
      <c r="A262" s="377" t="n"/>
      <c r="B262" s="127" t="n"/>
      <c r="C262" s="460" t="n"/>
      <c r="D262" s="461" t="n"/>
      <c r="E262" s="462" t="n"/>
      <c r="F262" s="463" t="n"/>
      <c r="G262" s="463" t="n"/>
      <c r="H262" s="463" t="n"/>
      <c r="I262" s="463" t="n"/>
      <c r="J262" s="463" t="n"/>
      <c r="K262" s="463" t="n"/>
      <c r="L262" s="463" t="n"/>
      <c r="M262" s="463" t="n"/>
      <c r="N262" s="463" t="n"/>
      <c r="O262" s="463" t="n"/>
      <c r="P262" s="463" t="n"/>
      <c r="Q262" s="464" t="n"/>
      <c r="S262" s="103" t="n"/>
      <c r="T262" s="103" t="n"/>
      <c r="U262" s="103" t="n"/>
      <c r="V262" s="103" t="n"/>
    </row>
    <row r="263" hidden="1">
      <c r="A263" s="378" t="n"/>
      <c r="B263" s="127" t="n"/>
      <c r="C263" s="460" t="n"/>
      <c r="D263" s="465" t="n"/>
      <c r="E263" s="462" t="n"/>
      <c r="F263" s="463" t="n"/>
      <c r="G263" s="463" t="n"/>
      <c r="H263" s="463" t="n"/>
      <c r="I263" s="463" t="n"/>
      <c r="J263" s="463" t="n"/>
      <c r="K263" s="463" t="n"/>
      <c r="L263" s="463" t="n"/>
      <c r="M263" s="463" t="n"/>
      <c r="N263" s="463" t="n"/>
      <c r="O263" s="463" t="n"/>
      <c r="P263" s="463" t="n"/>
      <c r="Q263" s="464" t="n"/>
      <c r="S263" s="103" t="n"/>
      <c r="T263" s="103" t="n"/>
      <c r="U263" s="103" t="n"/>
      <c r="V263" s="103" t="n"/>
    </row>
    <row r="264" hidden="1">
      <c r="A264" s="377" t="n"/>
      <c r="B264" s="127" t="n"/>
      <c r="C264" s="460" t="n"/>
      <c r="D264" s="465" t="n"/>
      <c r="E264" s="462" t="n"/>
      <c r="F264" s="463" t="n"/>
      <c r="G264" s="463" t="n"/>
      <c r="H264" s="463" t="n"/>
      <c r="I264" s="463" t="n"/>
      <c r="J264" s="463" t="n"/>
      <c r="K264" s="463" t="n"/>
      <c r="L264" s="463" t="n"/>
      <c r="M264" s="463" t="n"/>
      <c r="N264" s="463" t="n"/>
      <c r="O264" s="463" t="n"/>
      <c r="P264" s="463" t="n"/>
      <c r="Q264" s="464" t="n"/>
      <c r="S264" s="103" t="n"/>
      <c r="T264" s="103" t="n"/>
      <c r="U264" s="103" t="n"/>
      <c r="V264" s="103" t="n"/>
    </row>
    <row r="265" hidden="1">
      <c r="A265" s="377" t="n"/>
      <c r="B265" s="127" t="n"/>
      <c r="C265" s="460" t="n"/>
      <c r="D265" s="465" t="n"/>
      <c r="E265" s="462" t="n"/>
      <c r="F265" s="463" t="n"/>
      <c r="G265" s="463" t="n"/>
      <c r="H265" s="463" t="n"/>
      <c r="I265" s="463" t="n"/>
      <c r="J265" s="463" t="n"/>
      <c r="K265" s="463" t="n"/>
      <c r="L265" s="463" t="n"/>
      <c r="M265" s="463" t="n"/>
      <c r="N265" s="463" t="n"/>
      <c r="O265" s="463" t="n"/>
      <c r="P265" s="463" t="n"/>
      <c r="Q265" s="464" t="n"/>
      <c r="S265" s="103" t="n"/>
      <c r="T265" s="103" t="n"/>
      <c r="U265" s="103" t="n"/>
      <c r="V265" s="103" t="n"/>
    </row>
    <row r="266" hidden="1">
      <c r="A266" s="377" t="n"/>
      <c r="B266" s="127" t="n"/>
      <c r="C266" s="460" t="n"/>
      <c r="D266" s="465" t="n"/>
      <c r="E266" s="462" t="n"/>
      <c r="F266" s="463" t="n"/>
      <c r="G266" s="463" t="n"/>
      <c r="H266" s="463" t="n"/>
      <c r="I266" s="463" t="n"/>
      <c r="J266" s="463" t="n"/>
      <c r="K266" s="463" t="n"/>
      <c r="L266" s="463" t="n"/>
      <c r="M266" s="463" t="n"/>
      <c r="N266" s="463" t="n"/>
      <c r="O266" s="463" t="n"/>
      <c r="P266" s="463" t="n"/>
      <c r="Q266" s="464" t="n"/>
      <c r="S266" s="103" t="n"/>
      <c r="T266" s="103" t="n"/>
      <c r="U266" s="103" t="n"/>
      <c r="V266" s="103" t="n"/>
    </row>
    <row r="267" hidden="1">
      <c r="A267" s="377" t="n"/>
      <c r="B267" s="127" t="n"/>
      <c r="C267" s="460" t="n"/>
      <c r="D267" s="465" t="n"/>
      <c r="E267" s="462" t="n"/>
      <c r="F267" s="463" t="n"/>
      <c r="G267" s="463" t="n"/>
      <c r="H267" s="463" t="n"/>
      <c r="I267" s="463" t="n"/>
      <c r="J267" s="463" t="n"/>
      <c r="K267" s="463" t="n"/>
      <c r="L267" s="463" t="n"/>
      <c r="M267" s="463" t="n"/>
      <c r="N267" s="463" t="n"/>
      <c r="O267" s="463" t="n"/>
      <c r="P267" s="463" t="n"/>
      <c r="Q267" s="464" t="n"/>
      <c r="S267" s="103" t="n"/>
      <c r="T267" s="103" t="n"/>
      <c r="U267" s="103" t="n"/>
      <c r="V267" s="103" t="n"/>
    </row>
    <row r="268" hidden="1">
      <c r="A268" s="377" t="n"/>
      <c r="B268" s="127" t="n"/>
      <c r="C268" s="460" t="n"/>
      <c r="D268" s="465" t="n"/>
      <c r="E268" s="462" t="n"/>
      <c r="F268" s="463" t="n"/>
      <c r="G268" s="463" t="n"/>
      <c r="H268" s="463" t="n"/>
      <c r="I268" s="463" t="n"/>
      <c r="J268" s="463" t="n"/>
      <c r="K268" s="463" t="n"/>
      <c r="L268" s="463" t="n"/>
      <c r="M268" s="463" t="n"/>
      <c r="N268" s="463" t="n"/>
      <c r="O268" s="463" t="n"/>
      <c r="P268" s="463" t="n"/>
      <c r="Q268" s="464" t="n"/>
      <c r="S268" s="103" t="n"/>
      <c r="T268" s="103" t="n"/>
      <c r="U268" s="103" t="n"/>
      <c r="V268" s="103" t="n"/>
    </row>
    <row r="269" hidden="1">
      <c r="A269" s="377" t="n"/>
      <c r="B269" s="127" t="n"/>
      <c r="C269" s="460" t="n"/>
      <c r="D269" s="465" t="n"/>
      <c r="E269" s="462" t="n"/>
      <c r="F269" s="463" t="n"/>
      <c r="G269" s="463" t="n"/>
      <c r="H269" s="463" t="n"/>
      <c r="I269" s="463" t="n"/>
      <c r="J269" s="463" t="n"/>
      <c r="K269" s="463" t="n"/>
      <c r="L269" s="463" t="n"/>
      <c r="M269" s="463" t="n"/>
      <c r="N269" s="463" t="n"/>
      <c r="O269" s="463" t="n"/>
      <c r="P269" s="463" t="n"/>
      <c r="Q269" s="464" t="n"/>
      <c r="S269" s="103" t="n"/>
      <c r="T269" s="103" t="n"/>
      <c r="U269" s="103" t="n"/>
      <c r="V269" s="103" t="n"/>
    </row>
    <row r="270" hidden="1">
      <c r="A270" s="377" t="n"/>
      <c r="B270" s="127" t="n"/>
      <c r="C270" s="460" t="n"/>
      <c r="D270" s="465" t="n"/>
      <c r="E270" s="462" t="n"/>
      <c r="F270" s="463" t="n"/>
      <c r="G270" s="463" t="n"/>
      <c r="H270" s="463" t="n"/>
      <c r="I270" s="463" t="n"/>
      <c r="J270" s="463" t="n"/>
      <c r="K270" s="463" t="n"/>
      <c r="L270" s="463" t="n"/>
      <c r="M270" s="463" t="n"/>
      <c r="N270" s="463" t="n"/>
      <c r="O270" s="463" t="n"/>
      <c r="P270" s="463" t="n"/>
      <c r="Q270" s="464" t="n"/>
      <c r="S270" s="103" t="n"/>
      <c r="T270" s="103" t="n"/>
      <c r="U270" s="103" t="n"/>
      <c r="V270" s="103" t="n"/>
    </row>
    <row r="271" hidden="1">
      <c r="A271" s="377" t="n"/>
      <c r="B271" s="127" t="n"/>
      <c r="C271" s="460" t="n"/>
      <c r="D271" s="465" t="n"/>
      <c r="E271" s="462" t="n"/>
      <c r="F271" s="463" t="n"/>
      <c r="G271" s="463" t="n"/>
      <c r="H271" s="463" t="n"/>
      <c r="I271" s="463" t="n"/>
      <c r="J271" s="463" t="n"/>
      <c r="K271" s="463" t="n"/>
      <c r="L271" s="463" t="n"/>
      <c r="M271" s="463" t="n"/>
      <c r="N271" s="463" t="n"/>
      <c r="O271" s="463" t="n"/>
      <c r="P271" s="463" t="n"/>
      <c r="Q271" s="464" t="n"/>
      <c r="S271" s="103" t="n"/>
      <c r="T271" s="103" t="n"/>
      <c r="U271" s="103" t="n"/>
      <c r="V271" s="103" t="n"/>
    </row>
    <row r="272" hidden="1" ht="13.5" customHeight="1" thickBot="1">
      <c r="A272" s="379" t="n"/>
      <c r="B272" s="128" t="n"/>
      <c r="C272" s="466" t="n"/>
      <c r="D272" s="465" t="n"/>
      <c r="E272" s="467" t="n"/>
      <c r="F272" s="468" t="n"/>
      <c r="G272" s="468" t="n"/>
      <c r="H272" s="468" t="n"/>
      <c r="I272" s="468" t="n"/>
      <c r="J272" s="468" t="n"/>
      <c r="K272" s="468" t="n"/>
      <c r="L272" s="468" t="n"/>
      <c r="M272" s="468" t="n"/>
      <c r="N272" s="468" t="n"/>
      <c r="O272" s="468" t="n"/>
      <c r="P272" s="468" t="n"/>
      <c r="Q272" s="469" t="n"/>
      <c r="S272" s="103" t="n"/>
      <c r="T272" s="103" t="n"/>
      <c r="U272" s="103" t="n"/>
      <c r="V272" s="103" t="n"/>
    </row>
    <row r="273">
      <c r="A273" s="376" t="n"/>
      <c r="B273" s="119" t="inlineStr">
        <is>
          <t>Box total</t>
        </is>
      </c>
      <c r="C273" s="470" t="n"/>
      <c r="D273" s="470" t="n"/>
      <c r="E273" s="457" t="n"/>
      <c r="F273" s="458" t="n"/>
      <c r="G273" s="458" t="n"/>
      <c r="H273" s="458" t="n"/>
      <c r="I273" s="458" t="n"/>
      <c r="J273" s="455" t="n"/>
      <c r="K273" s="455" t="n"/>
      <c r="L273" s="455" t="n"/>
      <c r="M273" s="455" t="n"/>
      <c r="N273" s="455" t="n"/>
      <c r="O273" s="455" t="n"/>
      <c r="P273" s="455" t="n"/>
      <c r="Q273" s="471" t="n"/>
      <c r="S273" s="103" t="n"/>
      <c r="T273" s="103" t="n"/>
      <c r="U273" s="103" t="n"/>
      <c r="V273" s="103" t="n"/>
    </row>
    <row r="274">
      <c r="A274" s="380" t="n"/>
      <c r="B274" s="120" t="inlineStr">
        <is>
          <t>Weight</t>
        </is>
      </c>
      <c r="C274" s="472" t="n"/>
      <c r="D274" s="472" t="n"/>
      <c r="E274" s="462" t="n"/>
      <c r="F274" s="463" t="n"/>
      <c r="G274" s="463" t="n"/>
      <c r="H274" s="463" t="n"/>
      <c r="I274" s="463" t="n"/>
      <c r="J274" s="463" t="n"/>
      <c r="K274" s="463" t="n"/>
      <c r="L274" s="463" t="n"/>
      <c r="M274" s="463" t="n"/>
      <c r="N274" s="463" t="n"/>
      <c r="O274" s="463" t="n"/>
      <c r="P274" s="463" t="n"/>
      <c r="Q274" s="464" t="n"/>
      <c r="S274" s="103" t="n"/>
      <c r="T274" s="103" t="n"/>
      <c r="U274" s="103" t="n"/>
      <c r="V274" s="103" t="n"/>
    </row>
    <row r="275">
      <c r="A275" s="381" t="n"/>
      <c r="B275" s="121" t="inlineStr">
        <is>
          <t>Dimensions</t>
        </is>
      </c>
      <c r="C275" s="465" t="n"/>
      <c r="D275" s="465" t="n"/>
      <c r="E275" s="473" t="n"/>
      <c r="F275" s="460" t="n"/>
      <c r="G275" s="460" t="n"/>
      <c r="H275" s="460" t="n"/>
      <c r="I275" s="460" t="n"/>
      <c r="J275" s="460" t="n"/>
      <c r="K275" s="460" t="n"/>
      <c r="L275" s="460" t="n"/>
      <c r="M275" s="460" t="n"/>
      <c r="N275" s="460" t="n"/>
      <c r="O275" s="460" t="n"/>
      <c r="P275" s="460" t="n"/>
      <c r="Q275" s="474" t="n"/>
      <c r="S275" s="103" t="n"/>
      <c r="T275" s="103" t="n"/>
      <c r="U275" s="103" t="n"/>
      <c r="V275" s="103" t="n"/>
    </row>
    <row r="276">
      <c r="A276" s="104" t="n"/>
      <c r="B276" s="122" t="inlineStr">
        <is>
          <t>Shipment ID</t>
        </is>
      </c>
      <c r="C276" s="475" t="n"/>
      <c r="D276" s="475" t="n"/>
      <c r="E276" s="476" t="n"/>
      <c r="F276" s="139" t="n"/>
      <c r="G276" s="139" t="n"/>
      <c r="H276" s="139" t="n"/>
      <c r="I276" s="139" t="n"/>
      <c r="J276" s="139" t="n"/>
      <c r="K276" s="139" t="n"/>
      <c r="L276" s="139" t="n"/>
      <c r="M276" s="139" t="n"/>
      <c r="N276" s="139" t="n"/>
      <c r="O276" s="139" t="n"/>
      <c r="P276" s="139" t="n"/>
      <c r="Q276" s="477" t="n"/>
    </row>
    <row r="277" ht="13.5" customHeight="1" thickBot="1">
      <c r="A277" s="105" t="n"/>
      <c r="B277" s="123" t="inlineStr">
        <is>
          <t>Tracking Number</t>
        </is>
      </c>
      <c r="C277" s="478" t="n"/>
      <c r="D277" s="479" t="n"/>
      <c r="E277" s="480" t="n"/>
      <c r="F277" s="481" t="n"/>
      <c r="G277" s="481" t="n"/>
      <c r="H277" s="481" t="n"/>
      <c r="I277" s="481" t="n"/>
      <c r="J277" s="481" t="n"/>
      <c r="K277" s="481" t="n"/>
      <c r="L277" s="481" t="n"/>
      <c r="M277" s="481" t="n"/>
      <c r="N277" s="481" t="n"/>
      <c r="O277" s="481" t="n"/>
      <c r="P277" s="481" t="n"/>
      <c r="Q277" s="482" t="n"/>
    </row>
    <row r="278" ht="13.5" customHeight="1" thickBot="1">
      <c r="A278" s="493" t="n"/>
      <c r="B278" s="494" t="n"/>
      <c r="E278" s="118" t="n"/>
      <c r="F278" s="107" t="n"/>
      <c r="G278" s="107" t="n"/>
      <c r="H278" s="107" t="n"/>
      <c r="I278" s="108" t="n"/>
      <c r="J278" s="108" t="n"/>
      <c r="K278" s="108" t="n"/>
      <c r="L278" s="108" t="n"/>
      <c r="M278" s="108" t="n"/>
      <c r="N278" s="108" t="n"/>
      <c r="O278" s="108" t="n"/>
      <c r="P278" s="108" t="n"/>
      <c r="Q278" s="108" t="n"/>
    </row>
    <row r="279" ht="13.5" customFormat="1" customHeight="1" s="494" thickBot="1">
      <c r="A279" s="53" t="inlineStr">
        <is>
          <t>Shipment 26</t>
        </is>
      </c>
      <c r="B279" s="124" t="inlineStr">
        <is>
          <t xml:space="preserve">1993162 Alberta Ltd. </t>
        </is>
      </c>
      <c r="C279" s="115" t="inlineStr">
        <is>
          <t>Total</t>
        </is>
      </c>
      <c r="D279" s="130" t="inlineStr">
        <is>
          <t>Expiry</t>
        </is>
      </c>
      <c r="E279" s="115" t="n"/>
      <c r="F279" s="116" t="n"/>
      <c r="G279" s="116" t="n"/>
      <c r="H279" s="116" t="n"/>
      <c r="I279" s="116" t="n"/>
      <c r="J279" s="116" t="n"/>
      <c r="K279" s="116" t="n"/>
      <c r="L279" s="116" t="n"/>
      <c r="M279" s="116" t="n"/>
      <c r="N279" s="116" t="n"/>
      <c r="O279" s="116" t="n"/>
      <c r="P279" s="116" t="n"/>
      <c r="Q279" s="117" t="n"/>
    </row>
    <row r="280" ht="13.5" customHeight="1" thickBot="1">
      <c r="A280" s="126" t="n"/>
      <c r="B280" s="125" t="n"/>
      <c r="C280" s="131" t="n"/>
      <c r="D280" s="132" t="n"/>
      <c r="E280" s="134" t="n"/>
      <c r="F280" s="135" t="n"/>
      <c r="G280" s="136" t="n"/>
      <c r="H280" s="135" t="n"/>
      <c r="I280" s="136" t="n"/>
      <c r="J280" s="137" t="n"/>
      <c r="K280" s="135" t="n"/>
      <c r="L280" s="136" t="n"/>
      <c r="M280" s="135" t="n"/>
      <c r="N280" s="135" t="n"/>
      <c r="O280" s="135" t="n"/>
      <c r="P280" s="136" t="n"/>
      <c r="Q280" s="138" t="n"/>
    </row>
    <row r="281">
      <c r="A281" s="376" t="n"/>
      <c r="B281" s="96" t="n"/>
      <c r="C281" s="455" t="n"/>
      <c r="D281" s="456" t="n"/>
      <c r="E281" s="457" t="n"/>
      <c r="F281" s="458" t="n"/>
      <c r="G281" s="458" t="n"/>
      <c r="H281" s="458" t="n"/>
      <c r="I281" s="458" t="n"/>
      <c r="J281" s="458" t="n"/>
      <c r="K281" s="458" t="n"/>
      <c r="L281" s="458" t="n"/>
      <c r="M281" s="458" t="n"/>
      <c r="N281" s="458" t="n"/>
      <c r="O281" s="458" t="n"/>
      <c r="P281" s="458" t="n"/>
      <c r="Q281" s="459" t="n"/>
      <c r="S281" s="103" t="n"/>
      <c r="T281" s="103" t="n"/>
      <c r="U281" s="103" t="n"/>
      <c r="V281" s="103" t="n"/>
    </row>
    <row r="282" ht="13.5" customHeight="1" thickBot="1">
      <c r="A282" s="377" t="n"/>
      <c r="B282" s="127" t="n"/>
      <c r="C282" s="460" t="n"/>
      <c r="D282" s="461" t="n"/>
      <c r="E282" s="462" t="n"/>
      <c r="F282" s="463" t="n"/>
      <c r="G282" s="463" t="n"/>
      <c r="H282" s="463" t="n"/>
      <c r="I282" s="463" t="n"/>
      <c r="J282" s="463" t="n"/>
      <c r="K282" s="463" t="n"/>
      <c r="L282" s="463" t="n"/>
      <c r="M282" s="463" t="n"/>
      <c r="N282" s="463" t="n"/>
      <c r="O282" s="463" t="n"/>
      <c r="P282" s="463" t="n"/>
      <c r="Q282" s="464" t="n"/>
      <c r="S282" s="103" t="n"/>
      <c r="T282" s="103" t="n"/>
      <c r="U282" s="103" t="n"/>
      <c r="V282" s="103" t="n"/>
    </row>
    <row r="283" hidden="1">
      <c r="A283" s="377" t="n"/>
      <c r="B283" s="127" t="n"/>
      <c r="C283" s="460" t="n"/>
      <c r="D283" s="461" t="n"/>
      <c r="E283" s="462" t="n"/>
      <c r="F283" s="463" t="n"/>
      <c r="G283" s="463" t="n"/>
      <c r="H283" s="463" t="n"/>
      <c r="I283" s="463" t="n"/>
      <c r="J283" s="463" t="n"/>
      <c r="K283" s="463" t="n"/>
      <c r="L283" s="463" t="n"/>
      <c r="M283" s="463" t="n"/>
      <c r="N283" s="463" t="n"/>
      <c r="O283" s="463" t="n"/>
      <c r="P283" s="463" t="n"/>
      <c r="Q283" s="464" t="n"/>
      <c r="S283" s="103" t="n"/>
      <c r="T283" s="103" t="n"/>
      <c r="U283" s="103" t="n"/>
      <c r="V283" s="103" t="n"/>
    </row>
    <row r="284" hidden="1">
      <c r="A284" s="377" t="n"/>
      <c r="B284" s="127" t="n"/>
      <c r="C284" s="460" t="n"/>
      <c r="D284" s="461" t="n"/>
      <c r="E284" s="462" t="n"/>
      <c r="F284" s="463" t="n"/>
      <c r="G284" s="463" t="n"/>
      <c r="H284" s="463" t="n"/>
      <c r="I284" s="463" t="n"/>
      <c r="J284" s="463" t="n"/>
      <c r="K284" s="463" t="n"/>
      <c r="L284" s="463" t="n"/>
      <c r="M284" s="463" t="n"/>
      <c r="N284" s="463" t="n"/>
      <c r="O284" s="463" t="n"/>
      <c r="P284" s="463" t="n"/>
      <c r="Q284" s="464" t="n"/>
      <c r="S284" s="103" t="n"/>
      <c r="T284" s="103" t="n"/>
      <c r="U284" s="103" t="n"/>
      <c r="V284" s="103" t="n"/>
    </row>
    <row r="285" hidden="1">
      <c r="A285" s="377" t="n"/>
      <c r="B285" s="127" t="n"/>
      <c r="C285" s="460" t="n"/>
      <c r="D285" s="461" t="n"/>
      <c r="E285" s="462" t="n"/>
      <c r="F285" s="463" t="n"/>
      <c r="G285" s="463" t="n"/>
      <c r="H285" s="463" t="n"/>
      <c r="I285" s="463" t="n"/>
      <c r="J285" s="463" t="n"/>
      <c r="K285" s="463" t="n"/>
      <c r="L285" s="463" t="n"/>
      <c r="M285" s="463" t="n"/>
      <c r="N285" s="463" t="n"/>
      <c r="O285" s="463" t="n"/>
      <c r="P285" s="463" t="n"/>
      <c r="Q285" s="464" t="n"/>
      <c r="S285" s="103" t="n"/>
      <c r="T285" s="103" t="n"/>
      <c r="U285" s="103" t="n"/>
      <c r="V285" s="103" t="n"/>
    </row>
    <row r="286" hidden="1">
      <c r="A286" s="378" t="n"/>
      <c r="B286" s="127" t="n"/>
      <c r="C286" s="460" t="n"/>
      <c r="D286" s="461" t="n"/>
      <c r="E286" s="462" t="n"/>
      <c r="F286" s="463" t="n"/>
      <c r="G286" s="463" t="n"/>
      <c r="H286" s="463" t="n"/>
      <c r="I286" s="463" t="n"/>
      <c r="J286" s="463" t="n"/>
      <c r="K286" s="463" t="n"/>
      <c r="L286" s="463" t="n"/>
      <c r="M286" s="463" t="n"/>
      <c r="N286" s="463" t="n"/>
      <c r="O286" s="463" t="n"/>
      <c r="P286" s="463" t="n"/>
      <c r="Q286" s="464" t="n"/>
      <c r="S286" s="103" t="n"/>
      <c r="T286" s="103" t="n"/>
      <c r="U286" s="103" t="n"/>
      <c r="V286" s="103" t="n"/>
    </row>
    <row r="287" hidden="1">
      <c r="A287" s="377" t="n"/>
      <c r="B287" s="127" t="n"/>
      <c r="C287" s="460" t="n"/>
      <c r="D287" s="461" t="n"/>
      <c r="E287" s="462" t="n"/>
      <c r="F287" s="463" t="n"/>
      <c r="G287" s="463" t="n"/>
      <c r="H287" s="463" t="n"/>
      <c r="I287" s="463" t="n"/>
      <c r="J287" s="463" t="n"/>
      <c r="K287" s="463" t="n"/>
      <c r="L287" s="463" t="n"/>
      <c r="M287" s="463" t="n"/>
      <c r="N287" s="463" t="n"/>
      <c r="O287" s="463" t="n"/>
      <c r="P287" s="463" t="n"/>
      <c r="Q287" s="464" t="n"/>
      <c r="S287" s="103" t="n"/>
      <c r="T287" s="103" t="n"/>
      <c r="U287" s="103" t="n"/>
      <c r="V287" s="103" t="n"/>
    </row>
    <row r="288" hidden="1">
      <c r="A288" s="377" t="n"/>
      <c r="B288" s="127" t="n"/>
      <c r="C288" s="460" t="n"/>
      <c r="D288" s="461" t="n"/>
      <c r="E288" s="462" t="n"/>
      <c r="F288" s="463" t="n"/>
      <c r="G288" s="463" t="n"/>
      <c r="H288" s="463" t="n"/>
      <c r="I288" s="463" t="n"/>
      <c r="J288" s="463" t="n"/>
      <c r="K288" s="463" t="n"/>
      <c r="L288" s="463" t="n"/>
      <c r="M288" s="463" t="n"/>
      <c r="N288" s="463" t="n"/>
      <c r="O288" s="463" t="n"/>
      <c r="P288" s="463" t="n"/>
      <c r="Q288" s="464" t="n"/>
      <c r="S288" s="103" t="n"/>
      <c r="T288" s="103" t="n"/>
      <c r="U288" s="103" t="n"/>
      <c r="V288" s="103" t="n"/>
    </row>
    <row r="289" hidden="1">
      <c r="A289" s="377" t="n"/>
      <c r="B289" s="127" t="n"/>
      <c r="C289" s="460" t="n"/>
      <c r="D289" s="465" t="n"/>
      <c r="E289" s="462" t="n"/>
      <c r="F289" s="463" t="n"/>
      <c r="G289" s="463" t="n"/>
      <c r="H289" s="463" t="n"/>
      <c r="I289" s="463" t="n"/>
      <c r="J289" s="463" t="n"/>
      <c r="K289" s="463" t="n"/>
      <c r="L289" s="463" t="n"/>
      <c r="M289" s="463" t="n"/>
      <c r="N289" s="463" t="n"/>
      <c r="O289" s="463" t="n"/>
      <c r="P289" s="463" t="n"/>
      <c r="Q289" s="464" t="n"/>
      <c r="S289" s="103" t="n"/>
      <c r="T289" s="103" t="n"/>
      <c r="U289" s="103" t="n"/>
      <c r="V289" s="103" t="n"/>
    </row>
    <row r="290" hidden="1">
      <c r="A290" s="377" t="n"/>
      <c r="B290" s="127" t="n"/>
      <c r="C290" s="460" t="n"/>
      <c r="D290" s="465" t="n"/>
      <c r="E290" s="462" t="n"/>
      <c r="F290" s="463" t="n"/>
      <c r="G290" s="463" t="n"/>
      <c r="H290" s="463" t="n"/>
      <c r="I290" s="463" t="n"/>
      <c r="J290" s="463" t="n"/>
      <c r="K290" s="463" t="n"/>
      <c r="L290" s="463" t="n"/>
      <c r="M290" s="463" t="n"/>
      <c r="N290" s="463" t="n"/>
      <c r="O290" s="463" t="n"/>
      <c r="P290" s="463" t="n"/>
      <c r="Q290" s="464" t="n"/>
      <c r="S290" s="103" t="n"/>
      <c r="T290" s="103" t="n"/>
      <c r="U290" s="103" t="n"/>
      <c r="V290" s="103" t="n"/>
    </row>
    <row r="291" hidden="1">
      <c r="A291" s="377" t="n"/>
      <c r="B291" s="127" t="n"/>
      <c r="C291" s="460" t="n"/>
      <c r="D291" s="465" t="n"/>
      <c r="E291" s="462" t="n"/>
      <c r="F291" s="463" t="n"/>
      <c r="G291" s="463" t="n"/>
      <c r="H291" s="463" t="n"/>
      <c r="I291" s="463" t="n"/>
      <c r="J291" s="463" t="n"/>
      <c r="K291" s="463" t="n"/>
      <c r="L291" s="463" t="n"/>
      <c r="M291" s="463" t="n"/>
      <c r="N291" s="463" t="n"/>
      <c r="O291" s="463" t="n"/>
      <c r="P291" s="463" t="n"/>
      <c r="Q291" s="464" t="n"/>
      <c r="S291" s="103" t="n"/>
      <c r="T291" s="103" t="n"/>
      <c r="U291" s="103" t="n"/>
      <c r="V291" s="103" t="n"/>
    </row>
    <row r="292" hidden="1">
      <c r="A292" s="377" t="n"/>
      <c r="B292" s="127" t="n"/>
      <c r="C292" s="460" t="n"/>
      <c r="D292" s="465" t="n"/>
      <c r="E292" s="462" t="n"/>
      <c r="F292" s="463" t="n"/>
      <c r="G292" s="463" t="n"/>
      <c r="H292" s="463" t="n"/>
      <c r="I292" s="463" t="n"/>
      <c r="J292" s="463" t="n"/>
      <c r="K292" s="463" t="n"/>
      <c r="L292" s="463" t="n"/>
      <c r="M292" s="463" t="n"/>
      <c r="N292" s="463" t="n"/>
      <c r="O292" s="463" t="n"/>
      <c r="P292" s="463" t="n"/>
      <c r="Q292" s="464" t="n"/>
      <c r="S292" s="103" t="n"/>
      <c r="T292" s="103" t="n"/>
      <c r="U292" s="103" t="n"/>
      <c r="V292" s="103" t="n"/>
    </row>
    <row r="293" hidden="1">
      <c r="A293" s="377" t="n"/>
      <c r="B293" s="127" t="n"/>
      <c r="C293" s="460" t="n"/>
      <c r="D293" s="465" t="n"/>
      <c r="E293" s="462" t="n"/>
      <c r="F293" s="463" t="n"/>
      <c r="G293" s="463" t="n"/>
      <c r="H293" s="463" t="n"/>
      <c r="I293" s="463" t="n"/>
      <c r="J293" s="463" t="n"/>
      <c r="K293" s="463" t="n"/>
      <c r="L293" s="463" t="n"/>
      <c r="M293" s="463" t="n"/>
      <c r="N293" s="463" t="n"/>
      <c r="O293" s="463" t="n"/>
      <c r="P293" s="463" t="n"/>
      <c r="Q293" s="464" t="n"/>
      <c r="S293" s="103" t="n"/>
      <c r="T293" s="103" t="n"/>
      <c r="U293" s="103" t="n"/>
      <c r="V293" s="103" t="n"/>
    </row>
    <row r="294" hidden="1">
      <c r="A294" s="377" t="n"/>
      <c r="B294" s="127" t="n"/>
      <c r="C294" s="460" t="n"/>
      <c r="D294" s="465" t="n"/>
      <c r="E294" s="462" t="n"/>
      <c r="F294" s="463" t="n"/>
      <c r="G294" s="463" t="n"/>
      <c r="H294" s="463" t="n"/>
      <c r="I294" s="463" t="n"/>
      <c r="J294" s="463" t="n"/>
      <c r="K294" s="463" t="n"/>
      <c r="L294" s="463" t="n"/>
      <c r="M294" s="463" t="n"/>
      <c r="N294" s="463" t="n"/>
      <c r="O294" s="463" t="n"/>
      <c r="P294" s="463" t="n"/>
      <c r="Q294" s="464" t="n"/>
      <c r="S294" s="103" t="n"/>
      <c r="T294" s="103" t="n"/>
      <c r="U294" s="103" t="n"/>
      <c r="V294" s="103" t="n"/>
    </row>
    <row r="295" hidden="1" ht="13.5" customHeight="1" thickBot="1">
      <c r="A295" s="379" t="n"/>
      <c r="B295" s="128" t="n"/>
      <c r="C295" s="466" t="n"/>
      <c r="D295" s="465" t="n"/>
      <c r="E295" s="467" t="n"/>
      <c r="F295" s="468" t="n"/>
      <c r="G295" s="468" t="n"/>
      <c r="H295" s="468" t="n"/>
      <c r="I295" s="468" t="n"/>
      <c r="J295" s="468" t="n"/>
      <c r="K295" s="468" t="n"/>
      <c r="L295" s="468" t="n"/>
      <c r="M295" s="468" t="n"/>
      <c r="N295" s="468" t="n"/>
      <c r="O295" s="468" t="n"/>
      <c r="P295" s="468" t="n"/>
      <c r="Q295" s="469" t="n"/>
      <c r="S295" s="103" t="n"/>
      <c r="T295" s="103" t="n"/>
      <c r="U295" s="103" t="n"/>
      <c r="V295" s="103" t="n"/>
    </row>
    <row r="296">
      <c r="A296" s="376" t="n"/>
      <c r="B296" s="119" t="inlineStr">
        <is>
          <t>Box total</t>
        </is>
      </c>
      <c r="C296" s="470" t="n"/>
      <c r="D296" s="470" t="n"/>
      <c r="E296" s="457" t="n"/>
      <c r="F296" s="458" t="n"/>
      <c r="G296" s="458" t="n"/>
      <c r="H296" s="458" t="n"/>
      <c r="I296" s="458" t="n"/>
      <c r="J296" s="455" t="n"/>
      <c r="K296" s="455" t="n"/>
      <c r="L296" s="455" t="n"/>
      <c r="M296" s="455" t="n"/>
      <c r="N296" s="455" t="n"/>
      <c r="O296" s="455" t="n"/>
      <c r="P296" s="455" t="n"/>
      <c r="Q296" s="471" t="n"/>
      <c r="S296" s="103" t="n"/>
      <c r="T296" s="103" t="n"/>
      <c r="U296" s="103" t="n"/>
      <c r="V296" s="103" t="n"/>
    </row>
    <row r="297">
      <c r="A297" s="380" t="n"/>
      <c r="B297" s="120" t="inlineStr">
        <is>
          <t>Weight</t>
        </is>
      </c>
      <c r="C297" s="472" t="n"/>
      <c r="D297" s="472" t="n"/>
      <c r="E297" s="462" t="n"/>
      <c r="F297" s="463" t="n"/>
      <c r="G297" s="463" t="n"/>
      <c r="H297" s="463" t="n"/>
      <c r="I297" s="463" t="n"/>
      <c r="J297" s="463" t="n"/>
      <c r="K297" s="463" t="n"/>
      <c r="L297" s="463" t="n"/>
      <c r="M297" s="463" t="n"/>
      <c r="N297" s="463" t="n"/>
      <c r="O297" s="463" t="n"/>
      <c r="P297" s="463" t="n"/>
      <c r="Q297" s="464" t="n"/>
      <c r="S297" s="103" t="n"/>
      <c r="T297" s="103" t="n"/>
      <c r="U297" s="103" t="n"/>
      <c r="V297" s="103" t="n"/>
    </row>
    <row r="298">
      <c r="A298" s="381" t="n"/>
      <c r="B298" s="121" t="inlineStr">
        <is>
          <t>Dimensions</t>
        </is>
      </c>
      <c r="C298" s="465" t="n"/>
      <c r="D298" s="465" t="n"/>
      <c r="E298" s="473" t="n"/>
      <c r="F298" s="460" t="n"/>
      <c r="G298" s="460" t="n"/>
      <c r="H298" s="460" t="n"/>
      <c r="I298" s="460" t="n"/>
      <c r="J298" s="460" t="n"/>
      <c r="K298" s="460" t="n"/>
      <c r="L298" s="460" t="n"/>
      <c r="M298" s="460" t="n"/>
      <c r="N298" s="460" t="n"/>
      <c r="O298" s="460" t="n"/>
      <c r="P298" s="460" t="n"/>
      <c r="Q298" s="474" t="n"/>
      <c r="S298" s="103" t="n"/>
      <c r="T298" s="103" t="n"/>
      <c r="U298" s="103" t="n"/>
      <c r="V298" s="103" t="n"/>
    </row>
    <row r="299">
      <c r="A299" s="104" t="n"/>
      <c r="B299" s="122" t="inlineStr">
        <is>
          <t>Shipment ID</t>
        </is>
      </c>
      <c r="C299" s="475" t="n"/>
      <c r="D299" s="475" t="n"/>
      <c r="E299" s="476" t="n"/>
      <c r="F299" s="139" t="n"/>
      <c r="G299" s="139" t="n"/>
      <c r="H299" s="139" t="n"/>
      <c r="I299" s="139" t="n"/>
      <c r="J299" s="139" t="n"/>
      <c r="K299" s="139" t="n"/>
      <c r="L299" s="139" t="n"/>
      <c r="M299" s="139" t="n"/>
      <c r="N299" s="139" t="n"/>
      <c r="O299" s="139" t="n"/>
      <c r="P299" s="139" t="n"/>
      <c r="Q299" s="477" t="n"/>
    </row>
    <row r="300" ht="13.5" customHeight="1" thickBot="1">
      <c r="A300" s="105" t="n"/>
      <c r="B300" s="123" t="inlineStr">
        <is>
          <t>Tracking Number</t>
        </is>
      </c>
      <c r="C300" s="478" t="n"/>
      <c r="D300" s="479" t="n"/>
      <c r="E300" s="480" t="n"/>
      <c r="F300" s="481" t="n"/>
      <c r="G300" s="481" t="n"/>
      <c r="H300" s="481" t="n"/>
      <c r="I300" s="481" t="n"/>
      <c r="J300" s="481" t="n"/>
      <c r="K300" s="481" t="n"/>
      <c r="L300" s="481" t="n"/>
      <c r="M300" s="481" t="n"/>
      <c r="N300" s="481" t="n"/>
      <c r="O300" s="481" t="n"/>
      <c r="P300" s="481" t="n"/>
      <c r="Q300" s="482" t="n"/>
    </row>
    <row r="301" ht="13.5" customHeight="1" thickBot="1">
      <c r="A301" s="493" t="n"/>
      <c r="B301" s="494" t="n"/>
      <c r="E301" s="118" t="n"/>
      <c r="F301" s="107" t="n"/>
      <c r="G301" s="107" t="n"/>
      <c r="H301" s="107" t="n"/>
      <c r="I301" s="108" t="n"/>
      <c r="J301" s="108" t="n"/>
      <c r="K301" s="108" t="n"/>
      <c r="L301" s="108" t="n"/>
      <c r="M301" s="108" t="n"/>
      <c r="N301" s="108" t="n"/>
      <c r="O301" s="108" t="n"/>
      <c r="P301" s="108" t="n"/>
      <c r="Q301" s="108" t="n"/>
    </row>
    <row r="302" ht="13.5" customFormat="1" customHeight="1" s="494" thickBot="1">
      <c r="A302" s="53" t="inlineStr">
        <is>
          <t>Shipment 27</t>
        </is>
      </c>
      <c r="B302" s="124" t="inlineStr">
        <is>
          <t xml:space="preserve">1993162 Alberta Ltd. </t>
        </is>
      </c>
      <c r="C302" s="115" t="inlineStr">
        <is>
          <t>Total</t>
        </is>
      </c>
      <c r="D302" s="130" t="inlineStr">
        <is>
          <t>Expiry</t>
        </is>
      </c>
      <c r="E302" s="115" t="n"/>
      <c r="F302" s="116" t="n"/>
      <c r="G302" s="116" t="n"/>
      <c r="H302" s="116" t="n"/>
      <c r="I302" s="116" t="n"/>
      <c r="J302" s="116" t="n"/>
      <c r="K302" s="116" t="n"/>
      <c r="L302" s="116" t="n"/>
      <c r="M302" s="116" t="n"/>
      <c r="N302" s="116" t="n"/>
      <c r="O302" s="116" t="n"/>
      <c r="P302" s="116" t="n"/>
      <c r="Q302" s="117" t="n"/>
    </row>
    <row r="303" ht="13.5" customHeight="1" thickBot="1">
      <c r="A303" s="126" t="n"/>
      <c r="B303" s="125" t="n"/>
      <c r="C303" s="131" t="n"/>
      <c r="D303" s="132" t="n"/>
      <c r="E303" s="134" t="n"/>
      <c r="F303" s="135" t="n"/>
      <c r="G303" s="136" t="n"/>
      <c r="H303" s="135" t="n"/>
      <c r="I303" s="136" t="n"/>
      <c r="J303" s="137" t="n"/>
      <c r="K303" s="135" t="n"/>
      <c r="L303" s="136" t="n"/>
      <c r="M303" s="135" t="n"/>
      <c r="N303" s="135" t="n"/>
      <c r="O303" s="135" t="n"/>
      <c r="P303" s="136" t="n"/>
      <c r="Q303" s="138" t="n"/>
    </row>
    <row r="304">
      <c r="A304" s="376" t="n"/>
      <c r="B304" s="96" t="n"/>
      <c r="C304" s="455" t="n"/>
      <c r="D304" s="456" t="n"/>
      <c r="E304" s="457" t="n"/>
      <c r="F304" s="458" t="n"/>
      <c r="G304" s="458" t="n"/>
      <c r="H304" s="458" t="n"/>
      <c r="I304" s="458" t="n"/>
      <c r="J304" s="458" t="n"/>
      <c r="K304" s="458" t="n"/>
      <c r="L304" s="458" t="n"/>
      <c r="M304" s="458" t="n"/>
      <c r="N304" s="458" t="n"/>
      <c r="O304" s="458" t="n"/>
      <c r="P304" s="458" t="n"/>
      <c r="Q304" s="459" t="n"/>
      <c r="S304" s="103" t="n"/>
      <c r="T304" s="103" t="n"/>
      <c r="U304" s="103" t="n"/>
      <c r="V304" s="103" t="n"/>
    </row>
    <row r="305" ht="13.5" customHeight="1" thickBot="1">
      <c r="A305" s="377" t="n"/>
      <c r="B305" s="127" t="n"/>
      <c r="C305" s="460" t="n"/>
      <c r="D305" s="461" t="n"/>
      <c r="E305" s="462" t="n"/>
      <c r="F305" s="463" t="n"/>
      <c r="G305" s="463" t="n"/>
      <c r="H305" s="463" t="n"/>
      <c r="I305" s="463" t="n"/>
      <c r="J305" s="463" t="n"/>
      <c r="K305" s="463" t="n"/>
      <c r="L305" s="463" t="n"/>
      <c r="M305" s="463" t="n"/>
      <c r="N305" s="463" t="n"/>
      <c r="O305" s="463" t="n"/>
      <c r="P305" s="463" t="n"/>
      <c r="Q305" s="464" t="n"/>
      <c r="S305" s="103" t="n"/>
      <c r="T305" s="103" t="n"/>
      <c r="U305" s="103" t="n"/>
      <c r="V305" s="103" t="n"/>
    </row>
    <row r="306" hidden="1">
      <c r="A306" s="377" t="n"/>
      <c r="B306" s="127" t="n"/>
      <c r="C306" s="460" t="n"/>
      <c r="D306" s="461" t="n"/>
      <c r="E306" s="462" t="n"/>
      <c r="F306" s="463" t="n"/>
      <c r="G306" s="463" t="n"/>
      <c r="H306" s="463" t="n"/>
      <c r="I306" s="463" t="n"/>
      <c r="J306" s="463" t="n"/>
      <c r="K306" s="463" t="n"/>
      <c r="L306" s="463" t="n"/>
      <c r="M306" s="463" t="n"/>
      <c r="N306" s="463" t="n"/>
      <c r="O306" s="463" t="n"/>
      <c r="P306" s="463" t="n"/>
      <c r="Q306" s="464" t="n"/>
      <c r="S306" s="103" t="n"/>
      <c r="T306" s="103" t="n"/>
      <c r="U306" s="103" t="n"/>
      <c r="V306" s="103" t="n"/>
    </row>
    <row r="307" hidden="1">
      <c r="A307" s="377" t="n"/>
      <c r="B307" s="127" t="n"/>
      <c r="C307" s="460" t="n"/>
      <c r="D307" s="461" t="n"/>
      <c r="E307" s="462" t="n"/>
      <c r="F307" s="463" t="n"/>
      <c r="G307" s="463" t="n"/>
      <c r="H307" s="463" t="n"/>
      <c r="I307" s="463" t="n"/>
      <c r="J307" s="463" t="n"/>
      <c r="K307" s="463" t="n"/>
      <c r="L307" s="463" t="n"/>
      <c r="M307" s="463" t="n"/>
      <c r="N307" s="463" t="n"/>
      <c r="O307" s="463" t="n"/>
      <c r="P307" s="463" t="n"/>
      <c r="Q307" s="464" t="n"/>
      <c r="S307" s="103" t="n"/>
      <c r="T307" s="103" t="n"/>
      <c r="U307" s="103" t="n"/>
      <c r="V307" s="103" t="n"/>
    </row>
    <row r="308" hidden="1">
      <c r="A308" s="377" t="n"/>
      <c r="B308" s="127" t="n"/>
      <c r="C308" s="460" t="n"/>
      <c r="D308" s="461" t="n"/>
      <c r="E308" s="462" t="n"/>
      <c r="F308" s="463" t="n"/>
      <c r="G308" s="463" t="n"/>
      <c r="H308" s="463" t="n"/>
      <c r="I308" s="463" t="n"/>
      <c r="J308" s="463" t="n"/>
      <c r="K308" s="463" t="n"/>
      <c r="L308" s="463" t="n"/>
      <c r="M308" s="463" t="n"/>
      <c r="N308" s="463" t="n"/>
      <c r="O308" s="463" t="n"/>
      <c r="P308" s="463" t="n"/>
      <c r="Q308" s="464" t="n"/>
      <c r="S308" s="103" t="n"/>
      <c r="T308" s="103" t="n"/>
      <c r="U308" s="103" t="n"/>
      <c r="V308" s="103" t="n"/>
    </row>
    <row r="309" hidden="1">
      <c r="A309" s="378" t="n"/>
      <c r="B309" s="127" t="n"/>
      <c r="C309" s="460" t="n"/>
      <c r="D309" s="465" t="n"/>
      <c r="E309" s="462" t="n"/>
      <c r="F309" s="463" t="n"/>
      <c r="G309" s="463" t="n"/>
      <c r="H309" s="463" t="n"/>
      <c r="I309" s="463" t="n"/>
      <c r="J309" s="463" t="n"/>
      <c r="K309" s="463" t="n"/>
      <c r="L309" s="463" t="n"/>
      <c r="M309" s="463" t="n"/>
      <c r="N309" s="463" t="n"/>
      <c r="O309" s="463" t="n"/>
      <c r="P309" s="463" t="n"/>
      <c r="Q309" s="464" t="n"/>
      <c r="S309" s="103" t="n"/>
      <c r="T309" s="103" t="n"/>
      <c r="U309" s="103" t="n"/>
      <c r="V309" s="103" t="n"/>
    </row>
    <row r="310" hidden="1">
      <c r="A310" s="377" t="n"/>
      <c r="B310" s="127" t="n"/>
      <c r="C310" s="460" t="n"/>
      <c r="D310" s="465" t="n"/>
      <c r="E310" s="462" t="n"/>
      <c r="F310" s="463" t="n"/>
      <c r="G310" s="463" t="n"/>
      <c r="H310" s="463" t="n"/>
      <c r="I310" s="463" t="n"/>
      <c r="J310" s="463" t="n"/>
      <c r="K310" s="463" t="n"/>
      <c r="L310" s="463" t="n"/>
      <c r="M310" s="463" t="n"/>
      <c r="N310" s="463" t="n"/>
      <c r="O310" s="463" t="n"/>
      <c r="P310" s="463" t="n"/>
      <c r="Q310" s="464" t="n"/>
      <c r="S310" s="103" t="n"/>
      <c r="T310" s="103" t="n"/>
      <c r="U310" s="103" t="n"/>
      <c r="V310" s="103" t="n"/>
    </row>
    <row r="311" hidden="1">
      <c r="A311" s="377" t="n"/>
      <c r="B311" s="127" t="n"/>
      <c r="C311" s="460" t="n"/>
      <c r="D311" s="465" t="n"/>
      <c r="E311" s="462" t="n"/>
      <c r="F311" s="463" t="n"/>
      <c r="G311" s="463" t="n"/>
      <c r="H311" s="463" t="n"/>
      <c r="I311" s="463" t="n"/>
      <c r="J311" s="463" t="n"/>
      <c r="K311" s="463" t="n"/>
      <c r="L311" s="463" t="n"/>
      <c r="M311" s="463" t="n"/>
      <c r="N311" s="463" t="n"/>
      <c r="O311" s="463" t="n"/>
      <c r="P311" s="463" t="n"/>
      <c r="Q311" s="464" t="n"/>
      <c r="S311" s="103" t="n"/>
      <c r="T311" s="103" t="n"/>
      <c r="U311" s="103" t="n"/>
      <c r="V311" s="103" t="n"/>
    </row>
    <row r="312" hidden="1">
      <c r="A312" s="377" t="n"/>
      <c r="B312" s="127" t="n"/>
      <c r="C312" s="460" t="n"/>
      <c r="D312" s="465" t="n"/>
      <c r="E312" s="462" t="n"/>
      <c r="F312" s="463" t="n"/>
      <c r="G312" s="463" t="n"/>
      <c r="H312" s="463" t="n"/>
      <c r="I312" s="463" t="n"/>
      <c r="J312" s="463" t="n"/>
      <c r="K312" s="463" t="n"/>
      <c r="L312" s="463" t="n"/>
      <c r="M312" s="463" t="n"/>
      <c r="N312" s="463" t="n"/>
      <c r="O312" s="463" t="n"/>
      <c r="P312" s="463" t="n"/>
      <c r="Q312" s="464" t="n"/>
      <c r="S312" s="103" t="n"/>
      <c r="T312" s="103" t="n"/>
      <c r="U312" s="103" t="n"/>
      <c r="V312" s="103" t="n"/>
    </row>
    <row r="313" hidden="1">
      <c r="A313" s="377" t="n"/>
      <c r="B313" s="127" t="n"/>
      <c r="C313" s="460" t="n"/>
      <c r="D313" s="465" t="n"/>
      <c r="E313" s="462" t="n"/>
      <c r="F313" s="463" t="n"/>
      <c r="G313" s="463" t="n"/>
      <c r="H313" s="463" t="n"/>
      <c r="I313" s="463" t="n"/>
      <c r="J313" s="463" t="n"/>
      <c r="K313" s="463" t="n"/>
      <c r="L313" s="463" t="n"/>
      <c r="M313" s="463" t="n"/>
      <c r="N313" s="463" t="n"/>
      <c r="O313" s="463" t="n"/>
      <c r="P313" s="463" t="n"/>
      <c r="Q313" s="464" t="n"/>
      <c r="S313" s="103" t="n"/>
      <c r="T313" s="103" t="n"/>
      <c r="U313" s="103" t="n"/>
      <c r="V313" s="103" t="n"/>
    </row>
    <row r="314" hidden="1">
      <c r="A314" s="377" t="n"/>
      <c r="B314" s="127" t="n"/>
      <c r="C314" s="460" t="n"/>
      <c r="D314" s="465" t="n"/>
      <c r="E314" s="462" t="n"/>
      <c r="F314" s="463" t="n"/>
      <c r="G314" s="463" t="n"/>
      <c r="H314" s="463" t="n"/>
      <c r="I314" s="463" t="n"/>
      <c r="J314" s="463" t="n"/>
      <c r="K314" s="463" t="n"/>
      <c r="L314" s="463" t="n"/>
      <c r="M314" s="463" t="n"/>
      <c r="N314" s="463" t="n"/>
      <c r="O314" s="463" t="n"/>
      <c r="P314" s="463" t="n"/>
      <c r="Q314" s="464" t="n"/>
      <c r="S314" s="103" t="n"/>
      <c r="T314" s="103" t="n"/>
      <c r="U314" s="103" t="n"/>
      <c r="V314" s="103" t="n"/>
    </row>
    <row r="315" hidden="1">
      <c r="A315" s="377" t="n"/>
      <c r="B315" s="127" t="n"/>
      <c r="C315" s="460" t="n"/>
      <c r="D315" s="465" t="n"/>
      <c r="E315" s="462" t="n"/>
      <c r="F315" s="463" t="n"/>
      <c r="G315" s="463" t="n"/>
      <c r="H315" s="463" t="n"/>
      <c r="I315" s="463" t="n"/>
      <c r="J315" s="463" t="n"/>
      <c r="K315" s="463" t="n"/>
      <c r="L315" s="463" t="n"/>
      <c r="M315" s="463" t="n"/>
      <c r="N315" s="463" t="n"/>
      <c r="O315" s="463" t="n"/>
      <c r="P315" s="463" t="n"/>
      <c r="Q315" s="464" t="n"/>
      <c r="S315" s="103" t="n"/>
      <c r="T315" s="103" t="n"/>
      <c r="U315" s="103" t="n"/>
      <c r="V315" s="103" t="n"/>
    </row>
    <row r="316" hidden="1">
      <c r="A316" s="377" t="n"/>
      <c r="B316" s="127" t="n"/>
      <c r="C316" s="460" t="n"/>
      <c r="D316" s="465" t="n"/>
      <c r="E316" s="462" t="n"/>
      <c r="F316" s="463" t="n"/>
      <c r="G316" s="463" t="n"/>
      <c r="H316" s="463" t="n"/>
      <c r="I316" s="463" t="n"/>
      <c r="J316" s="463" t="n"/>
      <c r="K316" s="463" t="n"/>
      <c r="L316" s="463" t="n"/>
      <c r="M316" s="463" t="n"/>
      <c r="N316" s="463" t="n"/>
      <c r="O316" s="463" t="n"/>
      <c r="P316" s="463" t="n"/>
      <c r="Q316" s="464" t="n"/>
      <c r="S316" s="103" t="n"/>
      <c r="T316" s="103" t="n"/>
      <c r="U316" s="103" t="n"/>
      <c r="V316" s="103" t="n"/>
    </row>
    <row r="317" hidden="1">
      <c r="A317" s="377" t="n"/>
      <c r="B317" s="127" t="n"/>
      <c r="C317" s="460" t="n"/>
      <c r="D317" s="465" t="n"/>
      <c r="E317" s="462" t="n"/>
      <c r="F317" s="463" t="n"/>
      <c r="G317" s="463" t="n"/>
      <c r="H317" s="463" t="n"/>
      <c r="I317" s="463" t="n"/>
      <c r="J317" s="463" t="n"/>
      <c r="K317" s="463" t="n"/>
      <c r="L317" s="463" t="n"/>
      <c r="M317" s="463" t="n"/>
      <c r="N317" s="463" t="n"/>
      <c r="O317" s="463" t="n"/>
      <c r="P317" s="463" t="n"/>
      <c r="Q317" s="464" t="n"/>
      <c r="S317" s="103" t="n"/>
      <c r="T317" s="103" t="n"/>
      <c r="U317" s="103" t="n"/>
      <c r="V317" s="103" t="n"/>
    </row>
    <row r="318" hidden="1" ht="13.5" customHeight="1" thickBot="1">
      <c r="A318" s="379" t="n"/>
      <c r="B318" s="128" t="n"/>
      <c r="C318" s="466" t="n"/>
      <c r="D318" s="465" t="n"/>
      <c r="E318" s="467" t="n"/>
      <c r="F318" s="468" t="n"/>
      <c r="G318" s="468" t="n"/>
      <c r="H318" s="468" t="n"/>
      <c r="I318" s="468" t="n"/>
      <c r="J318" s="468" t="n"/>
      <c r="K318" s="468" t="n"/>
      <c r="L318" s="468" t="n"/>
      <c r="M318" s="468" t="n"/>
      <c r="N318" s="468" t="n"/>
      <c r="O318" s="468" t="n"/>
      <c r="P318" s="468" t="n"/>
      <c r="Q318" s="469" t="n"/>
      <c r="S318" s="103" t="n"/>
      <c r="T318" s="103" t="n"/>
      <c r="U318" s="103" t="n"/>
      <c r="V318" s="103" t="n"/>
    </row>
    <row r="319">
      <c r="A319" s="376" t="n"/>
      <c r="B319" s="119" t="inlineStr">
        <is>
          <t>Box total</t>
        </is>
      </c>
      <c r="C319" s="470" t="n"/>
      <c r="D319" s="470" t="n"/>
      <c r="E319" s="457" t="n"/>
      <c r="F319" s="458" t="n"/>
      <c r="G319" s="458" t="n"/>
      <c r="H319" s="458" t="n"/>
      <c r="I319" s="458" t="n"/>
      <c r="J319" s="455" t="n"/>
      <c r="K319" s="455" t="n"/>
      <c r="L319" s="455" t="n"/>
      <c r="M319" s="455" t="n"/>
      <c r="N319" s="455" t="n"/>
      <c r="O319" s="455" t="n"/>
      <c r="P319" s="455" t="n"/>
      <c r="Q319" s="471" t="n"/>
      <c r="S319" s="103" t="n"/>
      <c r="T319" s="103" t="n"/>
      <c r="U319" s="103" t="n"/>
      <c r="V319" s="103" t="n"/>
    </row>
    <row r="320">
      <c r="A320" s="380" t="n"/>
      <c r="B320" s="120" t="inlineStr">
        <is>
          <t>Weight</t>
        </is>
      </c>
      <c r="C320" s="472" t="n"/>
      <c r="D320" s="472" t="n"/>
      <c r="E320" s="462" t="n"/>
      <c r="F320" s="463" t="n"/>
      <c r="G320" s="463" t="n"/>
      <c r="H320" s="463" t="n"/>
      <c r="I320" s="463" t="n"/>
      <c r="J320" s="463" t="n"/>
      <c r="K320" s="463" t="n"/>
      <c r="L320" s="463" t="n"/>
      <c r="M320" s="463" t="n"/>
      <c r="N320" s="463" t="n"/>
      <c r="O320" s="463" t="n"/>
      <c r="P320" s="463" t="n"/>
      <c r="Q320" s="464" t="n"/>
      <c r="S320" s="103" t="n"/>
      <c r="T320" s="103" t="n"/>
      <c r="U320" s="103" t="n"/>
      <c r="V320" s="103" t="n"/>
    </row>
    <row r="321">
      <c r="A321" s="381" t="n"/>
      <c r="B321" s="121" t="inlineStr">
        <is>
          <t>Dimensions</t>
        </is>
      </c>
      <c r="C321" s="465" t="n"/>
      <c r="D321" s="465" t="n"/>
      <c r="E321" s="473" t="n"/>
      <c r="F321" s="460" t="n"/>
      <c r="G321" s="460" t="n"/>
      <c r="H321" s="460" t="n"/>
      <c r="I321" s="460" t="n"/>
      <c r="J321" s="460" t="n"/>
      <c r="K321" s="460" t="n"/>
      <c r="L321" s="460" t="n"/>
      <c r="M321" s="460" t="n"/>
      <c r="N321" s="460" t="n"/>
      <c r="O321" s="460" t="n"/>
      <c r="P321" s="460" t="n"/>
      <c r="Q321" s="474" t="n"/>
      <c r="S321" s="103" t="n"/>
      <c r="T321" s="103" t="n"/>
      <c r="U321" s="103" t="n"/>
      <c r="V321" s="103" t="n"/>
    </row>
    <row r="322">
      <c r="A322" s="104" t="n"/>
      <c r="B322" s="122" t="inlineStr">
        <is>
          <t>Shipment ID</t>
        </is>
      </c>
      <c r="C322" s="475" t="n"/>
      <c r="D322" s="475" t="n"/>
      <c r="E322" s="476" t="n"/>
      <c r="F322" s="139" t="n"/>
      <c r="G322" s="139" t="n"/>
      <c r="H322" s="139" t="n"/>
      <c r="I322" s="139" t="n"/>
      <c r="J322" s="139" t="n"/>
      <c r="K322" s="139" t="n"/>
      <c r="L322" s="139" t="n"/>
      <c r="M322" s="139" t="n"/>
      <c r="N322" s="139" t="n"/>
      <c r="O322" s="139" t="n"/>
      <c r="P322" s="139" t="n"/>
      <c r="Q322" s="477" t="n"/>
    </row>
    <row r="323" ht="13.5" customHeight="1" thickBot="1">
      <c r="A323" s="105" t="n"/>
      <c r="B323" s="123" t="inlineStr">
        <is>
          <t>Tracking Number</t>
        </is>
      </c>
      <c r="C323" s="478" t="n"/>
      <c r="D323" s="479" t="n"/>
      <c r="E323" s="480" t="n"/>
      <c r="F323" s="481" t="n"/>
      <c r="G323" s="481" t="n"/>
      <c r="H323" s="481" t="n"/>
      <c r="I323" s="481" t="n"/>
      <c r="J323" s="481" t="n"/>
      <c r="K323" s="481" t="n"/>
      <c r="L323" s="481" t="n"/>
      <c r="M323" s="481" t="n"/>
      <c r="N323" s="481" t="n"/>
      <c r="O323" s="481" t="n"/>
      <c r="P323" s="481" t="n"/>
      <c r="Q323" s="482" t="n"/>
    </row>
    <row r="324" ht="13.5" customHeight="1" thickBot="1">
      <c r="A324" s="493" t="n"/>
      <c r="B324" s="494" t="n"/>
      <c r="E324" s="118" t="n"/>
      <c r="F324" s="107" t="n"/>
      <c r="G324" s="107" t="n"/>
      <c r="H324" s="107" t="n"/>
      <c r="I324" s="108" t="n"/>
      <c r="J324" s="108" t="n"/>
      <c r="K324" s="108" t="n"/>
      <c r="L324" s="108" t="n"/>
      <c r="M324" s="108" t="n"/>
      <c r="N324" s="108" t="n"/>
      <c r="O324" s="108" t="n"/>
      <c r="P324" s="108" t="n"/>
      <c r="Q324" s="108" t="n"/>
    </row>
    <row r="325" ht="13.5" customFormat="1" customHeight="1" s="494" thickBot="1">
      <c r="A325" s="53" t="inlineStr">
        <is>
          <t>Shipment 28</t>
        </is>
      </c>
      <c r="B325" s="124" t="inlineStr">
        <is>
          <t xml:space="preserve">1993162 Alberta Ltd. </t>
        </is>
      </c>
      <c r="C325" s="115" t="inlineStr">
        <is>
          <t>Total</t>
        </is>
      </c>
      <c r="D325" s="130" t="inlineStr">
        <is>
          <t>Expiry</t>
        </is>
      </c>
      <c r="E325" s="115" t="n"/>
      <c r="F325" s="116" t="n"/>
      <c r="G325" s="116" t="n"/>
      <c r="H325" s="116" t="n"/>
      <c r="I325" s="116" t="n"/>
      <c r="J325" s="116" t="n"/>
      <c r="K325" s="116" t="n"/>
      <c r="L325" s="116" t="n"/>
      <c r="M325" s="116" t="n"/>
      <c r="N325" s="116" t="n"/>
      <c r="O325" s="116" t="n"/>
      <c r="P325" s="116" t="n"/>
      <c r="Q325" s="117" t="n"/>
    </row>
    <row r="326" ht="13.5" customHeight="1" thickBot="1">
      <c r="A326" s="126" t="n"/>
      <c r="B326" s="125" t="n"/>
      <c r="C326" s="131" t="n"/>
      <c r="D326" s="132" t="n"/>
      <c r="E326" s="134" t="n"/>
      <c r="F326" s="135" t="n"/>
      <c r="G326" s="136" t="n"/>
      <c r="H326" s="135" t="n"/>
      <c r="I326" s="136" t="n"/>
      <c r="J326" s="137" t="n"/>
      <c r="K326" s="135" t="n"/>
      <c r="L326" s="136" t="n"/>
      <c r="M326" s="135" t="n"/>
      <c r="N326" s="135" t="n"/>
      <c r="O326" s="135" t="n"/>
      <c r="P326" s="136" t="n"/>
      <c r="Q326" s="138" t="n"/>
    </row>
    <row r="327">
      <c r="A327" s="376" t="n"/>
      <c r="B327" s="96" t="n"/>
      <c r="C327" s="455" t="n"/>
      <c r="D327" s="456" t="n"/>
      <c r="E327" s="457" t="n"/>
      <c r="F327" s="458" t="n"/>
      <c r="G327" s="458" t="n"/>
      <c r="H327" s="458" t="n"/>
      <c r="I327" s="458" t="n"/>
      <c r="J327" s="458" t="n"/>
      <c r="K327" s="458" t="n"/>
      <c r="L327" s="458" t="n"/>
      <c r="M327" s="458" t="n"/>
      <c r="N327" s="458" t="n"/>
      <c r="O327" s="458" t="n"/>
      <c r="P327" s="458" t="n"/>
      <c r="Q327" s="459" t="n"/>
      <c r="S327" s="103" t="n"/>
      <c r="T327" s="103" t="n"/>
      <c r="U327" s="103" t="n"/>
      <c r="V327" s="103" t="n"/>
    </row>
    <row r="328" ht="13.5" customHeight="1" thickBot="1">
      <c r="A328" s="377" t="n"/>
      <c r="B328" s="127" t="n"/>
      <c r="C328" s="460" t="n"/>
      <c r="D328" s="461" t="n"/>
      <c r="E328" s="462" t="n"/>
      <c r="F328" s="463" t="n"/>
      <c r="G328" s="463" t="n"/>
      <c r="H328" s="463" t="n"/>
      <c r="I328" s="463" t="n"/>
      <c r="J328" s="463" t="n"/>
      <c r="K328" s="463" t="n"/>
      <c r="L328" s="463" t="n"/>
      <c r="M328" s="463" t="n"/>
      <c r="N328" s="463" t="n"/>
      <c r="O328" s="463" t="n"/>
      <c r="P328" s="463" t="n"/>
      <c r="Q328" s="464" t="n"/>
      <c r="S328" s="103" t="n"/>
      <c r="T328" s="103" t="n"/>
      <c r="U328" s="103" t="n"/>
      <c r="V328" s="103" t="n"/>
    </row>
    <row r="329" hidden="1">
      <c r="A329" s="377" t="n"/>
      <c r="B329" s="127" t="n"/>
      <c r="C329" s="460" t="n"/>
      <c r="D329" s="461" t="n"/>
      <c r="E329" s="462" t="n"/>
      <c r="F329" s="463" t="n"/>
      <c r="G329" s="463" t="n"/>
      <c r="H329" s="463" t="n"/>
      <c r="I329" s="463" t="n"/>
      <c r="J329" s="463" t="n"/>
      <c r="K329" s="463" t="n"/>
      <c r="L329" s="463" t="n"/>
      <c r="M329" s="463" t="n"/>
      <c r="N329" s="463" t="n"/>
      <c r="O329" s="463" t="n"/>
      <c r="P329" s="463" t="n"/>
      <c r="Q329" s="464" t="n"/>
      <c r="S329" s="103" t="n"/>
      <c r="T329" s="103" t="n"/>
      <c r="U329" s="103" t="n"/>
      <c r="V329" s="103" t="n"/>
    </row>
    <row r="330" hidden="1">
      <c r="A330" s="377" t="n"/>
      <c r="B330" s="127" t="n"/>
      <c r="C330" s="460" t="n"/>
      <c r="D330" s="461" t="n"/>
      <c r="E330" s="462" t="n"/>
      <c r="F330" s="463" t="n"/>
      <c r="G330" s="463" t="n"/>
      <c r="H330" s="463" t="n"/>
      <c r="I330" s="463" t="n"/>
      <c r="J330" s="463" t="n"/>
      <c r="K330" s="463" t="n"/>
      <c r="L330" s="463" t="n"/>
      <c r="M330" s="463" t="n"/>
      <c r="N330" s="463" t="n"/>
      <c r="O330" s="463" t="n"/>
      <c r="P330" s="463" t="n"/>
      <c r="Q330" s="464" t="n"/>
      <c r="S330" s="103" t="n"/>
      <c r="T330" s="103" t="n"/>
      <c r="U330" s="103" t="n"/>
      <c r="V330" s="103" t="n"/>
    </row>
    <row r="331" hidden="1">
      <c r="A331" s="377" t="n"/>
      <c r="B331" s="127" t="n"/>
      <c r="C331" s="460" t="n"/>
      <c r="D331" s="461" t="n"/>
      <c r="E331" s="462" t="n"/>
      <c r="F331" s="463" t="n"/>
      <c r="G331" s="463" t="n"/>
      <c r="H331" s="463" t="n"/>
      <c r="I331" s="463" t="n"/>
      <c r="J331" s="463" t="n"/>
      <c r="K331" s="463" t="n"/>
      <c r="L331" s="463" t="n"/>
      <c r="M331" s="463" t="n"/>
      <c r="N331" s="463" t="n"/>
      <c r="O331" s="463" t="n"/>
      <c r="P331" s="463" t="n"/>
      <c r="Q331" s="464" t="n"/>
      <c r="S331" s="103" t="n"/>
      <c r="T331" s="103" t="n"/>
      <c r="U331" s="103" t="n"/>
      <c r="V331" s="103" t="n"/>
    </row>
    <row r="332" hidden="1">
      <c r="A332" s="378" t="n"/>
      <c r="B332" s="127" t="n"/>
      <c r="C332" s="460" t="n"/>
      <c r="D332" s="465" t="n"/>
      <c r="E332" s="462" t="n"/>
      <c r="F332" s="463" t="n"/>
      <c r="G332" s="463" t="n"/>
      <c r="H332" s="463" t="n"/>
      <c r="I332" s="463" t="n"/>
      <c r="J332" s="463" t="n"/>
      <c r="K332" s="463" t="n"/>
      <c r="L332" s="463" t="n"/>
      <c r="M332" s="463" t="n"/>
      <c r="N332" s="463" t="n"/>
      <c r="O332" s="463" t="n"/>
      <c r="P332" s="463" t="n"/>
      <c r="Q332" s="464" t="n"/>
      <c r="S332" s="103" t="n"/>
      <c r="T332" s="103" t="n"/>
      <c r="U332" s="103" t="n"/>
      <c r="V332" s="103" t="n"/>
    </row>
    <row r="333" hidden="1">
      <c r="A333" s="377" t="n"/>
      <c r="B333" s="127" t="n"/>
      <c r="C333" s="460" t="n"/>
      <c r="D333" s="465" t="n"/>
      <c r="E333" s="462" t="n"/>
      <c r="F333" s="463" t="n"/>
      <c r="G333" s="463" t="n"/>
      <c r="H333" s="463" t="n"/>
      <c r="I333" s="463" t="n"/>
      <c r="J333" s="463" t="n"/>
      <c r="K333" s="463" t="n"/>
      <c r="L333" s="463" t="n"/>
      <c r="M333" s="463" t="n"/>
      <c r="N333" s="463" t="n"/>
      <c r="O333" s="463" t="n"/>
      <c r="P333" s="463" t="n"/>
      <c r="Q333" s="464" t="n"/>
      <c r="S333" s="103" t="n"/>
      <c r="T333" s="103" t="n"/>
      <c r="U333" s="103" t="n"/>
      <c r="V333" s="103" t="n"/>
    </row>
    <row r="334" hidden="1">
      <c r="A334" s="377" t="n"/>
      <c r="B334" s="127" t="n"/>
      <c r="C334" s="460" t="n"/>
      <c r="D334" s="465" t="n"/>
      <c r="E334" s="462" t="n"/>
      <c r="F334" s="463" t="n"/>
      <c r="G334" s="463" t="n"/>
      <c r="H334" s="463" t="n"/>
      <c r="I334" s="463" t="n"/>
      <c r="J334" s="463" t="n"/>
      <c r="K334" s="463" t="n"/>
      <c r="L334" s="463" t="n"/>
      <c r="M334" s="463" t="n"/>
      <c r="N334" s="463" t="n"/>
      <c r="O334" s="463" t="n"/>
      <c r="P334" s="463" t="n"/>
      <c r="Q334" s="464" t="n"/>
      <c r="S334" s="103" t="n"/>
      <c r="T334" s="103" t="n"/>
      <c r="U334" s="103" t="n"/>
      <c r="V334" s="103" t="n"/>
    </row>
    <row r="335" hidden="1">
      <c r="A335" s="377" t="n"/>
      <c r="B335" s="127" t="n"/>
      <c r="C335" s="460" t="n"/>
      <c r="D335" s="465" t="n"/>
      <c r="E335" s="462" t="n"/>
      <c r="F335" s="463" t="n"/>
      <c r="G335" s="463" t="n"/>
      <c r="H335" s="463" t="n"/>
      <c r="I335" s="463" t="n"/>
      <c r="J335" s="463" t="n"/>
      <c r="K335" s="463" t="n"/>
      <c r="L335" s="463" t="n"/>
      <c r="M335" s="463" t="n"/>
      <c r="N335" s="463" t="n"/>
      <c r="O335" s="463" t="n"/>
      <c r="P335" s="463" t="n"/>
      <c r="Q335" s="464" t="n"/>
      <c r="S335" s="103" t="n"/>
      <c r="T335" s="103" t="n"/>
      <c r="U335" s="103" t="n"/>
      <c r="V335" s="103" t="n"/>
    </row>
    <row r="336" hidden="1">
      <c r="A336" s="377" t="n"/>
      <c r="B336" s="127" t="n"/>
      <c r="C336" s="460" t="n"/>
      <c r="D336" s="465" t="n"/>
      <c r="E336" s="462" t="n"/>
      <c r="F336" s="463" t="n"/>
      <c r="G336" s="463" t="n"/>
      <c r="H336" s="463" t="n"/>
      <c r="I336" s="463" t="n"/>
      <c r="J336" s="463" t="n"/>
      <c r="K336" s="463" t="n"/>
      <c r="L336" s="463" t="n"/>
      <c r="M336" s="463" t="n"/>
      <c r="N336" s="463" t="n"/>
      <c r="O336" s="463" t="n"/>
      <c r="P336" s="463" t="n"/>
      <c r="Q336" s="464" t="n"/>
      <c r="S336" s="103" t="n"/>
      <c r="T336" s="103" t="n"/>
      <c r="U336" s="103" t="n"/>
      <c r="V336" s="103" t="n"/>
    </row>
    <row r="337" hidden="1">
      <c r="A337" s="377" t="n"/>
      <c r="B337" s="127" t="n"/>
      <c r="C337" s="460" t="n"/>
      <c r="D337" s="465" t="n"/>
      <c r="E337" s="462" t="n"/>
      <c r="F337" s="463" t="n"/>
      <c r="G337" s="463" t="n"/>
      <c r="H337" s="463" t="n"/>
      <c r="I337" s="463" t="n"/>
      <c r="J337" s="463" t="n"/>
      <c r="K337" s="463" t="n"/>
      <c r="L337" s="463" t="n"/>
      <c r="M337" s="463" t="n"/>
      <c r="N337" s="463" t="n"/>
      <c r="O337" s="463" t="n"/>
      <c r="P337" s="463" t="n"/>
      <c r="Q337" s="464" t="n"/>
      <c r="S337" s="103" t="n"/>
      <c r="T337" s="103" t="n"/>
      <c r="U337" s="103" t="n"/>
      <c r="V337" s="103" t="n"/>
    </row>
    <row r="338" hidden="1">
      <c r="A338" s="377" t="n"/>
      <c r="B338" s="127" t="n"/>
      <c r="C338" s="460" t="n"/>
      <c r="D338" s="465" t="n"/>
      <c r="E338" s="462" t="n"/>
      <c r="F338" s="463" t="n"/>
      <c r="G338" s="463" t="n"/>
      <c r="H338" s="463" t="n"/>
      <c r="I338" s="463" t="n"/>
      <c r="J338" s="463" t="n"/>
      <c r="K338" s="463" t="n"/>
      <c r="L338" s="463" t="n"/>
      <c r="M338" s="463" t="n"/>
      <c r="N338" s="463" t="n"/>
      <c r="O338" s="463" t="n"/>
      <c r="P338" s="463" t="n"/>
      <c r="Q338" s="464" t="n"/>
      <c r="S338" s="103" t="n"/>
      <c r="T338" s="103" t="n"/>
      <c r="U338" s="103" t="n"/>
      <c r="V338" s="103" t="n"/>
    </row>
    <row r="339" hidden="1">
      <c r="A339" s="377" t="n"/>
      <c r="B339" s="127" t="n"/>
      <c r="C339" s="460" t="n"/>
      <c r="D339" s="465" t="n"/>
      <c r="E339" s="462" t="n"/>
      <c r="F339" s="463" t="n"/>
      <c r="G339" s="463" t="n"/>
      <c r="H339" s="463" t="n"/>
      <c r="I339" s="463" t="n"/>
      <c r="J339" s="463" t="n"/>
      <c r="K339" s="463" t="n"/>
      <c r="L339" s="463" t="n"/>
      <c r="M339" s="463" t="n"/>
      <c r="N339" s="463" t="n"/>
      <c r="O339" s="463" t="n"/>
      <c r="P339" s="463" t="n"/>
      <c r="Q339" s="464" t="n"/>
      <c r="S339" s="103" t="n"/>
      <c r="T339" s="103" t="n"/>
      <c r="U339" s="103" t="n"/>
      <c r="V339" s="103" t="n"/>
    </row>
    <row r="340" hidden="1">
      <c r="A340" s="377" t="n"/>
      <c r="B340" s="127" t="n"/>
      <c r="C340" s="460" t="n"/>
      <c r="D340" s="465" t="n"/>
      <c r="E340" s="462" t="n"/>
      <c r="F340" s="463" t="n"/>
      <c r="G340" s="463" t="n"/>
      <c r="H340" s="463" t="n"/>
      <c r="I340" s="463" t="n"/>
      <c r="J340" s="463" t="n"/>
      <c r="K340" s="463" t="n"/>
      <c r="L340" s="463" t="n"/>
      <c r="M340" s="463" t="n"/>
      <c r="N340" s="463" t="n"/>
      <c r="O340" s="463" t="n"/>
      <c r="P340" s="463" t="n"/>
      <c r="Q340" s="464" t="n"/>
      <c r="S340" s="103" t="n"/>
      <c r="T340" s="103" t="n"/>
      <c r="U340" s="103" t="n"/>
      <c r="V340" s="103" t="n"/>
    </row>
    <row r="341" hidden="1" ht="13.5" customHeight="1" thickBot="1">
      <c r="A341" s="379" t="n"/>
      <c r="B341" s="128" t="n"/>
      <c r="C341" s="466" t="n"/>
      <c r="D341" s="465" t="n"/>
      <c r="E341" s="467" t="n"/>
      <c r="F341" s="468" t="n"/>
      <c r="G341" s="468" t="n"/>
      <c r="H341" s="468" t="n"/>
      <c r="I341" s="468" t="n"/>
      <c r="J341" s="468" t="n"/>
      <c r="K341" s="468" t="n"/>
      <c r="L341" s="468" t="n"/>
      <c r="M341" s="468" t="n"/>
      <c r="N341" s="468" t="n"/>
      <c r="O341" s="468" t="n"/>
      <c r="P341" s="468" t="n"/>
      <c r="Q341" s="469" t="n"/>
      <c r="S341" s="103" t="n"/>
      <c r="T341" s="103" t="n"/>
      <c r="U341" s="103" t="n"/>
      <c r="V341" s="103" t="n"/>
    </row>
    <row r="342">
      <c r="A342" s="376" t="n"/>
      <c r="B342" s="119" t="inlineStr">
        <is>
          <t>Box total</t>
        </is>
      </c>
      <c r="C342" s="470" t="n"/>
      <c r="D342" s="470" t="n"/>
      <c r="E342" s="457" t="n"/>
      <c r="F342" s="458" t="n"/>
      <c r="G342" s="458" t="n"/>
      <c r="H342" s="458" t="n"/>
      <c r="I342" s="458" t="n"/>
      <c r="J342" s="455" t="n"/>
      <c r="K342" s="455" t="n"/>
      <c r="L342" s="455" t="n"/>
      <c r="M342" s="455" t="n"/>
      <c r="N342" s="455" t="n"/>
      <c r="O342" s="455" t="n"/>
      <c r="P342" s="455" t="n"/>
      <c r="Q342" s="471" t="n"/>
      <c r="S342" s="103" t="n"/>
      <c r="T342" s="103" t="n"/>
      <c r="U342" s="103" t="n"/>
      <c r="V342" s="103" t="n"/>
    </row>
    <row r="343">
      <c r="A343" s="380" t="n"/>
      <c r="B343" s="120" t="inlineStr">
        <is>
          <t>Weight</t>
        </is>
      </c>
      <c r="C343" s="472" t="n"/>
      <c r="D343" s="472" t="n"/>
      <c r="E343" s="462" t="n"/>
      <c r="F343" s="463" t="n"/>
      <c r="G343" s="463" t="n"/>
      <c r="H343" s="463" t="n"/>
      <c r="I343" s="463" t="n"/>
      <c r="J343" s="463" t="n"/>
      <c r="K343" s="463" t="n"/>
      <c r="L343" s="463" t="n"/>
      <c r="M343" s="463" t="n"/>
      <c r="N343" s="463" t="n"/>
      <c r="O343" s="463" t="n"/>
      <c r="P343" s="463" t="n"/>
      <c r="Q343" s="464" t="n"/>
      <c r="S343" s="103" t="n"/>
      <c r="T343" s="103" t="n"/>
      <c r="U343" s="103" t="n"/>
      <c r="V343" s="103" t="n"/>
    </row>
    <row r="344">
      <c r="A344" s="381" t="n"/>
      <c r="B344" s="121" t="inlineStr">
        <is>
          <t>Dimensions</t>
        </is>
      </c>
      <c r="C344" s="465" t="n"/>
      <c r="D344" s="465" t="n"/>
      <c r="E344" s="473" t="n"/>
      <c r="F344" s="460" t="n"/>
      <c r="G344" s="460" t="n"/>
      <c r="H344" s="460" t="n"/>
      <c r="I344" s="460" t="n"/>
      <c r="J344" s="460" t="n"/>
      <c r="K344" s="460" t="n"/>
      <c r="L344" s="460" t="n"/>
      <c r="M344" s="460" t="n"/>
      <c r="N344" s="460" t="n"/>
      <c r="O344" s="460" t="n"/>
      <c r="P344" s="460" t="n"/>
      <c r="Q344" s="474" t="n"/>
      <c r="S344" s="103" t="n"/>
      <c r="T344" s="103" t="n"/>
      <c r="U344" s="103" t="n"/>
      <c r="V344" s="103" t="n"/>
    </row>
    <row r="345">
      <c r="A345" s="104" t="n"/>
      <c r="B345" s="122" t="inlineStr">
        <is>
          <t>Shipment ID</t>
        </is>
      </c>
      <c r="C345" s="475" t="n"/>
      <c r="D345" s="475" t="n"/>
      <c r="E345" s="476" t="n"/>
      <c r="F345" s="139" t="n"/>
      <c r="G345" s="139" t="n"/>
      <c r="H345" s="139" t="n"/>
      <c r="I345" s="139" t="n"/>
      <c r="J345" s="139" t="n"/>
      <c r="K345" s="139" t="n"/>
      <c r="L345" s="139" t="n"/>
      <c r="M345" s="139" t="n"/>
      <c r="N345" s="139" t="n"/>
      <c r="O345" s="139" t="n"/>
      <c r="P345" s="139" t="n"/>
      <c r="Q345" s="477" t="n"/>
    </row>
    <row r="346" ht="13.5" customHeight="1" thickBot="1">
      <c r="A346" s="105" t="n"/>
      <c r="B346" s="123" t="inlineStr">
        <is>
          <t>Tracking Number</t>
        </is>
      </c>
      <c r="C346" s="478" t="n"/>
      <c r="D346" s="479" t="n"/>
      <c r="E346" s="480" t="n"/>
      <c r="F346" s="481" t="n"/>
      <c r="G346" s="481" t="n"/>
      <c r="H346" s="481" t="n"/>
      <c r="I346" s="481" t="n"/>
      <c r="J346" s="481" t="n"/>
      <c r="K346" s="481" t="n"/>
      <c r="L346" s="481" t="n"/>
      <c r="M346" s="481" t="n"/>
      <c r="N346" s="481" t="n"/>
      <c r="O346" s="481" t="n"/>
      <c r="P346" s="481" t="n"/>
      <c r="Q346" s="482" t="n"/>
    </row>
    <row r="347" ht="13.5" customHeight="1" thickBot="1">
      <c r="A347" s="493" t="n"/>
      <c r="B347" s="494" t="n"/>
      <c r="E347" s="118" t="n"/>
      <c r="F347" s="107" t="n"/>
      <c r="G347" s="107" t="n"/>
      <c r="H347" s="107" t="n"/>
      <c r="I347" s="108" t="n"/>
      <c r="J347" s="108" t="n"/>
      <c r="K347" s="108" t="n"/>
      <c r="L347" s="108" t="n"/>
      <c r="M347" s="108" t="n"/>
      <c r="N347" s="108" t="n"/>
      <c r="O347" s="108" t="n"/>
      <c r="P347" s="108" t="n"/>
      <c r="Q347" s="108" t="n"/>
    </row>
    <row r="348" ht="13.5" customFormat="1" customHeight="1" s="494" thickBot="1">
      <c r="A348" s="53" t="inlineStr">
        <is>
          <t>Shipment 29</t>
        </is>
      </c>
      <c r="B348" s="124" t="inlineStr">
        <is>
          <t>Snowbird Sweets</t>
        </is>
      </c>
      <c r="C348" s="115" t="inlineStr">
        <is>
          <t>Total</t>
        </is>
      </c>
      <c r="D348" s="130" t="inlineStr">
        <is>
          <t>Expiry</t>
        </is>
      </c>
      <c r="E348" s="115" t="n"/>
      <c r="F348" s="116" t="n"/>
      <c r="G348" s="116" t="n"/>
      <c r="H348" s="116" t="n"/>
      <c r="I348" s="116" t="n"/>
      <c r="J348" s="116" t="n"/>
      <c r="K348" s="116" t="n"/>
      <c r="L348" s="116" t="n"/>
      <c r="M348" s="116" t="n"/>
      <c r="N348" s="116" t="n"/>
      <c r="O348" s="116" t="n"/>
      <c r="P348" s="116" t="n"/>
      <c r="Q348" s="117" t="n"/>
    </row>
    <row r="349" ht="13.5" customHeight="1" thickBot="1">
      <c r="A349" s="126" t="n"/>
      <c r="B349" s="125" t="n"/>
      <c r="C349" s="131" t="n"/>
      <c r="D349" s="132" t="n"/>
      <c r="E349" s="134" t="n"/>
      <c r="F349" s="135" t="n"/>
      <c r="G349" s="136" t="n"/>
      <c r="H349" s="135" t="n"/>
      <c r="I349" s="136" t="n"/>
      <c r="J349" s="137" t="n"/>
      <c r="K349" s="135" t="n"/>
      <c r="L349" s="136" t="n"/>
      <c r="M349" s="135" t="n"/>
      <c r="N349" s="135" t="n"/>
      <c r="O349" s="135" t="n"/>
      <c r="P349" s="136" t="n"/>
      <c r="Q349" s="138" t="n"/>
    </row>
    <row r="350">
      <c r="A350" s="376" t="n"/>
      <c r="B350" s="96" t="n"/>
      <c r="C350" s="455" t="n"/>
      <c r="D350" s="456" t="n"/>
      <c r="E350" s="457" t="n"/>
      <c r="F350" s="458" t="n"/>
      <c r="G350" s="458" t="n"/>
      <c r="H350" s="458" t="n"/>
      <c r="I350" s="458" t="n"/>
      <c r="J350" s="458" t="n"/>
      <c r="K350" s="458" t="n"/>
      <c r="L350" s="458" t="n"/>
      <c r="M350" s="458" t="n"/>
      <c r="N350" s="458" t="n"/>
      <c r="O350" s="458" t="n"/>
      <c r="P350" s="458" t="n"/>
      <c r="Q350" s="459" t="n"/>
      <c r="S350" s="103" t="n"/>
      <c r="T350" s="103" t="n"/>
      <c r="U350" s="103" t="n"/>
      <c r="V350" s="103" t="n"/>
    </row>
    <row r="351" ht="13.5" customHeight="1" thickBot="1">
      <c r="A351" s="377" t="n"/>
      <c r="B351" s="127" t="n"/>
      <c r="C351" s="460" t="n"/>
      <c r="D351" s="461" t="n"/>
      <c r="E351" s="462" t="n"/>
      <c r="F351" s="463" t="n"/>
      <c r="G351" s="463" t="n"/>
      <c r="H351" s="463" t="n"/>
      <c r="I351" s="463" t="n"/>
      <c r="J351" s="463" t="n"/>
      <c r="K351" s="463" t="n"/>
      <c r="L351" s="463" t="n"/>
      <c r="M351" s="463" t="n"/>
      <c r="N351" s="463" t="n"/>
      <c r="O351" s="463" t="n"/>
      <c r="P351" s="463" t="n"/>
      <c r="Q351" s="464" t="n"/>
      <c r="S351" s="103" t="n"/>
      <c r="T351" s="103" t="n"/>
      <c r="U351" s="103" t="n"/>
      <c r="V351" s="103" t="n"/>
    </row>
    <row r="352" hidden="1">
      <c r="A352" s="377" t="n"/>
      <c r="B352" s="127" t="n"/>
      <c r="C352" s="460" t="n"/>
      <c r="D352" s="461" t="n"/>
      <c r="E352" s="462" t="n"/>
      <c r="F352" s="463" t="n"/>
      <c r="G352" s="463" t="n"/>
      <c r="H352" s="463" t="n"/>
      <c r="I352" s="463" t="n"/>
      <c r="J352" s="463" t="n"/>
      <c r="K352" s="463" t="n"/>
      <c r="L352" s="463" t="n"/>
      <c r="M352" s="463" t="n"/>
      <c r="N352" s="463" t="n"/>
      <c r="O352" s="463" t="n"/>
      <c r="P352" s="463" t="n"/>
      <c r="Q352" s="464" t="n"/>
      <c r="S352" s="103" t="n"/>
      <c r="T352" s="103" t="n"/>
      <c r="U352" s="103" t="n"/>
      <c r="V352" s="103" t="n"/>
    </row>
    <row r="353" hidden="1">
      <c r="A353" s="377" t="n"/>
      <c r="B353" s="127" t="n"/>
      <c r="C353" s="460" t="n"/>
      <c r="D353" s="461" t="n"/>
      <c r="E353" s="462" t="n"/>
      <c r="F353" s="463" t="n"/>
      <c r="G353" s="463" t="n"/>
      <c r="H353" s="463" t="n"/>
      <c r="I353" s="463" t="n"/>
      <c r="J353" s="463" t="n"/>
      <c r="K353" s="463" t="n"/>
      <c r="L353" s="463" t="n"/>
      <c r="M353" s="463" t="n"/>
      <c r="N353" s="463" t="n"/>
      <c r="O353" s="463" t="n"/>
      <c r="P353" s="463" t="n"/>
      <c r="Q353" s="464" t="n"/>
      <c r="S353" s="103" t="n"/>
      <c r="T353" s="103" t="n"/>
      <c r="U353" s="103" t="n"/>
      <c r="V353" s="103" t="n"/>
    </row>
    <row r="354" hidden="1">
      <c r="A354" s="377" t="n"/>
      <c r="B354" s="127" t="n"/>
      <c r="C354" s="460" t="n"/>
      <c r="D354" s="461" t="n"/>
      <c r="E354" s="462" t="n"/>
      <c r="F354" s="463" t="n"/>
      <c r="G354" s="463" t="n"/>
      <c r="H354" s="463" t="n"/>
      <c r="I354" s="463" t="n"/>
      <c r="J354" s="463" t="n"/>
      <c r="K354" s="463" t="n"/>
      <c r="L354" s="463" t="n"/>
      <c r="M354" s="463" t="n"/>
      <c r="N354" s="463" t="n"/>
      <c r="O354" s="463" t="n"/>
      <c r="P354" s="463" t="n"/>
      <c r="Q354" s="464" t="n"/>
      <c r="S354" s="103" t="n"/>
      <c r="T354" s="103" t="n"/>
      <c r="U354" s="103" t="n"/>
      <c r="V354" s="103" t="n"/>
    </row>
    <row r="355" hidden="1">
      <c r="A355" s="378" t="n"/>
      <c r="B355" s="127" t="n"/>
      <c r="C355" s="460" t="n"/>
      <c r="D355" s="465" t="n"/>
      <c r="E355" s="462" t="n"/>
      <c r="F355" s="463" t="n"/>
      <c r="G355" s="463" t="n"/>
      <c r="H355" s="463" t="n"/>
      <c r="I355" s="463" t="n"/>
      <c r="J355" s="463" t="n"/>
      <c r="K355" s="463" t="n"/>
      <c r="L355" s="463" t="n"/>
      <c r="M355" s="463" t="n"/>
      <c r="N355" s="463" t="n"/>
      <c r="O355" s="463" t="n"/>
      <c r="P355" s="463" t="n"/>
      <c r="Q355" s="464" t="n"/>
      <c r="S355" s="103" t="n"/>
      <c r="T355" s="103" t="n"/>
      <c r="U355" s="103" t="n"/>
      <c r="V355" s="103" t="n"/>
    </row>
    <row r="356" hidden="1">
      <c r="A356" s="377" t="n"/>
      <c r="B356" s="127" t="n"/>
      <c r="C356" s="460" t="n"/>
      <c r="D356" s="465" t="n"/>
      <c r="E356" s="462" t="n"/>
      <c r="F356" s="463" t="n"/>
      <c r="G356" s="463" t="n"/>
      <c r="H356" s="463" t="n"/>
      <c r="I356" s="463" t="n"/>
      <c r="J356" s="463" t="n"/>
      <c r="K356" s="463" t="n"/>
      <c r="L356" s="463" t="n"/>
      <c r="M356" s="463" t="n"/>
      <c r="N356" s="463" t="n"/>
      <c r="O356" s="463" t="n"/>
      <c r="P356" s="463" t="n"/>
      <c r="Q356" s="464" t="n"/>
      <c r="S356" s="103" t="n"/>
      <c r="T356" s="103" t="n"/>
      <c r="U356" s="103" t="n"/>
      <c r="V356" s="103" t="n"/>
    </row>
    <row r="357" hidden="1">
      <c r="A357" s="377" t="n"/>
      <c r="B357" s="127" t="n"/>
      <c r="C357" s="460" t="n"/>
      <c r="D357" s="465" t="n"/>
      <c r="E357" s="462" t="n"/>
      <c r="F357" s="463" t="n"/>
      <c r="G357" s="463" t="n"/>
      <c r="H357" s="463" t="n"/>
      <c r="I357" s="463" t="n"/>
      <c r="J357" s="463" t="n"/>
      <c r="K357" s="463" t="n"/>
      <c r="L357" s="463" t="n"/>
      <c r="M357" s="463" t="n"/>
      <c r="N357" s="463" t="n"/>
      <c r="O357" s="463" t="n"/>
      <c r="P357" s="463" t="n"/>
      <c r="Q357" s="464" t="n"/>
      <c r="S357" s="103" t="n"/>
      <c r="T357" s="103" t="n"/>
      <c r="U357" s="103" t="n"/>
      <c r="V357" s="103" t="n"/>
    </row>
    <row r="358" hidden="1">
      <c r="A358" s="377" t="n"/>
      <c r="B358" s="127" t="n"/>
      <c r="C358" s="460" t="n"/>
      <c r="D358" s="465" t="n"/>
      <c r="E358" s="462" t="n"/>
      <c r="F358" s="463" t="n"/>
      <c r="G358" s="463" t="n"/>
      <c r="H358" s="463" t="n"/>
      <c r="I358" s="463" t="n"/>
      <c r="J358" s="463" t="n"/>
      <c r="K358" s="463" t="n"/>
      <c r="L358" s="463" t="n"/>
      <c r="M358" s="463" t="n"/>
      <c r="N358" s="463" t="n"/>
      <c r="O358" s="463" t="n"/>
      <c r="P358" s="463" t="n"/>
      <c r="Q358" s="464" t="n"/>
      <c r="S358" s="103" t="n"/>
      <c r="T358" s="103" t="n"/>
      <c r="U358" s="103" t="n"/>
      <c r="V358" s="103" t="n"/>
    </row>
    <row r="359" hidden="1">
      <c r="A359" s="377" t="n"/>
      <c r="B359" s="127" t="n"/>
      <c r="C359" s="460" t="n"/>
      <c r="D359" s="465" t="n"/>
      <c r="E359" s="462" t="n"/>
      <c r="F359" s="463" t="n"/>
      <c r="G359" s="463" t="n"/>
      <c r="H359" s="463" t="n"/>
      <c r="I359" s="463" t="n"/>
      <c r="J359" s="463" t="n"/>
      <c r="K359" s="463" t="n"/>
      <c r="L359" s="463" t="n"/>
      <c r="M359" s="463" t="n"/>
      <c r="N359" s="463" t="n"/>
      <c r="O359" s="463" t="n"/>
      <c r="P359" s="463" t="n"/>
      <c r="Q359" s="464" t="n"/>
      <c r="S359" s="103" t="n"/>
      <c r="T359" s="103" t="n"/>
      <c r="U359" s="103" t="n"/>
      <c r="V359" s="103" t="n"/>
    </row>
    <row r="360" hidden="1">
      <c r="A360" s="377" t="n"/>
      <c r="B360" s="127" t="n"/>
      <c r="C360" s="460" t="n"/>
      <c r="D360" s="465" t="n"/>
      <c r="E360" s="462" t="n"/>
      <c r="F360" s="463" t="n"/>
      <c r="G360" s="463" t="n"/>
      <c r="H360" s="463" t="n"/>
      <c r="I360" s="463" t="n"/>
      <c r="J360" s="463" t="n"/>
      <c r="K360" s="463" t="n"/>
      <c r="L360" s="463" t="n"/>
      <c r="M360" s="463" t="n"/>
      <c r="N360" s="463" t="n"/>
      <c r="O360" s="463" t="n"/>
      <c r="P360" s="463" t="n"/>
      <c r="Q360" s="464" t="n"/>
      <c r="S360" s="103" t="n"/>
      <c r="T360" s="103" t="n"/>
      <c r="U360" s="103" t="n"/>
      <c r="V360" s="103" t="n"/>
    </row>
    <row r="361" hidden="1">
      <c r="A361" s="377" t="n"/>
      <c r="B361" s="127" t="n"/>
      <c r="C361" s="460" t="n"/>
      <c r="D361" s="465" t="n"/>
      <c r="E361" s="462" t="n"/>
      <c r="F361" s="463" t="n"/>
      <c r="G361" s="463" t="n"/>
      <c r="H361" s="463" t="n"/>
      <c r="I361" s="463" t="n"/>
      <c r="J361" s="463" t="n"/>
      <c r="K361" s="463" t="n"/>
      <c r="L361" s="463" t="n"/>
      <c r="M361" s="463" t="n"/>
      <c r="N361" s="463" t="n"/>
      <c r="O361" s="463" t="n"/>
      <c r="P361" s="463" t="n"/>
      <c r="Q361" s="464" t="n"/>
      <c r="S361" s="103" t="n"/>
      <c r="T361" s="103" t="n"/>
      <c r="U361" s="103" t="n"/>
      <c r="V361" s="103" t="n"/>
    </row>
    <row r="362" hidden="1">
      <c r="A362" s="377" t="n"/>
      <c r="B362" s="127" t="n"/>
      <c r="C362" s="460" t="n"/>
      <c r="D362" s="465" t="n"/>
      <c r="E362" s="462" t="n"/>
      <c r="F362" s="463" t="n"/>
      <c r="G362" s="463" t="n"/>
      <c r="H362" s="463" t="n"/>
      <c r="I362" s="463" t="n"/>
      <c r="J362" s="463" t="n"/>
      <c r="K362" s="463" t="n"/>
      <c r="L362" s="463" t="n"/>
      <c r="M362" s="463" t="n"/>
      <c r="N362" s="463" t="n"/>
      <c r="O362" s="463" t="n"/>
      <c r="P362" s="463" t="n"/>
      <c r="Q362" s="464" t="n"/>
      <c r="S362" s="103" t="n"/>
      <c r="T362" s="103" t="n"/>
      <c r="U362" s="103" t="n"/>
      <c r="V362" s="103" t="n"/>
    </row>
    <row r="363" hidden="1">
      <c r="A363" s="377" t="n"/>
      <c r="B363" s="127" t="n"/>
      <c r="C363" s="460" t="n"/>
      <c r="D363" s="465" t="n"/>
      <c r="E363" s="462" t="n"/>
      <c r="F363" s="463" t="n"/>
      <c r="G363" s="463" t="n"/>
      <c r="H363" s="463" t="n"/>
      <c r="I363" s="463" t="n"/>
      <c r="J363" s="463" t="n"/>
      <c r="K363" s="463" t="n"/>
      <c r="L363" s="463" t="n"/>
      <c r="M363" s="463" t="n"/>
      <c r="N363" s="463" t="n"/>
      <c r="O363" s="463" t="n"/>
      <c r="P363" s="463" t="n"/>
      <c r="Q363" s="464" t="n"/>
      <c r="S363" s="103" t="n"/>
      <c r="T363" s="103" t="n"/>
      <c r="U363" s="103" t="n"/>
      <c r="V363" s="103" t="n"/>
    </row>
    <row r="364" hidden="1" ht="13.5" customHeight="1" thickBot="1">
      <c r="A364" s="379" t="n"/>
      <c r="B364" s="128" t="n"/>
      <c r="C364" s="466" t="n"/>
      <c r="D364" s="465" t="n"/>
      <c r="E364" s="467" t="n"/>
      <c r="F364" s="468" t="n"/>
      <c r="G364" s="468" t="n"/>
      <c r="H364" s="468" t="n"/>
      <c r="I364" s="468" t="n"/>
      <c r="J364" s="468" t="n"/>
      <c r="K364" s="468" t="n"/>
      <c r="L364" s="468" t="n"/>
      <c r="M364" s="468" t="n"/>
      <c r="N364" s="468" t="n"/>
      <c r="O364" s="468" t="n"/>
      <c r="P364" s="468" t="n"/>
      <c r="Q364" s="469" t="n"/>
      <c r="S364" s="103" t="n"/>
      <c r="T364" s="103" t="n"/>
      <c r="U364" s="103" t="n"/>
      <c r="V364" s="103" t="n"/>
    </row>
    <row r="365">
      <c r="A365" s="376" t="n"/>
      <c r="B365" s="119" t="inlineStr">
        <is>
          <t>Box total</t>
        </is>
      </c>
      <c r="C365" s="470" t="n"/>
      <c r="D365" s="470" t="n"/>
      <c r="E365" s="457" t="n"/>
      <c r="F365" s="458" t="n"/>
      <c r="G365" s="458" t="n"/>
      <c r="H365" s="458" t="n"/>
      <c r="I365" s="458" t="n"/>
      <c r="J365" s="455" t="n"/>
      <c r="K365" s="455" t="n"/>
      <c r="L365" s="455" t="n"/>
      <c r="M365" s="455" t="n"/>
      <c r="N365" s="455" t="n"/>
      <c r="O365" s="455" t="n"/>
      <c r="P365" s="455" t="n"/>
      <c r="Q365" s="471" t="n"/>
      <c r="S365" s="103" t="n"/>
      <c r="T365" s="103" t="n"/>
      <c r="U365" s="103" t="n"/>
      <c r="V365" s="103" t="n"/>
    </row>
    <row r="366">
      <c r="A366" s="380" t="n"/>
      <c r="B366" s="120" t="inlineStr">
        <is>
          <t>Weight</t>
        </is>
      </c>
      <c r="C366" s="472" t="n"/>
      <c r="D366" s="472" t="n"/>
      <c r="E366" s="462" t="n"/>
      <c r="F366" s="463" t="n"/>
      <c r="G366" s="463" t="n"/>
      <c r="H366" s="463" t="n"/>
      <c r="I366" s="463" t="n"/>
      <c r="J366" s="463" t="n"/>
      <c r="K366" s="463" t="n"/>
      <c r="L366" s="463" t="n"/>
      <c r="M366" s="463" t="n"/>
      <c r="N366" s="463" t="n"/>
      <c r="O366" s="463" t="n"/>
      <c r="P366" s="463" t="n"/>
      <c r="Q366" s="464" t="n"/>
      <c r="S366" s="103" t="n"/>
      <c r="T366" s="103" t="n"/>
      <c r="U366" s="103" t="n"/>
      <c r="V366" s="103" t="n"/>
    </row>
    <row r="367">
      <c r="A367" s="381" t="n"/>
      <c r="B367" s="121" t="inlineStr">
        <is>
          <t>Dimensions</t>
        </is>
      </c>
      <c r="C367" s="465" t="n"/>
      <c r="D367" s="465" t="n"/>
      <c r="E367" s="473" t="n"/>
      <c r="F367" s="460" t="n"/>
      <c r="G367" s="460" t="n"/>
      <c r="H367" s="460" t="n"/>
      <c r="I367" s="460" t="n"/>
      <c r="J367" s="460" t="n"/>
      <c r="K367" s="460" t="n"/>
      <c r="L367" s="460" t="n"/>
      <c r="M367" s="460" t="n"/>
      <c r="N367" s="460" t="n"/>
      <c r="O367" s="460" t="n"/>
      <c r="P367" s="460" t="n"/>
      <c r="Q367" s="474" t="n"/>
      <c r="S367" s="103" t="n"/>
      <c r="T367" s="103" t="n"/>
      <c r="U367" s="103" t="n"/>
      <c r="V367" s="103" t="n"/>
    </row>
    <row r="368">
      <c r="A368" s="104" t="n"/>
      <c r="B368" s="122" t="inlineStr">
        <is>
          <t>Shipment ID</t>
        </is>
      </c>
      <c r="C368" s="475" t="n"/>
      <c r="D368" s="475" t="n"/>
      <c r="E368" s="476" t="n"/>
      <c r="F368" s="139" t="n"/>
      <c r="G368" s="139" t="n"/>
      <c r="H368" s="139" t="n"/>
      <c r="I368" s="139" t="n"/>
      <c r="J368" s="139" t="n"/>
      <c r="K368" s="139" t="n"/>
      <c r="L368" s="139" t="n"/>
      <c r="M368" s="139" t="n"/>
      <c r="N368" s="139" t="n"/>
      <c r="O368" s="139" t="n"/>
      <c r="P368" s="139" t="n"/>
      <c r="Q368" s="477" t="n"/>
    </row>
    <row r="369" ht="13.5" customHeight="1" thickBot="1">
      <c r="A369" s="105" t="n"/>
      <c r="B369" s="123" t="inlineStr">
        <is>
          <t>Tracking Number</t>
        </is>
      </c>
      <c r="C369" s="478" t="n"/>
      <c r="D369" s="479" t="n"/>
      <c r="E369" s="480" t="n"/>
      <c r="F369" s="481" t="n"/>
      <c r="G369" s="481" t="n"/>
      <c r="H369" s="481" t="n"/>
      <c r="I369" s="481" t="n"/>
      <c r="J369" s="481" t="n"/>
      <c r="K369" s="481" t="n"/>
      <c r="L369" s="481" t="n"/>
      <c r="M369" s="481" t="n"/>
      <c r="N369" s="481" t="n"/>
      <c r="O369" s="481" t="n"/>
      <c r="P369" s="481" t="n"/>
      <c r="Q369" s="482" t="n"/>
    </row>
    <row r="370" ht="13.5" customHeight="1" thickBot="1">
      <c r="A370" s="493" t="n"/>
      <c r="B370" s="494" t="n"/>
      <c r="E370" s="118" t="n"/>
      <c r="F370" s="107" t="n"/>
      <c r="G370" s="107" t="n"/>
      <c r="H370" s="107" t="n"/>
      <c r="I370" s="108" t="n"/>
      <c r="J370" s="108" t="n"/>
      <c r="K370" s="108" t="n"/>
      <c r="L370" s="108" t="n"/>
      <c r="M370" s="108" t="n"/>
      <c r="N370" s="108" t="n"/>
      <c r="O370" s="108" t="n"/>
      <c r="P370" s="108" t="n"/>
      <c r="Q370" s="108" t="n"/>
    </row>
    <row r="371" ht="13.5" customFormat="1" customHeight="1" s="494" thickBot="1">
      <c r="A371" s="53" t="inlineStr">
        <is>
          <t>Shipment 30</t>
        </is>
      </c>
      <c r="B371" s="124" t="inlineStr">
        <is>
          <t>Snowbird Sweets</t>
        </is>
      </c>
      <c r="C371" s="115" t="inlineStr">
        <is>
          <t>Total</t>
        </is>
      </c>
      <c r="D371" s="130" t="inlineStr">
        <is>
          <t>Expiry</t>
        </is>
      </c>
      <c r="E371" s="115" t="n"/>
      <c r="F371" s="116" t="n"/>
      <c r="G371" s="116" t="n"/>
      <c r="H371" s="116" t="n"/>
      <c r="I371" s="116" t="n"/>
      <c r="J371" s="116" t="n"/>
      <c r="K371" s="116" t="n"/>
      <c r="L371" s="116" t="n"/>
      <c r="M371" s="116" t="n"/>
      <c r="N371" s="116" t="n"/>
      <c r="O371" s="116" t="n"/>
      <c r="P371" s="116" t="n"/>
      <c r="Q371" s="117" t="n"/>
    </row>
    <row r="372" ht="13.5" customHeight="1" thickBot="1">
      <c r="A372" s="126" t="n"/>
      <c r="B372" s="125" t="n"/>
      <c r="C372" s="131" t="n"/>
      <c r="D372" s="132" t="n"/>
      <c r="E372" s="134" t="n"/>
      <c r="F372" s="135" t="n"/>
      <c r="G372" s="136" t="n"/>
      <c r="H372" s="135" t="n"/>
      <c r="I372" s="136" t="n"/>
      <c r="J372" s="137" t="n"/>
      <c r="K372" s="135" t="n"/>
      <c r="L372" s="136" t="n"/>
      <c r="M372" s="135" t="n"/>
      <c r="N372" s="135" t="n"/>
      <c r="O372" s="135" t="n"/>
      <c r="P372" s="136" t="n"/>
      <c r="Q372" s="138" t="n"/>
    </row>
    <row r="373">
      <c r="A373" s="376" t="n"/>
      <c r="B373" s="96" t="n"/>
      <c r="C373" s="455" t="n"/>
      <c r="D373" s="456" t="n"/>
      <c r="E373" s="457" t="n"/>
      <c r="F373" s="458" t="n"/>
      <c r="G373" s="458" t="n"/>
      <c r="H373" s="458" t="n"/>
      <c r="I373" s="458" t="n"/>
      <c r="J373" s="458" t="n"/>
      <c r="K373" s="458" t="n"/>
      <c r="L373" s="458" t="n"/>
      <c r="M373" s="458" t="n"/>
      <c r="N373" s="458" t="n"/>
      <c r="O373" s="458" t="n"/>
      <c r="P373" s="458" t="n"/>
      <c r="Q373" s="459" t="n"/>
      <c r="S373" s="103" t="n"/>
      <c r="T373" s="103" t="n"/>
      <c r="U373" s="103" t="n"/>
      <c r="V373" s="103" t="n"/>
    </row>
    <row r="374" ht="13.5" customHeight="1" thickBot="1">
      <c r="A374" s="377" t="n"/>
      <c r="B374" s="127" t="n"/>
      <c r="C374" s="460" t="n"/>
      <c r="D374" s="461" t="n"/>
      <c r="E374" s="462" t="n"/>
      <c r="F374" s="463" t="n"/>
      <c r="G374" s="463" t="n"/>
      <c r="H374" s="463" t="n"/>
      <c r="I374" s="463" t="n"/>
      <c r="J374" s="463" t="n"/>
      <c r="K374" s="463" t="n"/>
      <c r="L374" s="463" t="n"/>
      <c r="M374" s="463" t="n"/>
      <c r="N374" s="463" t="n"/>
      <c r="O374" s="463" t="n"/>
      <c r="P374" s="463" t="n"/>
      <c r="Q374" s="464" t="n"/>
      <c r="S374" s="103" t="n"/>
      <c r="T374" s="103" t="n"/>
      <c r="U374" s="103" t="n"/>
      <c r="V374" s="103" t="n"/>
    </row>
    <row r="375" hidden="1">
      <c r="A375" s="377" t="n"/>
      <c r="B375" s="127" t="n"/>
      <c r="C375" s="460" t="n"/>
      <c r="D375" s="461" t="n"/>
      <c r="E375" s="462" t="n"/>
      <c r="F375" s="463" t="n"/>
      <c r="G375" s="463" t="n"/>
      <c r="H375" s="463" t="n"/>
      <c r="I375" s="463" t="n"/>
      <c r="J375" s="463" t="n"/>
      <c r="K375" s="463" t="n"/>
      <c r="L375" s="463" t="n"/>
      <c r="M375" s="463" t="n"/>
      <c r="N375" s="463" t="n"/>
      <c r="O375" s="463" t="n"/>
      <c r="P375" s="463" t="n"/>
      <c r="Q375" s="464" t="n"/>
      <c r="S375" s="103" t="n"/>
      <c r="T375" s="103" t="n"/>
      <c r="U375" s="103" t="n"/>
      <c r="V375" s="103" t="n"/>
    </row>
    <row r="376" hidden="1">
      <c r="A376" s="377" t="n"/>
      <c r="B376" s="127" t="n"/>
      <c r="C376" s="460" t="n"/>
      <c r="D376" s="461" t="n"/>
      <c r="E376" s="462" t="n"/>
      <c r="F376" s="463" t="n"/>
      <c r="G376" s="463" t="n"/>
      <c r="H376" s="463" t="n"/>
      <c r="I376" s="463" t="n"/>
      <c r="J376" s="463" t="n"/>
      <c r="K376" s="463" t="n"/>
      <c r="L376" s="463" t="n"/>
      <c r="M376" s="463" t="n"/>
      <c r="N376" s="463" t="n"/>
      <c r="O376" s="463" t="n"/>
      <c r="P376" s="463" t="n"/>
      <c r="Q376" s="464" t="n"/>
      <c r="S376" s="103" t="n"/>
      <c r="T376" s="103" t="n"/>
      <c r="U376" s="103" t="n"/>
      <c r="V376" s="103" t="n"/>
    </row>
    <row r="377" hidden="1">
      <c r="A377" s="377" t="n"/>
      <c r="B377" s="127" t="n"/>
      <c r="C377" s="460" t="n"/>
      <c r="D377" s="461" t="n"/>
      <c r="E377" s="462" t="n"/>
      <c r="F377" s="463" t="n"/>
      <c r="G377" s="463" t="n"/>
      <c r="H377" s="463" t="n"/>
      <c r="I377" s="463" t="n"/>
      <c r="J377" s="463" t="n"/>
      <c r="K377" s="463" t="n"/>
      <c r="L377" s="463" t="n"/>
      <c r="M377" s="463" t="n"/>
      <c r="N377" s="463" t="n"/>
      <c r="O377" s="463" t="n"/>
      <c r="P377" s="463" t="n"/>
      <c r="Q377" s="464" t="n"/>
      <c r="S377" s="103" t="n"/>
      <c r="T377" s="103" t="n"/>
      <c r="U377" s="103" t="n"/>
      <c r="V377" s="103" t="n"/>
    </row>
    <row r="378" hidden="1">
      <c r="A378" s="378" t="n"/>
      <c r="B378" s="127" t="n"/>
      <c r="C378" s="460" t="n"/>
      <c r="D378" s="465" t="n"/>
      <c r="E378" s="462" t="n"/>
      <c r="F378" s="463" t="n"/>
      <c r="G378" s="463" t="n"/>
      <c r="H378" s="463" t="n"/>
      <c r="I378" s="463" t="n"/>
      <c r="J378" s="463" t="n"/>
      <c r="K378" s="463" t="n"/>
      <c r="L378" s="463" t="n"/>
      <c r="M378" s="463" t="n"/>
      <c r="N378" s="463" t="n"/>
      <c r="O378" s="463" t="n"/>
      <c r="P378" s="463" t="n"/>
      <c r="Q378" s="464" t="n"/>
      <c r="S378" s="103" t="n"/>
      <c r="T378" s="103" t="n"/>
      <c r="U378" s="103" t="n"/>
      <c r="V378" s="103" t="n"/>
    </row>
    <row r="379" hidden="1">
      <c r="A379" s="377" t="n"/>
      <c r="B379" s="127" t="n"/>
      <c r="C379" s="460" t="n"/>
      <c r="D379" s="465" t="n"/>
      <c r="E379" s="462" t="n"/>
      <c r="F379" s="463" t="n"/>
      <c r="G379" s="463" t="n"/>
      <c r="H379" s="463" t="n"/>
      <c r="I379" s="463" t="n"/>
      <c r="J379" s="463" t="n"/>
      <c r="K379" s="463" t="n"/>
      <c r="L379" s="463" t="n"/>
      <c r="M379" s="463" t="n"/>
      <c r="N379" s="463" t="n"/>
      <c r="O379" s="463" t="n"/>
      <c r="P379" s="463" t="n"/>
      <c r="Q379" s="464" t="n"/>
      <c r="S379" s="103" t="n"/>
      <c r="T379" s="103" t="n"/>
      <c r="U379" s="103" t="n"/>
      <c r="V379" s="103" t="n"/>
    </row>
    <row r="380" hidden="1">
      <c r="A380" s="377" t="n"/>
      <c r="B380" s="127" t="n"/>
      <c r="C380" s="460" t="n"/>
      <c r="D380" s="465" t="n"/>
      <c r="E380" s="462" t="n"/>
      <c r="F380" s="463" t="n"/>
      <c r="G380" s="463" t="n"/>
      <c r="H380" s="463" t="n"/>
      <c r="I380" s="463" t="n"/>
      <c r="J380" s="463" t="n"/>
      <c r="K380" s="463" t="n"/>
      <c r="L380" s="463" t="n"/>
      <c r="M380" s="463" t="n"/>
      <c r="N380" s="463" t="n"/>
      <c r="O380" s="463" t="n"/>
      <c r="P380" s="463" t="n"/>
      <c r="Q380" s="464" t="n"/>
      <c r="S380" s="103" t="n"/>
      <c r="T380" s="103" t="n"/>
      <c r="U380" s="103" t="n"/>
      <c r="V380" s="103" t="n"/>
    </row>
    <row r="381" hidden="1">
      <c r="A381" s="377" t="n"/>
      <c r="B381" s="127" t="n"/>
      <c r="C381" s="460" t="n"/>
      <c r="D381" s="465" t="n"/>
      <c r="E381" s="462" t="n"/>
      <c r="F381" s="463" t="n"/>
      <c r="G381" s="463" t="n"/>
      <c r="H381" s="463" t="n"/>
      <c r="I381" s="463" t="n"/>
      <c r="J381" s="463" t="n"/>
      <c r="K381" s="463" t="n"/>
      <c r="L381" s="463" t="n"/>
      <c r="M381" s="463" t="n"/>
      <c r="N381" s="463" t="n"/>
      <c r="O381" s="463" t="n"/>
      <c r="P381" s="463" t="n"/>
      <c r="Q381" s="464" t="n"/>
      <c r="S381" s="103" t="n"/>
      <c r="T381" s="103" t="n"/>
      <c r="U381" s="103" t="n"/>
      <c r="V381" s="103" t="n"/>
    </row>
    <row r="382" hidden="1">
      <c r="A382" s="377" t="n"/>
      <c r="B382" s="127" t="n"/>
      <c r="C382" s="460" t="n"/>
      <c r="D382" s="465" t="n"/>
      <c r="E382" s="462" t="n"/>
      <c r="F382" s="463" t="n"/>
      <c r="G382" s="463" t="n"/>
      <c r="H382" s="463" t="n"/>
      <c r="I382" s="463" t="n"/>
      <c r="J382" s="463" t="n"/>
      <c r="K382" s="463" t="n"/>
      <c r="L382" s="463" t="n"/>
      <c r="M382" s="463" t="n"/>
      <c r="N382" s="463" t="n"/>
      <c r="O382" s="463" t="n"/>
      <c r="P382" s="463" t="n"/>
      <c r="Q382" s="464" t="n"/>
      <c r="S382" s="103" t="n"/>
      <c r="T382" s="103" t="n"/>
      <c r="U382" s="103" t="n"/>
      <c r="V382" s="103" t="n"/>
    </row>
    <row r="383" hidden="1">
      <c r="A383" s="377" t="n"/>
      <c r="B383" s="127" t="n"/>
      <c r="C383" s="460" t="n"/>
      <c r="D383" s="465" t="n"/>
      <c r="E383" s="462" t="n"/>
      <c r="F383" s="463" t="n"/>
      <c r="G383" s="463" t="n"/>
      <c r="H383" s="463" t="n"/>
      <c r="I383" s="463" t="n"/>
      <c r="J383" s="463" t="n"/>
      <c r="K383" s="463" t="n"/>
      <c r="L383" s="463" t="n"/>
      <c r="M383" s="463" t="n"/>
      <c r="N383" s="463" t="n"/>
      <c r="O383" s="463" t="n"/>
      <c r="P383" s="463" t="n"/>
      <c r="Q383" s="464" t="n"/>
      <c r="S383" s="103" t="n"/>
      <c r="T383" s="103" t="n"/>
      <c r="U383" s="103" t="n"/>
      <c r="V383" s="103" t="n"/>
    </row>
    <row r="384" hidden="1">
      <c r="A384" s="377" t="n"/>
      <c r="B384" s="127" t="n"/>
      <c r="C384" s="460" t="n"/>
      <c r="D384" s="465" t="n"/>
      <c r="E384" s="462" t="n"/>
      <c r="F384" s="463" t="n"/>
      <c r="G384" s="463" t="n"/>
      <c r="H384" s="463" t="n"/>
      <c r="I384" s="463" t="n"/>
      <c r="J384" s="463" t="n"/>
      <c r="K384" s="463" t="n"/>
      <c r="L384" s="463" t="n"/>
      <c r="M384" s="463" t="n"/>
      <c r="N384" s="463" t="n"/>
      <c r="O384" s="463" t="n"/>
      <c r="P384" s="463" t="n"/>
      <c r="Q384" s="464" t="n"/>
      <c r="S384" s="103" t="n"/>
      <c r="T384" s="103" t="n"/>
      <c r="U384" s="103" t="n"/>
      <c r="V384" s="103" t="n"/>
    </row>
    <row r="385" hidden="1">
      <c r="A385" s="377" t="n"/>
      <c r="B385" s="127" t="n"/>
      <c r="C385" s="460" t="n"/>
      <c r="D385" s="465" t="n"/>
      <c r="E385" s="462" t="n"/>
      <c r="F385" s="463" t="n"/>
      <c r="G385" s="463" t="n"/>
      <c r="H385" s="463" t="n"/>
      <c r="I385" s="463" t="n"/>
      <c r="J385" s="463" t="n"/>
      <c r="K385" s="463" t="n"/>
      <c r="L385" s="463" t="n"/>
      <c r="M385" s="463" t="n"/>
      <c r="N385" s="463" t="n"/>
      <c r="O385" s="463" t="n"/>
      <c r="P385" s="463" t="n"/>
      <c r="Q385" s="464" t="n"/>
      <c r="S385" s="103" t="n"/>
      <c r="T385" s="103" t="n"/>
      <c r="U385" s="103" t="n"/>
      <c r="V385" s="103" t="n"/>
    </row>
    <row r="386" hidden="1">
      <c r="A386" s="377" t="n"/>
      <c r="B386" s="127" t="n"/>
      <c r="C386" s="460" t="n"/>
      <c r="D386" s="465" t="n"/>
      <c r="E386" s="462" t="n"/>
      <c r="F386" s="463" t="n"/>
      <c r="G386" s="463" t="n"/>
      <c r="H386" s="463" t="n"/>
      <c r="I386" s="463" t="n"/>
      <c r="J386" s="463" t="n"/>
      <c r="K386" s="463" t="n"/>
      <c r="L386" s="463" t="n"/>
      <c r="M386" s="463" t="n"/>
      <c r="N386" s="463" t="n"/>
      <c r="O386" s="463" t="n"/>
      <c r="P386" s="463" t="n"/>
      <c r="Q386" s="464" t="n"/>
      <c r="S386" s="103" t="n"/>
      <c r="T386" s="103" t="n"/>
      <c r="U386" s="103" t="n"/>
      <c r="V386" s="103" t="n"/>
    </row>
    <row r="387" hidden="1" ht="13.5" customHeight="1" thickBot="1">
      <c r="A387" s="379" t="n"/>
      <c r="B387" s="128" t="n"/>
      <c r="C387" s="466" t="n"/>
      <c r="D387" s="465" t="n"/>
      <c r="E387" s="467" t="n"/>
      <c r="F387" s="468" t="n"/>
      <c r="G387" s="468" t="n"/>
      <c r="H387" s="468" t="n"/>
      <c r="I387" s="468" t="n"/>
      <c r="J387" s="468" t="n"/>
      <c r="K387" s="468" t="n"/>
      <c r="L387" s="468" t="n"/>
      <c r="M387" s="468" t="n"/>
      <c r="N387" s="468" t="n"/>
      <c r="O387" s="468" t="n"/>
      <c r="P387" s="468" t="n"/>
      <c r="Q387" s="469" t="n"/>
      <c r="S387" s="103" t="n"/>
      <c r="T387" s="103" t="n"/>
      <c r="U387" s="103" t="n"/>
      <c r="V387" s="103" t="n"/>
    </row>
    <row r="388">
      <c r="A388" s="376" t="n"/>
      <c r="B388" s="119" t="inlineStr">
        <is>
          <t>Box total</t>
        </is>
      </c>
      <c r="C388" s="470" t="n"/>
      <c r="D388" s="470" t="n"/>
      <c r="E388" s="457" t="n"/>
      <c r="F388" s="458" t="n"/>
      <c r="G388" s="458" t="n"/>
      <c r="H388" s="458" t="n"/>
      <c r="I388" s="458" t="n"/>
      <c r="J388" s="455" t="n"/>
      <c r="K388" s="455" t="n"/>
      <c r="L388" s="455" t="n"/>
      <c r="M388" s="455" t="n"/>
      <c r="N388" s="455" t="n"/>
      <c r="O388" s="455" t="n"/>
      <c r="P388" s="455" t="n"/>
      <c r="Q388" s="471" t="n"/>
      <c r="S388" s="103" t="n"/>
      <c r="T388" s="103" t="n"/>
      <c r="U388" s="103" t="n"/>
      <c r="V388" s="103" t="n"/>
    </row>
    <row r="389">
      <c r="A389" s="380" t="n"/>
      <c r="B389" s="120" t="inlineStr">
        <is>
          <t>Weight</t>
        </is>
      </c>
      <c r="C389" s="472" t="n"/>
      <c r="D389" s="472" t="n"/>
      <c r="E389" s="462" t="n"/>
      <c r="F389" s="463" t="n"/>
      <c r="G389" s="463" t="n"/>
      <c r="H389" s="463" t="n"/>
      <c r="I389" s="463" t="n"/>
      <c r="J389" s="463" t="n"/>
      <c r="K389" s="463" t="n"/>
      <c r="L389" s="463" t="n"/>
      <c r="M389" s="463" t="n"/>
      <c r="N389" s="463" t="n"/>
      <c r="O389" s="463" t="n"/>
      <c r="P389" s="463" t="n"/>
      <c r="Q389" s="464" t="n"/>
      <c r="S389" s="103" t="n"/>
      <c r="T389" s="103" t="n"/>
      <c r="U389" s="103" t="n"/>
      <c r="V389" s="103" t="n"/>
    </row>
    <row r="390">
      <c r="A390" s="381" t="n"/>
      <c r="B390" s="121" t="inlineStr">
        <is>
          <t>Dimensions</t>
        </is>
      </c>
      <c r="C390" s="465" t="n"/>
      <c r="D390" s="465" t="n"/>
      <c r="E390" s="473" t="n"/>
      <c r="F390" s="460" t="n"/>
      <c r="G390" s="460" t="n"/>
      <c r="H390" s="460" t="n"/>
      <c r="I390" s="460" t="n"/>
      <c r="J390" s="460" t="n"/>
      <c r="K390" s="460" t="n"/>
      <c r="L390" s="460" t="n"/>
      <c r="M390" s="460" t="n"/>
      <c r="N390" s="460" t="n"/>
      <c r="O390" s="460" t="n"/>
      <c r="P390" s="460" t="n"/>
      <c r="Q390" s="474" t="n"/>
      <c r="S390" s="103" t="n"/>
      <c r="T390" s="103" t="n"/>
      <c r="U390" s="103" t="n"/>
      <c r="V390" s="103" t="n"/>
    </row>
    <row r="391">
      <c r="A391" s="104" t="n"/>
      <c r="B391" s="122" t="inlineStr">
        <is>
          <t>Shipment ID</t>
        </is>
      </c>
      <c r="C391" s="475" t="n"/>
      <c r="D391" s="475" t="n"/>
      <c r="E391" s="476" t="n"/>
      <c r="F391" s="139" t="n"/>
      <c r="G391" s="139" t="n"/>
      <c r="H391" s="139" t="n"/>
      <c r="I391" s="139" t="n"/>
      <c r="J391" s="139" t="n"/>
      <c r="K391" s="139" t="n"/>
      <c r="L391" s="139" t="n"/>
      <c r="M391" s="139" t="n"/>
      <c r="N391" s="139" t="n"/>
      <c r="O391" s="139" t="n"/>
      <c r="P391" s="139" t="n"/>
      <c r="Q391" s="477" t="n"/>
    </row>
    <row r="392" ht="13.5" customHeight="1" thickBot="1">
      <c r="A392" s="105" t="n"/>
      <c r="B392" s="123" t="inlineStr">
        <is>
          <t>Tracking Number</t>
        </is>
      </c>
      <c r="C392" s="478" t="n"/>
      <c r="D392" s="479" t="n"/>
      <c r="E392" s="480" t="n"/>
      <c r="F392" s="481" t="n"/>
      <c r="G392" s="481" t="n"/>
      <c r="H392" s="481" t="n"/>
      <c r="I392" s="481" t="n"/>
      <c r="J392" s="481" t="n"/>
      <c r="K392" s="481" t="n"/>
      <c r="L392" s="481" t="n"/>
      <c r="M392" s="481" t="n"/>
      <c r="N392" s="481" t="n"/>
      <c r="O392" s="481" t="n"/>
      <c r="P392" s="481" t="n"/>
      <c r="Q392" s="482" t="n"/>
    </row>
    <row r="393" ht="13.5" customHeight="1" thickBot="1">
      <c r="A393" s="493" t="n"/>
      <c r="B393" s="494" t="n"/>
      <c r="E393" s="118" t="n"/>
      <c r="F393" s="107" t="n"/>
      <c r="G393" s="107" t="n"/>
      <c r="H393" s="107" t="n"/>
      <c r="I393" s="108" t="n"/>
      <c r="J393" s="108" t="n"/>
      <c r="K393" s="108" t="n"/>
      <c r="L393" s="108" t="n"/>
      <c r="M393" s="108" t="n"/>
      <c r="N393" s="108" t="n"/>
      <c r="O393" s="108" t="n"/>
      <c r="P393" s="108" t="n"/>
      <c r="Q393" s="108" t="n"/>
    </row>
    <row r="394" ht="13.5" customFormat="1" customHeight="1" s="494" thickBot="1">
      <c r="A394" s="53" t="inlineStr">
        <is>
          <t>Shipment 31</t>
        </is>
      </c>
      <c r="B394" s="124" t="inlineStr">
        <is>
          <t>Snowbird Sweets</t>
        </is>
      </c>
      <c r="C394" s="115" t="inlineStr">
        <is>
          <t>Total</t>
        </is>
      </c>
      <c r="D394" s="130" t="inlineStr">
        <is>
          <t>Expiry</t>
        </is>
      </c>
      <c r="E394" s="115" t="n"/>
      <c r="F394" s="116" t="n"/>
      <c r="G394" s="116" t="n"/>
      <c r="H394" s="116" t="n"/>
      <c r="I394" s="116" t="n"/>
      <c r="J394" s="116" t="n"/>
      <c r="K394" s="116" t="n"/>
      <c r="L394" s="116" t="n"/>
      <c r="M394" s="116" t="n"/>
      <c r="N394" s="116" t="n"/>
      <c r="O394" s="116" t="n"/>
      <c r="P394" s="116" t="n"/>
      <c r="Q394" s="117" t="n"/>
    </row>
    <row r="395" ht="13.5" customHeight="1" thickBot="1">
      <c r="A395" s="126" t="n"/>
      <c r="B395" s="125" t="n"/>
      <c r="C395" s="131" t="n"/>
      <c r="D395" s="132" t="n"/>
      <c r="E395" s="134" t="n"/>
      <c r="F395" s="135" t="n"/>
      <c r="G395" s="136" t="n"/>
      <c r="H395" s="135" t="n"/>
      <c r="I395" s="136" t="n"/>
      <c r="J395" s="137" t="n"/>
      <c r="K395" s="135" t="n"/>
      <c r="L395" s="136" t="n"/>
      <c r="M395" s="135" t="n"/>
      <c r="N395" s="135" t="n"/>
      <c r="O395" s="135" t="n"/>
      <c r="P395" s="136" t="n"/>
      <c r="Q395" s="138" t="n"/>
    </row>
    <row r="396">
      <c r="A396" s="376" t="n"/>
      <c r="B396" s="96" t="n"/>
      <c r="C396" s="455" t="n"/>
      <c r="D396" s="456" t="n"/>
      <c r="E396" s="457" t="n"/>
      <c r="F396" s="458" t="n"/>
      <c r="G396" s="458" t="n"/>
      <c r="H396" s="458" t="n"/>
      <c r="I396" s="458" t="n"/>
      <c r="J396" s="458" t="n"/>
      <c r="K396" s="458" t="n"/>
      <c r="L396" s="458" t="n"/>
      <c r="M396" s="458" t="n"/>
      <c r="N396" s="458" t="n"/>
      <c r="O396" s="458" t="n"/>
      <c r="P396" s="458" t="n"/>
      <c r="Q396" s="459" t="n"/>
      <c r="S396" s="103" t="n"/>
      <c r="T396" s="103" t="n"/>
      <c r="U396" s="103" t="n"/>
      <c r="V396" s="103" t="n"/>
    </row>
    <row r="397" ht="13.5" customHeight="1" thickBot="1">
      <c r="A397" s="377" t="n"/>
      <c r="B397" s="127" t="n"/>
      <c r="C397" s="460" t="n"/>
      <c r="D397" s="461" t="n"/>
      <c r="E397" s="462" t="n"/>
      <c r="F397" s="463" t="n"/>
      <c r="G397" s="463" t="n"/>
      <c r="H397" s="463" t="n"/>
      <c r="I397" s="463" t="n"/>
      <c r="J397" s="463" t="n"/>
      <c r="K397" s="463" t="n"/>
      <c r="L397" s="463" t="n"/>
      <c r="M397" s="463" t="n"/>
      <c r="N397" s="463" t="n"/>
      <c r="O397" s="463" t="n"/>
      <c r="P397" s="463" t="n"/>
      <c r="Q397" s="464" t="n"/>
      <c r="S397" s="103" t="n"/>
      <c r="T397" s="103" t="n"/>
      <c r="U397" s="103" t="n"/>
      <c r="V397" s="103" t="n"/>
    </row>
    <row r="398" hidden="1">
      <c r="A398" s="377" t="n"/>
      <c r="B398" s="127" t="n"/>
      <c r="C398" s="460" t="n"/>
      <c r="D398" s="461" t="n"/>
      <c r="E398" s="462" t="n"/>
      <c r="F398" s="463" t="n"/>
      <c r="G398" s="463" t="n"/>
      <c r="H398" s="463" t="n"/>
      <c r="I398" s="463" t="n"/>
      <c r="J398" s="463" t="n"/>
      <c r="K398" s="463" t="n"/>
      <c r="L398" s="463" t="n"/>
      <c r="M398" s="463" t="n"/>
      <c r="N398" s="463" t="n"/>
      <c r="O398" s="463" t="n"/>
      <c r="P398" s="463" t="n"/>
      <c r="Q398" s="464" t="n"/>
      <c r="S398" s="103" t="n"/>
      <c r="T398" s="103" t="n"/>
      <c r="U398" s="103" t="n"/>
      <c r="V398" s="103" t="n"/>
    </row>
    <row r="399" hidden="1">
      <c r="A399" s="377" t="n"/>
      <c r="B399" s="127" t="n"/>
      <c r="C399" s="460" t="n"/>
      <c r="D399" s="461" t="n"/>
      <c r="E399" s="462" t="n"/>
      <c r="F399" s="463" t="n"/>
      <c r="G399" s="463" t="n"/>
      <c r="H399" s="463" t="n"/>
      <c r="I399" s="463" t="n"/>
      <c r="J399" s="463" t="n"/>
      <c r="K399" s="463" t="n"/>
      <c r="L399" s="463" t="n"/>
      <c r="M399" s="463" t="n"/>
      <c r="N399" s="463" t="n"/>
      <c r="O399" s="463" t="n"/>
      <c r="P399" s="463" t="n"/>
      <c r="Q399" s="464" t="n"/>
      <c r="S399" s="103" t="n"/>
      <c r="T399" s="103" t="n"/>
      <c r="U399" s="103" t="n"/>
      <c r="V399" s="103" t="n"/>
    </row>
    <row r="400" hidden="1">
      <c r="A400" s="377" t="n"/>
      <c r="B400" s="127" t="n"/>
      <c r="C400" s="460" t="n"/>
      <c r="D400" s="461" t="n"/>
      <c r="E400" s="462" t="n"/>
      <c r="F400" s="463" t="n"/>
      <c r="G400" s="463" t="n"/>
      <c r="H400" s="463" t="n"/>
      <c r="I400" s="463" t="n"/>
      <c r="J400" s="463" t="n"/>
      <c r="K400" s="463" t="n"/>
      <c r="L400" s="463" t="n"/>
      <c r="M400" s="463" t="n"/>
      <c r="N400" s="463" t="n"/>
      <c r="O400" s="463" t="n"/>
      <c r="P400" s="463" t="n"/>
      <c r="Q400" s="464" t="n"/>
      <c r="S400" s="103" t="n"/>
      <c r="T400" s="103" t="n"/>
      <c r="U400" s="103" t="n"/>
      <c r="V400" s="103" t="n"/>
    </row>
    <row r="401" hidden="1">
      <c r="A401" s="378" t="n"/>
      <c r="B401" s="127" t="n"/>
      <c r="C401" s="460" t="n"/>
      <c r="D401" s="465" t="n"/>
      <c r="E401" s="462" t="n"/>
      <c r="F401" s="463" t="n"/>
      <c r="G401" s="463" t="n"/>
      <c r="H401" s="463" t="n"/>
      <c r="I401" s="463" t="n"/>
      <c r="J401" s="463" t="n"/>
      <c r="K401" s="463" t="n"/>
      <c r="L401" s="463" t="n"/>
      <c r="M401" s="463" t="n"/>
      <c r="N401" s="463" t="n"/>
      <c r="O401" s="463" t="n"/>
      <c r="P401" s="463" t="n"/>
      <c r="Q401" s="464" t="n"/>
      <c r="S401" s="103" t="n"/>
      <c r="T401" s="103" t="n"/>
      <c r="U401" s="103" t="n"/>
      <c r="V401" s="103" t="n"/>
    </row>
    <row r="402" hidden="1">
      <c r="A402" s="377" t="n"/>
      <c r="B402" s="127" t="n"/>
      <c r="C402" s="460" t="n"/>
      <c r="D402" s="465" t="n"/>
      <c r="E402" s="462" t="n"/>
      <c r="F402" s="463" t="n"/>
      <c r="G402" s="463" t="n"/>
      <c r="H402" s="463" t="n"/>
      <c r="I402" s="463" t="n"/>
      <c r="J402" s="463" t="n"/>
      <c r="K402" s="463" t="n"/>
      <c r="L402" s="463" t="n"/>
      <c r="M402" s="463" t="n"/>
      <c r="N402" s="463" t="n"/>
      <c r="O402" s="463" t="n"/>
      <c r="P402" s="463" t="n"/>
      <c r="Q402" s="464" t="n"/>
      <c r="S402" s="103" t="n"/>
      <c r="T402" s="103" t="n"/>
      <c r="U402" s="103" t="n"/>
      <c r="V402" s="103" t="n"/>
    </row>
    <row r="403" hidden="1">
      <c r="A403" s="377" t="n"/>
      <c r="B403" s="127" t="n"/>
      <c r="C403" s="460" t="n"/>
      <c r="D403" s="465" t="n"/>
      <c r="E403" s="462" t="n"/>
      <c r="F403" s="463" t="n"/>
      <c r="G403" s="463" t="n"/>
      <c r="H403" s="463" t="n"/>
      <c r="I403" s="463" t="n"/>
      <c r="J403" s="463" t="n"/>
      <c r="K403" s="463" t="n"/>
      <c r="L403" s="463" t="n"/>
      <c r="M403" s="463" t="n"/>
      <c r="N403" s="463" t="n"/>
      <c r="O403" s="463" t="n"/>
      <c r="P403" s="463" t="n"/>
      <c r="Q403" s="464" t="n"/>
      <c r="S403" s="103" t="n"/>
      <c r="T403" s="103" t="n"/>
      <c r="U403" s="103" t="n"/>
      <c r="V403" s="103" t="n"/>
    </row>
    <row r="404" hidden="1">
      <c r="A404" s="377" t="n"/>
      <c r="B404" s="127" t="n"/>
      <c r="C404" s="460" t="n"/>
      <c r="D404" s="465" t="n"/>
      <c r="E404" s="462" t="n"/>
      <c r="F404" s="463" t="n"/>
      <c r="G404" s="463" t="n"/>
      <c r="H404" s="463" t="n"/>
      <c r="I404" s="463" t="n"/>
      <c r="J404" s="463" t="n"/>
      <c r="K404" s="463" t="n"/>
      <c r="L404" s="463" t="n"/>
      <c r="M404" s="463" t="n"/>
      <c r="N404" s="463" t="n"/>
      <c r="O404" s="463" t="n"/>
      <c r="P404" s="463" t="n"/>
      <c r="Q404" s="464" t="n"/>
      <c r="S404" s="103" t="n"/>
      <c r="T404" s="103" t="n"/>
      <c r="U404" s="103" t="n"/>
      <c r="V404" s="103" t="n"/>
    </row>
    <row r="405" hidden="1">
      <c r="A405" s="377" t="n"/>
      <c r="B405" s="127" t="n"/>
      <c r="C405" s="460" t="n"/>
      <c r="D405" s="465" t="n"/>
      <c r="E405" s="462" t="n"/>
      <c r="F405" s="463" t="n"/>
      <c r="G405" s="463" t="n"/>
      <c r="H405" s="463" t="n"/>
      <c r="I405" s="463" t="n"/>
      <c r="J405" s="463" t="n"/>
      <c r="K405" s="463" t="n"/>
      <c r="L405" s="463" t="n"/>
      <c r="M405" s="463" t="n"/>
      <c r="N405" s="463" t="n"/>
      <c r="O405" s="463" t="n"/>
      <c r="P405" s="463" t="n"/>
      <c r="Q405" s="464" t="n"/>
      <c r="S405" s="103" t="n"/>
      <c r="T405" s="103" t="n"/>
      <c r="U405" s="103" t="n"/>
      <c r="V405" s="103" t="n"/>
    </row>
    <row r="406" hidden="1">
      <c r="A406" s="377" t="n"/>
      <c r="B406" s="127" t="n"/>
      <c r="C406" s="460" t="n"/>
      <c r="D406" s="465" t="n"/>
      <c r="E406" s="462" t="n"/>
      <c r="F406" s="463" t="n"/>
      <c r="G406" s="463" t="n"/>
      <c r="H406" s="463" t="n"/>
      <c r="I406" s="463" t="n"/>
      <c r="J406" s="463" t="n"/>
      <c r="K406" s="463" t="n"/>
      <c r="L406" s="463" t="n"/>
      <c r="M406" s="463" t="n"/>
      <c r="N406" s="463" t="n"/>
      <c r="O406" s="463" t="n"/>
      <c r="P406" s="463" t="n"/>
      <c r="Q406" s="464" t="n"/>
      <c r="S406" s="103" t="n"/>
      <c r="T406" s="103" t="n"/>
      <c r="U406" s="103" t="n"/>
      <c r="V406" s="103" t="n"/>
    </row>
    <row r="407" hidden="1">
      <c r="A407" s="377" t="n"/>
      <c r="B407" s="127" t="n"/>
      <c r="C407" s="460" t="n"/>
      <c r="D407" s="465" t="n"/>
      <c r="E407" s="462" t="n"/>
      <c r="F407" s="463" t="n"/>
      <c r="G407" s="463" t="n"/>
      <c r="H407" s="463" t="n"/>
      <c r="I407" s="463" t="n"/>
      <c r="J407" s="463" t="n"/>
      <c r="K407" s="463" t="n"/>
      <c r="L407" s="463" t="n"/>
      <c r="M407" s="463" t="n"/>
      <c r="N407" s="463" t="n"/>
      <c r="O407" s="463" t="n"/>
      <c r="P407" s="463" t="n"/>
      <c r="Q407" s="464" t="n"/>
      <c r="S407" s="103" t="n"/>
      <c r="T407" s="103" t="n"/>
      <c r="U407" s="103" t="n"/>
      <c r="V407" s="103" t="n"/>
    </row>
    <row r="408" hidden="1">
      <c r="A408" s="377" t="n"/>
      <c r="B408" s="127" t="n"/>
      <c r="C408" s="460" t="n"/>
      <c r="D408" s="465" t="n"/>
      <c r="E408" s="462" t="n"/>
      <c r="F408" s="463" t="n"/>
      <c r="G408" s="463" t="n"/>
      <c r="H408" s="463" t="n"/>
      <c r="I408" s="463" t="n"/>
      <c r="J408" s="463" t="n"/>
      <c r="K408" s="463" t="n"/>
      <c r="L408" s="463" t="n"/>
      <c r="M408" s="463" t="n"/>
      <c r="N408" s="463" t="n"/>
      <c r="O408" s="463" t="n"/>
      <c r="P408" s="463" t="n"/>
      <c r="Q408" s="464" t="n"/>
      <c r="S408" s="103" t="n"/>
      <c r="T408" s="103" t="n"/>
      <c r="U408" s="103" t="n"/>
      <c r="V408" s="103" t="n"/>
    </row>
    <row r="409" hidden="1">
      <c r="A409" s="377" t="n"/>
      <c r="B409" s="127" t="n"/>
      <c r="C409" s="460" t="n"/>
      <c r="D409" s="465" t="n"/>
      <c r="E409" s="462" t="n"/>
      <c r="F409" s="463" t="n"/>
      <c r="G409" s="463" t="n"/>
      <c r="H409" s="463" t="n"/>
      <c r="I409" s="463" t="n"/>
      <c r="J409" s="463" t="n"/>
      <c r="K409" s="463" t="n"/>
      <c r="L409" s="463" t="n"/>
      <c r="M409" s="463" t="n"/>
      <c r="N409" s="463" t="n"/>
      <c r="O409" s="463" t="n"/>
      <c r="P409" s="463" t="n"/>
      <c r="Q409" s="464" t="n"/>
      <c r="S409" s="103" t="n"/>
      <c r="T409" s="103" t="n"/>
      <c r="U409" s="103" t="n"/>
      <c r="V409" s="103" t="n"/>
    </row>
    <row r="410" hidden="1" ht="13.5" customHeight="1" thickBot="1">
      <c r="A410" s="379" t="n"/>
      <c r="B410" s="128" t="n"/>
      <c r="C410" s="466" t="n"/>
      <c r="D410" s="465" t="n"/>
      <c r="E410" s="467" t="n"/>
      <c r="F410" s="468" t="n"/>
      <c r="G410" s="468" t="n"/>
      <c r="H410" s="468" t="n"/>
      <c r="I410" s="468" t="n"/>
      <c r="J410" s="468" t="n"/>
      <c r="K410" s="468" t="n"/>
      <c r="L410" s="468" t="n"/>
      <c r="M410" s="468" t="n"/>
      <c r="N410" s="468" t="n"/>
      <c r="O410" s="468" t="n"/>
      <c r="P410" s="468" t="n"/>
      <c r="Q410" s="469" t="n"/>
      <c r="S410" s="103" t="n"/>
      <c r="T410" s="103" t="n"/>
      <c r="U410" s="103" t="n"/>
      <c r="V410" s="103" t="n"/>
    </row>
    <row r="411">
      <c r="A411" s="376" t="n"/>
      <c r="B411" s="119" t="inlineStr">
        <is>
          <t>Box total</t>
        </is>
      </c>
      <c r="C411" s="470" t="n"/>
      <c r="D411" s="470" t="n"/>
      <c r="E411" s="457" t="n"/>
      <c r="F411" s="458" t="n"/>
      <c r="G411" s="458" t="n"/>
      <c r="H411" s="458" t="n"/>
      <c r="I411" s="458" t="n"/>
      <c r="J411" s="455" t="n"/>
      <c r="K411" s="455" t="n"/>
      <c r="L411" s="455" t="n"/>
      <c r="M411" s="455" t="n"/>
      <c r="N411" s="455" t="n"/>
      <c r="O411" s="455" t="n"/>
      <c r="P411" s="455" t="n"/>
      <c r="Q411" s="471" t="n"/>
      <c r="S411" s="103" t="n"/>
      <c r="T411" s="103" t="n"/>
      <c r="U411" s="103" t="n"/>
      <c r="V411" s="103" t="n"/>
    </row>
    <row r="412">
      <c r="A412" s="380" t="n"/>
      <c r="B412" s="120" t="inlineStr">
        <is>
          <t>Weight</t>
        </is>
      </c>
      <c r="C412" s="472" t="n"/>
      <c r="D412" s="472" t="n"/>
      <c r="E412" s="462" t="n"/>
      <c r="F412" s="463" t="n"/>
      <c r="G412" s="463" t="n"/>
      <c r="H412" s="463" t="n"/>
      <c r="I412" s="463" t="n"/>
      <c r="J412" s="463" t="n"/>
      <c r="K412" s="463" t="n"/>
      <c r="L412" s="463" t="n"/>
      <c r="M412" s="463" t="n"/>
      <c r="N412" s="463" t="n"/>
      <c r="O412" s="463" t="n"/>
      <c r="P412" s="463" t="n"/>
      <c r="Q412" s="464" t="n"/>
      <c r="S412" s="103" t="n"/>
      <c r="T412" s="103" t="n"/>
      <c r="U412" s="103" t="n"/>
      <c r="V412" s="103" t="n"/>
    </row>
    <row r="413">
      <c r="A413" s="381" t="n"/>
      <c r="B413" s="121" t="inlineStr">
        <is>
          <t>Dimensions</t>
        </is>
      </c>
      <c r="C413" s="465" t="n"/>
      <c r="D413" s="465" t="n"/>
      <c r="E413" s="473" t="n"/>
      <c r="F413" s="460" t="n"/>
      <c r="G413" s="460" t="n"/>
      <c r="H413" s="460" t="n"/>
      <c r="I413" s="460" t="n"/>
      <c r="J413" s="460" t="n"/>
      <c r="K413" s="460" t="n"/>
      <c r="L413" s="460" t="n"/>
      <c r="M413" s="460" t="n"/>
      <c r="N413" s="460" t="n"/>
      <c r="O413" s="460" t="n"/>
      <c r="P413" s="460" t="n"/>
      <c r="Q413" s="474" t="n"/>
      <c r="S413" s="103" t="n"/>
      <c r="T413" s="103" t="n"/>
      <c r="U413" s="103" t="n"/>
      <c r="V413" s="103" t="n"/>
    </row>
    <row r="414">
      <c r="A414" s="104" t="n"/>
      <c r="B414" s="122" t="inlineStr">
        <is>
          <t>Shipment ID</t>
        </is>
      </c>
      <c r="C414" s="475" t="n"/>
      <c r="D414" s="475" t="n"/>
      <c r="E414" s="476" t="n"/>
      <c r="F414" s="139" t="n"/>
      <c r="G414" s="139" t="n"/>
      <c r="H414" s="139" t="n"/>
      <c r="I414" s="139" t="n"/>
      <c r="J414" s="139" t="n"/>
      <c r="K414" s="139" t="n"/>
      <c r="L414" s="139" t="n"/>
      <c r="M414" s="139" t="n"/>
      <c r="N414" s="139" t="n"/>
      <c r="O414" s="139" t="n"/>
      <c r="P414" s="139" t="n"/>
      <c r="Q414" s="477" t="n"/>
    </row>
    <row r="415" ht="13.5" customHeight="1" thickBot="1">
      <c r="A415" s="105" t="n"/>
      <c r="B415" s="123" t="inlineStr">
        <is>
          <t>Tracking Number</t>
        </is>
      </c>
      <c r="C415" s="478" t="n"/>
      <c r="D415" s="479" t="n"/>
      <c r="E415" s="480" t="n"/>
      <c r="F415" s="481" t="n"/>
      <c r="G415" s="481" t="n"/>
      <c r="H415" s="481" t="n"/>
      <c r="I415" s="481" t="n"/>
      <c r="J415" s="481" t="n"/>
      <c r="K415" s="481" t="n"/>
      <c r="L415" s="481" t="n"/>
      <c r="M415" s="481" t="n"/>
      <c r="N415" s="481" t="n"/>
      <c r="O415" s="481" t="n"/>
      <c r="P415" s="481" t="n"/>
      <c r="Q415" s="482" t="n"/>
    </row>
    <row r="416" ht="13.5" customHeight="1" thickBot="1">
      <c r="A416" s="493" t="n"/>
      <c r="B416" s="494" t="n"/>
      <c r="E416" s="118" t="n"/>
      <c r="F416" s="107" t="n"/>
      <c r="G416" s="107" t="n"/>
      <c r="H416" s="107" t="n"/>
      <c r="I416" s="108" t="n"/>
      <c r="J416" s="108" t="n"/>
      <c r="K416" s="108" t="n"/>
      <c r="L416" s="108" t="n"/>
      <c r="M416" s="108" t="n"/>
      <c r="N416" s="108" t="n"/>
      <c r="O416" s="108" t="n"/>
      <c r="P416" s="108" t="n"/>
      <c r="Q416" s="108" t="n"/>
    </row>
    <row r="417" ht="13.5" customFormat="1" customHeight="1" s="494" thickBot="1">
      <c r="A417" s="53" t="inlineStr">
        <is>
          <t>Shipment 32</t>
        </is>
      </c>
      <c r="B417" s="124" t="inlineStr">
        <is>
          <t>Snowbird Sweets</t>
        </is>
      </c>
      <c r="C417" s="115" t="inlineStr">
        <is>
          <t>Total</t>
        </is>
      </c>
      <c r="D417" s="130" t="inlineStr">
        <is>
          <t>Expiry</t>
        </is>
      </c>
      <c r="E417" s="115" t="n"/>
      <c r="F417" s="116" t="n"/>
      <c r="G417" s="116" t="n"/>
      <c r="H417" s="116" t="n"/>
      <c r="I417" s="116" t="n"/>
      <c r="J417" s="116" t="n"/>
      <c r="K417" s="116" t="n"/>
      <c r="L417" s="116" t="n"/>
      <c r="M417" s="116" t="n"/>
      <c r="N417" s="116" t="n"/>
      <c r="O417" s="116" t="n"/>
      <c r="P417" s="116" t="n"/>
      <c r="Q417" s="117" t="n"/>
    </row>
    <row r="418" ht="13.5" customHeight="1" thickBot="1">
      <c r="A418" s="126" t="n"/>
      <c r="B418" s="125" t="n"/>
      <c r="C418" s="131" t="n"/>
      <c r="D418" s="132" t="n"/>
      <c r="E418" s="134" t="n"/>
      <c r="F418" s="135" t="n"/>
      <c r="G418" s="136" t="n"/>
      <c r="H418" s="135" t="n"/>
      <c r="I418" s="136" t="n"/>
      <c r="J418" s="137" t="n"/>
      <c r="K418" s="135" t="n"/>
      <c r="L418" s="136" t="n"/>
      <c r="M418" s="135" t="n"/>
      <c r="N418" s="135" t="n"/>
      <c r="O418" s="135" t="n"/>
      <c r="P418" s="136" t="n"/>
      <c r="Q418" s="138" t="n"/>
    </row>
    <row r="419">
      <c r="A419" s="376" t="n"/>
      <c r="B419" s="96" t="n"/>
      <c r="C419" s="455" t="n"/>
      <c r="D419" s="456" t="n"/>
      <c r="E419" s="457" t="n"/>
      <c r="F419" s="458" t="n"/>
      <c r="G419" s="458" t="n"/>
      <c r="H419" s="458" t="n"/>
      <c r="I419" s="458" t="n"/>
      <c r="J419" s="458" t="n"/>
      <c r="K419" s="458" t="n"/>
      <c r="L419" s="458" t="n"/>
      <c r="M419" s="458" t="n"/>
      <c r="N419" s="458" t="n"/>
      <c r="O419" s="458" t="n"/>
      <c r="P419" s="458" t="n"/>
      <c r="Q419" s="459" t="n"/>
      <c r="S419" s="103" t="n"/>
      <c r="T419" s="103" t="n"/>
      <c r="U419" s="103" t="n"/>
      <c r="V419" s="103" t="n"/>
    </row>
    <row r="420" ht="13.5" customHeight="1" thickBot="1">
      <c r="A420" s="377" t="n"/>
      <c r="B420" s="127" t="n"/>
      <c r="C420" s="460" t="n"/>
      <c r="D420" s="461" t="n"/>
      <c r="E420" s="462" t="n"/>
      <c r="F420" s="463" t="n"/>
      <c r="G420" s="463" t="n"/>
      <c r="H420" s="463" t="n"/>
      <c r="I420" s="463" t="n"/>
      <c r="J420" s="463" t="n"/>
      <c r="K420" s="463" t="n"/>
      <c r="L420" s="463" t="n"/>
      <c r="M420" s="463" t="n"/>
      <c r="N420" s="463" t="n"/>
      <c r="O420" s="463" t="n"/>
      <c r="P420" s="463" t="n"/>
      <c r="Q420" s="464" t="n"/>
      <c r="S420" s="103" t="n"/>
      <c r="T420" s="103" t="n"/>
      <c r="U420" s="103" t="n"/>
      <c r="V420" s="103" t="n"/>
    </row>
    <row r="421" hidden="1">
      <c r="A421" s="377" t="n"/>
      <c r="B421" s="127" t="n"/>
      <c r="C421" s="460" t="n"/>
      <c r="D421" s="461" t="n"/>
      <c r="E421" s="462" t="n"/>
      <c r="F421" s="463" t="n"/>
      <c r="G421" s="463" t="n"/>
      <c r="H421" s="463" t="n"/>
      <c r="I421" s="463" t="n"/>
      <c r="J421" s="463" t="n"/>
      <c r="K421" s="463" t="n"/>
      <c r="L421" s="463" t="n"/>
      <c r="M421" s="463" t="n"/>
      <c r="N421" s="463" t="n"/>
      <c r="O421" s="463" t="n"/>
      <c r="P421" s="463" t="n"/>
      <c r="Q421" s="464" t="n"/>
      <c r="S421" s="103" t="n"/>
      <c r="T421" s="103" t="n"/>
      <c r="U421" s="103" t="n"/>
      <c r="V421" s="103" t="n"/>
    </row>
    <row r="422" hidden="1">
      <c r="A422" s="377" t="n"/>
      <c r="B422" s="127" t="n"/>
      <c r="C422" s="460" t="n"/>
      <c r="D422" s="461" t="n"/>
      <c r="E422" s="462" t="n"/>
      <c r="F422" s="463" t="n"/>
      <c r="G422" s="463" t="n"/>
      <c r="H422" s="463" t="n"/>
      <c r="I422" s="463" t="n"/>
      <c r="J422" s="463" t="n"/>
      <c r="K422" s="463" t="n"/>
      <c r="L422" s="463" t="n"/>
      <c r="M422" s="463" t="n"/>
      <c r="N422" s="463" t="n"/>
      <c r="O422" s="463" t="n"/>
      <c r="P422" s="463" t="n"/>
      <c r="Q422" s="464" t="n"/>
      <c r="S422" s="103" t="n"/>
      <c r="T422" s="103" t="n"/>
      <c r="U422" s="103" t="n"/>
      <c r="V422" s="103" t="n"/>
    </row>
    <row r="423" hidden="1">
      <c r="A423" s="377" t="n"/>
      <c r="B423" s="127" t="n"/>
      <c r="C423" s="460" t="n"/>
      <c r="D423" s="461" t="n"/>
      <c r="E423" s="462" t="n"/>
      <c r="F423" s="463" t="n"/>
      <c r="G423" s="463" t="n"/>
      <c r="H423" s="463" t="n"/>
      <c r="I423" s="463" t="n"/>
      <c r="J423" s="463" t="n"/>
      <c r="K423" s="463" t="n"/>
      <c r="L423" s="463" t="n"/>
      <c r="M423" s="463" t="n"/>
      <c r="N423" s="463" t="n"/>
      <c r="O423" s="463" t="n"/>
      <c r="P423" s="463" t="n"/>
      <c r="Q423" s="464" t="n"/>
      <c r="S423" s="103" t="n"/>
      <c r="T423" s="103" t="n"/>
      <c r="U423" s="103" t="n"/>
      <c r="V423" s="103" t="n"/>
    </row>
    <row r="424" hidden="1">
      <c r="A424" s="378" t="n"/>
      <c r="B424" s="127" t="n"/>
      <c r="C424" s="460" t="n"/>
      <c r="D424" s="465" t="n"/>
      <c r="E424" s="462" t="n"/>
      <c r="F424" s="463" t="n"/>
      <c r="G424" s="463" t="n"/>
      <c r="H424" s="463" t="n"/>
      <c r="I424" s="463" t="n"/>
      <c r="J424" s="463" t="n"/>
      <c r="K424" s="463" t="n"/>
      <c r="L424" s="463" t="n"/>
      <c r="M424" s="463" t="n"/>
      <c r="N424" s="463" t="n"/>
      <c r="O424" s="463" t="n"/>
      <c r="P424" s="463" t="n"/>
      <c r="Q424" s="464" t="n"/>
      <c r="S424" s="103" t="n"/>
      <c r="T424" s="103" t="n"/>
      <c r="U424" s="103" t="n"/>
      <c r="V424" s="103" t="n"/>
    </row>
    <row r="425" hidden="1">
      <c r="A425" s="377" t="n"/>
      <c r="B425" s="127" t="n"/>
      <c r="C425" s="460" t="n"/>
      <c r="D425" s="465" t="n"/>
      <c r="E425" s="462" t="n"/>
      <c r="F425" s="463" t="n"/>
      <c r="G425" s="463" t="n"/>
      <c r="H425" s="463" t="n"/>
      <c r="I425" s="463" t="n"/>
      <c r="J425" s="463" t="n"/>
      <c r="K425" s="463" t="n"/>
      <c r="L425" s="463" t="n"/>
      <c r="M425" s="463" t="n"/>
      <c r="N425" s="463" t="n"/>
      <c r="O425" s="463" t="n"/>
      <c r="P425" s="463" t="n"/>
      <c r="Q425" s="464" t="n"/>
      <c r="S425" s="103" t="n"/>
      <c r="T425" s="103" t="n"/>
      <c r="U425" s="103" t="n"/>
      <c r="V425" s="103" t="n"/>
    </row>
    <row r="426" hidden="1">
      <c r="A426" s="377" t="n"/>
      <c r="B426" s="127" t="n"/>
      <c r="C426" s="460" t="n"/>
      <c r="D426" s="465" t="n"/>
      <c r="E426" s="462" t="n"/>
      <c r="F426" s="463" t="n"/>
      <c r="G426" s="463" t="n"/>
      <c r="H426" s="463" t="n"/>
      <c r="I426" s="463" t="n"/>
      <c r="J426" s="463" t="n"/>
      <c r="K426" s="463" t="n"/>
      <c r="L426" s="463" t="n"/>
      <c r="M426" s="463" t="n"/>
      <c r="N426" s="463" t="n"/>
      <c r="O426" s="463" t="n"/>
      <c r="P426" s="463" t="n"/>
      <c r="Q426" s="464" t="n"/>
      <c r="S426" s="103" t="n"/>
      <c r="T426" s="103" t="n"/>
      <c r="U426" s="103" t="n"/>
      <c r="V426" s="103" t="n"/>
    </row>
    <row r="427" hidden="1">
      <c r="A427" s="377" t="n"/>
      <c r="B427" s="127" t="n"/>
      <c r="C427" s="460" t="n"/>
      <c r="D427" s="465" t="n"/>
      <c r="E427" s="462" t="n"/>
      <c r="F427" s="463" t="n"/>
      <c r="G427" s="463" t="n"/>
      <c r="H427" s="463" t="n"/>
      <c r="I427" s="463" t="n"/>
      <c r="J427" s="463" t="n"/>
      <c r="K427" s="463" t="n"/>
      <c r="L427" s="463" t="n"/>
      <c r="M427" s="463" t="n"/>
      <c r="N427" s="463" t="n"/>
      <c r="O427" s="463" t="n"/>
      <c r="P427" s="463" t="n"/>
      <c r="Q427" s="464" t="n"/>
      <c r="S427" s="103" t="n"/>
      <c r="T427" s="103" t="n"/>
      <c r="U427" s="103" t="n"/>
      <c r="V427" s="103" t="n"/>
    </row>
    <row r="428" hidden="1">
      <c r="A428" s="377" t="n"/>
      <c r="B428" s="127" t="n"/>
      <c r="C428" s="460" t="n"/>
      <c r="D428" s="465" t="n"/>
      <c r="E428" s="462" t="n"/>
      <c r="F428" s="463" t="n"/>
      <c r="G428" s="463" t="n"/>
      <c r="H428" s="463" t="n"/>
      <c r="I428" s="463" t="n"/>
      <c r="J428" s="463" t="n"/>
      <c r="K428" s="463" t="n"/>
      <c r="L428" s="463" t="n"/>
      <c r="M428" s="463" t="n"/>
      <c r="N428" s="463" t="n"/>
      <c r="O428" s="463" t="n"/>
      <c r="P428" s="463" t="n"/>
      <c r="Q428" s="464" t="n"/>
      <c r="S428" s="103" t="n"/>
      <c r="T428" s="103" t="n"/>
      <c r="U428" s="103" t="n"/>
      <c r="V428" s="103" t="n"/>
    </row>
    <row r="429" hidden="1">
      <c r="A429" s="377" t="n"/>
      <c r="B429" s="127" t="n"/>
      <c r="C429" s="460" t="n"/>
      <c r="D429" s="465" t="n"/>
      <c r="E429" s="462" t="n"/>
      <c r="F429" s="463" t="n"/>
      <c r="G429" s="463" t="n"/>
      <c r="H429" s="463" t="n"/>
      <c r="I429" s="463" t="n"/>
      <c r="J429" s="463" t="n"/>
      <c r="K429" s="463" t="n"/>
      <c r="L429" s="463" t="n"/>
      <c r="M429" s="463" t="n"/>
      <c r="N429" s="463" t="n"/>
      <c r="O429" s="463" t="n"/>
      <c r="P429" s="463" t="n"/>
      <c r="Q429" s="464" t="n"/>
      <c r="S429" s="103" t="n"/>
      <c r="T429" s="103" t="n"/>
      <c r="U429" s="103" t="n"/>
      <c r="V429" s="103" t="n"/>
    </row>
    <row r="430" hidden="1">
      <c r="A430" s="377" t="n"/>
      <c r="B430" s="127" t="n"/>
      <c r="C430" s="460" t="n"/>
      <c r="D430" s="465" t="n"/>
      <c r="E430" s="462" t="n"/>
      <c r="F430" s="463" t="n"/>
      <c r="G430" s="463" t="n"/>
      <c r="H430" s="463" t="n"/>
      <c r="I430" s="463" t="n"/>
      <c r="J430" s="463" t="n"/>
      <c r="K430" s="463" t="n"/>
      <c r="L430" s="463" t="n"/>
      <c r="M430" s="463" t="n"/>
      <c r="N430" s="463" t="n"/>
      <c r="O430" s="463" t="n"/>
      <c r="P430" s="463" t="n"/>
      <c r="Q430" s="464" t="n"/>
      <c r="S430" s="103" t="n"/>
      <c r="T430" s="103" t="n"/>
      <c r="U430" s="103" t="n"/>
      <c r="V430" s="103" t="n"/>
    </row>
    <row r="431" hidden="1">
      <c r="A431" s="377" t="n"/>
      <c r="B431" s="127" t="n"/>
      <c r="C431" s="460" t="n"/>
      <c r="D431" s="465" t="n"/>
      <c r="E431" s="462" t="n"/>
      <c r="F431" s="463" t="n"/>
      <c r="G431" s="463" t="n"/>
      <c r="H431" s="463" t="n"/>
      <c r="I431" s="463" t="n"/>
      <c r="J431" s="463" t="n"/>
      <c r="K431" s="463" t="n"/>
      <c r="L431" s="463" t="n"/>
      <c r="M431" s="463" t="n"/>
      <c r="N431" s="463" t="n"/>
      <c r="O431" s="463" t="n"/>
      <c r="P431" s="463" t="n"/>
      <c r="Q431" s="464" t="n"/>
      <c r="S431" s="103" t="n"/>
      <c r="T431" s="103" t="n"/>
      <c r="U431" s="103" t="n"/>
      <c r="V431" s="103" t="n"/>
    </row>
    <row r="432" hidden="1">
      <c r="A432" s="377" t="n"/>
      <c r="B432" s="127" t="n"/>
      <c r="C432" s="460" t="n"/>
      <c r="D432" s="465" t="n"/>
      <c r="E432" s="462" t="n"/>
      <c r="F432" s="463" t="n"/>
      <c r="G432" s="463" t="n"/>
      <c r="H432" s="463" t="n"/>
      <c r="I432" s="463" t="n"/>
      <c r="J432" s="463" t="n"/>
      <c r="K432" s="463" t="n"/>
      <c r="L432" s="463" t="n"/>
      <c r="M432" s="463" t="n"/>
      <c r="N432" s="463" t="n"/>
      <c r="O432" s="463" t="n"/>
      <c r="P432" s="463" t="n"/>
      <c r="Q432" s="464" t="n"/>
      <c r="S432" s="103" t="n"/>
      <c r="T432" s="103" t="n"/>
      <c r="U432" s="103" t="n"/>
      <c r="V432" s="103" t="n"/>
    </row>
    <row r="433" hidden="1" ht="13.5" customHeight="1" thickBot="1">
      <c r="A433" s="379" t="n"/>
      <c r="B433" s="128" t="n"/>
      <c r="C433" s="466" t="n"/>
      <c r="D433" s="465" t="n"/>
      <c r="E433" s="467" t="n"/>
      <c r="F433" s="468" t="n"/>
      <c r="G433" s="468" t="n"/>
      <c r="H433" s="468" t="n"/>
      <c r="I433" s="468" t="n"/>
      <c r="J433" s="468" t="n"/>
      <c r="K433" s="468" t="n"/>
      <c r="L433" s="468" t="n"/>
      <c r="M433" s="468" t="n"/>
      <c r="N433" s="468" t="n"/>
      <c r="O433" s="468" t="n"/>
      <c r="P433" s="468" t="n"/>
      <c r="Q433" s="469" t="n"/>
      <c r="S433" s="103" t="n"/>
      <c r="T433" s="103" t="n"/>
      <c r="U433" s="103" t="n"/>
      <c r="V433" s="103" t="n"/>
    </row>
    <row r="434">
      <c r="A434" s="376" t="n"/>
      <c r="B434" s="119" t="inlineStr">
        <is>
          <t>Box total</t>
        </is>
      </c>
      <c r="C434" s="470" t="n"/>
      <c r="D434" s="470" t="n"/>
      <c r="E434" s="457" t="n"/>
      <c r="F434" s="458" t="n"/>
      <c r="G434" s="458" t="n"/>
      <c r="H434" s="458" t="n"/>
      <c r="I434" s="458" t="n"/>
      <c r="J434" s="455" t="n"/>
      <c r="K434" s="455" t="n"/>
      <c r="L434" s="455" t="n"/>
      <c r="M434" s="455" t="n"/>
      <c r="N434" s="455" t="n"/>
      <c r="O434" s="455" t="n"/>
      <c r="P434" s="455" t="n"/>
      <c r="Q434" s="471" t="n"/>
      <c r="S434" s="103" t="n"/>
      <c r="T434" s="103" t="n"/>
      <c r="U434" s="103" t="n"/>
      <c r="V434" s="103" t="n"/>
    </row>
    <row r="435">
      <c r="A435" s="380" t="n"/>
      <c r="B435" s="120" t="inlineStr">
        <is>
          <t>Weight</t>
        </is>
      </c>
      <c r="C435" s="472" t="n"/>
      <c r="D435" s="472" t="n"/>
      <c r="E435" s="462" t="n"/>
      <c r="F435" s="463" t="n"/>
      <c r="G435" s="463" t="n"/>
      <c r="H435" s="463" t="n"/>
      <c r="I435" s="463" t="n"/>
      <c r="J435" s="463" t="n"/>
      <c r="K435" s="463" t="n"/>
      <c r="L435" s="463" t="n"/>
      <c r="M435" s="463" t="n"/>
      <c r="N435" s="463" t="n"/>
      <c r="O435" s="463" t="n"/>
      <c r="P435" s="463" t="n"/>
      <c r="Q435" s="464" t="n"/>
      <c r="S435" s="103" t="n"/>
      <c r="T435" s="103" t="n"/>
      <c r="U435" s="103" t="n"/>
      <c r="V435" s="103" t="n"/>
    </row>
    <row r="436">
      <c r="A436" s="381" t="n"/>
      <c r="B436" s="121" t="inlineStr">
        <is>
          <t>Dimensions</t>
        </is>
      </c>
      <c r="C436" s="465" t="n"/>
      <c r="D436" s="465" t="n"/>
      <c r="E436" s="473" t="n"/>
      <c r="F436" s="460" t="n"/>
      <c r="G436" s="460" t="n"/>
      <c r="H436" s="460" t="n"/>
      <c r="I436" s="460" t="n"/>
      <c r="J436" s="460" t="n"/>
      <c r="K436" s="460" t="n"/>
      <c r="L436" s="460" t="n"/>
      <c r="M436" s="460" t="n"/>
      <c r="N436" s="460" t="n"/>
      <c r="O436" s="460" t="n"/>
      <c r="P436" s="460" t="n"/>
      <c r="Q436" s="474" t="n"/>
      <c r="S436" s="103" t="n"/>
      <c r="T436" s="103" t="n"/>
      <c r="U436" s="103" t="n"/>
      <c r="V436" s="103" t="n"/>
    </row>
    <row r="437">
      <c r="A437" s="104" t="n"/>
      <c r="B437" s="122" t="inlineStr">
        <is>
          <t>Shipment ID</t>
        </is>
      </c>
      <c r="C437" s="475" t="n"/>
      <c r="D437" s="475" t="n"/>
      <c r="E437" s="476" t="n"/>
      <c r="F437" s="139" t="n"/>
      <c r="G437" s="139" t="n"/>
      <c r="H437" s="139" t="n"/>
      <c r="I437" s="139" t="n"/>
      <c r="J437" s="139" t="n"/>
      <c r="K437" s="139" t="n"/>
      <c r="L437" s="139" t="n"/>
      <c r="M437" s="139" t="n"/>
      <c r="N437" s="139" t="n"/>
      <c r="O437" s="139" t="n"/>
      <c r="P437" s="139" t="n"/>
      <c r="Q437" s="477" t="n"/>
    </row>
    <row r="438" ht="13.5" customHeight="1" thickBot="1">
      <c r="A438" s="105" t="n"/>
      <c r="B438" s="123" t="inlineStr">
        <is>
          <t>Tracking Number</t>
        </is>
      </c>
      <c r="C438" s="478" t="n"/>
      <c r="D438" s="479" t="n"/>
      <c r="E438" s="480" t="n"/>
      <c r="F438" s="481" t="n"/>
      <c r="G438" s="481" t="n"/>
      <c r="H438" s="481" t="n"/>
      <c r="I438" s="481" t="n"/>
      <c r="J438" s="481" t="n"/>
      <c r="K438" s="481" t="n"/>
      <c r="L438" s="481" t="n"/>
      <c r="M438" s="481" t="n"/>
      <c r="N438" s="481" t="n"/>
      <c r="O438" s="481" t="n"/>
      <c r="P438" s="481" t="n"/>
      <c r="Q438" s="482" t="n"/>
    </row>
    <row r="439" ht="13.5" customHeight="1" thickBot="1">
      <c r="A439" s="493" t="n"/>
      <c r="B439" s="494" t="n"/>
      <c r="E439" s="118" t="n"/>
      <c r="F439" s="107" t="n"/>
      <c r="G439" s="107" t="n"/>
      <c r="H439" s="107" t="n"/>
      <c r="I439" s="108" t="n"/>
      <c r="J439" s="108" t="n"/>
      <c r="K439" s="108" t="n"/>
      <c r="L439" s="108" t="n"/>
      <c r="M439" s="108" t="n"/>
      <c r="N439" s="108" t="n"/>
      <c r="O439" s="108" t="n"/>
      <c r="P439" s="108" t="n"/>
      <c r="Q439" s="108" t="n"/>
    </row>
    <row r="440" ht="13.5" customFormat="1" customHeight="1" s="494" thickBot="1">
      <c r="A440" s="53" t="inlineStr">
        <is>
          <t>Shipment 33</t>
        </is>
      </c>
      <c r="B440" s="124" t="inlineStr">
        <is>
          <t>Snowbird Sweets</t>
        </is>
      </c>
      <c r="C440" s="115" t="inlineStr">
        <is>
          <t>Total</t>
        </is>
      </c>
      <c r="D440" s="130" t="inlineStr">
        <is>
          <t>Expiry</t>
        </is>
      </c>
      <c r="E440" s="115" t="n"/>
      <c r="F440" s="116" t="n"/>
      <c r="G440" s="116" t="n"/>
      <c r="H440" s="116" t="n"/>
      <c r="I440" s="116" t="n"/>
      <c r="J440" s="116" t="n"/>
      <c r="K440" s="116" t="n"/>
      <c r="L440" s="116" t="n"/>
      <c r="M440" s="116" t="n"/>
      <c r="N440" s="116" t="n"/>
      <c r="O440" s="116" t="n"/>
      <c r="P440" s="116" t="n"/>
      <c r="Q440" s="117" t="n"/>
    </row>
    <row r="441" ht="13.5" customHeight="1" thickBot="1">
      <c r="A441" s="126" t="n"/>
      <c r="B441" s="125" t="n"/>
      <c r="C441" s="131" t="n"/>
      <c r="D441" s="132" t="n"/>
      <c r="E441" s="134" t="n"/>
      <c r="F441" s="135" t="n"/>
      <c r="G441" s="136" t="n"/>
      <c r="H441" s="135" t="n"/>
      <c r="I441" s="136" t="n"/>
      <c r="J441" s="137" t="n"/>
      <c r="K441" s="135" t="n"/>
      <c r="L441" s="136" t="n"/>
      <c r="M441" s="135" t="n"/>
      <c r="N441" s="135" t="n"/>
      <c r="O441" s="135" t="n"/>
      <c r="P441" s="136" t="n"/>
      <c r="Q441" s="138" t="n"/>
    </row>
    <row r="442">
      <c r="A442" s="376" t="n"/>
      <c r="B442" s="96" t="n"/>
      <c r="C442" s="455" t="n"/>
      <c r="D442" s="456" t="n"/>
      <c r="E442" s="457" t="n"/>
      <c r="F442" s="458" t="n"/>
      <c r="G442" s="458" t="n"/>
      <c r="H442" s="458" t="n"/>
      <c r="I442" s="458" t="n"/>
      <c r="J442" s="458" t="n"/>
      <c r="K442" s="458" t="n"/>
      <c r="L442" s="458" t="n"/>
      <c r="M442" s="458" t="n"/>
      <c r="N442" s="458" t="n"/>
      <c r="O442" s="458" t="n"/>
      <c r="P442" s="458" t="n"/>
      <c r="Q442" s="459" t="n"/>
      <c r="S442" s="103" t="n"/>
      <c r="T442" s="103" t="n"/>
      <c r="U442" s="103" t="n"/>
      <c r="V442" s="103" t="n"/>
    </row>
    <row r="443" ht="13.5" customHeight="1" thickBot="1">
      <c r="A443" s="377" t="n"/>
      <c r="B443" s="127" t="n"/>
      <c r="C443" s="460" t="n"/>
      <c r="D443" s="461" t="n"/>
      <c r="E443" s="462" t="n"/>
      <c r="F443" s="463" t="n"/>
      <c r="G443" s="463" t="n"/>
      <c r="H443" s="463" t="n"/>
      <c r="I443" s="463" t="n"/>
      <c r="J443" s="463" t="n"/>
      <c r="K443" s="463" t="n"/>
      <c r="L443" s="463" t="n"/>
      <c r="M443" s="463" t="n"/>
      <c r="N443" s="463" t="n"/>
      <c r="O443" s="463" t="n"/>
      <c r="P443" s="463" t="n"/>
      <c r="Q443" s="464" t="n"/>
      <c r="S443" s="103" t="n"/>
      <c r="T443" s="103" t="n"/>
      <c r="U443" s="103" t="n"/>
      <c r="V443" s="103" t="n"/>
    </row>
    <row r="444" hidden="1">
      <c r="A444" s="377" t="n"/>
      <c r="B444" s="127" t="n"/>
      <c r="C444" s="460" t="n"/>
      <c r="D444" s="461" t="n"/>
      <c r="E444" s="462" t="n"/>
      <c r="F444" s="463" t="n"/>
      <c r="G444" s="463" t="n"/>
      <c r="H444" s="463" t="n"/>
      <c r="I444" s="463" t="n"/>
      <c r="J444" s="463" t="n"/>
      <c r="K444" s="463" t="n"/>
      <c r="L444" s="463" t="n"/>
      <c r="M444" s="463" t="n"/>
      <c r="N444" s="463" t="n"/>
      <c r="O444" s="463" t="n"/>
      <c r="P444" s="463" t="n"/>
      <c r="Q444" s="464" t="n"/>
      <c r="S444" s="103" t="n"/>
      <c r="T444" s="103" t="n"/>
      <c r="U444" s="103" t="n"/>
      <c r="V444" s="103" t="n"/>
    </row>
    <row r="445" hidden="1">
      <c r="A445" s="377" t="n"/>
      <c r="B445" s="127" t="n"/>
      <c r="C445" s="460" t="n"/>
      <c r="D445" s="461" t="n"/>
      <c r="E445" s="462" t="n"/>
      <c r="F445" s="463" t="n"/>
      <c r="G445" s="463" t="n"/>
      <c r="H445" s="463" t="n"/>
      <c r="I445" s="463" t="n"/>
      <c r="J445" s="463" t="n"/>
      <c r="K445" s="463" t="n"/>
      <c r="L445" s="463" t="n"/>
      <c r="M445" s="463" t="n"/>
      <c r="N445" s="463" t="n"/>
      <c r="O445" s="463" t="n"/>
      <c r="P445" s="463" t="n"/>
      <c r="Q445" s="464" t="n"/>
      <c r="S445" s="103" t="n"/>
      <c r="T445" s="103" t="n"/>
      <c r="U445" s="103" t="n"/>
      <c r="V445" s="103" t="n"/>
    </row>
    <row r="446" hidden="1">
      <c r="A446" s="377" t="n"/>
      <c r="B446" s="127" t="n"/>
      <c r="C446" s="460" t="n"/>
      <c r="D446" s="461" t="n"/>
      <c r="E446" s="462" t="n"/>
      <c r="F446" s="463" t="n"/>
      <c r="G446" s="463" t="n"/>
      <c r="H446" s="463" t="n"/>
      <c r="I446" s="463" t="n"/>
      <c r="J446" s="463" t="n"/>
      <c r="K446" s="463" t="n"/>
      <c r="L446" s="463" t="n"/>
      <c r="M446" s="463" t="n"/>
      <c r="N446" s="463" t="n"/>
      <c r="O446" s="463" t="n"/>
      <c r="P446" s="463" t="n"/>
      <c r="Q446" s="464" t="n"/>
      <c r="S446" s="103" t="n"/>
      <c r="T446" s="103" t="n"/>
      <c r="U446" s="103" t="n"/>
      <c r="V446" s="103" t="n"/>
    </row>
    <row r="447" hidden="1">
      <c r="A447" s="378" t="n"/>
      <c r="B447" s="127" t="n"/>
      <c r="C447" s="460" t="n"/>
      <c r="D447" s="465" t="n"/>
      <c r="E447" s="462" t="n"/>
      <c r="F447" s="463" t="n"/>
      <c r="G447" s="463" t="n"/>
      <c r="H447" s="463" t="n"/>
      <c r="I447" s="463" t="n"/>
      <c r="J447" s="463" t="n"/>
      <c r="K447" s="463" t="n"/>
      <c r="L447" s="463" t="n"/>
      <c r="M447" s="463" t="n"/>
      <c r="N447" s="463" t="n"/>
      <c r="O447" s="463" t="n"/>
      <c r="P447" s="463" t="n"/>
      <c r="Q447" s="464" t="n"/>
      <c r="S447" s="103" t="n"/>
      <c r="T447" s="103" t="n"/>
      <c r="U447" s="103" t="n"/>
      <c r="V447" s="103" t="n"/>
    </row>
    <row r="448" hidden="1">
      <c r="A448" s="377" t="n"/>
      <c r="B448" s="127" t="n"/>
      <c r="C448" s="460" t="n"/>
      <c r="D448" s="465" t="n"/>
      <c r="E448" s="462" t="n"/>
      <c r="F448" s="463" t="n"/>
      <c r="G448" s="463" t="n"/>
      <c r="H448" s="463" t="n"/>
      <c r="I448" s="463" t="n"/>
      <c r="J448" s="463" t="n"/>
      <c r="K448" s="463" t="n"/>
      <c r="L448" s="463" t="n"/>
      <c r="M448" s="463" t="n"/>
      <c r="N448" s="463" t="n"/>
      <c r="O448" s="463" t="n"/>
      <c r="P448" s="463" t="n"/>
      <c r="Q448" s="464" t="n"/>
      <c r="S448" s="103" t="n"/>
      <c r="T448" s="103" t="n"/>
      <c r="U448" s="103" t="n"/>
      <c r="V448" s="103" t="n"/>
    </row>
    <row r="449" hidden="1">
      <c r="A449" s="377" t="n"/>
      <c r="B449" s="127" t="n"/>
      <c r="C449" s="460" t="n"/>
      <c r="D449" s="465" t="n"/>
      <c r="E449" s="462" t="n"/>
      <c r="F449" s="463" t="n"/>
      <c r="G449" s="463" t="n"/>
      <c r="H449" s="463" t="n"/>
      <c r="I449" s="463" t="n"/>
      <c r="J449" s="463" t="n"/>
      <c r="K449" s="463" t="n"/>
      <c r="L449" s="463" t="n"/>
      <c r="M449" s="463" t="n"/>
      <c r="N449" s="463" t="n"/>
      <c r="O449" s="463" t="n"/>
      <c r="P449" s="463" t="n"/>
      <c r="Q449" s="464" t="n"/>
      <c r="S449" s="103" t="n"/>
      <c r="T449" s="103" t="n"/>
      <c r="U449" s="103" t="n"/>
      <c r="V449" s="103" t="n"/>
    </row>
    <row r="450" hidden="1">
      <c r="A450" s="377" t="n"/>
      <c r="B450" s="127" t="n"/>
      <c r="C450" s="460" t="n"/>
      <c r="D450" s="465" t="n"/>
      <c r="E450" s="462" t="n"/>
      <c r="F450" s="463" t="n"/>
      <c r="G450" s="463" t="n"/>
      <c r="H450" s="463" t="n"/>
      <c r="I450" s="463" t="n"/>
      <c r="J450" s="463" t="n"/>
      <c r="K450" s="463" t="n"/>
      <c r="L450" s="463" t="n"/>
      <c r="M450" s="463" t="n"/>
      <c r="N450" s="463" t="n"/>
      <c r="O450" s="463" t="n"/>
      <c r="P450" s="463" t="n"/>
      <c r="Q450" s="464" t="n"/>
      <c r="S450" s="103" t="n"/>
      <c r="T450" s="103" t="n"/>
      <c r="U450" s="103" t="n"/>
      <c r="V450" s="103" t="n"/>
    </row>
    <row r="451" hidden="1">
      <c r="A451" s="377" t="n"/>
      <c r="B451" s="127" t="n"/>
      <c r="C451" s="460" t="n"/>
      <c r="D451" s="465" t="n"/>
      <c r="E451" s="462" t="n"/>
      <c r="F451" s="463" t="n"/>
      <c r="G451" s="463" t="n"/>
      <c r="H451" s="463" t="n"/>
      <c r="I451" s="463" t="n"/>
      <c r="J451" s="463" t="n"/>
      <c r="K451" s="463" t="n"/>
      <c r="L451" s="463" t="n"/>
      <c r="M451" s="463" t="n"/>
      <c r="N451" s="463" t="n"/>
      <c r="O451" s="463" t="n"/>
      <c r="P451" s="463" t="n"/>
      <c r="Q451" s="464" t="n"/>
      <c r="S451" s="103" t="n"/>
      <c r="T451" s="103" t="n"/>
      <c r="U451" s="103" t="n"/>
      <c r="V451" s="103" t="n"/>
    </row>
    <row r="452" hidden="1">
      <c r="A452" s="377" t="n"/>
      <c r="B452" s="127" t="n"/>
      <c r="C452" s="460" t="n"/>
      <c r="D452" s="465" t="n"/>
      <c r="E452" s="462" t="n"/>
      <c r="F452" s="463" t="n"/>
      <c r="G452" s="463" t="n"/>
      <c r="H452" s="463" t="n"/>
      <c r="I452" s="463" t="n"/>
      <c r="J452" s="463" t="n"/>
      <c r="K452" s="463" t="n"/>
      <c r="L452" s="463" t="n"/>
      <c r="M452" s="463" t="n"/>
      <c r="N452" s="463" t="n"/>
      <c r="O452" s="463" t="n"/>
      <c r="P452" s="463" t="n"/>
      <c r="Q452" s="464" t="n"/>
      <c r="S452" s="103" t="n"/>
      <c r="T452" s="103" t="n"/>
      <c r="U452" s="103" t="n"/>
      <c r="V452" s="103" t="n"/>
    </row>
    <row r="453" hidden="1">
      <c r="A453" s="377" t="n"/>
      <c r="B453" s="127" t="n"/>
      <c r="C453" s="460" t="n"/>
      <c r="D453" s="465" t="n"/>
      <c r="E453" s="462" t="n"/>
      <c r="F453" s="463" t="n"/>
      <c r="G453" s="463" t="n"/>
      <c r="H453" s="463" t="n"/>
      <c r="I453" s="463" t="n"/>
      <c r="J453" s="463" t="n"/>
      <c r="K453" s="463" t="n"/>
      <c r="L453" s="463" t="n"/>
      <c r="M453" s="463" t="n"/>
      <c r="N453" s="463" t="n"/>
      <c r="O453" s="463" t="n"/>
      <c r="P453" s="463" t="n"/>
      <c r="Q453" s="464" t="n"/>
      <c r="S453" s="103" t="n"/>
      <c r="T453" s="103" t="n"/>
      <c r="U453" s="103" t="n"/>
      <c r="V453" s="103" t="n"/>
    </row>
    <row r="454" hidden="1">
      <c r="A454" s="377" t="n"/>
      <c r="B454" s="127" t="n"/>
      <c r="C454" s="460" t="n"/>
      <c r="D454" s="465" t="n"/>
      <c r="E454" s="462" t="n"/>
      <c r="F454" s="463" t="n"/>
      <c r="G454" s="463" t="n"/>
      <c r="H454" s="463" t="n"/>
      <c r="I454" s="463" t="n"/>
      <c r="J454" s="463" t="n"/>
      <c r="K454" s="463" t="n"/>
      <c r="L454" s="463" t="n"/>
      <c r="M454" s="463" t="n"/>
      <c r="N454" s="463" t="n"/>
      <c r="O454" s="463" t="n"/>
      <c r="P454" s="463" t="n"/>
      <c r="Q454" s="464" t="n"/>
      <c r="S454" s="103" t="n"/>
      <c r="T454" s="103" t="n"/>
      <c r="U454" s="103" t="n"/>
      <c r="V454" s="103" t="n"/>
    </row>
    <row r="455" hidden="1">
      <c r="A455" s="377" t="n"/>
      <c r="B455" s="127" t="n"/>
      <c r="C455" s="460" t="n"/>
      <c r="D455" s="465" t="n"/>
      <c r="E455" s="462" t="n"/>
      <c r="F455" s="463" t="n"/>
      <c r="G455" s="463" t="n"/>
      <c r="H455" s="463" t="n"/>
      <c r="I455" s="463" t="n"/>
      <c r="J455" s="463" t="n"/>
      <c r="K455" s="463" t="n"/>
      <c r="L455" s="463" t="n"/>
      <c r="M455" s="463" t="n"/>
      <c r="N455" s="463" t="n"/>
      <c r="O455" s="463" t="n"/>
      <c r="P455" s="463" t="n"/>
      <c r="Q455" s="464" t="n"/>
      <c r="S455" s="103" t="n"/>
      <c r="T455" s="103" t="n"/>
      <c r="U455" s="103" t="n"/>
      <c r="V455" s="103" t="n"/>
    </row>
    <row r="456" hidden="1" ht="13.5" customHeight="1" thickBot="1">
      <c r="A456" s="379" t="n"/>
      <c r="B456" s="128" t="n"/>
      <c r="C456" s="466" t="n"/>
      <c r="D456" s="465" t="n"/>
      <c r="E456" s="467" t="n"/>
      <c r="F456" s="468" t="n"/>
      <c r="G456" s="468" t="n"/>
      <c r="H456" s="468" t="n"/>
      <c r="I456" s="468" t="n"/>
      <c r="J456" s="468" t="n"/>
      <c r="K456" s="468" t="n"/>
      <c r="L456" s="468" t="n"/>
      <c r="M456" s="468" t="n"/>
      <c r="N456" s="468" t="n"/>
      <c r="O456" s="468" t="n"/>
      <c r="P456" s="468" t="n"/>
      <c r="Q456" s="469" t="n"/>
      <c r="S456" s="103" t="n"/>
      <c r="T456" s="103" t="n"/>
      <c r="U456" s="103" t="n"/>
      <c r="V456" s="103" t="n"/>
    </row>
    <row r="457">
      <c r="A457" s="376" t="n"/>
      <c r="B457" s="119" t="inlineStr">
        <is>
          <t>Box total</t>
        </is>
      </c>
      <c r="C457" s="470" t="n"/>
      <c r="D457" s="470" t="n"/>
      <c r="E457" s="457" t="n"/>
      <c r="F457" s="458" t="n"/>
      <c r="G457" s="458" t="n"/>
      <c r="H457" s="458" t="n"/>
      <c r="I457" s="458" t="n"/>
      <c r="J457" s="455" t="n"/>
      <c r="K457" s="455" t="n"/>
      <c r="L457" s="455" t="n"/>
      <c r="M457" s="455" t="n"/>
      <c r="N457" s="455" t="n"/>
      <c r="O457" s="455" t="n"/>
      <c r="P457" s="455" t="n"/>
      <c r="Q457" s="471" t="n"/>
      <c r="S457" s="103" t="n"/>
      <c r="T457" s="103" t="n"/>
      <c r="U457" s="103" t="n"/>
      <c r="V457" s="103" t="n"/>
    </row>
    <row r="458">
      <c r="A458" s="380" t="n"/>
      <c r="B458" s="120" t="inlineStr">
        <is>
          <t>Weight</t>
        </is>
      </c>
      <c r="C458" s="472" t="n"/>
      <c r="D458" s="472" t="n"/>
      <c r="E458" s="462" t="n"/>
      <c r="F458" s="463" t="n"/>
      <c r="G458" s="463" t="n"/>
      <c r="H458" s="463" t="n"/>
      <c r="I458" s="463" t="n"/>
      <c r="J458" s="463" t="n"/>
      <c r="K458" s="463" t="n"/>
      <c r="L458" s="463" t="n"/>
      <c r="M458" s="463" t="n"/>
      <c r="N458" s="463" t="n"/>
      <c r="O458" s="463" t="n"/>
      <c r="P458" s="463" t="n"/>
      <c r="Q458" s="464" t="n"/>
      <c r="S458" s="103" t="n"/>
      <c r="T458" s="103" t="n"/>
      <c r="U458" s="103" t="n"/>
      <c r="V458" s="103" t="n"/>
    </row>
    <row r="459">
      <c r="A459" s="381" t="n"/>
      <c r="B459" s="121" t="inlineStr">
        <is>
          <t>Dimensions</t>
        </is>
      </c>
      <c r="C459" s="465" t="n"/>
      <c r="D459" s="465" t="n"/>
      <c r="E459" s="473" t="n"/>
      <c r="F459" s="460" t="n"/>
      <c r="G459" s="460" t="n"/>
      <c r="H459" s="460" t="n"/>
      <c r="I459" s="460" t="n"/>
      <c r="J459" s="460" t="n"/>
      <c r="K459" s="460" t="n"/>
      <c r="L459" s="460" t="n"/>
      <c r="M459" s="460" t="n"/>
      <c r="N459" s="460" t="n"/>
      <c r="O459" s="460" t="n"/>
      <c r="P459" s="460" t="n"/>
      <c r="Q459" s="474" t="n"/>
      <c r="S459" s="103" t="n"/>
      <c r="T459" s="103" t="n"/>
      <c r="U459" s="103" t="n"/>
      <c r="V459" s="103" t="n"/>
    </row>
    <row r="460">
      <c r="A460" s="104" t="n"/>
      <c r="B460" s="122" t="inlineStr">
        <is>
          <t>Shipment ID</t>
        </is>
      </c>
      <c r="C460" s="475" t="n"/>
      <c r="D460" s="475" t="n"/>
      <c r="E460" s="476" t="n"/>
      <c r="F460" s="139" t="n"/>
      <c r="G460" s="139" t="n"/>
      <c r="H460" s="139" t="n"/>
      <c r="I460" s="139" t="n"/>
      <c r="J460" s="139" t="n"/>
      <c r="K460" s="139" t="n"/>
      <c r="L460" s="139" t="n"/>
      <c r="M460" s="139" t="n"/>
      <c r="N460" s="139" t="n"/>
      <c r="O460" s="139" t="n"/>
      <c r="P460" s="139" t="n"/>
      <c r="Q460" s="477" t="n"/>
    </row>
    <row r="461" ht="13.5" customHeight="1" thickBot="1">
      <c r="A461" s="105" t="n"/>
      <c r="B461" s="123" t="inlineStr">
        <is>
          <t>Tracking Number</t>
        </is>
      </c>
      <c r="C461" s="478" t="n"/>
      <c r="D461" s="479" t="n"/>
      <c r="E461" s="480" t="n"/>
      <c r="F461" s="481" t="n"/>
      <c r="G461" s="481" t="n"/>
      <c r="H461" s="481" t="n"/>
      <c r="I461" s="481" t="n"/>
      <c r="J461" s="481" t="n"/>
      <c r="K461" s="481" t="n"/>
      <c r="L461" s="481" t="n"/>
      <c r="M461" s="481" t="n"/>
      <c r="N461" s="481" t="n"/>
      <c r="O461" s="481" t="n"/>
      <c r="P461" s="481" t="n"/>
      <c r="Q461" s="482" t="n"/>
    </row>
    <row r="462" ht="13.5" customHeight="1" thickBot="1">
      <c r="A462" s="493" t="n"/>
      <c r="B462" s="494" t="n"/>
      <c r="E462" s="118" t="n"/>
      <c r="F462" s="107" t="n"/>
      <c r="G462" s="107" t="n"/>
      <c r="H462" s="107" t="n"/>
      <c r="I462" s="108" t="n"/>
      <c r="J462" s="108" t="n"/>
      <c r="K462" s="108" t="n"/>
      <c r="L462" s="108" t="n"/>
      <c r="M462" s="108" t="n"/>
      <c r="N462" s="108" t="n"/>
      <c r="O462" s="108" t="n"/>
      <c r="P462" s="108" t="n"/>
      <c r="Q462" s="108" t="n"/>
    </row>
    <row r="463" ht="13.5" customFormat="1" customHeight="1" s="494" thickBot="1">
      <c r="A463" s="53" t="inlineStr">
        <is>
          <t>Shipment 34</t>
        </is>
      </c>
      <c r="B463" s="124" t="inlineStr">
        <is>
          <t>Snowbird Sweets</t>
        </is>
      </c>
      <c r="C463" s="115" t="inlineStr">
        <is>
          <t>Total</t>
        </is>
      </c>
      <c r="D463" s="130" t="inlineStr">
        <is>
          <t>Expiry</t>
        </is>
      </c>
      <c r="E463" s="115" t="n"/>
      <c r="F463" s="116" t="n"/>
      <c r="G463" s="116" t="n"/>
      <c r="H463" s="116" t="n"/>
      <c r="I463" s="116" t="n"/>
      <c r="J463" s="116" t="n"/>
      <c r="K463" s="116" t="n"/>
      <c r="L463" s="116" t="n"/>
      <c r="M463" s="116" t="n"/>
      <c r="N463" s="116" t="n"/>
      <c r="O463" s="116" t="n"/>
      <c r="P463" s="116" t="n"/>
      <c r="Q463" s="117" t="n"/>
    </row>
    <row r="464" ht="13.5" customHeight="1" thickBot="1">
      <c r="A464" s="126" t="n"/>
      <c r="B464" s="125" t="n"/>
      <c r="C464" s="131" t="n"/>
      <c r="D464" s="132" t="n"/>
      <c r="E464" s="134" t="n"/>
      <c r="F464" s="135" t="n"/>
      <c r="G464" s="136" t="n"/>
      <c r="H464" s="135" t="n"/>
      <c r="I464" s="136" t="n"/>
      <c r="J464" s="137" t="n"/>
      <c r="K464" s="135" t="n"/>
      <c r="L464" s="136" t="n"/>
      <c r="M464" s="135" t="n"/>
      <c r="N464" s="135" t="n"/>
      <c r="O464" s="135" t="n"/>
      <c r="P464" s="136" t="n"/>
      <c r="Q464" s="138" t="n"/>
    </row>
    <row r="465">
      <c r="A465" s="376" t="n"/>
      <c r="B465" s="96" t="n"/>
      <c r="C465" s="455" t="n"/>
      <c r="D465" s="456" t="n"/>
      <c r="E465" s="457" t="n"/>
      <c r="F465" s="458" t="n"/>
      <c r="G465" s="458" t="n"/>
      <c r="H465" s="458" t="n"/>
      <c r="I465" s="458" t="n"/>
      <c r="J465" s="458" t="n"/>
      <c r="K465" s="458" t="n"/>
      <c r="L465" s="458" t="n"/>
      <c r="M465" s="458" t="n"/>
      <c r="N465" s="458" t="n"/>
      <c r="O465" s="458" t="n"/>
      <c r="P465" s="458" t="n"/>
      <c r="Q465" s="459" t="n"/>
      <c r="S465" s="103" t="n"/>
      <c r="T465" s="103" t="n"/>
      <c r="U465" s="103" t="n"/>
      <c r="V465" s="103" t="n"/>
    </row>
    <row r="466" ht="13.5" customHeight="1" thickBot="1">
      <c r="A466" s="377" t="n"/>
      <c r="B466" s="127" t="n"/>
      <c r="C466" s="460" t="n"/>
      <c r="D466" s="461" t="n"/>
      <c r="E466" s="462" t="n"/>
      <c r="F466" s="463" t="n"/>
      <c r="G466" s="463" t="n"/>
      <c r="H466" s="463" t="n"/>
      <c r="I466" s="463" t="n"/>
      <c r="J466" s="463" t="n"/>
      <c r="K466" s="463" t="n"/>
      <c r="L466" s="463" t="n"/>
      <c r="M466" s="463" t="n"/>
      <c r="N466" s="463" t="n"/>
      <c r="O466" s="463" t="n"/>
      <c r="P466" s="463" t="n"/>
      <c r="Q466" s="464" t="n"/>
      <c r="S466" s="103" t="n"/>
      <c r="T466" s="103" t="n"/>
      <c r="U466" s="103" t="n"/>
      <c r="V466" s="103" t="n"/>
    </row>
    <row r="467" hidden="1">
      <c r="A467" s="377" t="n"/>
      <c r="B467" s="127" t="n"/>
      <c r="C467" s="460" t="n"/>
      <c r="D467" s="461" t="n"/>
      <c r="E467" s="462" t="n"/>
      <c r="F467" s="463" t="n"/>
      <c r="G467" s="463" t="n"/>
      <c r="H467" s="463" t="n"/>
      <c r="I467" s="463" t="n"/>
      <c r="J467" s="463" t="n"/>
      <c r="K467" s="463" t="n"/>
      <c r="L467" s="463" t="n"/>
      <c r="M467" s="463" t="n"/>
      <c r="N467" s="463" t="n"/>
      <c r="O467" s="463" t="n"/>
      <c r="P467" s="463" t="n"/>
      <c r="Q467" s="464" t="n"/>
      <c r="S467" s="103" t="n"/>
      <c r="T467" s="103" t="n"/>
      <c r="U467" s="103" t="n"/>
      <c r="V467" s="103" t="n"/>
    </row>
    <row r="468" hidden="1">
      <c r="A468" s="377" t="n"/>
      <c r="B468" s="127" t="n"/>
      <c r="C468" s="460" t="n"/>
      <c r="D468" s="461" t="n"/>
      <c r="E468" s="462" t="n"/>
      <c r="F468" s="463" t="n"/>
      <c r="G468" s="463" t="n"/>
      <c r="H468" s="463" t="n"/>
      <c r="I468" s="463" t="n"/>
      <c r="J468" s="463" t="n"/>
      <c r="K468" s="463" t="n"/>
      <c r="L468" s="463" t="n"/>
      <c r="M468" s="463" t="n"/>
      <c r="N468" s="463" t="n"/>
      <c r="O468" s="463" t="n"/>
      <c r="P468" s="463" t="n"/>
      <c r="Q468" s="464" t="n"/>
      <c r="S468" s="103" t="n"/>
      <c r="T468" s="103" t="n"/>
      <c r="U468" s="103" t="n"/>
      <c r="V468" s="103" t="n"/>
    </row>
    <row r="469" hidden="1">
      <c r="A469" s="377" t="n"/>
      <c r="B469" s="127" t="n"/>
      <c r="C469" s="460" t="n"/>
      <c r="D469" s="461" t="n"/>
      <c r="E469" s="462" t="n"/>
      <c r="F469" s="463" t="n"/>
      <c r="G469" s="463" t="n"/>
      <c r="H469" s="463" t="n"/>
      <c r="I469" s="463" t="n"/>
      <c r="J469" s="463" t="n"/>
      <c r="K469" s="463" t="n"/>
      <c r="L469" s="463" t="n"/>
      <c r="M469" s="463" t="n"/>
      <c r="N469" s="463" t="n"/>
      <c r="O469" s="463" t="n"/>
      <c r="P469" s="463" t="n"/>
      <c r="Q469" s="464" t="n"/>
      <c r="S469" s="103" t="n"/>
      <c r="T469" s="103" t="n"/>
      <c r="U469" s="103" t="n"/>
      <c r="V469" s="103" t="n"/>
    </row>
    <row r="470" hidden="1">
      <c r="A470" s="378" t="n"/>
      <c r="B470" s="127" t="n"/>
      <c r="C470" s="460" t="n"/>
      <c r="D470" s="465" t="n"/>
      <c r="E470" s="462" t="n"/>
      <c r="F470" s="463" t="n"/>
      <c r="G470" s="463" t="n"/>
      <c r="H470" s="463" t="n"/>
      <c r="I470" s="463" t="n"/>
      <c r="J470" s="463" t="n"/>
      <c r="K470" s="463" t="n"/>
      <c r="L470" s="463" t="n"/>
      <c r="M470" s="463" t="n"/>
      <c r="N470" s="463" t="n"/>
      <c r="O470" s="463" t="n"/>
      <c r="P470" s="463" t="n"/>
      <c r="Q470" s="464" t="n"/>
      <c r="S470" s="103" t="n"/>
      <c r="T470" s="103" t="n"/>
      <c r="U470" s="103" t="n"/>
      <c r="V470" s="103" t="n"/>
    </row>
    <row r="471" hidden="1">
      <c r="A471" s="377" t="n"/>
      <c r="B471" s="127" t="n"/>
      <c r="C471" s="460" t="n"/>
      <c r="D471" s="465" t="n"/>
      <c r="E471" s="462" t="n"/>
      <c r="F471" s="463" t="n"/>
      <c r="G471" s="463" t="n"/>
      <c r="H471" s="463" t="n"/>
      <c r="I471" s="463" t="n"/>
      <c r="J471" s="463" t="n"/>
      <c r="K471" s="463" t="n"/>
      <c r="L471" s="463" t="n"/>
      <c r="M471" s="463" t="n"/>
      <c r="N471" s="463" t="n"/>
      <c r="O471" s="463" t="n"/>
      <c r="P471" s="463" t="n"/>
      <c r="Q471" s="464" t="n"/>
      <c r="S471" s="103" t="n"/>
      <c r="T471" s="103" t="n"/>
      <c r="U471" s="103" t="n"/>
      <c r="V471" s="103" t="n"/>
    </row>
    <row r="472" hidden="1">
      <c r="A472" s="377" t="n"/>
      <c r="B472" s="127" t="n"/>
      <c r="C472" s="460" t="n"/>
      <c r="D472" s="465" t="n"/>
      <c r="E472" s="462" t="n"/>
      <c r="F472" s="463" t="n"/>
      <c r="G472" s="463" t="n"/>
      <c r="H472" s="463" t="n"/>
      <c r="I472" s="463" t="n"/>
      <c r="J472" s="463" t="n"/>
      <c r="K472" s="463" t="n"/>
      <c r="L472" s="463" t="n"/>
      <c r="M472" s="463" t="n"/>
      <c r="N472" s="463" t="n"/>
      <c r="O472" s="463" t="n"/>
      <c r="P472" s="463" t="n"/>
      <c r="Q472" s="464" t="n"/>
      <c r="S472" s="103" t="n"/>
      <c r="T472" s="103" t="n"/>
      <c r="U472" s="103" t="n"/>
      <c r="V472" s="103" t="n"/>
    </row>
    <row r="473" hidden="1">
      <c r="A473" s="377" t="n"/>
      <c r="B473" s="127" t="n"/>
      <c r="C473" s="460" t="n"/>
      <c r="D473" s="465" t="n"/>
      <c r="E473" s="462" t="n"/>
      <c r="F473" s="463" t="n"/>
      <c r="G473" s="463" t="n"/>
      <c r="H473" s="463" t="n"/>
      <c r="I473" s="463" t="n"/>
      <c r="J473" s="463" t="n"/>
      <c r="K473" s="463" t="n"/>
      <c r="L473" s="463" t="n"/>
      <c r="M473" s="463" t="n"/>
      <c r="N473" s="463" t="n"/>
      <c r="O473" s="463" t="n"/>
      <c r="P473" s="463" t="n"/>
      <c r="Q473" s="464" t="n"/>
      <c r="S473" s="103" t="n"/>
      <c r="T473" s="103" t="n"/>
      <c r="U473" s="103" t="n"/>
      <c r="V473" s="103" t="n"/>
    </row>
    <row r="474" hidden="1">
      <c r="A474" s="377" t="n"/>
      <c r="B474" s="127" t="n"/>
      <c r="C474" s="460" t="n"/>
      <c r="D474" s="465" t="n"/>
      <c r="E474" s="462" t="n"/>
      <c r="F474" s="463" t="n"/>
      <c r="G474" s="463" t="n"/>
      <c r="H474" s="463" t="n"/>
      <c r="I474" s="463" t="n"/>
      <c r="J474" s="463" t="n"/>
      <c r="K474" s="463" t="n"/>
      <c r="L474" s="463" t="n"/>
      <c r="M474" s="463" t="n"/>
      <c r="N474" s="463" t="n"/>
      <c r="O474" s="463" t="n"/>
      <c r="P474" s="463" t="n"/>
      <c r="Q474" s="464" t="n"/>
      <c r="S474" s="103" t="n"/>
      <c r="T474" s="103" t="n"/>
      <c r="U474" s="103" t="n"/>
      <c r="V474" s="103" t="n"/>
    </row>
    <row r="475" hidden="1">
      <c r="A475" s="377" t="n"/>
      <c r="B475" s="127" t="n"/>
      <c r="C475" s="460" t="n"/>
      <c r="D475" s="465" t="n"/>
      <c r="E475" s="462" t="n"/>
      <c r="F475" s="463" t="n"/>
      <c r="G475" s="463" t="n"/>
      <c r="H475" s="463" t="n"/>
      <c r="I475" s="463" t="n"/>
      <c r="J475" s="463" t="n"/>
      <c r="K475" s="463" t="n"/>
      <c r="L475" s="463" t="n"/>
      <c r="M475" s="463" t="n"/>
      <c r="N475" s="463" t="n"/>
      <c r="O475" s="463" t="n"/>
      <c r="P475" s="463" t="n"/>
      <c r="Q475" s="464" t="n"/>
      <c r="S475" s="103" t="n"/>
      <c r="T475" s="103" t="n"/>
      <c r="U475" s="103" t="n"/>
      <c r="V475" s="103" t="n"/>
    </row>
    <row r="476" hidden="1">
      <c r="A476" s="377" t="n"/>
      <c r="B476" s="127" t="n"/>
      <c r="C476" s="460" t="n"/>
      <c r="D476" s="465" t="n"/>
      <c r="E476" s="462" t="n"/>
      <c r="F476" s="463" t="n"/>
      <c r="G476" s="463" t="n"/>
      <c r="H476" s="463" t="n"/>
      <c r="I476" s="463" t="n"/>
      <c r="J476" s="463" t="n"/>
      <c r="K476" s="463" t="n"/>
      <c r="L476" s="463" t="n"/>
      <c r="M476" s="463" t="n"/>
      <c r="N476" s="463" t="n"/>
      <c r="O476" s="463" t="n"/>
      <c r="P476" s="463" t="n"/>
      <c r="Q476" s="464" t="n"/>
      <c r="S476" s="103" t="n"/>
      <c r="T476" s="103" t="n"/>
      <c r="U476" s="103" t="n"/>
      <c r="V476" s="103" t="n"/>
    </row>
    <row r="477" hidden="1">
      <c r="A477" s="377" t="n"/>
      <c r="B477" s="127" t="n"/>
      <c r="C477" s="460" t="n"/>
      <c r="D477" s="465" t="n"/>
      <c r="E477" s="462" t="n"/>
      <c r="F477" s="463" t="n"/>
      <c r="G477" s="463" t="n"/>
      <c r="H477" s="463" t="n"/>
      <c r="I477" s="463" t="n"/>
      <c r="J477" s="463" t="n"/>
      <c r="K477" s="463" t="n"/>
      <c r="L477" s="463" t="n"/>
      <c r="M477" s="463" t="n"/>
      <c r="N477" s="463" t="n"/>
      <c r="O477" s="463" t="n"/>
      <c r="P477" s="463" t="n"/>
      <c r="Q477" s="464" t="n"/>
      <c r="S477" s="103" t="n"/>
      <c r="T477" s="103" t="n"/>
      <c r="U477" s="103" t="n"/>
      <c r="V477" s="103" t="n"/>
    </row>
    <row r="478" hidden="1">
      <c r="A478" s="377" t="n"/>
      <c r="B478" s="127" t="n"/>
      <c r="C478" s="460" t="n"/>
      <c r="D478" s="465" t="n"/>
      <c r="E478" s="462" t="n"/>
      <c r="F478" s="463" t="n"/>
      <c r="G478" s="463" t="n"/>
      <c r="H478" s="463" t="n"/>
      <c r="I478" s="463" t="n"/>
      <c r="J478" s="463" t="n"/>
      <c r="K478" s="463" t="n"/>
      <c r="L478" s="463" t="n"/>
      <c r="M478" s="463" t="n"/>
      <c r="N478" s="463" t="n"/>
      <c r="O478" s="463" t="n"/>
      <c r="P478" s="463" t="n"/>
      <c r="Q478" s="464" t="n"/>
      <c r="S478" s="103" t="n"/>
      <c r="T478" s="103" t="n"/>
      <c r="U478" s="103" t="n"/>
      <c r="V478" s="103" t="n"/>
    </row>
    <row r="479" hidden="1" ht="13.5" customHeight="1" thickBot="1">
      <c r="A479" s="379" t="n"/>
      <c r="B479" s="128" t="n"/>
      <c r="C479" s="466" t="n"/>
      <c r="D479" s="465" t="n"/>
      <c r="E479" s="467" t="n"/>
      <c r="F479" s="468" t="n"/>
      <c r="G479" s="468" t="n"/>
      <c r="H479" s="468" t="n"/>
      <c r="I479" s="468" t="n"/>
      <c r="J479" s="468" t="n"/>
      <c r="K479" s="468" t="n"/>
      <c r="L479" s="468" t="n"/>
      <c r="M479" s="468" t="n"/>
      <c r="N479" s="468" t="n"/>
      <c r="O479" s="468" t="n"/>
      <c r="P479" s="468" t="n"/>
      <c r="Q479" s="469" t="n"/>
      <c r="S479" s="103" t="n"/>
      <c r="T479" s="103" t="n"/>
      <c r="U479" s="103" t="n"/>
      <c r="V479" s="103" t="n"/>
    </row>
    <row r="480">
      <c r="A480" s="376" t="n"/>
      <c r="B480" s="119" t="inlineStr">
        <is>
          <t>Box total</t>
        </is>
      </c>
      <c r="C480" s="470" t="n"/>
      <c r="D480" s="470" t="n"/>
      <c r="E480" s="457" t="n"/>
      <c r="F480" s="458" t="n"/>
      <c r="G480" s="458" t="n"/>
      <c r="H480" s="458" t="n"/>
      <c r="I480" s="458" t="n"/>
      <c r="J480" s="455" t="n"/>
      <c r="K480" s="455" t="n"/>
      <c r="L480" s="455" t="n"/>
      <c r="M480" s="455" t="n"/>
      <c r="N480" s="455" t="n"/>
      <c r="O480" s="455" t="n"/>
      <c r="P480" s="455" t="n"/>
      <c r="Q480" s="471" t="n"/>
      <c r="S480" s="103" t="n"/>
      <c r="T480" s="103" t="n"/>
      <c r="U480" s="103" t="n"/>
      <c r="V480" s="103" t="n"/>
    </row>
    <row r="481">
      <c r="A481" s="380" t="n"/>
      <c r="B481" s="120" t="inlineStr">
        <is>
          <t>Weight</t>
        </is>
      </c>
      <c r="C481" s="472" t="n"/>
      <c r="D481" s="472" t="n"/>
      <c r="E481" s="462" t="n"/>
      <c r="F481" s="463" t="n"/>
      <c r="G481" s="463" t="n"/>
      <c r="H481" s="463" t="n"/>
      <c r="I481" s="463" t="n"/>
      <c r="J481" s="463" t="n"/>
      <c r="K481" s="463" t="n"/>
      <c r="L481" s="463" t="n"/>
      <c r="M481" s="463" t="n"/>
      <c r="N481" s="463" t="n"/>
      <c r="O481" s="463" t="n"/>
      <c r="P481" s="463" t="n"/>
      <c r="Q481" s="464" t="n"/>
      <c r="S481" s="103" t="n"/>
      <c r="T481" s="103" t="n"/>
      <c r="U481" s="103" t="n"/>
      <c r="V481" s="103" t="n"/>
    </row>
    <row r="482">
      <c r="A482" s="381" t="n"/>
      <c r="B482" s="121" t="inlineStr">
        <is>
          <t>Dimensions</t>
        </is>
      </c>
      <c r="C482" s="465" t="n"/>
      <c r="D482" s="465" t="n"/>
      <c r="E482" s="473" t="n"/>
      <c r="F482" s="460" t="n"/>
      <c r="G482" s="460" t="n"/>
      <c r="H482" s="460" t="n"/>
      <c r="I482" s="460" t="n"/>
      <c r="J482" s="460" t="n"/>
      <c r="K482" s="460" t="n"/>
      <c r="L482" s="460" t="n"/>
      <c r="M482" s="460" t="n"/>
      <c r="N482" s="460" t="n"/>
      <c r="O482" s="460" t="n"/>
      <c r="P482" s="460" t="n"/>
      <c r="Q482" s="474" t="n"/>
      <c r="S482" s="103" t="n"/>
      <c r="T482" s="103" t="n"/>
      <c r="U482" s="103" t="n"/>
      <c r="V482" s="103" t="n"/>
    </row>
    <row r="483">
      <c r="A483" s="104" t="n"/>
      <c r="B483" s="122" t="inlineStr">
        <is>
          <t>Shipment ID</t>
        </is>
      </c>
      <c r="C483" s="475" t="n"/>
      <c r="D483" s="475" t="n"/>
      <c r="E483" s="476" t="n"/>
      <c r="F483" s="139" t="n"/>
      <c r="G483" s="139" t="n"/>
      <c r="H483" s="139" t="n"/>
      <c r="I483" s="139" t="n"/>
      <c r="J483" s="139" t="n"/>
      <c r="K483" s="139" t="n"/>
      <c r="L483" s="139" t="n"/>
      <c r="M483" s="139" t="n"/>
      <c r="N483" s="139" t="n"/>
      <c r="O483" s="139" t="n"/>
      <c r="P483" s="139" t="n"/>
      <c r="Q483" s="477" t="n"/>
    </row>
    <row r="484" ht="13.5" customHeight="1" thickBot="1">
      <c r="A484" s="105" t="n"/>
      <c r="B484" s="123" t="inlineStr">
        <is>
          <t>Tracking Number</t>
        </is>
      </c>
      <c r="C484" s="478" t="n"/>
      <c r="D484" s="479" t="n"/>
      <c r="E484" s="480" t="n"/>
      <c r="F484" s="481" t="n"/>
      <c r="G484" s="481" t="n"/>
      <c r="H484" s="481" t="n"/>
      <c r="I484" s="481" t="n"/>
      <c r="J484" s="481" t="n"/>
      <c r="K484" s="481" t="n"/>
      <c r="L484" s="481" t="n"/>
      <c r="M484" s="481" t="n"/>
      <c r="N484" s="481" t="n"/>
      <c r="O484" s="481" t="n"/>
      <c r="P484" s="481" t="n"/>
      <c r="Q484" s="482" t="n"/>
    </row>
    <row r="485" ht="13.5" customHeight="1" thickBot="1">
      <c r="A485" s="493" t="n"/>
      <c r="B485" s="494" t="n"/>
      <c r="E485" s="118" t="n"/>
      <c r="F485" s="107" t="n"/>
      <c r="G485" s="107" t="n"/>
      <c r="H485" s="107" t="n"/>
      <c r="I485" s="108" t="n"/>
      <c r="J485" s="108" t="n"/>
      <c r="K485" s="108" t="n"/>
      <c r="L485" s="108" t="n"/>
      <c r="M485" s="108" t="n"/>
      <c r="N485" s="108" t="n"/>
      <c r="O485" s="108" t="n"/>
      <c r="P485" s="108" t="n"/>
      <c r="Q485" s="108" t="n"/>
    </row>
    <row r="486" ht="13.5" customFormat="1" customHeight="1" s="494" thickBot="1">
      <c r="A486" s="53" t="inlineStr">
        <is>
          <t>Shipment 35</t>
        </is>
      </c>
      <c r="B486" s="124" t="inlineStr">
        <is>
          <t>Snowbird Sweets</t>
        </is>
      </c>
      <c r="C486" s="115" t="inlineStr">
        <is>
          <t>Total</t>
        </is>
      </c>
      <c r="D486" s="130" t="inlineStr">
        <is>
          <t>Expiry</t>
        </is>
      </c>
      <c r="E486" s="115" t="n"/>
      <c r="F486" s="116" t="n"/>
      <c r="G486" s="116" t="n"/>
      <c r="H486" s="116" t="n"/>
      <c r="I486" s="116" t="n"/>
      <c r="J486" s="116" t="n"/>
      <c r="K486" s="116" t="n"/>
      <c r="L486" s="116" t="n"/>
      <c r="M486" s="116" t="n"/>
      <c r="N486" s="116" t="n"/>
      <c r="O486" s="116" t="n"/>
      <c r="P486" s="116" t="n"/>
      <c r="Q486" s="117" t="n"/>
    </row>
    <row r="487" ht="13.5" customHeight="1" thickBot="1">
      <c r="A487" s="126" t="n"/>
      <c r="B487" s="125" t="n"/>
      <c r="C487" s="131" t="n"/>
      <c r="D487" s="132" t="n"/>
      <c r="E487" s="134" t="n"/>
      <c r="F487" s="135" t="n"/>
      <c r="G487" s="136" t="n"/>
      <c r="H487" s="135" t="n"/>
      <c r="I487" s="136" t="n"/>
      <c r="J487" s="137" t="n"/>
      <c r="K487" s="135" t="n"/>
      <c r="L487" s="136" t="n"/>
      <c r="M487" s="135" t="n"/>
      <c r="N487" s="135" t="n"/>
      <c r="O487" s="135" t="n"/>
      <c r="P487" s="136" t="n"/>
      <c r="Q487" s="138" t="n"/>
    </row>
    <row r="488">
      <c r="A488" s="376" t="n"/>
      <c r="B488" s="96" t="n"/>
      <c r="C488" s="455" t="n"/>
      <c r="D488" s="456" t="n"/>
      <c r="E488" s="457" t="n"/>
      <c r="F488" s="458" t="n"/>
      <c r="G488" s="458" t="n"/>
      <c r="H488" s="458" t="n"/>
      <c r="I488" s="458" t="n"/>
      <c r="J488" s="458" t="n"/>
      <c r="K488" s="458" t="n"/>
      <c r="L488" s="458" t="n"/>
      <c r="M488" s="458" t="n"/>
      <c r="N488" s="458" t="n"/>
      <c r="O488" s="458" t="n"/>
      <c r="P488" s="458" t="n"/>
      <c r="Q488" s="459" t="n"/>
      <c r="S488" s="103" t="n"/>
      <c r="T488" s="103" t="n"/>
      <c r="U488" s="103" t="n"/>
      <c r="V488" s="103" t="n"/>
    </row>
    <row r="489" ht="13.5" customHeight="1" thickBot="1">
      <c r="A489" s="377" t="n"/>
      <c r="B489" s="127" t="n"/>
      <c r="C489" s="460" t="n"/>
      <c r="D489" s="461" t="n"/>
      <c r="E489" s="462" t="n"/>
      <c r="F489" s="463" t="n"/>
      <c r="G489" s="463" t="n"/>
      <c r="H489" s="463" t="n"/>
      <c r="I489" s="463" t="n"/>
      <c r="J489" s="463" t="n"/>
      <c r="K489" s="463" t="n"/>
      <c r="L489" s="463" t="n"/>
      <c r="M489" s="463" t="n"/>
      <c r="N489" s="463" t="n"/>
      <c r="O489" s="463" t="n"/>
      <c r="P489" s="463" t="n"/>
      <c r="Q489" s="464" t="n"/>
      <c r="S489" s="103" t="n"/>
      <c r="T489" s="103" t="n"/>
      <c r="U489" s="103" t="n"/>
      <c r="V489" s="103" t="n"/>
    </row>
    <row r="490" hidden="1">
      <c r="A490" s="377" t="n"/>
      <c r="B490" s="127" t="n"/>
      <c r="C490" s="460" t="n"/>
      <c r="D490" s="461" t="n"/>
      <c r="E490" s="462" t="n"/>
      <c r="F490" s="463" t="n"/>
      <c r="G490" s="463" t="n"/>
      <c r="H490" s="463" t="n"/>
      <c r="I490" s="463" t="n"/>
      <c r="J490" s="463" t="n"/>
      <c r="K490" s="463" t="n"/>
      <c r="L490" s="463" t="n"/>
      <c r="M490" s="463" t="n"/>
      <c r="N490" s="463" t="n"/>
      <c r="O490" s="463" t="n"/>
      <c r="P490" s="463" t="n"/>
      <c r="Q490" s="464" t="n"/>
      <c r="S490" s="103" t="n"/>
      <c r="T490" s="103" t="n"/>
      <c r="U490" s="103" t="n"/>
      <c r="V490" s="103" t="n"/>
    </row>
    <row r="491" hidden="1">
      <c r="A491" s="377" t="n"/>
      <c r="B491" s="127" t="n"/>
      <c r="C491" s="460" t="n"/>
      <c r="D491" s="461" t="n"/>
      <c r="E491" s="462" t="n"/>
      <c r="F491" s="463" t="n"/>
      <c r="G491" s="463" t="n"/>
      <c r="H491" s="463" t="n"/>
      <c r="I491" s="463" t="n"/>
      <c r="J491" s="463" t="n"/>
      <c r="K491" s="463" t="n"/>
      <c r="L491" s="463" t="n"/>
      <c r="M491" s="463" t="n"/>
      <c r="N491" s="463" t="n"/>
      <c r="O491" s="463" t="n"/>
      <c r="P491" s="463" t="n"/>
      <c r="Q491" s="464" t="n"/>
      <c r="S491" s="103" t="n"/>
      <c r="T491" s="103" t="n"/>
      <c r="U491" s="103" t="n"/>
      <c r="V491" s="103" t="n"/>
    </row>
    <row r="492" hidden="1">
      <c r="A492" s="377" t="n"/>
      <c r="B492" s="127" t="n"/>
      <c r="C492" s="460" t="n"/>
      <c r="D492" s="461" t="n"/>
      <c r="E492" s="462" t="n"/>
      <c r="F492" s="463" t="n"/>
      <c r="G492" s="463" t="n"/>
      <c r="H492" s="463" t="n"/>
      <c r="I492" s="463" t="n"/>
      <c r="J492" s="463" t="n"/>
      <c r="K492" s="463" t="n"/>
      <c r="L492" s="463" t="n"/>
      <c r="M492" s="463" t="n"/>
      <c r="N492" s="463" t="n"/>
      <c r="O492" s="463" t="n"/>
      <c r="P492" s="463" t="n"/>
      <c r="Q492" s="464" t="n"/>
      <c r="S492" s="103" t="n"/>
      <c r="T492" s="103" t="n"/>
      <c r="U492" s="103" t="n"/>
      <c r="V492" s="103" t="n"/>
    </row>
    <row r="493" hidden="1">
      <c r="A493" s="378" t="n"/>
      <c r="B493" s="127" t="n"/>
      <c r="C493" s="460" t="n"/>
      <c r="D493" s="465" t="n"/>
      <c r="E493" s="462" t="n"/>
      <c r="F493" s="463" t="n"/>
      <c r="G493" s="463" t="n"/>
      <c r="H493" s="463" t="n"/>
      <c r="I493" s="463" t="n"/>
      <c r="J493" s="463" t="n"/>
      <c r="K493" s="463" t="n"/>
      <c r="L493" s="463" t="n"/>
      <c r="M493" s="463" t="n"/>
      <c r="N493" s="463" t="n"/>
      <c r="O493" s="463" t="n"/>
      <c r="P493" s="463" t="n"/>
      <c r="Q493" s="464" t="n"/>
      <c r="S493" s="103" t="n"/>
      <c r="T493" s="103" t="n"/>
      <c r="U493" s="103" t="n"/>
      <c r="V493" s="103" t="n"/>
    </row>
    <row r="494" hidden="1">
      <c r="A494" s="377" t="n"/>
      <c r="B494" s="127" t="n"/>
      <c r="C494" s="460" t="n"/>
      <c r="D494" s="465" t="n"/>
      <c r="E494" s="462" t="n"/>
      <c r="F494" s="463" t="n"/>
      <c r="G494" s="463" t="n"/>
      <c r="H494" s="463" t="n"/>
      <c r="I494" s="463" t="n"/>
      <c r="J494" s="463" t="n"/>
      <c r="K494" s="463" t="n"/>
      <c r="L494" s="463" t="n"/>
      <c r="M494" s="463" t="n"/>
      <c r="N494" s="463" t="n"/>
      <c r="O494" s="463" t="n"/>
      <c r="P494" s="463" t="n"/>
      <c r="Q494" s="464" t="n"/>
      <c r="S494" s="103" t="n"/>
      <c r="T494" s="103" t="n"/>
      <c r="U494" s="103" t="n"/>
      <c r="V494" s="103" t="n"/>
    </row>
    <row r="495" hidden="1">
      <c r="A495" s="377" t="n"/>
      <c r="B495" s="127" t="n"/>
      <c r="C495" s="460" t="n"/>
      <c r="D495" s="465" t="n"/>
      <c r="E495" s="462" t="n"/>
      <c r="F495" s="463" t="n"/>
      <c r="G495" s="463" t="n"/>
      <c r="H495" s="463" t="n"/>
      <c r="I495" s="463" t="n"/>
      <c r="J495" s="463" t="n"/>
      <c r="K495" s="463" t="n"/>
      <c r="L495" s="463" t="n"/>
      <c r="M495" s="463" t="n"/>
      <c r="N495" s="463" t="n"/>
      <c r="O495" s="463" t="n"/>
      <c r="P495" s="463" t="n"/>
      <c r="Q495" s="464" t="n"/>
      <c r="S495" s="103" t="n"/>
      <c r="T495" s="103" t="n"/>
      <c r="U495" s="103" t="n"/>
      <c r="V495" s="103" t="n"/>
    </row>
    <row r="496" hidden="1">
      <c r="A496" s="377" t="n"/>
      <c r="B496" s="127" t="n"/>
      <c r="C496" s="460" t="n"/>
      <c r="D496" s="465" t="n"/>
      <c r="E496" s="462" t="n"/>
      <c r="F496" s="463" t="n"/>
      <c r="G496" s="463" t="n"/>
      <c r="H496" s="463" t="n"/>
      <c r="I496" s="463" t="n"/>
      <c r="J496" s="463" t="n"/>
      <c r="K496" s="463" t="n"/>
      <c r="L496" s="463" t="n"/>
      <c r="M496" s="463" t="n"/>
      <c r="N496" s="463" t="n"/>
      <c r="O496" s="463" t="n"/>
      <c r="P496" s="463" t="n"/>
      <c r="Q496" s="464" t="n"/>
      <c r="S496" s="103" t="n"/>
      <c r="T496" s="103" t="n"/>
      <c r="U496" s="103" t="n"/>
      <c r="V496" s="103" t="n"/>
    </row>
    <row r="497" hidden="1">
      <c r="A497" s="377" t="n"/>
      <c r="B497" s="127" t="n"/>
      <c r="C497" s="460" t="n"/>
      <c r="D497" s="465" t="n"/>
      <c r="E497" s="462" t="n"/>
      <c r="F497" s="463" t="n"/>
      <c r="G497" s="463" t="n"/>
      <c r="H497" s="463" t="n"/>
      <c r="I497" s="463" t="n"/>
      <c r="J497" s="463" t="n"/>
      <c r="K497" s="463" t="n"/>
      <c r="L497" s="463" t="n"/>
      <c r="M497" s="463" t="n"/>
      <c r="N497" s="463" t="n"/>
      <c r="O497" s="463" t="n"/>
      <c r="P497" s="463" t="n"/>
      <c r="Q497" s="464" t="n"/>
      <c r="S497" s="103" t="n"/>
      <c r="T497" s="103" t="n"/>
      <c r="U497" s="103" t="n"/>
      <c r="V497" s="103" t="n"/>
    </row>
    <row r="498" hidden="1">
      <c r="A498" s="377" t="n"/>
      <c r="B498" s="127" t="n"/>
      <c r="C498" s="460" t="n"/>
      <c r="D498" s="465" t="n"/>
      <c r="E498" s="462" t="n"/>
      <c r="F498" s="463" t="n"/>
      <c r="G498" s="463" t="n"/>
      <c r="H498" s="463" t="n"/>
      <c r="I498" s="463" t="n"/>
      <c r="J498" s="463" t="n"/>
      <c r="K498" s="463" t="n"/>
      <c r="L498" s="463" t="n"/>
      <c r="M498" s="463" t="n"/>
      <c r="N498" s="463" t="n"/>
      <c r="O498" s="463" t="n"/>
      <c r="P498" s="463" t="n"/>
      <c r="Q498" s="464" t="n"/>
      <c r="S498" s="103" t="n"/>
      <c r="T498" s="103" t="n"/>
      <c r="U498" s="103" t="n"/>
      <c r="V498" s="103" t="n"/>
    </row>
    <row r="499" hidden="1">
      <c r="A499" s="377" t="n"/>
      <c r="B499" s="127" t="n"/>
      <c r="C499" s="460" t="n"/>
      <c r="D499" s="465" t="n"/>
      <c r="E499" s="462" t="n"/>
      <c r="F499" s="463" t="n"/>
      <c r="G499" s="463" t="n"/>
      <c r="H499" s="463" t="n"/>
      <c r="I499" s="463" t="n"/>
      <c r="J499" s="463" t="n"/>
      <c r="K499" s="463" t="n"/>
      <c r="L499" s="463" t="n"/>
      <c r="M499" s="463" t="n"/>
      <c r="N499" s="463" t="n"/>
      <c r="O499" s="463" t="n"/>
      <c r="P499" s="463" t="n"/>
      <c r="Q499" s="464" t="n"/>
      <c r="S499" s="103" t="n"/>
      <c r="T499" s="103" t="n"/>
      <c r="U499" s="103" t="n"/>
      <c r="V499" s="103" t="n"/>
    </row>
    <row r="500" hidden="1">
      <c r="A500" s="377" t="n"/>
      <c r="B500" s="127" t="n"/>
      <c r="C500" s="460" t="n"/>
      <c r="D500" s="465" t="n"/>
      <c r="E500" s="462" t="n"/>
      <c r="F500" s="463" t="n"/>
      <c r="G500" s="463" t="n"/>
      <c r="H500" s="463" t="n"/>
      <c r="I500" s="463" t="n"/>
      <c r="J500" s="463" t="n"/>
      <c r="K500" s="463" t="n"/>
      <c r="L500" s="463" t="n"/>
      <c r="M500" s="463" t="n"/>
      <c r="N500" s="463" t="n"/>
      <c r="O500" s="463" t="n"/>
      <c r="P500" s="463" t="n"/>
      <c r="Q500" s="464" t="n"/>
      <c r="S500" s="103" t="n"/>
      <c r="T500" s="103" t="n"/>
      <c r="U500" s="103" t="n"/>
      <c r="V500" s="103" t="n"/>
    </row>
    <row r="501" hidden="1">
      <c r="A501" s="377" t="n"/>
      <c r="B501" s="127" t="n"/>
      <c r="C501" s="460" t="n"/>
      <c r="D501" s="465" t="n"/>
      <c r="E501" s="462" t="n"/>
      <c r="F501" s="463" t="n"/>
      <c r="G501" s="463" t="n"/>
      <c r="H501" s="463" t="n"/>
      <c r="I501" s="463" t="n"/>
      <c r="J501" s="463" t="n"/>
      <c r="K501" s="463" t="n"/>
      <c r="L501" s="463" t="n"/>
      <c r="M501" s="463" t="n"/>
      <c r="N501" s="463" t="n"/>
      <c r="O501" s="463" t="n"/>
      <c r="P501" s="463" t="n"/>
      <c r="Q501" s="464" t="n"/>
      <c r="S501" s="103" t="n"/>
      <c r="T501" s="103" t="n"/>
      <c r="U501" s="103" t="n"/>
      <c r="V501" s="103" t="n"/>
    </row>
    <row r="502" hidden="1" ht="13.5" customHeight="1" thickBot="1">
      <c r="A502" s="379" t="n"/>
      <c r="B502" s="128" t="n"/>
      <c r="C502" s="466" t="n"/>
      <c r="D502" s="465" t="n"/>
      <c r="E502" s="467" t="n"/>
      <c r="F502" s="468" t="n"/>
      <c r="G502" s="468" t="n"/>
      <c r="H502" s="468" t="n"/>
      <c r="I502" s="468" t="n"/>
      <c r="J502" s="468" t="n"/>
      <c r="K502" s="468" t="n"/>
      <c r="L502" s="468" t="n"/>
      <c r="M502" s="468" t="n"/>
      <c r="N502" s="468" t="n"/>
      <c r="O502" s="468" t="n"/>
      <c r="P502" s="468" t="n"/>
      <c r="Q502" s="469" t="n"/>
      <c r="S502" s="103" t="n"/>
      <c r="T502" s="103" t="n"/>
      <c r="U502" s="103" t="n"/>
      <c r="V502" s="103" t="n"/>
    </row>
    <row r="503">
      <c r="A503" s="376" t="n"/>
      <c r="B503" s="119" t="inlineStr">
        <is>
          <t>Box total</t>
        </is>
      </c>
      <c r="C503" s="470" t="n"/>
      <c r="D503" s="470" t="n"/>
      <c r="E503" s="457" t="n"/>
      <c r="F503" s="458" t="n"/>
      <c r="G503" s="458" t="n"/>
      <c r="H503" s="458" t="n"/>
      <c r="I503" s="458" t="n"/>
      <c r="J503" s="455" t="n"/>
      <c r="K503" s="455" t="n"/>
      <c r="L503" s="455" t="n"/>
      <c r="M503" s="455" t="n"/>
      <c r="N503" s="455" t="n"/>
      <c r="O503" s="455" t="n"/>
      <c r="P503" s="455" t="n"/>
      <c r="Q503" s="471" t="n"/>
      <c r="S503" s="103" t="n"/>
      <c r="T503" s="103" t="n"/>
      <c r="U503" s="103" t="n"/>
      <c r="V503" s="103" t="n"/>
    </row>
    <row r="504">
      <c r="A504" s="380" t="n"/>
      <c r="B504" s="120" t="inlineStr">
        <is>
          <t>Weight</t>
        </is>
      </c>
      <c r="C504" s="472" t="n"/>
      <c r="D504" s="472" t="n"/>
      <c r="E504" s="462" t="n"/>
      <c r="F504" s="463" t="n"/>
      <c r="G504" s="463" t="n"/>
      <c r="H504" s="463" t="n"/>
      <c r="I504" s="463" t="n"/>
      <c r="J504" s="463" t="n"/>
      <c r="K504" s="463" t="n"/>
      <c r="L504" s="463" t="n"/>
      <c r="M504" s="463" t="n"/>
      <c r="N504" s="463" t="n"/>
      <c r="O504" s="463" t="n"/>
      <c r="P504" s="463" t="n"/>
      <c r="Q504" s="464" t="n"/>
      <c r="S504" s="103" t="n"/>
      <c r="T504" s="103" t="n"/>
      <c r="U504" s="103" t="n"/>
      <c r="V504" s="103" t="n"/>
    </row>
    <row r="505">
      <c r="A505" s="381" t="n"/>
      <c r="B505" s="121" t="inlineStr">
        <is>
          <t>Dimensions</t>
        </is>
      </c>
      <c r="C505" s="465" t="n"/>
      <c r="D505" s="465" t="n"/>
      <c r="E505" s="473" t="n"/>
      <c r="F505" s="460" t="n"/>
      <c r="G505" s="460" t="n"/>
      <c r="H505" s="460" t="n"/>
      <c r="I505" s="460" t="n"/>
      <c r="J505" s="460" t="n"/>
      <c r="K505" s="460" t="n"/>
      <c r="L505" s="460" t="n"/>
      <c r="M505" s="460" t="n"/>
      <c r="N505" s="460" t="n"/>
      <c r="O505" s="460" t="n"/>
      <c r="P505" s="460" t="n"/>
      <c r="Q505" s="474" t="n"/>
      <c r="S505" s="103" t="n"/>
      <c r="T505" s="103" t="n"/>
      <c r="U505" s="103" t="n"/>
      <c r="V505" s="103" t="n"/>
    </row>
    <row r="506">
      <c r="A506" s="104" t="n"/>
      <c r="B506" s="122" t="inlineStr">
        <is>
          <t>Shipment ID</t>
        </is>
      </c>
      <c r="C506" s="475" t="n"/>
      <c r="D506" s="475" t="n"/>
      <c r="E506" s="476" t="n"/>
      <c r="F506" s="139" t="n"/>
      <c r="G506" s="139" t="n"/>
      <c r="H506" s="139" t="n"/>
      <c r="I506" s="139" t="n"/>
      <c r="J506" s="139" t="n"/>
      <c r="K506" s="139" t="n"/>
      <c r="L506" s="139" t="n"/>
      <c r="M506" s="139" t="n"/>
      <c r="N506" s="139" t="n"/>
      <c r="O506" s="139" t="n"/>
      <c r="P506" s="139" t="n"/>
      <c r="Q506" s="477" t="n"/>
    </row>
    <row r="507" ht="13.5" customHeight="1" thickBot="1">
      <c r="A507" s="105" t="n"/>
      <c r="B507" s="123" t="inlineStr">
        <is>
          <t>Tracking Number</t>
        </is>
      </c>
      <c r="C507" s="478" t="n"/>
      <c r="D507" s="479" t="n"/>
      <c r="E507" s="480" t="n"/>
      <c r="F507" s="481" t="n"/>
      <c r="G507" s="481" t="n"/>
      <c r="H507" s="481" t="n"/>
      <c r="I507" s="481" t="n"/>
      <c r="J507" s="481" t="n"/>
      <c r="K507" s="481" t="n"/>
      <c r="L507" s="481" t="n"/>
      <c r="M507" s="481" t="n"/>
      <c r="N507" s="481" t="n"/>
      <c r="O507" s="481" t="n"/>
      <c r="P507" s="481" t="n"/>
      <c r="Q507" s="482" t="n"/>
    </row>
    <row r="508" ht="13.5" customHeight="1" thickBot="1">
      <c r="A508" s="493" t="n"/>
      <c r="B508" s="494" t="n"/>
      <c r="E508" s="118" t="n"/>
      <c r="F508" s="107" t="n"/>
      <c r="G508" s="107" t="n"/>
      <c r="H508" s="107" t="n"/>
      <c r="I508" s="108" t="n"/>
      <c r="J508" s="108" t="n"/>
      <c r="K508" s="108" t="n"/>
      <c r="L508" s="108" t="n"/>
      <c r="M508" s="108" t="n"/>
      <c r="N508" s="108" t="n"/>
      <c r="O508" s="108" t="n"/>
      <c r="P508" s="108" t="n"/>
      <c r="Q508" s="108" t="n"/>
    </row>
    <row r="509" ht="13.5" customFormat="1" customHeight="1" s="494" thickBot="1">
      <c r="A509" s="53" t="inlineStr">
        <is>
          <t>Shipment 36</t>
        </is>
      </c>
      <c r="B509" s="124" t="n"/>
      <c r="C509" s="115" t="inlineStr">
        <is>
          <t>Total</t>
        </is>
      </c>
      <c r="D509" s="130" t="inlineStr">
        <is>
          <t>Expiry</t>
        </is>
      </c>
      <c r="E509" s="115" t="n"/>
      <c r="F509" s="116" t="n"/>
      <c r="G509" s="116" t="n"/>
      <c r="H509" s="116" t="n"/>
      <c r="I509" s="116" t="n"/>
      <c r="J509" s="116" t="n"/>
      <c r="K509" s="116" t="n"/>
      <c r="L509" s="116" t="n"/>
      <c r="M509" s="116" t="n"/>
      <c r="N509" s="116" t="n"/>
      <c r="O509" s="116" t="n"/>
      <c r="P509" s="116" t="n"/>
      <c r="Q509" s="117" t="n"/>
    </row>
    <row r="510" ht="13.5" customHeight="1" thickBot="1">
      <c r="A510" s="126" t="n"/>
      <c r="B510" s="125" t="n"/>
      <c r="C510" s="131" t="n"/>
      <c r="D510" s="132" t="n"/>
      <c r="E510" s="134" t="n"/>
      <c r="F510" s="135" t="n"/>
      <c r="G510" s="136" t="n"/>
      <c r="H510" s="135" t="n"/>
      <c r="I510" s="136" t="n"/>
      <c r="J510" s="137" t="n"/>
      <c r="K510" s="135" t="n"/>
      <c r="L510" s="136" t="n"/>
      <c r="M510" s="135" t="n"/>
      <c r="N510" s="135" t="n"/>
      <c r="O510" s="135" t="n"/>
      <c r="P510" s="136" t="n"/>
      <c r="Q510" s="138" t="n"/>
    </row>
    <row r="511">
      <c r="A511" s="376" t="n"/>
      <c r="B511" s="96" t="n"/>
      <c r="C511" s="455" t="n"/>
      <c r="D511" s="456" t="n"/>
      <c r="E511" s="457" t="n"/>
      <c r="F511" s="458" t="n"/>
      <c r="G511" s="458" t="n"/>
      <c r="H511" s="458" t="n"/>
      <c r="I511" s="458" t="n"/>
      <c r="J511" s="458" t="n"/>
      <c r="K511" s="458" t="n"/>
      <c r="L511" s="458" t="n"/>
      <c r="M511" s="458" t="n"/>
      <c r="N511" s="458" t="n"/>
      <c r="O511" s="458" t="n"/>
      <c r="P511" s="458" t="n"/>
      <c r="Q511" s="459" t="n"/>
      <c r="S511" s="103" t="n"/>
      <c r="T511" s="103" t="n"/>
      <c r="U511" s="103" t="n"/>
      <c r="V511" s="103" t="n"/>
    </row>
    <row r="512" ht="13.5" customHeight="1" thickBot="1">
      <c r="A512" s="377" t="n"/>
      <c r="B512" s="127" t="n"/>
      <c r="C512" s="460" t="n"/>
      <c r="D512" s="461" t="n"/>
      <c r="E512" s="462" t="n"/>
      <c r="F512" s="463" t="n"/>
      <c r="G512" s="463" t="n"/>
      <c r="H512" s="463" t="n"/>
      <c r="I512" s="463" t="n"/>
      <c r="J512" s="463" t="n"/>
      <c r="K512" s="463" t="n"/>
      <c r="L512" s="463" t="n"/>
      <c r="M512" s="463" t="n"/>
      <c r="N512" s="463" t="n"/>
      <c r="O512" s="463" t="n"/>
      <c r="P512" s="463" t="n"/>
      <c r="Q512" s="464" t="n"/>
      <c r="S512" s="103" t="n"/>
      <c r="T512" s="103" t="n"/>
      <c r="U512" s="103" t="n"/>
      <c r="V512" s="103" t="n"/>
    </row>
    <row r="513" hidden="1">
      <c r="A513" s="377" t="n"/>
      <c r="B513" s="127" t="n"/>
      <c r="C513" s="460" t="n"/>
      <c r="D513" s="461" t="n"/>
      <c r="E513" s="462" t="n"/>
      <c r="F513" s="463" t="n"/>
      <c r="G513" s="463" t="n"/>
      <c r="H513" s="463" t="n"/>
      <c r="I513" s="463" t="n"/>
      <c r="J513" s="463" t="n"/>
      <c r="K513" s="463" t="n"/>
      <c r="L513" s="463" t="n"/>
      <c r="M513" s="463" t="n"/>
      <c r="N513" s="463" t="n"/>
      <c r="O513" s="463" t="n"/>
      <c r="P513" s="463" t="n"/>
      <c r="Q513" s="464" t="n"/>
      <c r="S513" s="103" t="n"/>
      <c r="T513" s="103" t="n"/>
      <c r="U513" s="103" t="n"/>
      <c r="V513" s="103" t="n"/>
    </row>
    <row r="514" hidden="1">
      <c r="A514" s="377" t="n"/>
      <c r="B514" s="127" t="n"/>
      <c r="C514" s="460" t="n"/>
      <c r="D514" s="461" t="n"/>
      <c r="E514" s="462" t="n"/>
      <c r="F514" s="463" t="n"/>
      <c r="G514" s="463" t="n"/>
      <c r="H514" s="463" t="n"/>
      <c r="I514" s="463" t="n"/>
      <c r="J514" s="463" t="n"/>
      <c r="K514" s="463" t="n"/>
      <c r="L514" s="463" t="n"/>
      <c r="M514" s="463" t="n"/>
      <c r="N514" s="463" t="n"/>
      <c r="O514" s="463" t="n"/>
      <c r="P514" s="463" t="n"/>
      <c r="Q514" s="464" t="n"/>
      <c r="S514" s="103" t="n"/>
      <c r="T514" s="103" t="n"/>
      <c r="U514" s="103" t="n"/>
      <c r="V514" s="103" t="n"/>
    </row>
    <row r="515" hidden="1">
      <c r="A515" s="377" t="n"/>
      <c r="B515" s="127" t="n"/>
      <c r="C515" s="460" t="n"/>
      <c r="D515" s="461" t="n"/>
      <c r="E515" s="462" t="n"/>
      <c r="F515" s="463" t="n"/>
      <c r="G515" s="463" t="n"/>
      <c r="H515" s="463" t="n"/>
      <c r="I515" s="463" t="n"/>
      <c r="J515" s="463" t="n"/>
      <c r="K515" s="463" t="n"/>
      <c r="L515" s="463" t="n"/>
      <c r="M515" s="463" t="n"/>
      <c r="N515" s="463" t="n"/>
      <c r="O515" s="463" t="n"/>
      <c r="P515" s="463" t="n"/>
      <c r="Q515" s="464" t="n"/>
      <c r="S515" s="103" t="n"/>
      <c r="T515" s="103" t="n"/>
      <c r="U515" s="103" t="n"/>
      <c r="V515" s="103" t="n"/>
    </row>
    <row r="516" hidden="1">
      <c r="A516" s="378" t="n"/>
      <c r="B516" s="127" t="n"/>
      <c r="C516" s="460" t="n"/>
      <c r="D516" s="465" t="n"/>
      <c r="E516" s="462" t="n"/>
      <c r="F516" s="463" t="n"/>
      <c r="G516" s="463" t="n"/>
      <c r="H516" s="463" t="n"/>
      <c r="I516" s="463" t="n"/>
      <c r="J516" s="463" t="n"/>
      <c r="K516" s="463" t="n"/>
      <c r="L516" s="463" t="n"/>
      <c r="M516" s="463" t="n"/>
      <c r="N516" s="463" t="n"/>
      <c r="O516" s="463" t="n"/>
      <c r="P516" s="463" t="n"/>
      <c r="Q516" s="464" t="n"/>
      <c r="S516" s="103" t="n"/>
      <c r="T516" s="103" t="n"/>
      <c r="U516" s="103" t="n"/>
      <c r="V516" s="103" t="n"/>
    </row>
    <row r="517" hidden="1">
      <c r="A517" s="377" t="n"/>
      <c r="B517" s="127" t="n"/>
      <c r="C517" s="460" t="n"/>
      <c r="D517" s="465" t="n"/>
      <c r="E517" s="462" t="n"/>
      <c r="F517" s="463" t="n"/>
      <c r="G517" s="463" t="n"/>
      <c r="H517" s="463" t="n"/>
      <c r="I517" s="463" t="n"/>
      <c r="J517" s="463" t="n"/>
      <c r="K517" s="463" t="n"/>
      <c r="L517" s="463" t="n"/>
      <c r="M517" s="463" t="n"/>
      <c r="N517" s="463" t="n"/>
      <c r="O517" s="463" t="n"/>
      <c r="P517" s="463" t="n"/>
      <c r="Q517" s="464" t="n"/>
      <c r="S517" s="103" t="n"/>
      <c r="T517" s="103" t="n"/>
      <c r="U517" s="103" t="n"/>
      <c r="V517" s="103" t="n"/>
    </row>
    <row r="518" hidden="1">
      <c r="A518" s="377" t="n"/>
      <c r="B518" s="127" t="n"/>
      <c r="C518" s="460" t="n"/>
      <c r="D518" s="465" t="n"/>
      <c r="E518" s="462" t="n"/>
      <c r="F518" s="463" t="n"/>
      <c r="G518" s="463" t="n"/>
      <c r="H518" s="463" t="n"/>
      <c r="I518" s="463" t="n"/>
      <c r="J518" s="463" t="n"/>
      <c r="K518" s="463" t="n"/>
      <c r="L518" s="463" t="n"/>
      <c r="M518" s="463" t="n"/>
      <c r="N518" s="463" t="n"/>
      <c r="O518" s="463" t="n"/>
      <c r="P518" s="463" t="n"/>
      <c r="Q518" s="464" t="n"/>
      <c r="S518" s="103" t="n"/>
      <c r="T518" s="103" t="n"/>
      <c r="U518" s="103" t="n"/>
      <c r="V518" s="103" t="n"/>
    </row>
    <row r="519" hidden="1">
      <c r="A519" s="377" t="n"/>
      <c r="B519" s="127" t="n"/>
      <c r="C519" s="460" t="n"/>
      <c r="D519" s="465" t="n"/>
      <c r="E519" s="462" t="n"/>
      <c r="F519" s="463" t="n"/>
      <c r="G519" s="463" t="n"/>
      <c r="H519" s="463" t="n"/>
      <c r="I519" s="463" t="n"/>
      <c r="J519" s="463" t="n"/>
      <c r="K519" s="463" t="n"/>
      <c r="L519" s="463" t="n"/>
      <c r="M519" s="463" t="n"/>
      <c r="N519" s="463" t="n"/>
      <c r="O519" s="463" t="n"/>
      <c r="P519" s="463" t="n"/>
      <c r="Q519" s="464" t="n"/>
      <c r="S519" s="103" t="n"/>
      <c r="T519" s="103" t="n"/>
      <c r="U519" s="103" t="n"/>
      <c r="V519" s="103" t="n"/>
    </row>
    <row r="520" hidden="1">
      <c r="A520" s="377" t="n"/>
      <c r="B520" s="127" t="n"/>
      <c r="C520" s="460" t="n"/>
      <c r="D520" s="465" t="n"/>
      <c r="E520" s="462" t="n"/>
      <c r="F520" s="463" t="n"/>
      <c r="G520" s="463" t="n"/>
      <c r="H520" s="463" t="n"/>
      <c r="I520" s="463" t="n"/>
      <c r="J520" s="463" t="n"/>
      <c r="K520" s="463" t="n"/>
      <c r="L520" s="463" t="n"/>
      <c r="M520" s="463" t="n"/>
      <c r="N520" s="463" t="n"/>
      <c r="O520" s="463" t="n"/>
      <c r="P520" s="463" t="n"/>
      <c r="Q520" s="464" t="n"/>
      <c r="S520" s="103" t="n"/>
      <c r="T520" s="103" t="n"/>
      <c r="U520" s="103" t="n"/>
      <c r="V520" s="103" t="n"/>
    </row>
    <row r="521" hidden="1">
      <c r="A521" s="377" t="n"/>
      <c r="B521" s="127" t="n"/>
      <c r="C521" s="460" t="n"/>
      <c r="D521" s="465" t="n"/>
      <c r="E521" s="462" t="n"/>
      <c r="F521" s="463" t="n"/>
      <c r="G521" s="463" t="n"/>
      <c r="H521" s="463" t="n"/>
      <c r="I521" s="463" t="n"/>
      <c r="J521" s="463" t="n"/>
      <c r="K521" s="463" t="n"/>
      <c r="L521" s="463" t="n"/>
      <c r="M521" s="463" t="n"/>
      <c r="N521" s="463" t="n"/>
      <c r="O521" s="463" t="n"/>
      <c r="P521" s="463" t="n"/>
      <c r="Q521" s="464" t="n"/>
      <c r="S521" s="103" t="n"/>
      <c r="T521" s="103" t="n"/>
      <c r="U521" s="103" t="n"/>
      <c r="V521" s="103" t="n"/>
    </row>
    <row r="522" hidden="1">
      <c r="A522" s="377" t="n"/>
      <c r="B522" s="127" t="n"/>
      <c r="C522" s="460" t="n"/>
      <c r="D522" s="465" t="n"/>
      <c r="E522" s="462" t="n"/>
      <c r="F522" s="463" t="n"/>
      <c r="G522" s="463" t="n"/>
      <c r="H522" s="463" t="n"/>
      <c r="I522" s="463" t="n"/>
      <c r="J522" s="463" t="n"/>
      <c r="K522" s="463" t="n"/>
      <c r="L522" s="463" t="n"/>
      <c r="M522" s="463" t="n"/>
      <c r="N522" s="463" t="n"/>
      <c r="O522" s="463" t="n"/>
      <c r="P522" s="463" t="n"/>
      <c r="Q522" s="464" t="n"/>
      <c r="S522" s="103" t="n"/>
      <c r="T522" s="103" t="n"/>
      <c r="U522" s="103" t="n"/>
      <c r="V522" s="103" t="n"/>
    </row>
    <row r="523" hidden="1">
      <c r="A523" s="377" t="n"/>
      <c r="B523" s="127" t="n"/>
      <c r="C523" s="460" t="n"/>
      <c r="D523" s="465" t="n"/>
      <c r="E523" s="462" t="n"/>
      <c r="F523" s="463" t="n"/>
      <c r="G523" s="463" t="n"/>
      <c r="H523" s="463" t="n"/>
      <c r="I523" s="463" t="n"/>
      <c r="J523" s="463" t="n"/>
      <c r="K523" s="463" t="n"/>
      <c r="L523" s="463" t="n"/>
      <c r="M523" s="463" t="n"/>
      <c r="N523" s="463" t="n"/>
      <c r="O523" s="463" t="n"/>
      <c r="P523" s="463" t="n"/>
      <c r="Q523" s="464" t="n"/>
      <c r="S523" s="103" t="n"/>
      <c r="T523" s="103" t="n"/>
      <c r="U523" s="103" t="n"/>
      <c r="V523" s="103" t="n"/>
    </row>
    <row r="524" hidden="1">
      <c r="A524" s="377" t="n"/>
      <c r="B524" s="127" t="n"/>
      <c r="C524" s="460" t="n"/>
      <c r="D524" s="465" t="n"/>
      <c r="E524" s="462" t="n"/>
      <c r="F524" s="463" t="n"/>
      <c r="G524" s="463" t="n"/>
      <c r="H524" s="463" t="n"/>
      <c r="I524" s="463" t="n"/>
      <c r="J524" s="463" t="n"/>
      <c r="K524" s="463" t="n"/>
      <c r="L524" s="463" t="n"/>
      <c r="M524" s="463" t="n"/>
      <c r="N524" s="463" t="n"/>
      <c r="O524" s="463" t="n"/>
      <c r="P524" s="463" t="n"/>
      <c r="Q524" s="464" t="n"/>
      <c r="S524" s="103" t="n"/>
      <c r="T524" s="103" t="n"/>
      <c r="U524" s="103" t="n"/>
      <c r="V524" s="103" t="n"/>
    </row>
    <row r="525" hidden="1" ht="13.5" customHeight="1" thickBot="1">
      <c r="A525" s="379" t="n"/>
      <c r="B525" s="128" t="n"/>
      <c r="C525" s="466" t="n"/>
      <c r="D525" s="465" t="n"/>
      <c r="E525" s="467" t="n"/>
      <c r="F525" s="468" t="n"/>
      <c r="G525" s="468" t="n"/>
      <c r="H525" s="468" t="n"/>
      <c r="I525" s="468" t="n"/>
      <c r="J525" s="468" t="n"/>
      <c r="K525" s="468" t="n"/>
      <c r="L525" s="468" t="n"/>
      <c r="M525" s="468" t="n"/>
      <c r="N525" s="468" t="n"/>
      <c r="O525" s="468" t="n"/>
      <c r="P525" s="468" t="n"/>
      <c r="Q525" s="469" t="n"/>
      <c r="S525" s="103" t="n"/>
      <c r="T525" s="103" t="n"/>
      <c r="U525" s="103" t="n"/>
      <c r="V525" s="103" t="n"/>
    </row>
    <row r="526">
      <c r="A526" s="376" t="n"/>
      <c r="B526" s="119" t="inlineStr">
        <is>
          <t>Box total</t>
        </is>
      </c>
      <c r="C526" s="470" t="n"/>
      <c r="D526" s="470" t="n"/>
      <c r="E526" s="457" t="n"/>
      <c r="F526" s="458" t="n"/>
      <c r="G526" s="458" t="n"/>
      <c r="H526" s="458" t="n"/>
      <c r="I526" s="458" t="n"/>
      <c r="J526" s="455" t="n"/>
      <c r="K526" s="455" t="n"/>
      <c r="L526" s="455" t="n"/>
      <c r="M526" s="455" t="n"/>
      <c r="N526" s="455" t="n"/>
      <c r="O526" s="455" t="n"/>
      <c r="P526" s="455" t="n"/>
      <c r="Q526" s="471" t="n"/>
      <c r="S526" s="103" t="n"/>
      <c r="T526" s="103" t="n"/>
      <c r="U526" s="103" t="n"/>
      <c r="V526" s="103" t="n"/>
    </row>
    <row r="527">
      <c r="A527" s="380" t="n"/>
      <c r="B527" s="120" t="inlineStr">
        <is>
          <t>Weight</t>
        </is>
      </c>
      <c r="C527" s="472" t="n"/>
      <c r="D527" s="472" t="n"/>
      <c r="E527" s="462" t="n"/>
      <c r="F527" s="463" t="n"/>
      <c r="G527" s="463" t="n"/>
      <c r="H527" s="463" t="n"/>
      <c r="I527" s="463" t="n"/>
      <c r="J527" s="463" t="n"/>
      <c r="K527" s="463" t="n"/>
      <c r="L527" s="463" t="n"/>
      <c r="M527" s="463" t="n"/>
      <c r="N527" s="463" t="n"/>
      <c r="O527" s="463" t="n"/>
      <c r="P527" s="463" t="n"/>
      <c r="Q527" s="464" t="n"/>
      <c r="S527" s="103" t="n"/>
      <c r="T527" s="103" t="n"/>
      <c r="U527" s="103" t="n"/>
      <c r="V527" s="103" t="n"/>
    </row>
    <row r="528">
      <c r="A528" s="381" t="n"/>
      <c r="B528" s="121" t="inlineStr">
        <is>
          <t>Dimensions</t>
        </is>
      </c>
      <c r="C528" s="465" t="n"/>
      <c r="D528" s="465" t="n"/>
      <c r="E528" s="473" t="n"/>
      <c r="F528" s="460" t="n"/>
      <c r="G528" s="460" t="n"/>
      <c r="H528" s="460" t="n"/>
      <c r="I528" s="460" t="n"/>
      <c r="J528" s="460" t="n"/>
      <c r="K528" s="460" t="n"/>
      <c r="L528" s="460" t="n"/>
      <c r="M528" s="460" t="n"/>
      <c r="N528" s="460" t="n"/>
      <c r="O528" s="460" t="n"/>
      <c r="P528" s="460" t="n"/>
      <c r="Q528" s="474" t="n"/>
      <c r="S528" s="103" t="n"/>
      <c r="T528" s="103" t="n"/>
      <c r="U528" s="103" t="n"/>
      <c r="V528" s="103" t="n"/>
    </row>
    <row r="529">
      <c r="A529" s="104" t="n"/>
      <c r="B529" s="122" t="inlineStr">
        <is>
          <t>Shipment ID</t>
        </is>
      </c>
      <c r="C529" s="475" t="n"/>
      <c r="D529" s="475" t="n"/>
      <c r="E529" s="476" t="n"/>
      <c r="F529" s="139" t="n"/>
      <c r="G529" s="139" t="n"/>
      <c r="H529" s="139" t="n"/>
      <c r="I529" s="139" t="n"/>
      <c r="J529" s="139" t="n"/>
      <c r="K529" s="139" t="n"/>
      <c r="L529" s="139" t="n"/>
      <c r="M529" s="139" t="n"/>
      <c r="N529" s="139" t="n"/>
      <c r="O529" s="139" t="n"/>
      <c r="P529" s="139" t="n"/>
      <c r="Q529" s="477" t="n"/>
    </row>
    <row r="530" ht="13.5" customHeight="1" thickBot="1">
      <c r="A530" s="105" t="n"/>
      <c r="B530" s="123" t="inlineStr">
        <is>
          <t>Tracking Number</t>
        </is>
      </c>
      <c r="C530" s="478" t="n"/>
      <c r="D530" s="479" t="n"/>
      <c r="E530" s="480" t="n"/>
      <c r="F530" s="481" t="n"/>
      <c r="G530" s="481" t="n"/>
      <c r="H530" s="481" t="n"/>
      <c r="I530" s="481" t="n"/>
      <c r="J530" s="481" t="n"/>
      <c r="K530" s="481" t="n"/>
      <c r="L530" s="481" t="n"/>
      <c r="M530" s="481" t="n"/>
      <c r="N530" s="481" t="n"/>
      <c r="O530" s="481" t="n"/>
      <c r="P530" s="481" t="n"/>
      <c r="Q530" s="482" t="n"/>
    </row>
    <row r="531" ht="13.5" customHeight="1" thickBot="1">
      <c r="A531" s="493" t="n"/>
      <c r="B531" s="494" t="n"/>
      <c r="E531" s="118" t="n"/>
      <c r="F531" s="107" t="n"/>
      <c r="G531" s="107" t="n"/>
      <c r="H531" s="107" t="n"/>
      <c r="I531" s="108" t="n"/>
      <c r="J531" s="108" t="n"/>
      <c r="K531" s="108" t="n"/>
      <c r="L531" s="108" t="n"/>
      <c r="M531" s="108" t="n"/>
      <c r="N531" s="108" t="n"/>
      <c r="O531" s="108" t="n"/>
      <c r="P531" s="108" t="n"/>
      <c r="Q531" s="108" t="n"/>
    </row>
    <row r="532" ht="13.5" customFormat="1" customHeight="1" s="494" thickBot="1">
      <c r="A532" s="53" t="inlineStr">
        <is>
          <t>Shipment 37</t>
        </is>
      </c>
      <c r="B532" s="124" t="n"/>
      <c r="C532" s="115" t="inlineStr">
        <is>
          <t>Total</t>
        </is>
      </c>
      <c r="D532" s="130" t="inlineStr">
        <is>
          <t>Expiry</t>
        </is>
      </c>
      <c r="E532" s="115" t="n"/>
      <c r="F532" s="116" t="n"/>
      <c r="G532" s="116" t="n"/>
      <c r="H532" s="116" t="n"/>
      <c r="I532" s="116" t="n"/>
      <c r="J532" s="116" t="n"/>
      <c r="K532" s="116" t="n"/>
      <c r="L532" s="116" t="n"/>
      <c r="M532" s="116" t="n"/>
      <c r="N532" s="116" t="n"/>
      <c r="O532" s="116" t="n"/>
      <c r="P532" s="116" t="n"/>
      <c r="Q532" s="117" t="n"/>
    </row>
    <row r="533" ht="13.5" customHeight="1" thickBot="1">
      <c r="A533" s="126" t="n"/>
      <c r="B533" s="125" t="n"/>
      <c r="C533" s="131" t="n"/>
      <c r="D533" s="132" t="n"/>
      <c r="E533" s="134" t="n"/>
      <c r="F533" s="135" t="n"/>
      <c r="G533" s="136" t="n"/>
      <c r="H533" s="135" t="n"/>
      <c r="I533" s="136" t="n"/>
      <c r="J533" s="137" t="n"/>
      <c r="K533" s="135" t="n"/>
      <c r="L533" s="136" t="n"/>
      <c r="M533" s="135" t="n"/>
      <c r="N533" s="135" t="n"/>
      <c r="O533" s="135" t="n"/>
      <c r="P533" s="136" t="n"/>
      <c r="Q533" s="138" t="n"/>
    </row>
    <row r="534">
      <c r="A534" s="376" t="n"/>
      <c r="B534" s="96" t="n"/>
      <c r="C534" s="455" t="n"/>
      <c r="D534" s="456" t="n"/>
      <c r="E534" s="457" t="n"/>
      <c r="F534" s="458" t="n"/>
      <c r="G534" s="458" t="n"/>
      <c r="H534" s="458" t="n"/>
      <c r="I534" s="458" t="n"/>
      <c r="J534" s="458" t="n"/>
      <c r="K534" s="458" t="n"/>
      <c r="L534" s="458" t="n"/>
      <c r="M534" s="458" t="n"/>
      <c r="N534" s="458" t="n"/>
      <c r="O534" s="458" t="n"/>
      <c r="P534" s="458" t="n"/>
      <c r="Q534" s="459" t="n"/>
      <c r="S534" s="103" t="n"/>
      <c r="T534" s="103" t="n"/>
      <c r="U534" s="103" t="n"/>
      <c r="V534" s="103" t="n"/>
    </row>
    <row r="535" ht="13.5" customHeight="1" thickBot="1">
      <c r="A535" s="377" t="n"/>
      <c r="B535" s="127" t="n"/>
      <c r="C535" s="460" t="n"/>
      <c r="D535" s="461" t="n"/>
      <c r="E535" s="462" t="n"/>
      <c r="F535" s="463" t="n"/>
      <c r="G535" s="463" t="n"/>
      <c r="H535" s="463" t="n"/>
      <c r="I535" s="463" t="n"/>
      <c r="J535" s="463" t="n"/>
      <c r="K535" s="463" t="n"/>
      <c r="L535" s="463" t="n"/>
      <c r="M535" s="463" t="n"/>
      <c r="N535" s="463" t="n"/>
      <c r="O535" s="463" t="n"/>
      <c r="P535" s="463" t="n"/>
      <c r="Q535" s="464" t="n"/>
      <c r="S535" s="103" t="n"/>
      <c r="T535" s="103" t="n"/>
      <c r="U535" s="103" t="n"/>
      <c r="V535" s="103" t="n"/>
    </row>
    <row r="536" hidden="1">
      <c r="A536" s="377" t="n"/>
      <c r="B536" s="127" t="n"/>
      <c r="C536" s="460" t="n"/>
      <c r="D536" s="461" t="n"/>
      <c r="E536" s="462" t="n"/>
      <c r="F536" s="463" t="n"/>
      <c r="G536" s="463" t="n"/>
      <c r="H536" s="463" t="n"/>
      <c r="I536" s="463" t="n"/>
      <c r="J536" s="463" t="n"/>
      <c r="K536" s="463" t="n"/>
      <c r="L536" s="463" t="n"/>
      <c r="M536" s="463" t="n"/>
      <c r="N536" s="463" t="n"/>
      <c r="O536" s="463" t="n"/>
      <c r="P536" s="463" t="n"/>
      <c r="Q536" s="464" t="n"/>
      <c r="S536" s="103" t="n"/>
      <c r="T536" s="103" t="n"/>
      <c r="U536" s="103" t="n"/>
      <c r="V536" s="103" t="n"/>
    </row>
    <row r="537" hidden="1">
      <c r="A537" s="377" t="n"/>
      <c r="B537" s="127" t="n"/>
      <c r="C537" s="460" t="n"/>
      <c r="D537" s="461" t="n"/>
      <c r="E537" s="462" t="n"/>
      <c r="F537" s="463" t="n"/>
      <c r="G537" s="463" t="n"/>
      <c r="H537" s="463" t="n"/>
      <c r="I537" s="463" t="n"/>
      <c r="J537" s="463" t="n"/>
      <c r="K537" s="463" t="n"/>
      <c r="L537" s="463" t="n"/>
      <c r="M537" s="463" t="n"/>
      <c r="N537" s="463" t="n"/>
      <c r="O537" s="463" t="n"/>
      <c r="P537" s="463" t="n"/>
      <c r="Q537" s="464" t="n"/>
      <c r="S537" s="103" t="n"/>
      <c r="T537" s="103" t="n"/>
      <c r="U537" s="103" t="n"/>
      <c r="V537" s="103" t="n"/>
    </row>
    <row r="538" hidden="1">
      <c r="A538" s="377" t="n"/>
      <c r="B538" s="127" t="n"/>
      <c r="C538" s="460" t="n"/>
      <c r="D538" s="461" t="n"/>
      <c r="E538" s="462" t="n"/>
      <c r="F538" s="463" t="n"/>
      <c r="G538" s="463" t="n"/>
      <c r="H538" s="463" t="n"/>
      <c r="I538" s="463" t="n"/>
      <c r="J538" s="463" t="n"/>
      <c r="K538" s="463" t="n"/>
      <c r="L538" s="463" t="n"/>
      <c r="M538" s="463" t="n"/>
      <c r="N538" s="463" t="n"/>
      <c r="O538" s="463" t="n"/>
      <c r="P538" s="463" t="n"/>
      <c r="Q538" s="464" t="n"/>
      <c r="S538" s="103" t="n"/>
      <c r="T538" s="103" t="n"/>
      <c r="U538" s="103" t="n"/>
      <c r="V538" s="103" t="n"/>
    </row>
    <row r="539" hidden="1">
      <c r="A539" s="378" t="n"/>
      <c r="B539" s="127" t="n"/>
      <c r="C539" s="460" t="n"/>
      <c r="D539" s="465" t="n"/>
      <c r="E539" s="462" t="n"/>
      <c r="F539" s="463" t="n"/>
      <c r="G539" s="463" t="n"/>
      <c r="H539" s="463" t="n"/>
      <c r="I539" s="463" t="n"/>
      <c r="J539" s="463" t="n"/>
      <c r="K539" s="463" t="n"/>
      <c r="L539" s="463" t="n"/>
      <c r="M539" s="463" t="n"/>
      <c r="N539" s="463" t="n"/>
      <c r="O539" s="463" t="n"/>
      <c r="P539" s="463" t="n"/>
      <c r="Q539" s="464" t="n"/>
      <c r="S539" s="103" t="n"/>
      <c r="T539" s="103" t="n"/>
      <c r="U539" s="103" t="n"/>
      <c r="V539" s="103" t="n"/>
    </row>
    <row r="540" hidden="1">
      <c r="A540" s="377" t="n"/>
      <c r="B540" s="127" t="n"/>
      <c r="C540" s="460" t="n"/>
      <c r="D540" s="465" t="n"/>
      <c r="E540" s="462" t="n"/>
      <c r="F540" s="463" t="n"/>
      <c r="G540" s="463" t="n"/>
      <c r="H540" s="463" t="n"/>
      <c r="I540" s="463" t="n"/>
      <c r="J540" s="463" t="n"/>
      <c r="K540" s="463" t="n"/>
      <c r="L540" s="463" t="n"/>
      <c r="M540" s="463" t="n"/>
      <c r="N540" s="463" t="n"/>
      <c r="O540" s="463" t="n"/>
      <c r="P540" s="463" t="n"/>
      <c r="Q540" s="464" t="n"/>
      <c r="S540" s="103" t="n"/>
      <c r="T540" s="103" t="n"/>
      <c r="U540" s="103" t="n"/>
      <c r="V540" s="103" t="n"/>
    </row>
    <row r="541" hidden="1">
      <c r="A541" s="377" t="n"/>
      <c r="B541" s="127" t="n"/>
      <c r="C541" s="460" t="n"/>
      <c r="D541" s="465" t="n"/>
      <c r="E541" s="462" t="n"/>
      <c r="F541" s="463" t="n"/>
      <c r="G541" s="463" t="n"/>
      <c r="H541" s="463" t="n"/>
      <c r="I541" s="463" t="n"/>
      <c r="J541" s="463" t="n"/>
      <c r="K541" s="463" t="n"/>
      <c r="L541" s="463" t="n"/>
      <c r="M541" s="463" t="n"/>
      <c r="N541" s="463" t="n"/>
      <c r="O541" s="463" t="n"/>
      <c r="P541" s="463" t="n"/>
      <c r="Q541" s="464" t="n"/>
      <c r="S541" s="103" t="n"/>
      <c r="T541" s="103" t="n"/>
      <c r="U541" s="103" t="n"/>
      <c r="V541" s="103" t="n"/>
    </row>
    <row r="542" hidden="1">
      <c r="A542" s="377" t="n"/>
      <c r="B542" s="127" t="n"/>
      <c r="C542" s="460" t="n"/>
      <c r="D542" s="465" t="n"/>
      <c r="E542" s="462" t="n"/>
      <c r="F542" s="463" t="n"/>
      <c r="G542" s="463" t="n"/>
      <c r="H542" s="463" t="n"/>
      <c r="I542" s="463" t="n"/>
      <c r="J542" s="463" t="n"/>
      <c r="K542" s="463" t="n"/>
      <c r="L542" s="463" t="n"/>
      <c r="M542" s="463" t="n"/>
      <c r="N542" s="463" t="n"/>
      <c r="O542" s="463" t="n"/>
      <c r="P542" s="463" t="n"/>
      <c r="Q542" s="464" t="n"/>
      <c r="S542" s="103" t="n"/>
      <c r="T542" s="103" t="n"/>
      <c r="U542" s="103" t="n"/>
      <c r="V542" s="103" t="n"/>
    </row>
    <row r="543" hidden="1">
      <c r="A543" s="377" t="n"/>
      <c r="B543" s="127" t="n"/>
      <c r="C543" s="460" t="n"/>
      <c r="D543" s="465" t="n"/>
      <c r="E543" s="462" t="n"/>
      <c r="F543" s="463" t="n"/>
      <c r="G543" s="463" t="n"/>
      <c r="H543" s="463" t="n"/>
      <c r="I543" s="463" t="n"/>
      <c r="J543" s="463" t="n"/>
      <c r="K543" s="463" t="n"/>
      <c r="L543" s="463" t="n"/>
      <c r="M543" s="463" t="n"/>
      <c r="N543" s="463" t="n"/>
      <c r="O543" s="463" t="n"/>
      <c r="P543" s="463" t="n"/>
      <c r="Q543" s="464" t="n"/>
      <c r="S543" s="103" t="n"/>
      <c r="T543" s="103" t="n"/>
      <c r="U543" s="103" t="n"/>
      <c r="V543" s="103" t="n"/>
    </row>
    <row r="544" hidden="1">
      <c r="A544" s="377" t="n"/>
      <c r="B544" s="127" t="n"/>
      <c r="C544" s="460" t="n"/>
      <c r="D544" s="465" t="n"/>
      <c r="E544" s="462" t="n"/>
      <c r="F544" s="463" t="n"/>
      <c r="G544" s="463" t="n"/>
      <c r="H544" s="463" t="n"/>
      <c r="I544" s="463" t="n"/>
      <c r="J544" s="463" t="n"/>
      <c r="K544" s="463" t="n"/>
      <c r="L544" s="463" t="n"/>
      <c r="M544" s="463" t="n"/>
      <c r="N544" s="463" t="n"/>
      <c r="O544" s="463" t="n"/>
      <c r="P544" s="463" t="n"/>
      <c r="Q544" s="464" t="n"/>
      <c r="S544" s="103" t="n"/>
      <c r="T544" s="103" t="n"/>
      <c r="U544" s="103" t="n"/>
      <c r="V544" s="103" t="n"/>
    </row>
    <row r="545" hidden="1">
      <c r="A545" s="377" t="n"/>
      <c r="B545" s="127" t="n"/>
      <c r="C545" s="460" t="n"/>
      <c r="D545" s="465" t="n"/>
      <c r="E545" s="462" t="n"/>
      <c r="F545" s="463" t="n"/>
      <c r="G545" s="463" t="n"/>
      <c r="H545" s="463" t="n"/>
      <c r="I545" s="463" t="n"/>
      <c r="J545" s="463" t="n"/>
      <c r="K545" s="463" t="n"/>
      <c r="L545" s="463" t="n"/>
      <c r="M545" s="463" t="n"/>
      <c r="N545" s="463" t="n"/>
      <c r="O545" s="463" t="n"/>
      <c r="P545" s="463" t="n"/>
      <c r="Q545" s="464" t="n"/>
      <c r="S545" s="103" t="n"/>
      <c r="T545" s="103" t="n"/>
      <c r="U545" s="103" t="n"/>
      <c r="V545" s="103" t="n"/>
    </row>
    <row r="546" hidden="1">
      <c r="A546" s="377" t="n"/>
      <c r="B546" s="127" t="n"/>
      <c r="C546" s="460" t="n"/>
      <c r="D546" s="465" t="n"/>
      <c r="E546" s="462" t="n"/>
      <c r="F546" s="463" t="n"/>
      <c r="G546" s="463" t="n"/>
      <c r="H546" s="463" t="n"/>
      <c r="I546" s="463" t="n"/>
      <c r="J546" s="463" t="n"/>
      <c r="K546" s="463" t="n"/>
      <c r="L546" s="463" t="n"/>
      <c r="M546" s="463" t="n"/>
      <c r="N546" s="463" t="n"/>
      <c r="O546" s="463" t="n"/>
      <c r="P546" s="463" t="n"/>
      <c r="Q546" s="464" t="n"/>
      <c r="S546" s="103" t="n"/>
      <c r="T546" s="103" t="n"/>
      <c r="U546" s="103" t="n"/>
      <c r="V546" s="103" t="n"/>
    </row>
    <row r="547" hidden="1">
      <c r="A547" s="377" t="n"/>
      <c r="B547" s="127" t="n"/>
      <c r="C547" s="460" t="n"/>
      <c r="D547" s="465" t="n"/>
      <c r="E547" s="462" t="n"/>
      <c r="F547" s="463" t="n"/>
      <c r="G547" s="463" t="n"/>
      <c r="H547" s="463" t="n"/>
      <c r="I547" s="463" t="n"/>
      <c r="J547" s="463" t="n"/>
      <c r="K547" s="463" t="n"/>
      <c r="L547" s="463" t="n"/>
      <c r="M547" s="463" t="n"/>
      <c r="N547" s="463" t="n"/>
      <c r="O547" s="463" t="n"/>
      <c r="P547" s="463" t="n"/>
      <c r="Q547" s="464" t="n"/>
      <c r="S547" s="103" t="n"/>
      <c r="T547" s="103" t="n"/>
      <c r="U547" s="103" t="n"/>
      <c r="V547" s="103" t="n"/>
    </row>
    <row r="548" hidden="1" ht="13.5" customHeight="1" thickBot="1">
      <c r="A548" s="379" t="n"/>
      <c r="B548" s="128" t="n"/>
      <c r="C548" s="466" t="n"/>
      <c r="D548" s="465" t="n"/>
      <c r="E548" s="467" t="n"/>
      <c r="F548" s="468" t="n"/>
      <c r="G548" s="468" t="n"/>
      <c r="H548" s="468" t="n"/>
      <c r="I548" s="468" t="n"/>
      <c r="J548" s="468" t="n"/>
      <c r="K548" s="468" t="n"/>
      <c r="L548" s="468" t="n"/>
      <c r="M548" s="468" t="n"/>
      <c r="N548" s="468" t="n"/>
      <c r="O548" s="468" t="n"/>
      <c r="P548" s="468" t="n"/>
      <c r="Q548" s="469" t="n"/>
      <c r="S548" s="103" t="n"/>
      <c r="T548" s="103" t="n"/>
      <c r="U548" s="103" t="n"/>
      <c r="V548" s="103" t="n"/>
    </row>
    <row r="549">
      <c r="A549" s="376" t="n"/>
      <c r="B549" s="119" t="inlineStr">
        <is>
          <t>Box total</t>
        </is>
      </c>
      <c r="C549" s="470" t="n"/>
      <c r="D549" s="470" t="n"/>
      <c r="E549" s="457" t="n"/>
      <c r="F549" s="458" t="n"/>
      <c r="G549" s="458" t="n"/>
      <c r="H549" s="458" t="n"/>
      <c r="I549" s="458" t="n"/>
      <c r="J549" s="455" t="n"/>
      <c r="K549" s="455" t="n"/>
      <c r="L549" s="455" t="n"/>
      <c r="M549" s="455" t="n"/>
      <c r="N549" s="455" t="n"/>
      <c r="O549" s="455" t="n"/>
      <c r="P549" s="455" t="n"/>
      <c r="Q549" s="471" t="n"/>
      <c r="S549" s="103" t="n"/>
      <c r="T549" s="103" t="n"/>
      <c r="U549" s="103" t="n"/>
      <c r="V549" s="103" t="n"/>
    </row>
    <row r="550">
      <c r="A550" s="380" t="n"/>
      <c r="B550" s="120" t="inlineStr">
        <is>
          <t>Weight</t>
        </is>
      </c>
      <c r="C550" s="472" t="n"/>
      <c r="D550" s="472" t="n"/>
      <c r="E550" s="462" t="n"/>
      <c r="F550" s="463" t="n"/>
      <c r="G550" s="463" t="n"/>
      <c r="H550" s="463" t="n"/>
      <c r="I550" s="463" t="n"/>
      <c r="J550" s="463" t="n"/>
      <c r="K550" s="463" t="n"/>
      <c r="L550" s="463" t="n"/>
      <c r="M550" s="463" t="n"/>
      <c r="N550" s="463" t="n"/>
      <c r="O550" s="463" t="n"/>
      <c r="P550" s="463" t="n"/>
      <c r="Q550" s="464" t="n"/>
      <c r="S550" s="103" t="n"/>
      <c r="T550" s="103" t="n"/>
      <c r="U550" s="103" t="n"/>
      <c r="V550" s="103" t="n"/>
    </row>
    <row r="551">
      <c r="A551" s="381" t="n"/>
      <c r="B551" s="121" t="inlineStr">
        <is>
          <t>Dimensions</t>
        </is>
      </c>
      <c r="C551" s="465" t="n"/>
      <c r="D551" s="465" t="n"/>
      <c r="E551" s="473" t="n"/>
      <c r="F551" s="460" t="n"/>
      <c r="G551" s="460" t="n"/>
      <c r="H551" s="460" t="n"/>
      <c r="I551" s="460" t="n"/>
      <c r="J551" s="460" t="n"/>
      <c r="K551" s="460" t="n"/>
      <c r="L551" s="460" t="n"/>
      <c r="M551" s="460" t="n"/>
      <c r="N551" s="460" t="n"/>
      <c r="O551" s="460" t="n"/>
      <c r="P551" s="460" t="n"/>
      <c r="Q551" s="474" t="n"/>
      <c r="S551" s="103" t="n"/>
      <c r="T551" s="103" t="n"/>
      <c r="U551" s="103" t="n"/>
      <c r="V551" s="103" t="n"/>
    </row>
    <row r="552">
      <c r="A552" s="104" t="n"/>
      <c r="B552" s="122" t="inlineStr">
        <is>
          <t>Shipment ID</t>
        </is>
      </c>
      <c r="C552" s="475" t="n"/>
      <c r="D552" s="475" t="n"/>
      <c r="E552" s="476" t="n"/>
      <c r="F552" s="139" t="n"/>
      <c r="G552" s="139" t="n"/>
      <c r="H552" s="139" t="n"/>
      <c r="I552" s="139" t="n"/>
      <c r="J552" s="139" t="n"/>
      <c r="K552" s="139" t="n"/>
      <c r="L552" s="139" t="n"/>
      <c r="M552" s="139" t="n"/>
      <c r="N552" s="139" t="n"/>
      <c r="O552" s="139" t="n"/>
      <c r="P552" s="139" t="n"/>
      <c r="Q552" s="477" t="n"/>
    </row>
    <row r="553" ht="13.5" customHeight="1" thickBot="1">
      <c r="A553" s="105" t="n"/>
      <c r="B553" s="123" t="inlineStr">
        <is>
          <t>Tracking Number</t>
        </is>
      </c>
      <c r="C553" s="478" t="n"/>
      <c r="D553" s="479" t="n"/>
      <c r="E553" s="480" t="n"/>
      <c r="F553" s="481" t="n"/>
      <c r="G553" s="481" t="n"/>
      <c r="H553" s="481" t="n"/>
      <c r="I553" s="481" t="n"/>
      <c r="J553" s="481" t="n"/>
      <c r="K553" s="481" t="n"/>
      <c r="L553" s="481" t="n"/>
      <c r="M553" s="481" t="n"/>
      <c r="N553" s="481" t="n"/>
      <c r="O553" s="481" t="n"/>
      <c r="P553" s="481" t="n"/>
      <c r="Q553" s="482" t="n"/>
    </row>
    <row r="554" ht="13.5" customHeight="1" thickBot="1">
      <c r="A554" s="493" t="n"/>
      <c r="B554" s="494" t="n"/>
      <c r="E554" s="118" t="n"/>
      <c r="F554" s="107" t="n"/>
      <c r="G554" s="107" t="n"/>
      <c r="H554" s="107" t="n"/>
      <c r="I554" s="108" t="n"/>
      <c r="J554" s="108" t="n"/>
      <c r="K554" s="108" t="n"/>
      <c r="L554" s="108" t="n"/>
      <c r="M554" s="108" t="n"/>
      <c r="N554" s="108" t="n"/>
      <c r="O554" s="108" t="n"/>
      <c r="P554" s="108" t="n"/>
      <c r="Q554" s="108" t="n"/>
    </row>
    <row r="555" ht="13.5" customFormat="1" customHeight="1" s="494" thickBot="1">
      <c r="A555" s="53" t="inlineStr">
        <is>
          <t>Shipment 38</t>
        </is>
      </c>
      <c r="B555" s="124" t="n"/>
      <c r="C555" s="115" t="inlineStr">
        <is>
          <t>Total</t>
        </is>
      </c>
      <c r="D555" s="130" t="inlineStr">
        <is>
          <t>Expiry</t>
        </is>
      </c>
      <c r="E555" s="115" t="n"/>
      <c r="F555" s="116" t="n"/>
      <c r="G555" s="116" t="n"/>
      <c r="H555" s="116" t="n"/>
      <c r="I555" s="116" t="n"/>
      <c r="J555" s="116" t="n"/>
      <c r="K555" s="116" t="n"/>
      <c r="L555" s="116" t="n"/>
      <c r="M555" s="116" t="n"/>
      <c r="N555" s="116" t="n"/>
      <c r="O555" s="116" t="n"/>
      <c r="P555" s="116" t="n"/>
      <c r="Q555" s="117" t="n"/>
    </row>
    <row r="556" ht="13.5" customHeight="1" thickBot="1">
      <c r="A556" s="126" t="n"/>
      <c r="B556" s="125" t="n"/>
      <c r="C556" s="131" t="n"/>
      <c r="D556" s="132" t="n"/>
      <c r="E556" s="134" t="n"/>
      <c r="F556" s="135" t="n"/>
      <c r="G556" s="136" t="n"/>
      <c r="H556" s="135" t="n"/>
      <c r="I556" s="136" t="n"/>
      <c r="J556" s="137" t="n"/>
      <c r="K556" s="135" t="n"/>
      <c r="L556" s="136" t="n"/>
      <c r="M556" s="135" t="n"/>
      <c r="N556" s="135" t="n"/>
      <c r="O556" s="135" t="n"/>
      <c r="P556" s="136" t="n"/>
      <c r="Q556" s="138" t="n"/>
    </row>
    <row r="557">
      <c r="A557" s="376" t="n"/>
      <c r="B557" s="96" t="n"/>
      <c r="C557" s="455" t="n"/>
      <c r="D557" s="456" t="n"/>
      <c r="E557" s="457" t="n"/>
      <c r="F557" s="458" t="n"/>
      <c r="G557" s="458" t="n"/>
      <c r="H557" s="458" t="n"/>
      <c r="I557" s="458" t="n"/>
      <c r="J557" s="458" t="n"/>
      <c r="K557" s="458" t="n"/>
      <c r="L557" s="458" t="n"/>
      <c r="M557" s="458" t="n"/>
      <c r="N557" s="458" t="n"/>
      <c r="O557" s="458" t="n"/>
      <c r="P557" s="458" t="n"/>
      <c r="Q557" s="459" t="n"/>
      <c r="S557" s="103" t="n"/>
      <c r="T557" s="103" t="n"/>
      <c r="U557" s="103" t="n"/>
      <c r="V557" s="103" t="n"/>
    </row>
    <row r="558" ht="13.5" customHeight="1" thickBot="1">
      <c r="A558" s="377" t="n"/>
      <c r="B558" s="127" t="n"/>
      <c r="C558" s="460" t="n"/>
      <c r="D558" s="461" t="n"/>
      <c r="E558" s="462" t="n"/>
      <c r="F558" s="463" t="n"/>
      <c r="G558" s="463" t="n"/>
      <c r="H558" s="463" t="n"/>
      <c r="I558" s="463" t="n"/>
      <c r="J558" s="463" t="n"/>
      <c r="K558" s="463" t="n"/>
      <c r="L558" s="463" t="n"/>
      <c r="M558" s="463" t="n"/>
      <c r="N558" s="463" t="n"/>
      <c r="O558" s="463" t="n"/>
      <c r="P558" s="463" t="n"/>
      <c r="Q558" s="464" t="n"/>
      <c r="S558" s="103" t="n"/>
      <c r="T558" s="103" t="n"/>
      <c r="U558" s="103" t="n"/>
      <c r="V558" s="103" t="n"/>
    </row>
    <row r="559" hidden="1">
      <c r="A559" s="377" t="n"/>
      <c r="B559" s="127" t="n"/>
      <c r="C559" s="460" t="n"/>
      <c r="D559" s="461" t="n"/>
      <c r="E559" s="462" t="n"/>
      <c r="F559" s="463" t="n"/>
      <c r="G559" s="463" t="n"/>
      <c r="H559" s="463" t="n"/>
      <c r="I559" s="463" t="n"/>
      <c r="J559" s="463" t="n"/>
      <c r="K559" s="463" t="n"/>
      <c r="L559" s="463" t="n"/>
      <c r="M559" s="463" t="n"/>
      <c r="N559" s="463" t="n"/>
      <c r="O559" s="463" t="n"/>
      <c r="P559" s="463" t="n"/>
      <c r="Q559" s="464" t="n"/>
      <c r="S559" s="103" t="n"/>
      <c r="T559" s="103" t="n"/>
      <c r="U559" s="103" t="n"/>
      <c r="V559" s="103" t="n"/>
    </row>
    <row r="560" hidden="1">
      <c r="A560" s="377" t="n"/>
      <c r="B560" s="127" t="n"/>
      <c r="C560" s="460" t="n"/>
      <c r="D560" s="461" t="n"/>
      <c r="E560" s="462" t="n"/>
      <c r="F560" s="463" t="n"/>
      <c r="G560" s="463" t="n"/>
      <c r="H560" s="463" t="n"/>
      <c r="I560" s="463" t="n"/>
      <c r="J560" s="463" t="n"/>
      <c r="K560" s="463" t="n"/>
      <c r="L560" s="463" t="n"/>
      <c r="M560" s="463" t="n"/>
      <c r="N560" s="463" t="n"/>
      <c r="O560" s="463" t="n"/>
      <c r="P560" s="463" t="n"/>
      <c r="Q560" s="464" t="n"/>
      <c r="S560" s="103" t="n"/>
      <c r="T560" s="103" t="n"/>
      <c r="U560" s="103" t="n"/>
      <c r="V560" s="103" t="n"/>
    </row>
    <row r="561" hidden="1">
      <c r="A561" s="377" t="n"/>
      <c r="B561" s="127" t="n"/>
      <c r="C561" s="460" t="n"/>
      <c r="D561" s="461" t="n"/>
      <c r="E561" s="462" t="n"/>
      <c r="F561" s="463" t="n"/>
      <c r="G561" s="463" t="n"/>
      <c r="H561" s="463" t="n"/>
      <c r="I561" s="463" t="n"/>
      <c r="J561" s="463" t="n"/>
      <c r="K561" s="463" t="n"/>
      <c r="L561" s="463" t="n"/>
      <c r="M561" s="463" t="n"/>
      <c r="N561" s="463" t="n"/>
      <c r="O561" s="463" t="n"/>
      <c r="P561" s="463" t="n"/>
      <c r="Q561" s="464" t="n"/>
      <c r="S561" s="103" t="n"/>
      <c r="T561" s="103" t="n"/>
      <c r="U561" s="103" t="n"/>
      <c r="V561" s="103" t="n"/>
    </row>
    <row r="562" hidden="1">
      <c r="A562" s="378" t="n"/>
      <c r="B562" s="127" t="n"/>
      <c r="C562" s="460" t="n"/>
      <c r="D562" s="465" t="n"/>
      <c r="E562" s="462" t="n"/>
      <c r="F562" s="463" t="n"/>
      <c r="G562" s="463" t="n"/>
      <c r="H562" s="463" t="n"/>
      <c r="I562" s="463" t="n"/>
      <c r="J562" s="463" t="n"/>
      <c r="K562" s="463" t="n"/>
      <c r="L562" s="463" t="n"/>
      <c r="M562" s="463" t="n"/>
      <c r="N562" s="463" t="n"/>
      <c r="O562" s="463" t="n"/>
      <c r="P562" s="463" t="n"/>
      <c r="Q562" s="464" t="n"/>
      <c r="S562" s="103" t="n"/>
      <c r="T562" s="103" t="n"/>
      <c r="U562" s="103" t="n"/>
      <c r="V562" s="103" t="n"/>
    </row>
    <row r="563" hidden="1">
      <c r="A563" s="377" t="n"/>
      <c r="B563" s="127" t="n"/>
      <c r="C563" s="460" t="n"/>
      <c r="D563" s="465" t="n"/>
      <c r="E563" s="462" t="n"/>
      <c r="F563" s="463" t="n"/>
      <c r="G563" s="463" t="n"/>
      <c r="H563" s="463" t="n"/>
      <c r="I563" s="463" t="n"/>
      <c r="J563" s="463" t="n"/>
      <c r="K563" s="463" t="n"/>
      <c r="L563" s="463" t="n"/>
      <c r="M563" s="463" t="n"/>
      <c r="N563" s="463" t="n"/>
      <c r="O563" s="463" t="n"/>
      <c r="P563" s="463" t="n"/>
      <c r="Q563" s="464" t="n"/>
      <c r="S563" s="103" t="n"/>
      <c r="T563" s="103" t="n"/>
      <c r="U563" s="103" t="n"/>
      <c r="V563" s="103" t="n"/>
    </row>
    <row r="564" hidden="1">
      <c r="A564" s="377" t="n"/>
      <c r="B564" s="127" t="n"/>
      <c r="C564" s="460" t="n"/>
      <c r="D564" s="465" t="n"/>
      <c r="E564" s="462" t="n"/>
      <c r="F564" s="463" t="n"/>
      <c r="G564" s="463" t="n"/>
      <c r="H564" s="463" t="n"/>
      <c r="I564" s="463" t="n"/>
      <c r="J564" s="463" t="n"/>
      <c r="K564" s="463" t="n"/>
      <c r="L564" s="463" t="n"/>
      <c r="M564" s="463" t="n"/>
      <c r="N564" s="463" t="n"/>
      <c r="O564" s="463" t="n"/>
      <c r="P564" s="463" t="n"/>
      <c r="Q564" s="464" t="n"/>
      <c r="S564" s="103" t="n"/>
      <c r="T564" s="103" t="n"/>
      <c r="U564" s="103" t="n"/>
      <c r="V564" s="103" t="n"/>
    </row>
    <row r="565" hidden="1">
      <c r="A565" s="377" t="n"/>
      <c r="B565" s="127" t="n"/>
      <c r="C565" s="460" t="n"/>
      <c r="D565" s="465" t="n"/>
      <c r="E565" s="462" t="n"/>
      <c r="F565" s="463" t="n"/>
      <c r="G565" s="463" t="n"/>
      <c r="H565" s="463" t="n"/>
      <c r="I565" s="463" t="n"/>
      <c r="J565" s="463" t="n"/>
      <c r="K565" s="463" t="n"/>
      <c r="L565" s="463" t="n"/>
      <c r="M565" s="463" t="n"/>
      <c r="N565" s="463" t="n"/>
      <c r="O565" s="463" t="n"/>
      <c r="P565" s="463" t="n"/>
      <c r="Q565" s="464" t="n"/>
      <c r="S565" s="103" t="n"/>
      <c r="T565" s="103" t="n"/>
      <c r="U565" s="103" t="n"/>
      <c r="V565" s="103" t="n"/>
    </row>
    <row r="566" hidden="1">
      <c r="A566" s="377" t="n"/>
      <c r="B566" s="127" t="n"/>
      <c r="C566" s="460" t="n"/>
      <c r="D566" s="465" t="n"/>
      <c r="E566" s="462" t="n"/>
      <c r="F566" s="463" t="n"/>
      <c r="G566" s="463" t="n"/>
      <c r="H566" s="463" t="n"/>
      <c r="I566" s="463" t="n"/>
      <c r="J566" s="463" t="n"/>
      <c r="K566" s="463" t="n"/>
      <c r="L566" s="463" t="n"/>
      <c r="M566" s="463" t="n"/>
      <c r="N566" s="463" t="n"/>
      <c r="O566" s="463" t="n"/>
      <c r="P566" s="463" t="n"/>
      <c r="Q566" s="464" t="n"/>
      <c r="S566" s="103" t="n"/>
      <c r="T566" s="103" t="n"/>
      <c r="U566" s="103" t="n"/>
      <c r="V566" s="103" t="n"/>
    </row>
    <row r="567" hidden="1">
      <c r="A567" s="377" t="n"/>
      <c r="B567" s="127" t="n"/>
      <c r="C567" s="460" t="n"/>
      <c r="D567" s="465" t="n"/>
      <c r="E567" s="462" t="n"/>
      <c r="F567" s="463" t="n"/>
      <c r="G567" s="463" t="n"/>
      <c r="H567" s="463" t="n"/>
      <c r="I567" s="463" t="n"/>
      <c r="J567" s="463" t="n"/>
      <c r="K567" s="463" t="n"/>
      <c r="L567" s="463" t="n"/>
      <c r="M567" s="463" t="n"/>
      <c r="N567" s="463" t="n"/>
      <c r="O567" s="463" t="n"/>
      <c r="P567" s="463" t="n"/>
      <c r="Q567" s="464" t="n"/>
      <c r="S567" s="103" t="n"/>
      <c r="T567" s="103" t="n"/>
      <c r="U567" s="103" t="n"/>
      <c r="V567" s="103" t="n"/>
    </row>
    <row r="568" hidden="1">
      <c r="A568" s="377" t="n"/>
      <c r="B568" s="127" t="n"/>
      <c r="C568" s="460" t="n"/>
      <c r="D568" s="465" t="n"/>
      <c r="E568" s="462" t="n"/>
      <c r="F568" s="463" t="n"/>
      <c r="G568" s="463" t="n"/>
      <c r="H568" s="463" t="n"/>
      <c r="I568" s="463" t="n"/>
      <c r="J568" s="463" t="n"/>
      <c r="K568" s="463" t="n"/>
      <c r="L568" s="463" t="n"/>
      <c r="M568" s="463" t="n"/>
      <c r="N568" s="463" t="n"/>
      <c r="O568" s="463" t="n"/>
      <c r="P568" s="463" t="n"/>
      <c r="Q568" s="464" t="n"/>
      <c r="S568" s="103" t="n"/>
      <c r="T568" s="103" t="n"/>
      <c r="U568" s="103" t="n"/>
      <c r="V568" s="103" t="n"/>
    </row>
    <row r="569" hidden="1">
      <c r="A569" s="377" t="n"/>
      <c r="B569" s="127" t="n"/>
      <c r="C569" s="460" t="n"/>
      <c r="D569" s="465" t="n"/>
      <c r="E569" s="462" t="n"/>
      <c r="F569" s="463" t="n"/>
      <c r="G569" s="463" t="n"/>
      <c r="H569" s="463" t="n"/>
      <c r="I569" s="463" t="n"/>
      <c r="J569" s="463" t="n"/>
      <c r="K569" s="463" t="n"/>
      <c r="L569" s="463" t="n"/>
      <c r="M569" s="463" t="n"/>
      <c r="N569" s="463" t="n"/>
      <c r="O569" s="463" t="n"/>
      <c r="P569" s="463" t="n"/>
      <c r="Q569" s="464" t="n"/>
      <c r="S569" s="103" t="n"/>
      <c r="T569" s="103" t="n"/>
      <c r="U569" s="103" t="n"/>
      <c r="V569" s="103" t="n"/>
    </row>
    <row r="570" hidden="1">
      <c r="A570" s="377" t="n"/>
      <c r="B570" s="127" t="n"/>
      <c r="C570" s="460" t="n"/>
      <c r="D570" s="465" t="n"/>
      <c r="E570" s="462" t="n"/>
      <c r="F570" s="463" t="n"/>
      <c r="G570" s="463" t="n"/>
      <c r="H570" s="463" t="n"/>
      <c r="I570" s="463" t="n"/>
      <c r="J570" s="463" t="n"/>
      <c r="K570" s="463" t="n"/>
      <c r="L570" s="463" t="n"/>
      <c r="M570" s="463" t="n"/>
      <c r="N570" s="463" t="n"/>
      <c r="O570" s="463" t="n"/>
      <c r="P570" s="463" t="n"/>
      <c r="Q570" s="464" t="n"/>
      <c r="S570" s="103" t="n"/>
      <c r="T570" s="103" t="n"/>
      <c r="U570" s="103" t="n"/>
      <c r="V570" s="103" t="n"/>
    </row>
    <row r="571" hidden="1" ht="13.5" customHeight="1" thickBot="1">
      <c r="A571" s="379" t="n"/>
      <c r="B571" s="128" t="n"/>
      <c r="C571" s="466" t="n"/>
      <c r="D571" s="465" t="n"/>
      <c r="E571" s="467" t="n"/>
      <c r="F571" s="468" t="n"/>
      <c r="G571" s="468" t="n"/>
      <c r="H571" s="468" t="n"/>
      <c r="I571" s="468" t="n"/>
      <c r="J571" s="468" t="n"/>
      <c r="K571" s="468" t="n"/>
      <c r="L571" s="468" t="n"/>
      <c r="M571" s="468" t="n"/>
      <c r="N571" s="468" t="n"/>
      <c r="O571" s="468" t="n"/>
      <c r="P571" s="468" t="n"/>
      <c r="Q571" s="469" t="n"/>
      <c r="S571" s="103" t="n"/>
      <c r="T571" s="103" t="n"/>
      <c r="U571" s="103" t="n"/>
      <c r="V571" s="103" t="n"/>
    </row>
    <row r="572">
      <c r="A572" s="376" t="n"/>
      <c r="B572" s="119" t="inlineStr">
        <is>
          <t>Box total</t>
        </is>
      </c>
      <c r="C572" s="470" t="n"/>
      <c r="D572" s="470" t="n"/>
      <c r="E572" s="457" t="n"/>
      <c r="F572" s="458" t="n"/>
      <c r="G572" s="458" t="n"/>
      <c r="H572" s="458" t="n"/>
      <c r="I572" s="458" t="n"/>
      <c r="J572" s="455" t="n"/>
      <c r="K572" s="455" t="n"/>
      <c r="L572" s="455" t="n"/>
      <c r="M572" s="455" t="n"/>
      <c r="N572" s="455" t="n"/>
      <c r="O572" s="455" t="n"/>
      <c r="P572" s="455" t="n"/>
      <c r="Q572" s="471" t="n"/>
      <c r="S572" s="103" t="n"/>
      <c r="T572" s="103" t="n"/>
      <c r="U572" s="103" t="n"/>
      <c r="V572" s="103" t="n"/>
    </row>
    <row r="573">
      <c r="A573" s="380" t="n"/>
      <c r="B573" s="120" t="inlineStr">
        <is>
          <t>Weight</t>
        </is>
      </c>
      <c r="C573" s="472" t="n"/>
      <c r="D573" s="472" t="n"/>
      <c r="E573" s="462" t="n"/>
      <c r="F573" s="463" t="n"/>
      <c r="G573" s="463" t="n"/>
      <c r="H573" s="463" t="n"/>
      <c r="I573" s="463" t="n"/>
      <c r="J573" s="463" t="n"/>
      <c r="K573" s="463" t="n"/>
      <c r="L573" s="463" t="n"/>
      <c r="M573" s="463" t="n"/>
      <c r="N573" s="463" t="n"/>
      <c r="O573" s="463" t="n"/>
      <c r="P573" s="463" t="n"/>
      <c r="Q573" s="464" t="n"/>
      <c r="S573" s="103" t="n"/>
      <c r="T573" s="103" t="n"/>
      <c r="U573" s="103" t="n"/>
      <c r="V573" s="103" t="n"/>
    </row>
    <row r="574">
      <c r="A574" s="381" t="n"/>
      <c r="B574" s="121" t="inlineStr">
        <is>
          <t>Dimensions</t>
        </is>
      </c>
      <c r="C574" s="465" t="n"/>
      <c r="D574" s="465" t="n"/>
      <c r="E574" s="473" t="n"/>
      <c r="F574" s="460" t="n"/>
      <c r="G574" s="460" t="n"/>
      <c r="H574" s="460" t="n"/>
      <c r="I574" s="460" t="n"/>
      <c r="J574" s="460" t="n"/>
      <c r="K574" s="460" t="n"/>
      <c r="L574" s="460" t="n"/>
      <c r="M574" s="460" t="n"/>
      <c r="N574" s="460" t="n"/>
      <c r="O574" s="460" t="n"/>
      <c r="P574" s="460" t="n"/>
      <c r="Q574" s="474" t="n"/>
      <c r="S574" s="103" t="n"/>
      <c r="T574" s="103" t="n"/>
      <c r="U574" s="103" t="n"/>
      <c r="V574" s="103" t="n"/>
    </row>
    <row r="575">
      <c r="A575" s="104" t="n"/>
      <c r="B575" s="122" t="inlineStr">
        <is>
          <t>Shipment ID</t>
        </is>
      </c>
      <c r="C575" s="475" t="n"/>
      <c r="D575" s="475" t="n"/>
      <c r="E575" s="476" t="n"/>
      <c r="F575" s="139" t="n"/>
      <c r="G575" s="139" t="n"/>
      <c r="H575" s="139" t="n"/>
      <c r="I575" s="139" t="n"/>
      <c r="J575" s="139" t="n"/>
      <c r="K575" s="139" t="n"/>
      <c r="L575" s="139" t="n"/>
      <c r="M575" s="139" t="n"/>
      <c r="N575" s="139" t="n"/>
      <c r="O575" s="139" t="n"/>
      <c r="P575" s="139" t="n"/>
      <c r="Q575" s="477" t="n"/>
    </row>
    <row r="576" ht="13.5" customHeight="1" thickBot="1">
      <c r="A576" s="105" t="n"/>
      <c r="B576" s="123" t="inlineStr">
        <is>
          <t>Tracking Number</t>
        </is>
      </c>
      <c r="C576" s="478" t="n"/>
      <c r="D576" s="479" t="n"/>
      <c r="E576" s="480" t="n"/>
      <c r="F576" s="481" t="n"/>
      <c r="G576" s="481" t="n"/>
      <c r="H576" s="481" t="n"/>
      <c r="I576" s="481" t="n"/>
      <c r="J576" s="481" t="n"/>
      <c r="K576" s="481" t="n"/>
      <c r="L576" s="481" t="n"/>
      <c r="M576" s="481" t="n"/>
      <c r="N576" s="481" t="n"/>
      <c r="O576" s="481" t="n"/>
      <c r="P576" s="481" t="n"/>
      <c r="Q576" s="482" t="n"/>
    </row>
    <row r="577" ht="13.5" customHeight="1" thickBot="1">
      <c r="A577" s="493" t="n"/>
      <c r="B577" s="494" t="n"/>
      <c r="E577" s="118" t="n"/>
      <c r="F577" s="107" t="n"/>
      <c r="G577" s="107" t="n"/>
      <c r="H577" s="107" t="n"/>
      <c r="I577" s="108" t="n"/>
      <c r="J577" s="108" t="n"/>
      <c r="K577" s="108" t="n"/>
      <c r="L577" s="108" t="n"/>
      <c r="M577" s="108" t="n"/>
      <c r="N577" s="108" t="n"/>
      <c r="O577" s="108" t="n"/>
      <c r="P577" s="108" t="n"/>
      <c r="Q577" s="108" t="n"/>
    </row>
    <row r="578" ht="13.5" customFormat="1" customHeight="1" s="494" thickBot="1">
      <c r="A578" s="53" t="inlineStr">
        <is>
          <t>Shipment 39</t>
        </is>
      </c>
      <c r="B578" s="124" t="n"/>
      <c r="C578" s="115" t="inlineStr">
        <is>
          <t>Total</t>
        </is>
      </c>
      <c r="D578" s="130" t="inlineStr">
        <is>
          <t>Expiry</t>
        </is>
      </c>
      <c r="E578" s="115" t="n"/>
      <c r="F578" s="116" t="n"/>
      <c r="G578" s="116" t="n"/>
      <c r="H578" s="116" t="n"/>
      <c r="I578" s="116" t="n"/>
      <c r="J578" s="116" t="n"/>
      <c r="K578" s="116" t="n"/>
      <c r="L578" s="116" t="n"/>
      <c r="M578" s="116" t="n"/>
      <c r="N578" s="116" t="n"/>
      <c r="O578" s="116" t="n"/>
      <c r="P578" s="116" t="n"/>
      <c r="Q578" s="117" t="n"/>
    </row>
    <row r="579" ht="13.5" customHeight="1" thickBot="1">
      <c r="A579" s="126" t="n"/>
      <c r="B579" s="125" t="n"/>
      <c r="C579" s="131" t="n"/>
      <c r="D579" s="132" t="n"/>
      <c r="E579" s="134" t="n"/>
      <c r="F579" s="135" t="n"/>
      <c r="G579" s="136" t="n"/>
      <c r="H579" s="135" t="n"/>
      <c r="I579" s="136" t="n"/>
      <c r="J579" s="137" t="n"/>
      <c r="K579" s="135" t="n"/>
      <c r="L579" s="136" t="n"/>
      <c r="M579" s="135" t="n"/>
      <c r="N579" s="135" t="n"/>
      <c r="O579" s="135" t="n"/>
      <c r="P579" s="136" t="n"/>
      <c r="Q579" s="138" t="n"/>
    </row>
    <row r="580">
      <c r="A580" s="376" t="n"/>
      <c r="B580" s="96" t="n"/>
      <c r="C580" s="455" t="n"/>
      <c r="D580" s="456" t="n"/>
      <c r="E580" s="457" t="n"/>
      <c r="F580" s="458" t="n"/>
      <c r="G580" s="458" t="n"/>
      <c r="H580" s="458" t="n"/>
      <c r="I580" s="458" t="n"/>
      <c r="J580" s="458" t="n"/>
      <c r="K580" s="458" t="n"/>
      <c r="L580" s="458" t="n"/>
      <c r="M580" s="458" t="n"/>
      <c r="N580" s="458" t="n"/>
      <c r="O580" s="458" t="n"/>
      <c r="P580" s="458" t="n"/>
      <c r="Q580" s="459" t="n"/>
      <c r="S580" s="103" t="n"/>
      <c r="T580" s="103" t="n"/>
      <c r="U580" s="103" t="n"/>
      <c r="V580" s="103" t="n"/>
    </row>
    <row r="581" ht="13.5" customHeight="1" thickBot="1">
      <c r="A581" s="377" t="n"/>
      <c r="B581" s="127" t="n"/>
      <c r="C581" s="460" t="n"/>
      <c r="D581" s="461" t="n"/>
      <c r="E581" s="462" t="n"/>
      <c r="F581" s="463" t="n"/>
      <c r="G581" s="463" t="n"/>
      <c r="H581" s="463" t="n"/>
      <c r="I581" s="463" t="n"/>
      <c r="J581" s="463" t="n"/>
      <c r="K581" s="463" t="n"/>
      <c r="L581" s="463" t="n"/>
      <c r="M581" s="463" t="n"/>
      <c r="N581" s="463" t="n"/>
      <c r="O581" s="463" t="n"/>
      <c r="P581" s="463" t="n"/>
      <c r="Q581" s="464" t="n"/>
      <c r="S581" s="103" t="n"/>
      <c r="T581" s="103" t="n"/>
      <c r="U581" s="103" t="n"/>
      <c r="V581" s="103" t="n"/>
    </row>
    <row r="582" hidden="1">
      <c r="A582" s="377" t="n"/>
      <c r="B582" s="127" t="n"/>
      <c r="C582" s="460" t="n"/>
      <c r="D582" s="461" t="n"/>
      <c r="E582" s="462" t="n"/>
      <c r="F582" s="463" t="n"/>
      <c r="G582" s="463" t="n"/>
      <c r="H582" s="463" t="n"/>
      <c r="I582" s="463" t="n"/>
      <c r="J582" s="463" t="n"/>
      <c r="K582" s="463" t="n"/>
      <c r="L582" s="463" t="n"/>
      <c r="M582" s="463" t="n"/>
      <c r="N582" s="463" t="n"/>
      <c r="O582" s="463" t="n"/>
      <c r="P582" s="463" t="n"/>
      <c r="Q582" s="464" t="n"/>
      <c r="S582" s="103" t="n"/>
      <c r="T582" s="103" t="n"/>
      <c r="U582" s="103" t="n"/>
      <c r="V582" s="103" t="n"/>
    </row>
    <row r="583" hidden="1">
      <c r="A583" s="377" t="n"/>
      <c r="B583" s="127" t="n"/>
      <c r="C583" s="460" t="n"/>
      <c r="D583" s="461" t="n"/>
      <c r="E583" s="462" t="n"/>
      <c r="F583" s="463" t="n"/>
      <c r="G583" s="463" t="n"/>
      <c r="H583" s="463" t="n"/>
      <c r="I583" s="463" t="n"/>
      <c r="J583" s="463" t="n"/>
      <c r="K583" s="463" t="n"/>
      <c r="L583" s="463" t="n"/>
      <c r="M583" s="463" t="n"/>
      <c r="N583" s="463" t="n"/>
      <c r="O583" s="463" t="n"/>
      <c r="P583" s="463" t="n"/>
      <c r="Q583" s="464" t="n"/>
      <c r="S583" s="103" t="n"/>
      <c r="T583" s="103" t="n"/>
      <c r="U583" s="103" t="n"/>
      <c r="V583" s="103" t="n"/>
    </row>
    <row r="584" hidden="1">
      <c r="A584" s="377" t="n"/>
      <c r="B584" s="127" t="n"/>
      <c r="C584" s="460" t="n"/>
      <c r="D584" s="461" t="n"/>
      <c r="E584" s="462" t="n"/>
      <c r="F584" s="463" t="n"/>
      <c r="G584" s="463" t="n"/>
      <c r="H584" s="463" t="n"/>
      <c r="I584" s="463" t="n"/>
      <c r="J584" s="463" t="n"/>
      <c r="K584" s="463" t="n"/>
      <c r="L584" s="463" t="n"/>
      <c r="M584" s="463" t="n"/>
      <c r="N584" s="463" t="n"/>
      <c r="O584" s="463" t="n"/>
      <c r="P584" s="463" t="n"/>
      <c r="Q584" s="464" t="n"/>
      <c r="S584" s="103" t="n"/>
      <c r="T584" s="103" t="n"/>
      <c r="U584" s="103" t="n"/>
      <c r="V584" s="103" t="n"/>
    </row>
    <row r="585" hidden="1">
      <c r="A585" s="378" t="n"/>
      <c r="B585" s="127" t="n"/>
      <c r="C585" s="460" t="n"/>
      <c r="D585" s="465" t="n"/>
      <c r="E585" s="462" t="n"/>
      <c r="F585" s="463" t="n"/>
      <c r="G585" s="463" t="n"/>
      <c r="H585" s="463" t="n"/>
      <c r="I585" s="463" t="n"/>
      <c r="J585" s="463" t="n"/>
      <c r="K585" s="463" t="n"/>
      <c r="L585" s="463" t="n"/>
      <c r="M585" s="463" t="n"/>
      <c r="N585" s="463" t="n"/>
      <c r="O585" s="463" t="n"/>
      <c r="P585" s="463" t="n"/>
      <c r="Q585" s="464" t="n"/>
      <c r="S585" s="103" t="n"/>
      <c r="T585" s="103" t="n"/>
      <c r="U585" s="103" t="n"/>
      <c r="V585" s="103" t="n"/>
    </row>
    <row r="586" hidden="1">
      <c r="A586" s="377" t="n"/>
      <c r="B586" s="127" t="n"/>
      <c r="C586" s="460" t="n"/>
      <c r="D586" s="465" t="n"/>
      <c r="E586" s="462" t="n"/>
      <c r="F586" s="463" t="n"/>
      <c r="G586" s="463" t="n"/>
      <c r="H586" s="463" t="n"/>
      <c r="I586" s="463" t="n"/>
      <c r="J586" s="463" t="n"/>
      <c r="K586" s="463" t="n"/>
      <c r="L586" s="463" t="n"/>
      <c r="M586" s="463" t="n"/>
      <c r="N586" s="463" t="n"/>
      <c r="O586" s="463" t="n"/>
      <c r="P586" s="463" t="n"/>
      <c r="Q586" s="464" t="n"/>
      <c r="S586" s="103" t="n"/>
      <c r="T586" s="103" t="n"/>
      <c r="U586" s="103" t="n"/>
      <c r="V586" s="103" t="n"/>
    </row>
    <row r="587" hidden="1">
      <c r="A587" s="377" t="n"/>
      <c r="B587" s="127" t="n"/>
      <c r="C587" s="460" t="n"/>
      <c r="D587" s="465" t="n"/>
      <c r="E587" s="462" t="n"/>
      <c r="F587" s="463" t="n"/>
      <c r="G587" s="463" t="n"/>
      <c r="H587" s="463" t="n"/>
      <c r="I587" s="463" t="n"/>
      <c r="J587" s="463" t="n"/>
      <c r="K587" s="463" t="n"/>
      <c r="L587" s="463" t="n"/>
      <c r="M587" s="463" t="n"/>
      <c r="N587" s="463" t="n"/>
      <c r="O587" s="463" t="n"/>
      <c r="P587" s="463" t="n"/>
      <c r="Q587" s="464" t="n"/>
      <c r="S587" s="103" t="n"/>
      <c r="T587" s="103" t="n"/>
      <c r="U587" s="103" t="n"/>
      <c r="V587" s="103" t="n"/>
    </row>
    <row r="588" hidden="1">
      <c r="A588" s="377" t="n"/>
      <c r="B588" s="127" t="n"/>
      <c r="C588" s="460" t="n"/>
      <c r="D588" s="465" t="n"/>
      <c r="E588" s="462" t="n"/>
      <c r="F588" s="463" t="n"/>
      <c r="G588" s="463" t="n"/>
      <c r="H588" s="463" t="n"/>
      <c r="I588" s="463" t="n"/>
      <c r="J588" s="463" t="n"/>
      <c r="K588" s="463" t="n"/>
      <c r="L588" s="463" t="n"/>
      <c r="M588" s="463" t="n"/>
      <c r="N588" s="463" t="n"/>
      <c r="O588" s="463" t="n"/>
      <c r="P588" s="463" t="n"/>
      <c r="Q588" s="464" t="n"/>
      <c r="S588" s="103" t="n"/>
      <c r="T588" s="103" t="n"/>
      <c r="U588" s="103" t="n"/>
      <c r="V588" s="103" t="n"/>
    </row>
    <row r="589" hidden="1">
      <c r="A589" s="377" t="n"/>
      <c r="B589" s="127" t="n"/>
      <c r="C589" s="460" t="n"/>
      <c r="D589" s="465" t="n"/>
      <c r="E589" s="462" t="n"/>
      <c r="F589" s="463" t="n"/>
      <c r="G589" s="463" t="n"/>
      <c r="H589" s="463" t="n"/>
      <c r="I589" s="463" t="n"/>
      <c r="J589" s="463" t="n"/>
      <c r="K589" s="463" t="n"/>
      <c r="L589" s="463" t="n"/>
      <c r="M589" s="463" t="n"/>
      <c r="N589" s="463" t="n"/>
      <c r="O589" s="463" t="n"/>
      <c r="P589" s="463" t="n"/>
      <c r="Q589" s="464" t="n"/>
      <c r="S589" s="103" t="n"/>
      <c r="T589" s="103" t="n"/>
      <c r="U589" s="103" t="n"/>
      <c r="V589" s="103" t="n"/>
    </row>
    <row r="590" hidden="1">
      <c r="A590" s="377" t="n"/>
      <c r="B590" s="127" t="n"/>
      <c r="C590" s="460" t="n"/>
      <c r="D590" s="465" t="n"/>
      <c r="E590" s="462" t="n"/>
      <c r="F590" s="463" t="n"/>
      <c r="G590" s="463" t="n"/>
      <c r="H590" s="463" t="n"/>
      <c r="I590" s="463" t="n"/>
      <c r="J590" s="463" t="n"/>
      <c r="K590" s="463" t="n"/>
      <c r="L590" s="463" t="n"/>
      <c r="M590" s="463" t="n"/>
      <c r="N590" s="463" t="n"/>
      <c r="O590" s="463" t="n"/>
      <c r="P590" s="463" t="n"/>
      <c r="Q590" s="464" t="n"/>
      <c r="S590" s="103" t="n"/>
      <c r="T590" s="103" t="n"/>
      <c r="U590" s="103" t="n"/>
      <c r="V590" s="103" t="n"/>
    </row>
    <row r="591" hidden="1">
      <c r="A591" s="377" t="n"/>
      <c r="B591" s="127" t="n"/>
      <c r="C591" s="460" t="n"/>
      <c r="D591" s="465" t="n"/>
      <c r="E591" s="462" t="n"/>
      <c r="F591" s="463" t="n"/>
      <c r="G591" s="463" t="n"/>
      <c r="H591" s="463" t="n"/>
      <c r="I591" s="463" t="n"/>
      <c r="J591" s="463" t="n"/>
      <c r="K591" s="463" t="n"/>
      <c r="L591" s="463" t="n"/>
      <c r="M591" s="463" t="n"/>
      <c r="N591" s="463" t="n"/>
      <c r="O591" s="463" t="n"/>
      <c r="P591" s="463" t="n"/>
      <c r="Q591" s="464" t="n"/>
      <c r="S591" s="103" t="n"/>
      <c r="T591" s="103" t="n"/>
      <c r="U591" s="103" t="n"/>
      <c r="V591" s="103" t="n"/>
    </row>
    <row r="592" hidden="1">
      <c r="A592" s="377" t="n"/>
      <c r="B592" s="127" t="n"/>
      <c r="C592" s="460" t="n"/>
      <c r="D592" s="465" t="n"/>
      <c r="E592" s="462" t="n"/>
      <c r="F592" s="463" t="n"/>
      <c r="G592" s="463" t="n"/>
      <c r="H592" s="463" t="n"/>
      <c r="I592" s="463" t="n"/>
      <c r="J592" s="463" t="n"/>
      <c r="K592" s="463" t="n"/>
      <c r="L592" s="463" t="n"/>
      <c r="M592" s="463" t="n"/>
      <c r="N592" s="463" t="n"/>
      <c r="O592" s="463" t="n"/>
      <c r="P592" s="463" t="n"/>
      <c r="Q592" s="464" t="n"/>
      <c r="S592" s="103" t="n"/>
      <c r="T592" s="103" t="n"/>
      <c r="U592" s="103" t="n"/>
      <c r="V592" s="103" t="n"/>
    </row>
    <row r="593" hidden="1">
      <c r="A593" s="377" t="n"/>
      <c r="B593" s="127" t="n"/>
      <c r="C593" s="460" t="n"/>
      <c r="D593" s="465" t="n"/>
      <c r="E593" s="462" t="n"/>
      <c r="F593" s="463" t="n"/>
      <c r="G593" s="463" t="n"/>
      <c r="H593" s="463" t="n"/>
      <c r="I593" s="463" t="n"/>
      <c r="J593" s="463" t="n"/>
      <c r="K593" s="463" t="n"/>
      <c r="L593" s="463" t="n"/>
      <c r="M593" s="463" t="n"/>
      <c r="N593" s="463" t="n"/>
      <c r="O593" s="463" t="n"/>
      <c r="P593" s="463" t="n"/>
      <c r="Q593" s="464" t="n"/>
      <c r="S593" s="103" t="n"/>
      <c r="T593" s="103" t="n"/>
      <c r="U593" s="103" t="n"/>
      <c r="V593" s="103" t="n"/>
    </row>
    <row r="594" hidden="1" ht="13.5" customHeight="1" thickBot="1">
      <c r="A594" s="379" t="n"/>
      <c r="B594" s="128" t="n"/>
      <c r="C594" s="466" t="n"/>
      <c r="D594" s="465" t="n"/>
      <c r="E594" s="467" t="n"/>
      <c r="F594" s="468" t="n"/>
      <c r="G594" s="468" t="n"/>
      <c r="H594" s="468" t="n"/>
      <c r="I594" s="468" t="n"/>
      <c r="J594" s="468" t="n"/>
      <c r="K594" s="468" t="n"/>
      <c r="L594" s="468" t="n"/>
      <c r="M594" s="468" t="n"/>
      <c r="N594" s="468" t="n"/>
      <c r="O594" s="468" t="n"/>
      <c r="P594" s="468" t="n"/>
      <c r="Q594" s="469" t="n"/>
      <c r="S594" s="103" t="n"/>
      <c r="T594" s="103" t="n"/>
      <c r="U594" s="103" t="n"/>
      <c r="V594" s="103" t="n"/>
    </row>
    <row r="595">
      <c r="A595" s="376" t="n"/>
      <c r="B595" s="119" t="inlineStr">
        <is>
          <t>Box total</t>
        </is>
      </c>
      <c r="C595" s="470" t="n"/>
      <c r="D595" s="470" t="n"/>
      <c r="E595" s="457" t="n"/>
      <c r="F595" s="458" t="n"/>
      <c r="G595" s="458" t="n"/>
      <c r="H595" s="458" t="n"/>
      <c r="I595" s="458" t="n"/>
      <c r="J595" s="455" t="n"/>
      <c r="K595" s="455" t="n"/>
      <c r="L595" s="455" t="n"/>
      <c r="M595" s="455" t="n"/>
      <c r="N595" s="455" t="n"/>
      <c r="O595" s="455" t="n"/>
      <c r="P595" s="455" t="n"/>
      <c r="Q595" s="471" t="n"/>
      <c r="S595" s="103" t="n"/>
      <c r="T595" s="103" t="n"/>
      <c r="U595" s="103" t="n"/>
      <c r="V595" s="103" t="n"/>
    </row>
    <row r="596">
      <c r="A596" s="380" t="n"/>
      <c r="B596" s="120" t="inlineStr">
        <is>
          <t>Weight</t>
        </is>
      </c>
      <c r="C596" s="472" t="n"/>
      <c r="D596" s="472" t="n"/>
      <c r="E596" s="462" t="n"/>
      <c r="F596" s="463" t="n"/>
      <c r="G596" s="463" t="n"/>
      <c r="H596" s="463" t="n"/>
      <c r="I596" s="463" t="n"/>
      <c r="J596" s="463" t="n"/>
      <c r="K596" s="463" t="n"/>
      <c r="L596" s="463" t="n"/>
      <c r="M596" s="463" t="n"/>
      <c r="N596" s="463" t="n"/>
      <c r="O596" s="463" t="n"/>
      <c r="P596" s="463" t="n"/>
      <c r="Q596" s="464" t="n"/>
      <c r="S596" s="103" t="n"/>
      <c r="T596" s="103" t="n"/>
      <c r="U596" s="103" t="n"/>
      <c r="V596" s="103" t="n"/>
    </row>
    <row r="597">
      <c r="A597" s="381" t="n"/>
      <c r="B597" s="121" t="inlineStr">
        <is>
          <t>Dimensions</t>
        </is>
      </c>
      <c r="C597" s="465" t="n"/>
      <c r="D597" s="465" t="n"/>
      <c r="E597" s="473" t="n"/>
      <c r="F597" s="460" t="n"/>
      <c r="G597" s="460" t="n"/>
      <c r="H597" s="460" t="n"/>
      <c r="I597" s="460" t="n"/>
      <c r="J597" s="460" t="n"/>
      <c r="K597" s="460" t="n"/>
      <c r="L597" s="460" t="n"/>
      <c r="M597" s="460" t="n"/>
      <c r="N597" s="460" t="n"/>
      <c r="O597" s="460" t="n"/>
      <c r="P597" s="460" t="n"/>
      <c r="Q597" s="474" t="n"/>
      <c r="S597" s="103" t="n"/>
      <c r="T597" s="103" t="n"/>
      <c r="U597" s="103" t="n"/>
      <c r="V597" s="103" t="n"/>
    </row>
    <row r="598">
      <c r="A598" s="104" t="n"/>
      <c r="B598" s="122" t="inlineStr">
        <is>
          <t>Shipment ID</t>
        </is>
      </c>
      <c r="C598" s="475" t="n"/>
      <c r="D598" s="475" t="n"/>
      <c r="E598" s="476" t="n"/>
      <c r="F598" s="139" t="n"/>
      <c r="G598" s="139" t="n"/>
      <c r="H598" s="139" t="n"/>
      <c r="I598" s="139" t="n"/>
      <c r="J598" s="139" t="n"/>
      <c r="K598" s="139" t="n"/>
      <c r="L598" s="139" t="n"/>
      <c r="M598" s="139" t="n"/>
      <c r="N598" s="139" t="n"/>
      <c r="O598" s="139" t="n"/>
      <c r="P598" s="139" t="n"/>
      <c r="Q598" s="477" t="n"/>
    </row>
    <row r="599" ht="13.5" customHeight="1" thickBot="1">
      <c r="A599" s="105" t="n"/>
      <c r="B599" s="123" t="inlineStr">
        <is>
          <t>Tracking Number</t>
        </is>
      </c>
      <c r="C599" s="478" t="n"/>
      <c r="D599" s="479" t="n"/>
      <c r="E599" s="480" t="n"/>
      <c r="F599" s="481" t="n"/>
      <c r="G599" s="481" t="n"/>
      <c r="H599" s="481" t="n"/>
      <c r="I599" s="481" t="n"/>
      <c r="J599" s="481" t="n"/>
      <c r="K599" s="481" t="n"/>
      <c r="L599" s="481" t="n"/>
      <c r="M599" s="481" t="n"/>
      <c r="N599" s="481" t="n"/>
      <c r="O599" s="481" t="n"/>
      <c r="P599" s="481" t="n"/>
      <c r="Q599" s="482" t="n"/>
    </row>
    <row r="600" ht="13.5" customHeight="1" thickBot="1">
      <c r="A600" s="493" t="n"/>
      <c r="B600" s="494" t="n"/>
      <c r="E600" s="118" t="n"/>
      <c r="F600" s="107" t="n"/>
      <c r="G600" s="107" t="n"/>
      <c r="H600" s="107" t="n"/>
      <c r="I600" s="108" t="n"/>
      <c r="J600" s="108" t="n"/>
      <c r="K600" s="108" t="n"/>
      <c r="L600" s="108" t="n"/>
      <c r="M600" s="108" t="n"/>
      <c r="N600" s="108" t="n"/>
      <c r="O600" s="108" t="n"/>
      <c r="P600" s="108" t="n"/>
      <c r="Q600" s="108" t="n"/>
    </row>
    <row r="601" ht="13.5" customFormat="1" customHeight="1" s="494" thickBot="1">
      <c r="A601" s="53" t="inlineStr">
        <is>
          <t>Shipment 40</t>
        </is>
      </c>
      <c r="B601" s="124" t="n"/>
      <c r="C601" s="115" t="inlineStr">
        <is>
          <t>Total</t>
        </is>
      </c>
      <c r="D601" s="130" t="inlineStr">
        <is>
          <t>Expiry</t>
        </is>
      </c>
      <c r="E601" s="115" t="n"/>
      <c r="F601" s="116" t="n"/>
      <c r="G601" s="116" t="n"/>
      <c r="H601" s="116" t="n"/>
      <c r="I601" s="116" t="n"/>
      <c r="J601" s="116" t="n"/>
      <c r="K601" s="116" t="n"/>
      <c r="L601" s="116" t="n"/>
      <c r="M601" s="116" t="n"/>
      <c r="N601" s="116" t="n"/>
      <c r="O601" s="116" t="n"/>
      <c r="P601" s="116" t="n"/>
      <c r="Q601" s="117" t="n"/>
    </row>
    <row r="602" ht="13.5" customHeight="1" thickBot="1">
      <c r="A602" s="126" t="n"/>
      <c r="B602" s="125" t="n"/>
      <c r="C602" s="131" t="n"/>
      <c r="D602" s="132" t="n"/>
      <c r="E602" s="134" t="n"/>
      <c r="F602" s="135" t="n"/>
      <c r="G602" s="136" t="n"/>
      <c r="H602" s="135" t="n"/>
      <c r="I602" s="136" t="n"/>
      <c r="J602" s="137" t="n"/>
      <c r="K602" s="135" t="n"/>
      <c r="L602" s="136" t="n"/>
      <c r="M602" s="135" t="n"/>
      <c r="N602" s="135" t="n"/>
      <c r="O602" s="135" t="n"/>
      <c r="P602" s="136" t="n"/>
      <c r="Q602" s="138" t="n"/>
    </row>
    <row r="603">
      <c r="A603" s="376" t="n"/>
      <c r="B603" s="96" t="n"/>
      <c r="C603" s="455" t="n"/>
      <c r="D603" s="456" t="n"/>
      <c r="E603" s="457" t="n"/>
      <c r="F603" s="458" t="n"/>
      <c r="G603" s="458" t="n"/>
      <c r="H603" s="458" t="n"/>
      <c r="I603" s="458" t="n"/>
      <c r="J603" s="458" t="n"/>
      <c r="K603" s="458" t="n"/>
      <c r="L603" s="458" t="n"/>
      <c r="M603" s="458" t="n"/>
      <c r="N603" s="458" t="n"/>
      <c r="O603" s="458" t="n"/>
      <c r="P603" s="458" t="n"/>
      <c r="Q603" s="459" t="n"/>
      <c r="S603" s="103" t="n"/>
      <c r="T603" s="103" t="n"/>
      <c r="U603" s="103" t="n"/>
      <c r="V603" s="103" t="n"/>
    </row>
    <row r="604" ht="13.5" customHeight="1" thickBot="1">
      <c r="A604" s="377" t="n"/>
      <c r="B604" s="127" t="n"/>
      <c r="C604" s="460" t="n"/>
      <c r="D604" s="461" t="n"/>
      <c r="E604" s="462" t="n"/>
      <c r="F604" s="463" t="n"/>
      <c r="G604" s="463" t="n"/>
      <c r="H604" s="463" t="n"/>
      <c r="I604" s="463" t="n"/>
      <c r="J604" s="463" t="n"/>
      <c r="K604" s="463" t="n"/>
      <c r="L604" s="463" t="n"/>
      <c r="M604" s="463" t="n"/>
      <c r="N604" s="463" t="n"/>
      <c r="O604" s="463" t="n"/>
      <c r="P604" s="463" t="n"/>
      <c r="Q604" s="464" t="n"/>
      <c r="S604" s="103" t="n"/>
      <c r="T604" s="103" t="n"/>
      <c r="U604" s="103" t="n"/>
      <c r="V604" s="103" t="n"/>
    </row>
    <row r="605" hidden="1">
      <c r="A605" s="377" t="n"/>
      <c r="B605" s="127" t="n"/>
      <c r="C605" s="460" t="n"/>
      <c r="D605" s="461" t="n"/>
      <c r="E605" s="462" t="n"/>
      <c r="F605" s="463" t="n"/>
      <c r="G605" s="463" t="n"/>
      <c r="H605" s="463" t="n"/>
      <c r="I605" s="463" t="n"/>
      <c r="J605" s="463" t="n"/>
      <c r="K605" s="463" t="n"/>
      <c r="L605" s="463" t="n"/>
      <c r="M605" s="463" t="n"/>
      <c r="N605" s="463" t="n"/>
      <c r="O605" s="463" t="n"/>
      <c r="P605" s="463" t="n"/>
      <c r="Q605" s="464" t="n"/>
      <c r="S605" s="103" t="n"/>
      <c r="T605" s="103" t="n"/>
      <c r="U605" s="103" t="n"/>
      <c r="V605" s="103" t="n"/>
    </row>
    <row r="606" hidden="1">
      <c r="A606" s="377" t="n"/>
      <c r="B606" s="127" t="n"/>
      <c r="C606" s="460" t="n"/>
      <c r="D606" s="461" t="n"/>
      <c r="E606" s="462" t="n"/>
      <c r="F606" s="463" t="n"/>
      <c r="G606" s="463" t="n"/>
      <c r="H606" s="463" t="n"/>
      <c r="I606" s="463" t="n"/>
      <c r="J606" s="463" t="n"/>
      <c r="K606" s="463" t="n"/>
      <c r="L606" s="463" t="n"/>
      <c r="M606" s="463" t="n"/>
      <c r="N606" s="463" t="n"/>
      <c r="O606" s="463" t="n"/>
      <c r="P606" s="463" t="n"/>
      <c r="Q606" s="464" t="n"/>
      <c r="S606" s="103" t="n"/>
      <c r="T606" s="103" t="n"/>
      <c r="U606" s="103" t="n"/>
      <c r="V606" s="103" t="n"/>
    </row>
    <row r="607" hidden="1">
      <c r="A607" s="377" t="n"/>
      <c r="B607" s="127" t="n"/>
      <c r="C607" s="460" t="n"/>
      <c r="D607" s="461" t="n"/>
      <c r="E607" s="462" t="n"/>
      <c r="F607" s="463" t="n"/>
      <c r="G607" s="463" t="n"/>
      <c r="H607" s="463" t="n"/>
      <c r="I607" s="463" t="n"/>
      <c r="J607" s="463" t="n"/>
      <c r="K607" s="463" t="n"/>
      <c r="L607" s="463" t="n"/>
      <c r="M607" s="463" t="n"/>
      <c r="N607" s="463" t="n"/>
      <c r="O607" s="463" t="n"/>
      <c r="P607" s="463" t="n"/>
      <c r="Q607" s="464" t="n"/>
      <c r="S607" s="103" t="n"/>
      <c r="T607" s="103" t="n"/>
      <c r="U607" s="103" t="n"/>
      <c r="V607" s="103" t="n"/>
    </row>
    <row r="608" hidden="1">
      <c r="A608" s="378" t="n"/>
      <c r="B608" s="127" t="n"/>
      <c r="C608" s="460" t="n"/>
      <c r="D608" s="465" t="n"/>
      <c r="E608" s="462" t="n"/>
      <c r="F608" s="463" t="n"/>
      <c r="G608" s="463" t="n"/>
      <c r="H608" s="463" t="n"/>
      <c r="I608" s="463" t="n"/>
      <c r="J608" s="463" t="n"/>
      <c r="K608" s="463" t="n"/>
      <c r="L608" s="463" t="n"/>
      <c r="M608" s="463" t="n"/>
      <c r="N608" s="463" t="n"/>
      <c r="O608" s="463" t="n"/>
      <c r="P608" s="463" t="n"/>
      <c r="Q608" s="464" t="n"/>
      <c r="S608" s="103" t="n"/>
      <c r="T608" s="103" t="n"/>
      <c r="U608" s="103" t="n"/>
      <c r="V608" s="103" t="n"/>
    </row>
    <row r="609" hidden="1">
      <c r="A609" s="377" t="n"/>
      <c r="B609" s="127" t="n"/>
      <c r="C609" s="460" t="n"/>
      <c r="D609" s="465" t="n"/>
      <c r="E609" s="462" t="n"/>
      <c r="F609" s="463" t="n"/>
      <c r="G609" s="463" t="n"/>
      <c r="H609" s="463" t="n"/>
      <c r="I609" s="463" t="n"/>
      <c r="J609" s="463" t="n"/>
      <c r="K609" s="463" t="n"/>
      <c r="L609" s="463" t="n"/>
      <c r="M609" s="463" t="n"/>
      <c r="N609" s="463" t="n"/>
      <c r="O609" s="463" t="n"/>
      <c r="P609" s="463" t="n"/>
      <c r="Q609" s="464" t="n"/>
      <c r="S609" s="103" t="n"/>
      <c r="T609" s="103" t="n"/>
      <c r="U609" s="103" t="n"/>
      <c r="V609" s="103" t="n"/>
    </row>
    <row r="610" hidden="1">
      <c r="A610" s="377" t="n"/>
      <c r="B610" s="127" t="n"/>
      <c r="C610" s="460" t="n"/>
      <c r="D610" s="465" t="n"/>
      <c r="E610" s="462" t="n"/>
      <c r="F610" s="463" t="n"/>
      <c r="G610" s="463" t="n"/>
      <c r="H610" s="463" t="n"/>
      <c r="I610" s="463" t="n"/>
      <c r="J610" s="463" t="n"/>
      <c r="K610" s="463" t="n"/>
      <c r="L610" s="463" t="n"/>
      <c r="M610" s="463" t="n"/>
      <c r="N610" s="463" t="n"/>
      <c r="O610" s="463" t="n"/>
      <c r="P610" s="463" t="n"/>
      <c r="Q610" s="464" t="n"/>
      <c r="S610" s="103" t="n"/>
      <c r="T610" s="103" t="n"/>
      <c r="U610" s="103" t="n"/>
      <c r="V610" s="103" t="n"/>
    </row>
    <row r="611" hidden="1">
      <c r="A611" s="377" t="n"/>
      <c r="B611" s="127" t="n"/>
      <c r="C611" s="460" t="n"/>
      <c r="D611" s="465" t="n"/>
      <c r="E611" s="462" t="n"/>
      <c r="F611" s="463" t="n"/>
      <c r="G611" s="463" t="n"/>
      <c r="H611" s="463" t="n"/>
      <c r="I611" s="463" t="n"/>
      <c r="J611" s="463" t="n"/>
      <c r="K611" s="463" t="n"/>
      <c r="L611" s="463" t="n"/>
      <c r="M611" s="463" t="n"/>
      <c r="N611" s="463" t="n"/>
      <c r="O611" s="463" t="n"/>
      <c r="P611" s="463" t="n"/>
      <c r="Q611" s="464" t="n"/>
      <c r="S611" s="103" t="n"/>
      <c r="T611" s="103" t="n"/>
      <c r="U611" s="103" t="n"/>
      <c r="V611" s="103" t="n"/>
    </row>
    <row r="612" hidden="1">
      <c r="A612" s="377" t="n"/>
      <c r="B612" s="127" t="n"/>
      <c r="C612" s="460" t="n"/>
      <c r="D612" s="465" t="n"/>
      <c r="E612" s="462" t="n"/>
      <c r="F612" s="463" t="n"/>
      <c r="G612" s="463" t="n"/>
      <c r="H612" s="463" t="n"/>
      <c r="I612" s="463" t="n"/>
      <c r="J612" s="463" t="n"/>
      <c r="K612" s="463" t="n"/>
      <c r="L612" s="463" t="n"/>
      <c r="M612" s="463" t="n"/>
      <c r="N612" s="463" t="n"/>
      <c r="O612" s="463" t="n"/>
      <c r="P612" s="463" t="n"/>
      <c r="Q612" s="464" t="n"/>
      <c r="S612" s="103" t="n"/>
      <c r="T612" s="103" t="n"/>
      <c r="U612" s="103" t="n"/>
      <c r="V612" s="103" t="n"/>
    </row>
    <row r="613" hidden="1">
      <c r="A613" s="377" t="n"/>
      <c r="B613" s="127" t="n"/>
      <c r="C613" s="460" t="n"/>
      <c r="D613" s="465" t="n"/>
      <c r="E613" s="462" t="n"/>
      <c r="F613" s="463" t="n"/>
      <c r="G613" s="463" t="n"/>
      <c r="H613" s="463" t="n"/>
      <c r="I613" s="463" t="n"/>
      <c r="J613" s="463" t="n"/>
      <c r="K613" s="463" t="n"/>
      <c r="L613" s="463" t="n"/>
      <c r="M613" s="463" t="n"/>
      <c r="N613" s="463" t="n"/>
      <c r="O613" s="463" t="n"/>
      <c r="P613" s="463" t="n"/>
      <c r="Q613" s="464" t="n"/>
      <c r="S613" s="103" t="n"/>
      <c r="T613" s="103" t="n"/>
      <c r="U613" s="103" t="n"/>
      <c r="V613" s="103" t="n"/>
    </row>
    <row r="614" hidden="1">
      <c r="A614" s="377" t="n"/>
      <c r="B614" s="127" t="n"/>
      <c r="C614" s="460" t="n"/>
      <c r="D614" s="465" t="n"/>
      <c r="E614" s="462" t="n"/>
      <c r="F614" s="463" t="n"/>
      <c r="G614" s="463" t="n"/>
      <c r="H614" s="463" t="n"/>
      <c r="I614" s="463" t="n"/>
      <c r="J614" s="463" t="n"/>
      <c r="K614" s="463" t="n"/>
      <c r="L614" s="463" t="n"/>
      <c r="M614" s="463" t="n"/>
      <c r="N614" s="463" t="n"/>
      <c r="O614" s="463" t="n"/>
      <c r="P614" s="463" t="n"/>
      <c r="Q614" s="464" t="n"/>
      <c r="S614" s="103" t="n"/>
      <c r="T614" s="103" t="n"/>
      <c r="U614" s="103" t="n"/>
      <c r="V614" s="103" t="n"/>
    </row>
    <row r="615" hidden="1">
      <c r="A615" s="377" t="n"/>
      <c r="B615" s="127" t="n"/>
      <c r="C615" s="460" t="n"/>
      <c r="D615" s="465" t="n"/>
      <c r="E615" s="462" t="n"/>
      <c r="F615" s="463" t="n"/>
      <c r="G615" s="463" t="n"/>
      <c r="H615" s="463" t="n"/>
      <c r="I615" s="463" t="n"/>
      <c r="J615" s="463" t="n"/>
      <c r="K615" s="463" t="n"/>
      <c r="L615" s="463" t="n"/>
      <c r="M615" s="463" t="n"/>
      <c r="N615" s="463" t="n"/>
      <c r="O615" s="463" t="n"/>
      <c r="P615" s="463" t="n"/>
      <c r="Q615" s="464" t="n"/>
      <c r="S615" s="103" t="n"/>
      <c r="T615" s="103" t="n"/>
      <c r="U615" s="103" t="n"/>
      <c r="V615" s="103" t="n"/>
    </row>
    <row r="616" hidden="1">
      <c r="A616" s="377" t="n"/>
      <c r="B616" s="127" t="n"/>
      <c r="C616" s="460" t="n"/>
      <c r="D616" s="465" t="n"/>
      <c r="E616" s="462" t="n"/>
      <c r="F616" s="463" t="n"/>
      <c r="G616" s="463" t="n"/>
      <c r="H616" s="463" t="n"/>
      <c r="I616" s="463" t="n"/>
      <c r="J616" s="463" t="n"/>
      <c r="K616" s="463" t="n"/>
      <c r="L616" s="463" t="n"/>
      <c r="M616" s="463" t="n"/>
      <c r="N616" s="463" t="n"/>
      <c r="O616" s="463" t="n"/>
      <c r="P616" s="463" t="n"/>
      <c r="Q616" s="464" t="n"/>
      <c r="S616" s="103" t="n"/>
      <c r="T616" s="103" t="n"/>
      <c r="U616" s="103" t="n"/>
      <c r="V616" s="103" t="n"/>
    </row>
    <row r="617" hidden="1" ht="13.5" customHeight="1" thickBot="1">
      <c r="A617" s="379" t="n"/>
      <c r="B617" s="128" t="n"/>
      <c r="C617" s="466" t="n"/>
      <c r="D617" s="465" t="n"/>
      <c r="E617" s="467" t="n"/>
      <c r="F617" s="468" t="n"/>
      <c r="G617" s="468" t="n"/>
      <c r="H617" s="468" t="n"/>
      <c r="I617" s="468" t="n"/>
      <c r="J617" s="468" t="n"/>
      <c r="K617" s="468" t="n"/>
      <c r="L617" s="468" t="n"/>
      <c r="M617" s="468" t="n"/>
      <c r="N617" s="468" t="n"/>
      <c r="O617" s="468" t="n"/>
      <c r="P617" s="468" t="n"/>
      <c r="Q617" s="469" t="n"/>
      <c r="S617" s="103" t="n"/>
      <c r="T617" s="103" t="n"/>
      <c r="U617" s="103" t="n"/>
      <c r="V617" s="103" t="n"/>
    </row>
    <row r="618">
      <c r="A618" s="376" t="n"/>
      <c r="B618" s="119" t="inlineStr">
        <is>
          <t>Box total</t>
        </is>
      </c>
      <c r="C618" s="470" t="n"/>
      <c r="D618" s="470" t="n"/>
      <c r="E618" s="457" t="n"/>
      <c r="F618" s="458" t="n"/>
      <c r="G618" s="458" t="n"/>
      <c r="H618" s="458" t="n"/>
      <c r="I618" s="458" t="n"/>
      <c r="J618" s="455" t="n"/>
      <c r="K618" s="455" t="n"/>
      <c r="L618" s="455" t="n"/>
      <c r="M618" s="455" t="n"/>
      <c r="N618" s="455" t="n"/>
      <c r="O618" s="455" t="n"/>
      <c r="P618" s="455" t="n"/>
      <c r="Q618" s="471" t="n"/>
      <c r="S618" s="103" t="n"/>
      <c r="T618" s="103" t="n"/>
      <c r="U618" s="103" t="n"/>
      <c r="V618" s="103" t="n"/>
    </row>
    <row r="619">
      <c r="A619" s="380" t="n"/>
      <c r="B619" s="120" t="inlineStr">
        <is>
          <t>Weight</t>
        </is>
      </c>
      <c r="C619" s="472" t="n"/>
      <c r="D619" s="472" t="n"/>
      <c r="E619" s="462" t="n"/>
      <c r="F619" s="463" t="n"/>
      <c r="G619" s="463" t="n"/>
      <c r="H619" s="463" t="n"/>
      <c r="I619" s="463" t="n"/>
      <c r="J619" s="463" t="n"/>
      <c r="K619" s="463" t="n"/>
      <c r="L619" s="463" t="n"/>
      <c r="M619" s="463" t="n"/>
      <c r="N619" s="463" t="n"/>
      <c r="O619" s="463" t="n"/>
      <c r="P619" s="463" t="n"/>
      <c r="Q619" s="464" t="n"/>
      <c r="S619" s="103" t="n"/>
      <c r="T619" s="103" t="n"/>
      <c r="U619" s="103" t="n"/>
      <c r="V619" s="103" t="n"/>
    </row>
    <row r="620">
      <c r="A620" s="381" t="n"/>
      <c r="B620" s="121" t="inlineStr">
        <is>
          <t>Dimensions</t>
        </is>
      </c>
      <c r="C620" s="465" t="n"/>
      <c r="D620" s="465" t="n"/>
      <c r="E620" s="473" t="n"/>
      <c r="F620" s="460" t="n"/>
      <c r="G620" s="460" t="n"/>
      <c r="H620" s="460" t="n"/>
      <c r="I620" s="460" t="n"/>
      <c r="J620" s="460" t="n"/>
      <c r="K620" s="460" t="n"/>
      <c r="L620" s="460" t="n"/>
      <c r="M620" s="460" t="n"/>
      <c r="N620" s="460" t="n"/>
      <c r="O620" s="460" t="n"/>
      <c r="P620" s="460" t="n"/>
      <c r="Q620" s="474" t="n"/>
      <c r="S620" s="103" t="n"/>
      <c r="T620" s="103" t="n"/>
      <c r="U620" s="103" t="n"/>
      <c r="V620" s="103" t="n"/>
    </row>
    <row r="621">
      <c r="A621" s="104" t="n"/>
      <c r="B621" s="122" t="inlineStr">
        <is>
          <t>Shipment ID</t>
        </is>
      </c>
      <c r="C621" s="475" t="n"/>
      <c r="D621" s="475" t="n"/>
      <c r="E621" s="476" t="n"/>
      <c r="F621" s="139" t="n"/>
      <c r="G621" s="139" t="n"/>
      <c r="H621" s="139" t="n"/>
      <c r="I621" s="139" t="n"/>
      <c r="J621" s="139" t="n"/>
      <c r="K621" s="139" t="n"/>
      <c r="L621" s="139" t="n"/>
      <c r="M621" s="139" t="n"/>
      <c r="N621" s="139" t="n"/>
      <c r="O621" s="139" t="n"/>
      <c r="P621" s="139" t="n"/>
      <c r="Q621" s="477" t="n"/>
    </row>
    <row r="622" ht="13.5" customHeight="1" thickBot="1">
      <c r="A622" s="105" t="n"/>
      <c r="B622" s="123" t="inlineStr">
        <is>
          <t>Tracking Number</t>
        </is>
      </c>
      <c r="C622" s="478" t="n"/>
      <c r="D622" s="479" t="n"/>
      <c r="E622" s="480" t="n"/>
      <c r="F622" s="481" t="n"/>
      <c r="G622" s="481" t="n"/>
      <c r="H622" s="481" t="n"/>
      <c r="I622" s="481" t="n"/>
      <c r="J622" s="481" t="n"/>
      <c r="K622" s="481" t="n"/>
      <c r="L622" s="481" t="n"/>
      <c r="M622" s="481" t="n"/>
      <c r="N622" s="481" t="n"/>
      <c r="O622" s="481" t="n"/>
      <c r="P622" s="481" t="n"/>
      <c r="Q622" s="482" t="n"/>
    </row>
    <row r="623" ht="13.5" customHeight="1" thickBot="1">
      <c r="A623" s="493" t="n"/>
      <c r="B623" s="494" t="n"/>
      <c r="E623" s="118" t="n"/>
      <c r="F623" s="107" t="n"/>
      <c r="G623" s="107" t="n"/>
      <c r="H623" s="107" t="n"/>
      <c r="I623" s="108" t="n"/>
      <c r="J623" s="108" t="n"/>
      <c r="K623" s="108" t="n"/>
      <c r="L623" s="108" t="n"/>
      <c r="M623" s="108" t="n"/>
      <c r="N623" s="108" t="n"/>
      <c r="O623" s="108" t="n"/>
      <c r="P623" s="108" t="n"/>
      <c r="Q623" s="108" t="n"/>
    </row>
    <row r="624" ht="13.5" customFormat="1" customHeight="1" s="494" thickBot="1">
      <c r="A624" s="53" t="inlineStr">
        <is>
          <t>Shipment 41</t>
        </is>
      </c>
      <c r="B624" s="124" t="n"/>
      <c r="C624" s="115" t="inlineStr">
        <is>
          <t>Total</t>
        </is>
      </c>
      <c r="D624" s="130" t="inlineStr">
        <is>
          <t>Expiry</t>
        </is>
      </c>
      <c r="E624" s="115" t="n"/>
      <c r="F624" s="116" t="n"/>
      <c r="G624" s="116" t="n"/>
      <c r="H624" s="116" t="n"/>
      <c r="I624" s="116" t="n"/>
      <c r="J624" s="116" t="n"/>
      <c r="K624" s="116" t="n"/>
      <c r="L624" s="116" t="n"/>
      <c r="M624" s="116" t="n"/>
      <c r="N624" s="116" t="n"/>
      <c r="O624" s="116" t="n"/>
      <c r="P624" s="116" t="n"/>
      <c r="Q624" s="117" t="n"/>
    </row>
    <row r="625" ht="13.5" customHeight="1" thickBot="1">
      <c r="A625" s="126" t="n"/>
      <c r="B625" s="125" t="n"/>
      <c r="C625" s="131" t="n"/>
      <c r="D625" s="132" t="n"/>
      <c r="E625" s="134" t="n"/>
      <c r="F625" s="135" t="n"/>
      <c r="G625" s="136" t="n"/>
      <c r="H625" s="135" t="n"/>
      <c r="I625" s="136" t="n"/>
      <c r="J625" s="137" t="n"/>
      <c r="K625" s="135" t="n"/>
      <c r="L625" s="136" t="n"/>
      <c r="M625" s="135" t="n"/>
      <c r="N625" s="135" t="n"/>
      <c r="O625" s="135" t="n"/>
      <c r="P625" s="136" t="n"/>
      <c r="Q625" s="138" t="n"/>
    </row>
    <row r="626">
      <c r="A626" s="376" t="n"/>
      <c r="B626" s="96" t="n"/>
      <c r="C626" s="455" t="n"/>
      <c r="D626" s="456" t="n"/>
      <c r="E626" s="457" t="n"/>
      <c r="F626" s="458" t="n"/>
      <c r="G626" s="458" t="n"/>
      <c r="H626" s="458" t="n"/>
      <c r="I626" s="458" t="n"/>
      <c r="J626" s="458" t="n"/>
      <c r="K626" s="458" t="n"/>
      <c r="L626" s="458" t="n"/>
      <c r="M626" s="458" t="n"/>
      <c r="N626" s="458" t="n"/>
      <c r="O626" s="458" t="n"/>
      <c r="P626" s="458" t="n"/>
      <c r="Q626" s="459" t="n"/>
      <c r="S626" s="103" t="n"/>
      <c r="T626" s="103" t="n"/>
      <c r="U626" s="103" t="n"/>
      <c r="V626" s="103" t="n"/>
    </row>
    <row r="627" ht="13.5" customHeight="1" thickBot="1">
      <c r="A627" s="377" t="n"/>
      <c r="B627" s="127" t="n"/>
      <c r="C627" s="460" t="n"/>
      <c r="D627" s="461" t="n"/>
      <c r="E627" s="462" t="n"/>
      <c r="F627" s="463" t="n"/>
      <c r="G627" s="463" t="n"/>
      <c r="H627" s="463" t="n"/>
      <c r="I627" s="463" t="n"/>
      <c r="J627" s="463" t="n"/>
      <c r="K627" s="463" t="n"/>
      <c r="L627" s="463" t="n"/>
      <c r="M627" s="463" t="n"/>
      <c r="N627" s="463" t="n"/>
      <c r="O627" s="463" t="n"/>
      <c r="P627" s="463" t="n"/>
      <c r="Q627" s="464" t="n"/>
      <c r="S627" s="103" t="n"/>
      <c r="T627" s="103" t="n"/>
      <c r="U627" s="103" t="n"/>
      <c r="V627" s="103" t="n"/>
    </row>
    <row r="628" hidden="1">
      <c r="A628" s="377" t="n"/>
      <c r="B628" s="127" t="n"/>
      <c r="C628" s="460" t="n"/>
      <c r="D628" s="461" t="n"/>
      <c r="E628" s="462" t="n"/>
      <c r="F628" s="463" t="n"/>
      <c r="G628" s="463" t="n"/>
      <c r="H628" s="463" t="n"/>
      <c r="I628" s="463" t="n"/>
      <c r="J628" s="463" t="n"/>
      <c r="K628" s="463" t="n"/>
      <c r="L628" s="463" t="n"/>
      <c r="M628" s="463" t="n"/>
      <c r="N628" s="463" t="n"/>
      <c r="O628" s="463" t="n"/>
      <c r="P628" s="463" t="n"/>
      <c r="Q628" s="464" t="n"/>
      <c r="S628" s="103" t="n"/>
      <c r="T628" s="103" t="n"/>
      <c r="U628" s="103" t="n"/>
      <c r="V628" s="103" t="n"/>
    </row>
    <row r="629" hidden="1">
      <c r="A629" s="377" t="n"/>
      <c r="B629" s="127" t="n"/>
      <c r="C629" s="460" t="n"/>
      <c r="D629" s="461" t="n"/>
      <c r="E629" s="462" t="n"/>
      <c r="F629" s="463" t="n"/>
      <c r="G629" s="463" t="n"/>
      <c r="H629" s="463" t="n"/>
      <c r="I629" s="463" t="n"/>
      <c r="J629" s="463" t="n"/>
      <c r="K629" s="463" t="n"/>
      <c r="L629" s="463" t="n"/>
      <c r="M629" s="463" t="n"/>
      <c r="N629" s="463" t="n"/>
      <c r="O629" s="463" t="n"/>
      <c r="P629" s="463" t="n"/>
      <c r="Q629" s="464" t="n"/>
      <c r="S629" s="103" t="n"/>
      <c r="T629" s="103" t="n"/>
      <c r="U629" s="103" t="n"/>
      <c r="V629" s="103" t="n"/>
    </row>
    <row r="630" hidden="1">
      <c r="A630" s="377" t="n"/>
      <c r="B630" s="127" t="n"/>
      <c r="C630" s="460" t="n"/>
      <c r="D630" s="461" t="n"/>
      <c r="E630" s="462" t="n"/>
      <c r="F630" s="463" t="n"/>
      <c r="G630" s="463" t="n"/>
      <c r="H630" s="463" t="n"/>
      <c r="I630" s="463" t="n"/>
      <c r="J630" s="463" t="n"/>
      <c r="K630" s="463" t="n"/>
      <c r="L630" s="463" t="n"/>
      <c r="M630" s="463" t="n"/>
      <c r="N630" s="463" t="n"/>
      <c r="O630" s="463" t="n"/>
      <c r="P630" s="463" t="n"/>
      <c r="Q630" s="464" t="n"/>
      <c r="S630" s="103" t="n"/>
      <c r="T630" s="103" t="n"/>
      <c r="U630" s="103" t="n"/>
      <c r="V630" s="103" t="n"/>
    </row>
    <row r="631" hidden="1">
      <c r="A631" s="378" t="n"/>
      <c r="B631" s="127" t="n"/>
      <c r="C631" s="460" t="n"/>
      <c r="D631" s="465" t="n"/>
      <c r="E631" s="462" t="n"/>
      <c r="F631" s="463" t="n"/>
      <c r="G631" s="463" t="n"/>
      <c r="H631" s="463" t="n"/>
      <c r="I631" s="463" t="n"/>
      <c r="J631" s="463" t="n"/>
      <c r="K631" s="463" t="n"/>
      <c r="L631" s="463" t="n"/>
      <c r="M631" s="463" t="n"/>
      <c r="N631" s="463" t="n"/>
      <c r="O631" s="463" t="n"/>
      <c r="P631" s="463" t="n"/>
      <c r="Q631" s="464" t="n"/>
      <c r="S631" s="103" t="n"/>
      <c r="T631" s="103" t="n"/>
      <c r="U631" s="103" t="n"/>
      <c r="V631" s="103" t="n"/>
    </row>
    <row r="632" hidden="1">
      <c r="A632" s="377" t="n"/>
      <c r="B632" s="127" t="n"/>
      <c r="C632" s="460" t="n"/>
      <c r="D632" s="465" t="n"/>
      <c r="E632" s="462" t="n"/>
      <c r="F632" s="463" t="n"/>
      <c r="G632" s="463" t="n"/>
      <c r="H632" s="463" t="n"/>
      <c r="I632" s="463" t="n"/>
      <c r="J632" s="463" t="n"/>
      <c r="K632" s="463" t="n"/>
      <c r="L632" s="463" t="n"/>
      <c r="M632" s="463" t="n"/>
      <c r="N632" s="463" t="n"/>
      <c r="O632" s="463" t="n"/>
      <c r="P632" s="463" t="n"/>
      <c r="Q632" s="464" t="n"/>
      <c r="S632" s="103" t="n"/>
      <c r="T632" s="103" t="n"/>
      <c r="U632" s="103" t="n"/>
      <c r="V632" s="103" t="n"/>
    </row>
    <row r="633" hidden="1">
      <c r="A633" s="377" t="n"/>
      <c r="B633" s="127" t="n"/>
      <c r="C633" s="460" t="n"/>
      <c r="D633" s="465" t="n"/>
      <c r="E633" s="462" t="n"/>
      <c r="F633" s="463" t="n"/>
      <c r="G633" s="463" t="n"/>
      <c r="H633" s="463" t="n"/>
      <c r="I633" s="463" t="n"/>
      <c r="J633" s="463" t="n"/>
      <c r="K633" s="463" t="n"/>
      <c r="L633" s="463" t="n"/>
      <c r="M633" s="463" t="n"/>
      <c r="N633" s="463" t="n"/>
      <c r="O633" s="463" t="n"/>
      <c r="P633" s="463" t="n"/>
      <c r="Q633" s="464" t="n"/>
      <c r="S633" s="103" t="n"/>
      <c r="T633" s="103" t="n"/>
      <c r="U633" s="103" t="n"/>
      <c r="V633" s="103" t="n"/>
    </row>
    <row r="634" hidden="1">
      <c r="A634" s="377" t="n"/>
      <c r="B634" s="127" t="n"/>
      <c r="C634" s="460" t="n"/>
      <c r="D634" s="465" t="n"/>
      <c r="E634" s="462" t="n"/>
      <c r="F634" s="463" t="n"/>
      <c r="G634" s="463" t="n"/>
      <c r="H634" s="463" t="n"/>
      <c r="I634" s="463" t="n"/>
      <c r="J634" s="463" t="n"/>
      <c r="K634" s="463" t="n"/>
      <c r="L634" s="463" t="n"/>
      <c r="M634" s="463" t="n"/>
      <c r="N634" s="463" t="n"/>
      <c r="O634" s="463" t="n"/>
      <c r="P634" s="463" t="n"/>
      <c r="Q634" s="464" t="n"/>
      <c r="S634" s="103" t="n"/>
      <c r="T634" s="103" t="n"/>
      <c r="U634" s="103" t="n"/>
      <c r="V634" s="103" t="n"/>
    </row>
    <row r="635" hidden="1">
      <c r="A635" s="377" t="n"/>
      <c r="B635" s="127" t="n"/>
      <c r="C635" s="460" t="n"/>
      <c r="D635" s="465" t="n"/>
      <c r="E635" s="462" t="n"/>
      <c r="F635" s="463" t="n"/>
      <c r="G635" s="463" t="n"/>
      <c r="H635" s="463" t="n"/>
      <c r="I635" s="463" t="n"/>
      <c r="J635" s="463" t="n"/>
      <c r="K635" s="463" t="n"/>
      <c r="L635" s="463" t="n"/>
      <c r="M635" s="463" t="n"/>
      <c r="N635" s="463" t="n"/>
      <c r="O635" s="463" t="n"/>
      <c r="P635" s="463" t="n"/>
      <c r="Q635" s="464" t="n"/>
      <c r="S635" s="103" t="n"/>
      <c r="T635" s="103" t="n"/>
      <c r="U635" s="103" t="n"/>
      <c r="V635" s="103" t="n"/>
    </row>
    <row r="636" hidden="1">
      <c r="A636" s="377" t="n"/>
      <c r="B636" s="127" t="n"/>
      <c r="C636" s="460" t="n"/>
      <c r="D636" s="465" t="n"/>
      <c r="E636" s="462" t="n"/>
      <c r="F636" s="463" t="n"/>
      <c r="G636" s="463" t="n"/>
      <c r="H636" s="463" t="n"/>
      <c r="I636" s="463" t="n"/>
      <c r="J636" s="463" t="n"/>
      <c r="K636" s="463" t="n"/>
      <c r="L636" s="463" t="n"/>
      <c r="M636" s="463" t="n"/>
      <c r="N636" s="463" t="n"/>
      <c r="O636" s="463" t="n"/>
      <c r="P636" s="463" t="n"/>
      <c r="Q636" s="464" t="n"/>
      <c r="S636" s="103" t="n"/>
      <c r="T636" s="103" t="n"/>
      <c r="U636" s="103" t="n"/>
      <c r="V636" s="103" t="n"/>
    </row>
    <row r="637" hidden="1">
      <c r="A637" s="377" t="n"/>
      <c r="B637" s="127" t="n"/>
      <c r="C637" s="460" t="n"/>
      <c r="D637" s="465" t="n"/>
      <c r="E637" s="462" t="n"/>
      <c r="F637" s="463" t="n"/>
      <c r="G637" s="463" t="n"/>
      <c r="H637" s="463" t="n"/>
      <c r="I637" s="463" t="n"/>
      <c r="J637" s="463" t="n"/>
      <c r="K637" s="463" t="n"/>
      <c r="L637" s="463" t="n"/>
      <c r="M637" s="463" t="n"/>
      <c r="N637" s="463" t="n"/>
      <c r="O637" s="463" t="n"/>
      <c r="P637" s="463" t="n"/>
      <c r="Q637" s="464" t="n"/>
      <c r="S637" s="103" t="n"/>
      <c r="T637" s="103" t="n"/>
      <c r="U637" s="103" t="n"/>
      <c r="V637" s="103" t="n"/>
    </row>
    <row r="638" hidden="1">
      <c r="A638" s="377" t="n"/>
      <c r="B638" s="127" t="n"/>
      <c r="C638" s="460" t="n"/>
      <c r="D638" s="465" t="n"/>
      <c r="E638" s="462" t="n"/>
      <c r="F638" s="463" t="n"/>
      <c r="G638" s="463" t="n"/>
      <c r="H638" s="463" t="n"/>
      <c r="I638" s="463" t="n"/>
      <c r="J638" s="463" t="n"/>
      <c r="K638" s="463" t="n"/>
      <c r="L638" s="463" t="n"/>
      <c r="M638" s="463" t="n"/>
      <c r="N638" s="463" t="n"/>
      <c r="O638" s="463" t="n"/>
      <c r="P638" s="463" t="n"/>
      <c r="Q638" s="464" t="n"/>
      <c r="S638" s="103" t="n"/>
      <c r="T638" s="103" t="n"/>
      <c r="U638" s="103" t="n"/>
      <c r="V638" s="103" t="n"/>
    </row>
    <row r="639" hidden="1">
      <c r="A639" s="377" t="n"/>
      <c r="B639" s="127" t="n"/>
      <c r="C639" s="460" t="n"/>
      <c r="D639" s="465" t="n"/>
      <c r="E639" s="462" t="n"/>
      <c r="F639" s="463" t="n"/>
      <c r="G639" s="463" t="n"/>
      <c r="H639" s="463" t="n"/>
      <c r="I639" s="463" t="n"/>
      <c r="J639" s="463" t="n"/>
      <c r="K639" s="463" t="n"/>
      <c r="L639" s="463" t="n"/>
      <c r="M639" s="463" t="n"/>
      <c r="N639" s="463" t="n"/>
      <c r="O639" s="463" t="n"/>
      <c r="P639" s="463" t="n"/>
      <c r="Q639" s="464" t="n"/>
      <c r="S639" s="103" t="n"/>
      <c r="T639" s="103" t="n"/>
      <c r="U639" s="103" t="n"/>
      <c r="V639" s="103" t="n"/>
    </row>
    <row r="640" hidden="1" ht="13.5" customHeight="1" thickBot="1">
      <c r="A640" s="379" t="n"/>
      <c r="B640" s="128" t="n"/>
      <c r="C640" s="466" t="n"/>
      <c r="D640" s="465" t="n"/>
      <c r="E640" s="467" t="n"/>
      <c r="F640" s="468" t="n"/>
      <c r="G640" s="468" t="n"/>
      <c r="H640" s="468" t="n"/>
      <c r="I640" s="468" t="n"/>
      <c r="J640" s="468" t="n"/>
      <c r="K640" s="468" t="n"/>
      <c r="L640" s="468" t="n"/>
      <c r="M640" s="468" t="n"/>
      <c r="N640" s="468" t="n"/>
      <c r="O640" s="468" t="n"/>
      <c r="P640" s="468" t="n"/>
      <c r="Q640" s="469" t="n"/>
      <c r="S640" s="103" t="n"/>
      <c r="T640" s="103" t="n"/>
      <c r="U640" s="103" t="n"/>
      <c r="V640" s="103" t="n"/>
    </row>
    <row r="641">
      <c r="A641" s="376" t="n"/>
      <c r="B641" s="119" t="inlineStr">
        <is>
          <t>Box total</t>
        </is>
      </c>
      <c r="C641" s="470" t="n"/>
      <c r="D641" s="470" t="n"/>
      <c r="E641" s="457" t="n"/>
      <c r="F641" s="458" t="n"/>
      <c r="G641" s="458" t="n"/>
      <c r="H641" s="458" t="n"/>
      <c r="I641" s="458" t="n"/>
      <c r="J641" s="455" t="n"/>
      <c r="K641" s="455" t="n"/>
      <c r="L641" s="455" t="n"/>
      <c r="M641" s="455" t="n"/>
      <c r="N641" s="455" t="n"/>
      <c r="O641" s="455" t="n"/>
      <c r="P641" s="455" t="n"/>
      <c r="Q641" s="471" t="n"/>
      <c r="S641" s="103" t="n"/>
      <c r="T641" s="103" t="n"/>
      <c r="U641" s="103" t="n"/>
      <c r="V641" s="103" t="n"/>
    </row>
    <row r="642">
      <c r="A642" s="380" t="n"/>
      <c r="B642" s="120" t="inlineStr">
        <is>
          <t>Weight</t>
        </is>
      </c>
      <c r="C642" s="472" t="n"/>
      <c r="D642" s="472" t="n"/>
      <c r="E642" s="462" t="n"/>
      <c r="F642" s="463" t="n"/>
      <c r="G642" s="463" t="n"/>
      <c r="H642" s="463" t="n"/>
      <c r="I642" s="463" t="n"/>
      <c r="J642" s="463" t="n"/>
      <c r="K642" s="463" t="n"/>
      <c r="L642" s="463" t="n"/>
      <c r="M642" s="463" t="n"/>
      <c r="N642" s="463" t="n"/>
      <c r="O642" s="463" t="n"/>
      <c r="P642" s="463" t="n"/>
      <c r="Q642" s="464" t="n"/>
      <c r="S642" s="103" t="n"/>
      <c r="T642" s="103" t="n"/>
      <c r="U642" s="103" t="n"/>
      <c r="V642" s="103" t="n"/>
    </row>
    <row r="643">
      <c r="A643" s="381" t="n"/>
      <c r="B643" s="121" t="inlineStr">
        <is>
          <t>Dimensions</t>
        </is>
      </c>
      <c r="C643" s="465" t="n"/>
      <c r="D643" s="465" t="n"/>
      <c r="E643" s="473" t="n"/>
      <c r="F643" s="460" t="n"/>
      <c r="G643" s="460" t="n"/>
      <c r="H643" s="460" t="n"/>
      <c r="I643" s="460" t="n"/>
      <c r="J643" s="460" t="n"/>
      <c r="K643" s="460" t="n"/>
      <c r="L643" s="460" t="n"/>
      <c r="M643" s="460" t="n"/>
      <c r="N643" s="460" t="n"/>
      <c r="O643" s="460" t="n"/>
      <c r="P643" s="460" t="n"/>
      <c r="Q643" s="474" t="n"/>
      <c r="S643" s="103" t="n"/>
      <c r="T643" s="103" t="n"/>
      <c r="U643" s="103" t="n"/>
      <c r="V643" s="103" t="n"/>
    </row>
    <row r="644">
      <c r="A644" s="104" t="n"/>
      <c r="B644" s="122" t="inlineStr">
        <is>
          <t>Shipment ID</t>
        </is>
      </c>
      <c r="C644" s="475" t="n"/>
      <c r="D644" s="475" t="n"/>
      <c r="E644" s="476" t="n"/>
      <c r="F644" s="139" t="n"/>
      <c r="G644" s="139" t="n"/>
      <c r="H644" s="139" t="n"/>
      <c r="I644" s="139" t="n"/>
      <c r="J644" s="139" t="n"/>
      <c r="K644" s="139" t="n"/>
      <c r="L644" s="139" t="n"/>
      <c r="M644" s="139" t="n"/>
      <c r="N644" s="139" t="n"/>
      <c r="O644" s="139" t="n"/>
      <c r="P644" s="139" t="n"/>
      <c r="Q644" s="477" t="n"/>
    </row>
    <row r="645" ht="13.5" customHeight="1" thickBot="1">
      <c r="A645" s="105" t="n"/>
      <c r="B645" s="123" t="inlineStr">
        <is>
          <t>Tracking Number</t>
        </is>
      </c>
      <c r="C645" s="478" t="n"/>
      <c r="D645" s="479" t="n"/>
      <c r="E645" s="480" t="n"/>
      <c r="F645" s="481" t="n"/>
      <c r="G645" s="481" t="n"/>
      <c r="H645" s="481" t="n"/>
      <c r="I645" s="481" t="n"/>
      <c r="J645" s="481" t="n"/>
      <c r="K645" s="481" t="n"/>
      <c r="L645" s="481" t="n"/>
      <c r="M645" s="481" t="n"/>
      <c r="N645" s="481" t="n"/>
      <c r="O645" s="481" t="n"/>
      <c r="P645" s="481" t="n"/>
      <c r="Q645" s="482" t="n"/>
    </row>
    <row r="646" ht="13.5" customHeight="1" thickBot="1">
      <c r="A646" s="493" t="n"/>
      <c r="B646" s="494" t="n"/>
      <c r="E646" s="118" t="n"/>
      <c r="F646" s="107" t="n"/>
      <c r="G646" s="107" t="n"/>
      <c r="H646" s="107" t="n"/>
      <c r="I646" s="108" t="n"/>
      <c r="J646" s="108" t="n"/>
      <c r="K646" s="108" t="n"/>
      <c r="L646" s="108" t="n"/>
      <c r="M646" s="108" t="n"/>
      <c r="N646" s="108" t="n"/>
      <c r="O646" s="108" t="n"/>
      <c r="P646" s="108" t="n"/>
      <c r="Q646" s="108" t="n"/>
    </row>
    <row r="647" ht="13.5" customFormat="1" customHeight="1" s="494" thickBot="1">
      <c r="A647" s="53" t="inlineStr">
        <is>
          <t>Shipment 42</t>
        </is>
      </c>
      <c r="B647" s="124" t="n"/>
      <c r="C647" s="115" t="inlineStr">
        <is>
          <t>Total</t>
        </is>
      </c>
      <c r="D647" s="130" t="inlineStr">
        <is>
          <t>Expiry</t>
        </is>
      </c>
      <c r="E647" s="115" t="n"/>
      <c r="F647" s="116" t="n"/>
      <c r="G647" s="116" t="n"/>
      <c r="H647" s="116" t="n"/>
      <c r="I647" s="116" t="n"/>
      <c r="J647" s="116" t="n"/>
      <c r="K647" s="116" t="n"/>
      <c r="L647" s="116" t="n"/>
      <c r="M647" s="116" t="n"/>
      <c r="N647" s="116" t="n"/>
      <c r="O647" s="116" t="n"/>
      <c r="P647" s="116" t="n"/>
      <c r="Q647" s="117" t="n"/>
    </row>
    <row r="648" ht="13.5" customHeight="1" thickBot="1">
      <c r="A648" s="126" t="n"/>
      <c r="B648" s="125" t="n"/>
      <c r="C648" s="131" t="n"/>
      <c r="D648" s="132" t="n"/>
      <c r="E648" s="134" t="n"/>
      <c r="F648" s="135" t="n"/>
      <c r="G648" s="136" t="n"/>
      <c r="H648" s="135" t="n"/>
      <c r="I648" s="136" t="n"/>
      <c r="J648" s="137" t="n"/>
      <c r="K648" s="135" t="n"/>
      <c r="L648" s="136" t="n"/>
      <c r="M648" s="135" t="n"/>
      <c r="N648" s="135" t="n"/>
      <c r="O648" s="135" t="n"/>
      <c r="P648" s="136" t="n"/>
      <c r="Q648" s="138" t="n"/>
    </row>
    <row r="649">
      <c r="A649" s="376" t="n"/>
      <c r="B649" s="96" t="n"/>
      <c r="C649" s="455" t="n"/>
      <c r="D649" s="456" t="n"/>
      <c r="E649" s="457" t="n"/>
      <c r="F649" s="458" t="n"/>
      <c r="G649" s="458" t="n"/>
      <c r="H649" s="458" t="n"/>
      <c r="I649" s="458" t="n"/>
      <c r="J649" s="458" t="n"/>
      <c r="K649" s="458" t="n"/>
      <c r="L649" s="458" t="n"/>
      <c r="M649" s="458" t="n"/>
      <c r="N649" s="458" t="n"/>
      <c r="O649" s="458" t="n"/>
      <c r="P649" s="458" t="n"/>
      <c r="Q649" s="459" t="n"/>
      <c r="S649" s="103" t="n"/>
      <c r="T649" s="103" t="n"/>
      <c r="U649" s="103" t="n"/>
      <c r="V649" s="103" t="n"/>
    </row>
    <row r="650" ht="13.5" customHeight="1" thickBot="1">
      <c r="A650" s="377" t="n"/>
      <c r="B650" s="127" t="n"/>
      <c r="C650" s="460" t="n"/>
      <c r="D650" s="461" t="n"/>
      <c r="E650" s="462" t="n"/>
      <c r="F650" s="463" t="n"/>
      <c r="G650" s="463" t="n"/>
      <c r="H650" s="463" t="n"/>
      <c r="I650" s="463" t="n"/>
      <c r="J650" s="463" t="n"/>
      <c r="K650" s="463" t="n"/>
      <c r="L650" s="463" t="n"/>
      <c r="M650" s="463" t="n"/>
      <c r="N650" s="463" t="n"/>
      <c r="O650" s="463" t="n"/>
      <c r="P650" s="463" t="n"/>
      <c r="Q650" s="464" t="n"/>
      <c r="S650" s="103" t="n"/>
      <c r="T650" s="103" t="n"/>
      <c r="U650" s="103" t="n"/>
      <c r="V650" s="103" t="n"/>
    </row>
    <row r="651" hidden="1">
      <c r="A651" s="377" t="n"/>
      <c r="B651" s="127" t="n"/>
      <c r="C651" s="460" t="n"/>
      <c r="D651" s="461" t="n"/>
      <c r="E651" s="462" t="n"/>
      <c r="F651" s="463" t="n"/>
      <c r="G651" s="463" t="n"/>
      <c r="H651" s="463" t="n"/>
      <c r="I651" s="463" t="n"/>
      <c r="J651" s="463" t="n"/>
      <c r="K651" s="463" t="n"/>
      <c r="L651" s="463" t="n"/>
      <c r="M651" s="463" t="n"/>
      <c r="N651" s="463" t="n"/>
      <c r="O651" s="463" t="n"/>
      <c r="P651" s="463" t="n"/>
      <c r="Q651" s="464" t="n"/>
      <c r="S651" s="103" t="n"/>
      <c r="T651" s="103" t="n"/>
      <c r="U651" s="103" t="n"/>
      <c r="V651" s="103" t="n"/>
    </row>
    <row r="652" hidden="1">
      <c r="A652" s="377" t="n"/>
      <c r="B652" s="127" t="n"/>
      <c r="C652" s="460" t="n"/>
      <c r="D652" s="461" t="n"/>
      <c r="E652" s="462" t="n"/>
      <c r="F652" s="463" t="n"/>
      <c r="G652" s="463" t="n"/>
      <c r="H652" s="463" t="n"/>
      <c r="I652" s="463" t="n"/>
      <c r="J652" s="463" t="n"/>
      <c r="K652" s="463" t="n"/>
      <c r="L652" s="463" t="n"/>
      <c r="M652" s="463" t="n"/>
      <c r="N652" s="463" t="n"/>
      <c r="O652" s="463" t="n"/>
      <c r="P652" s="463" t="n"/>
      <c r="Q652" s="464" t="n"/>
      <c r="S652" s="103" t="n"/>
      <c r="T652" s="103" t="n"/>
      <c r="U652" s="103" t="n"/>
      <c r="V652" s="103" t="n"/>
    </row>
    <row r="653" hidden="1">
      <c r="A653" s="377" t="n"/>
      <c r="B653" s="127" t="n"/>
      <c r="C653" s="460" t="n"/>
      <c r="D653" s="461" t="n"/>
      <c r="E653" s="462" t="n"/>
      <c r="F653" s="463" t="n"/>
      <c r="G653" s="463" t="n"/>
      <c r="H653" s="463" t="n"/>
      <c r="I653" s="463" t="n"/>
      <c r="J653" s="463" t="n"/>
      <c r="K653" s="463" t="n"/>
      <c r="L653" s="463" t="n"/>
      <c r="M653" s="463" t="n"/>
      <c r="N653" s="463" t="n"/>
      <c r="O653" s="463" t="n"/>
      <c r="P653" s="463" t="n"/>
      <c r="Q653" s="464" t="n"/>
      <c r="S653" s="103" t="n"/>
      <c r="T653" s="103" t="n"/>
      <c r="U653" s="103" t="n"/>
      <c r="V653" s="103" t="n"/>
    </row>
    <row r="654" hidden="1">
      <c r="A654" s="378" t="n"/>
      <c r="B654" s="127" t="n"/>
      <c r="C654" s="460" t="n"/>
      <c r="D654" s="465" t="n"/>
      <c r="E654" s="462" t="n"/>
      <c r="F654" s="463" t="n"/>
      <c r="G654" s="463" t="n"/>
      <c r="H654" s="463" t="n"/>
      <c r="I654" s="463" t="n"/>
      <c r="J654" s="463" t="n"/>
      <c r="K654" s="463" t="n"/>
      <c r="L654" s="463" t="n"/>
      <c r="M654" s="463" t="n"/>
      <c r="N654" s="463" t="n"/>
      <c r="O654" s="463" t="n"/>
      <c r="P654" s="463" t="n"/>
      <c r="Q654" s="464" t="n"/>
      <c r="S654" s="103" t="n"/>
      <c r="T654" s="103" t="n"/>
      <c r="U654" s="103" t="n"/>
      <c r="V654" s="103" t="n"/>
    </row>
    <row r="655" hidden="1">
      <c r="A655" s="377" t="n"/>
      <c r="B655" s="127" t="n"/>
      <c r="C655" s="460" t="n"/>
      <c r="D655" s="465" t="n"/>
      <c r="E655" s="462" t="n"/>
      <c r="F655" s="463" t="n"/>
      <c r="G655" s="463" t="n"/>
      <c r="H655" s="463" t="n"/>
      <c r="I655" s="463" t="n"/>
      <c r="J655" s="463" t="n"/>
      <c r="K655" s="463" t="n"/>
      <c r="L655" s="463" t="n"/>
      <c r="M655" s="463" t="n"/>
      <c r="N655" s="463" t="n"/>
      <c r="O655" s="463" t="n"/>
      <c r="P655" s="463" t="n"/>
      <c r="Q655" s="464" t="n"/>
      <c r="S655" s="103" t="n"/>
      <c r="T655" s="103" t="n"/>
      <c r="U655" s="103" t="n"/>
      <c r="V655" s="103" t="n"/>
    </row>
    <row r="656" hidden="1">
      <c r="A656" s="377" t="n"/>
      <c r="B656" s="127" t="n"/>
      <c r="C656" s="460" t="n"/>
      <c r="D656" s="465" t="n"/>
      <c r="E656" s="462" t="n"/>
      <c r="F656" s="463" t="n"/>
      <c r="G656" s="463" t="n"/>
      <c r="H656" s="463" t="n"/>
      <c r="I656" s="463" t="n"/>
      <c r="J656" s="463" t="n"/>
      <c r="K656" s="463" t="n"/>
      <c r="L656" s="463" t="n"/>
      <c r="M656" s="463" t="n"/>
      <c r="N656" s="463" t="n"/>
      <c r="O656" s="463" t="n"/>
      <c r="P656" s="463" t="n"/>
      <c r="Q656" s="464" t="n"/>
      <c r="S656" s="103" t="n"/>
      <c r="T656" s="103" t="n"/>
      <c r="U656" s="103" t="n"/>
      <c r="V656" s="103" t="n"/>
    </row>
    <row r="657" hidden="1">
      <c r="A657" s="377" t="n"/>
      <c r="B657" s="127" t="n"/>
      <c r="C657" s="460" t="n"/>
      <c r="D657" s="465" t="n"/>
      <c r="E657" s="462" t="n"/>
      <c r="F657" s="463" t="n"/>
      <c r="G657" s="463" t="n"/>
      <c r="H657" s="463" t="n"/>
      <c r="I657" s="463" t="n"/>
      <c r="J657" s="463" t="n"/>
      <c r="K657" s="463" t="n"/>
      <c r="L657" s="463" t="n"/>
      <c r="M657" s="463" t="n"/>
      <c r="N657" s="463" t="n"/>
      <c r="O657" s="463" t="n"/>
      <c r="P657" s="463" t="n"/>
      <c r="Q657" s="464" t="n"/>
      <c r="S657" s="103" t="n"/>
      <c r="T657" s="103" t="n"/>
      <c r="U657" s="103" t="n"/>
      <c r="V657" s="103" t="n"/>
    </row>
    <row r="658" hidden="1">
      <c r="A658" s="377" t="n"/>
      <c r="B658" s="127" t="n"/>
      <c r="C658" s="460" t="n"/>
      <c r="D658" s="465" t="n"/>
      <c r="E658" s="462" t="n"/>
      <c r="F658" s="463" t="n"/>
      <c r="G658" s="463" t="n"/>
      <c r="H658" s="463" t="n"/>
      <c r="I658" s="463" t="n"/>
      <c r="J658" s="463" t="n"/>
      <c r="K658" s="463" t="n"/>
      <c r="L658" s="463" t="n"/>
      <c r="M658" s="463" t="n"/>
      <c r="N658" s="463" t="n"/>
      <c r="O658" s="463" t="n"/>
      <c r="P658" s="463" t="n"/>
      <c r="Q658" s="464" t="n"/>
      <c r="S658" s="103" t="n"/>
      <c r="T658" s="103" t="n"/>
      <c r="U658" s="103" t="n"/>
      <c r="V658" s="103" t="n"/>
    </row>
    <row r="659" hidden="1">
      <c r="A659" s="377" t="n"/>
      <c r="B659" s="127" t="n"/>
      <c r="C659" s="460" t="n"/>
      <c r="D659" s="465" t="n"/>
      <c r="E659" s="462" t="n"/>
      <c r="F659" s="463" t="n"/>
      <c r="G659" s="463" t="n"/>
      <c r="H659" s="463" t="n"/>
      <c r="I659" s="463" t="n"/>
      <c r="J659" s="463" t="n"/>
      <c r="K659" s="463" t="n"/>
      <c r="L659" s="463" t="n"/>
      <c r="M659" s="463" t="n"/>
      <c r="N659" s="463" t="n"/>
      <c r="O659" s="463" t="n"/>
      <c r="P659" s="463" t="n"/>
      <c r="Q659" s="464" t="n"/>
      <c r="S659" s="103" t="n"/>
      <c r="T659" s="103" t="n"/>
      <c r="U659" s="103" t="n"/>
      <c r="V659" s="103" t="n"/>
    </row>
    <row r="660" hidden="1">
      <c r="A660" s="377" t="n"/>
      <c r="B660" s="127" t="n"/>
      <c r="C660" s="460" t="n"/>
      <c r="D660" s="465" t="n"/>
      <c r="E660" s="462" t="n"/>
      <c r="F660" s="463" t="n"/>
      <c r="G660" s="463" t="n"/>
      <c r="H660" s="463" t="n"/>
      <c r="I660" s="463" t="n"/>
      <c r="J660" s="463" t="n"/>
      <c r="K660" s="463" t="n"/>
      <c r="L660" s="463" t="n"/>
      <c r="M660" s="463" t="n"/>
      <c r="N660" s="463" t="n"/>
      <c r="O660" s="463" t="n"/>
      <c r="P660" s="463" t="n"/>
      <c r="Q660" s="464" t="n"/>
      <c r="S660" s="103" t="n"/>
      <c r="T660" s="103" t="n"/>
      <c r="U660" s="103" t="n"/>
      <c r="V660" s="103" t="n"/>
    </row>
    <row r="661" hidden="1">
      <c r="A661" s="377" t="n"/>
      <c r="B661" s="127" t="n"/>
      <c r="C661" s="460" t="n"/>
      <c r="D661" s="465" t="n"/>
      <c r="E661" s="462" t="n"/>
      <c r="F661" s="463" t="n"/>
      <c r="G661" s="463" t="n"/>
      <c r="H661" s="463" t="n"/>
      <c r="I661" s="463" t="n"/>
      <c r="J661" s="463" t="n"/>
      <c r="K661" s="463" t="n"/>
      <c r="L661" s="463" t="n"/>
      <c r="M661" s="463" t="n"/>
      <c r="N661" s="463" t="n"/>
      <c r="O661" s="463" t="n"/>
      <c r="P661" s="463" t="n"/>
      <c r="Q661" s="464" t="n"/>
      <c r="S661" s="103" t="n"/>
      <c r="T661" s="103" t="n"/>
      <c r="U661" s="103" t="n"/>
      <c r="V661" s="103" t="n"/>
    </row>
    <row r="662" hidden="1">
      <c r="A662" s="377" t="n"/>
      <c r="B662" s="127" t="n"/>
      <c r="C662" s="460" t="n"/>
      <c r="D662" s="465" t="n"/>
      <c r="E662" s="462" t="n"/>
      <c r="F662" s="463" t="n"/>
      <c r="G662" s="463" t="n"/>
      <c r="H662" s="463" t="n"/>
      <c r="I662" s="463" t="n"/>
      <c r="J662" s="463" t="n"/>
      <c r="K662" s="463" t="n"/>
      <c r="L662" s="463" t="n"/>
      <c r="M662" s="463" t="n"/>
      <c r="N662" s="463" t="n"/>
      <c r="O662" s="463" t="n"/>
      <c r="P662" s="463" t="n"/>
      <c r="Q662" s="464" t="n"/>
      <c r="S662" s="103" t="n"/>
      <c r="T662" s="103" t="n"/>
      <c r="U662" s="103" t="n"/>
      <c r="V662" s="103" t="n"/>
    </row>
    <row r="663" hidden="1" ht="13.5" customHeight="1" thickBot="1">
      <c r="A663" s="379" t="n"/>
      <c r="B663" s="128" t="n"/>
      <c r="C663" s="466" t="n"/>
      <c r="D663" s="465" t="n"/>
      <c r="E663" s="467" t="n"/>
      <c r="F663" s="468" t="n"/>
      <c r="G663" s="468" t="n"/>
      <c r="H663" s="468" t="n"/>
      <c r="I663" s="468" t="n"/>
      <c r="J663" s="468" t="n"/>
      <c r="K663" s="468" t="n"/>
      <c r="L663" s="468" t="n"/>
      <c r="M663" s="468" t="n"/>
      <c r="N663" s="468" t="n"/>
      <c r="O663" s="468" t="n"/>
      <c r="P663" s="468" t="n"/>
      <c r="Q663" s="469" t="n"/>
      <c r="S663" s="103" t="n"/>
      <c r="T663" s="103" t="n"/>
      <c r="U663" s="103" t="n"/>
      <c r="V663" s="103" t="n"/>
    </row>
    <row r="664">
      <c r="A664" s="376" t="n"/>
      <c r="B664" s="119" t="inlineStr">
        <is>
          <t>Box total</t>
        </is>
      </c>
      <c r="C664" s="470" t="n"/>
      <c r="D664" s="470" t="n"/>
      <c r="E664" s="457" t="n"/>
      <c r="F664" s="458" t="n"/>
      <c r="G664" s="458" t="n"/>
      <c r="H664" s="458" t="n"/>
      <c r="I664" s="458" t="n"/>
      <c r="J664" s="455" t="n"/>
      <c r="K664" s="455" t="n"/>
      <c r="L664" s="455" t="n"/>
      <c r="M664" s="455" t="n"/>
      <c r="N664" s="455" t="n"/>
      <c r="O664" s="455" t="n"/>
      <c r="P664" s="455" t="n"/>
      <c r="Q664" s="471" t="n"/>
      <c r="S664" s="103" t="n"/>
      <c r="T664" s="103" t="n"/>
      <c r="U664" s="103" t="n"/>
      <c r="V664" s="103" t="n"/>
    </row>
    <row r="665">
      <c r="A665" s="380" t="n"/>
      <c r="B665" s="120" t="inlineStr">
        <is>
          <t>Weight</t>
        </is>
      </c>
      <c r="C665" s="472" t="n"/>
      <c r="D665" s="472" t="n"/>
      <c r="E665" s="462" t="n"/>
      <c r="F665" s="463" t="n"/>
      <c r="G665" s="463" t="n"/>
      <c r="H665" s="463" t="n"/>
      <c r="I665" s="463" t="n"/>
      <c r="J665" s="463" t="n"/>
      <c r="K665" s="463" t="n"/>
      <c r="L665" s="463" t="n"/>
      <c r="M665" s="463" t="n"/>
      <c r="N665" s="463" t="n"/>
      <c r="O665" s="463" t="n"/>
      <c r="P665" s="463" t="n"/>
      <c r="Q665" s="464" t="n"/>
      <c r="S665" s="103" t="n"/>
      <c r="T665" s="103" t="n"/>
      <c r="U665" s="103" t="n"/>
      <c r="V665" s="103" t="n"/>
    </row>
    <row r="666">
      <c r="A666" s="381" t="n"/>
      <c r="B666" s="121" t="inlineStr">
        <is>
          <t>Dimensions</t>
        </is>
      </c>
      <c r="C666" s="465" t="n"/>
      <c r="D666" s="465" t="n"/>
      <c r="E666" s="473" t="n"/>
      <c r="F666" s="460" t="n"/>
      <c r="G666" s="460" t="n"/>
      <c r="H666" s="460" t="n"/>
      <c r="I666" s="460" t="n"/>
      <c r="J666" s="460" t="n"/>
      <c r="K666" s="460" t="n"/>
      <c r="L666" s="460" t="n"/>
      <c r="M666" s="460" t="n"/>
      <c r="N666" s="460" t="n"/>
      <c r="O666" s="460" t="n"/>
      <c r="P666" s="460" t="n"/>
      <c r="Q666" s="474" t="n"/>
      <c r="S666" s="103" t="n"/>
      <c r="T666" s="103" t="n"/>
      <c r="U666" s="103" t="n"/>
      <c r="V666" s="103" t="n"/>
    </row>
    <row r="667">
      <c r="A667" s="104" t="n"/>
      <c r="B667" s="122" t="inlineStr">
        <is>
          <t>Shipment ID</t>
        </is>
      </c>
      <c r="C667" s="475" t="n"/>
      <c r="D667" s="475" t="n"/>
      <c r="E667" s="476" t="n"/>
      <c r="F667" s="139" t="n"/>
      <c r="G667" s="139" t="n"/>
      <c r="H667" s="139" t="n"/>
      <c r="I667" s="139" t="n"/>
      <c r="J667" s="139" t="n"/>
      <c r="K667" s="139" t="n"/>
      <c r="L667" s="139" t="n"/>
      <c r="M667" s="139" t="n"/>
      <c r="N667" s="139" t="n"/>
      <c r="O667" s="139" t="n"/>
      <c r="P667" s="139" t="n"/>
      <c r="Q667" s="477" t="n"/>
    </row>
    <row r="668" ht="13.5" customHeight="1" thickBot="1">
      <c r="A668" s="105" t="n"/>
      <c r="B668" s="123" t="inlineStr">
        <is>
          <t>Tracking Number</t>
        </is>
      </c>
      <c r="C668" s="478" t="n"/>
      <c r="D668" s="479" t="n"/>
      <c r="E668" s="480" t="n"/>
      <c r="F668" s="481" t="n"/>
      <c r="G668" s="481" t="n"/>
      <c r="H668" s="481" t="n"/>
      <c r="I668" s="481" t="n"/>
      <c r="J668" s="481" t="n"/>
      <c r="K668" s="481" t="n"/>
      <c r="L668" s="481" t="n"/>
      <c r="M668" s="481" t="n"/>
      <c r="N668" s="481" t="n"/>
      <c r="O668" s="481" t="n"/>
      <c r="P668" s="481" t="n"/>
      <c r="Q668" s="482" t="n"/>
    </row>
    <row r="669" ht="13.5" customHeight="1" thickBot="1">
      <c r="A669" s="493" t="n"/>
      <c r="B669" s="494" t="n"/>
      <c r="E669" s="118" t="n"/>
      <c r="F669" s="107" t="n"/>
      <c r="G669" s="107" t="n"/>
      <c r="H669" s="107" t="n"/>
      <c r="I669" s="108" t="n"/>
      <c r="J669" s="108" t="n"/>
      <c r="K669" s="108" t="n"/>
      <c r="L669" s="108" t="n"/>
      <c r="M669" s="108" t="n"/>
      <c r="N669" s="108" t="n"/>
      <c r="O669" s="108" t="n"/>
      <c r="P669" s="108" t="n"/>
      <c r="Q669" s="108" t="n"/>
    </row>
    <row r="670" ht="13.5" customFormat="1" customHeight="1" s="494" thickBot="1">
      <c r="A670" s="53" t="inlineStr">
        <is>
          <t>Shipment 43</t>
        </is>
      </c>
      <c r="B670" s="124" t="n"/>
      <c r="C670" s="115" t="inlineStr">
        <is>
          <t>Total</t>
        </is>
      </c>
      <c r="D670" s="130" t="inlineStr">
        <is>
          <t>Expiry</t>
        </is>
      </c>
      <c r="E670" s="115" t="n"/>
      <c r="F670" s="116" t="n"/>
      <c r="G670" s="116" t="n"/>
      <c r="H670" s="116" t="n"/>
      <c r="I670" s="116" t="n"/>
      <c r="J670" s="116" t="n"/>
      <c r="K670" s="116" t="n"/>
      <c r="L670" s="116" t="n"/>
      <c r="M670" s="116" t="n"/>
      <c r="N670" s="116" t="n"/>
      <c r="O670" s="116" t="n"/>
      <c r="P670" s="116" t="n"/>
      <c r="Q670" s="117" t="n"/>
    </row>
    <row r="671" ht="13.5" customHeight="1" thickBot="1">
      <c r="A671" s="126" t="n"/>
      <c r="B671" s="125" t="n"/>
      <c r="C671" s="131" t="n"/>
      <c r="D671" s="132" t="n"/>
      <c r="E671" s="134" t="n"/>
      <c r="F671" s="135" t="n"/>
      <c r="G671" s="136" t="n"/>
      <c r="H671" s="135" t="n"/>
      <c r="I671" s="136" t="n"/>
      <c r="J671" s="137" t="n"/>
      <c r="K671" s="135" t="n"/>
      <c r="L671" s="136" t="n"/>
      <c r="M671" s="135" t="n"/>
      <c r="N671" s="135" t="n"/>
      <c r="O671" s="135" t="n"/>
      <c r="P671" s="136" t="n"/>
      <c r="Q671" s="138" t="n"/>
    </row>
    <row r="672">
      <c r="A672" s="376" t="n"/>
      <c r="B672" s="96" t="n"/>
      <c r="C672" s="455" t="n"/>
      <c r="D672" s="456" t="n"/>
      <c r="E672" s="457" t="n"/>
      <c r="F672" s="458" t="n"/>
      <c r="G672" s="458" t="n"/>
      <c r="H672" s="458" t="n"/>
      <c r="I672" s="458" t="n"/>
      <c r="J672" s="458" t="n"/>
      <c r="K672" s="458" t="n"/>
      <c r="L672" s="458" t="n"/>
      <c r="M672" s="458" t="n"/>
      <c r="N672" s="458" t="n"/>
      <c r="O672" s="458" t="n"/>
      <c r="P672" s="458" t="n"/>
      <c r="Q672" s="459" t="n"/>
      <c r="S672" s="103" t="n"/>
      <c r="T672" s="103" t="n"/>
      <c r="U672" s="103" t="n"/>
      <c r="V672" s="103" t="n"/>
    </row>
    <row r="673" ht="13.5" customHeight="1" thickBot="1">
      <c r="A673" s="377" t="n"/>
      <c r="B673" s="127" t="n"/>
      <c r="C673" s="460" t="n"/>
      <c r="D673" s="461" t="n"/>
      <c r="E673" s="462" t="n"/>
      <c r="F673" s="463" t="n"/>
      <c r="G673" s="463" t="n"/>
      <c r="H673" s="463" t="n"/>
      <c r="I673" s="463" t="n"/>
      <c r="J673" s="463" t="n"/>
      <c r="K673" s="463" t="n"/>
      <c r="L673" s="463" t="n"/>
      <c r="M673" s="463" t="n"/>
      <c r="N673" s="463" t="n"/>
      <c r="O673" s="463" t="n"/>
      <c r="P673" s="463" t="n"/>
      <c r="Q673" s="464" t="n"/>
      <c r="S673" s="103" t="n"/>
      <c r="T673" s="103" t="n"/>
      <c r="U673" s="103" t="n"/>
      <c r="V673" s="103" t="n"/>
    </row>
    <row r="674" hidden="1">
      <c r="A674" s="377" t="n"/>
      <c r="B674" s="127" t="n"/>
      <c r="C674" s="460" t="n"/>
      <c r="D674" s="461" t="n"/>
      <c r="E674" s="462" t="n"/>
      <c r="F674" s="463" t="n"/>
      <c r="G674" s="463" t="n"/>
      <c r="H674" s="463" t="n"/>
      <c r="I674" s="463" t="n"/>
      <c r="J674" s="463" t="n"/>
      <c r="K674" s="463" t="n"/>
      <c r="L674" s="463" t="n"/>
      <c r="M674" s="463" t="n"/>
      <c r="N674" s="463" t="n"/>
      <c r="O674" s="463" t="n"/>
      <c r="P674" s="463" t="n"/>
      <c r="Q674" s="464" t="n"/>
      <c r="S674" s="103" t="n"/>
      <c r="T674" s="103" t="n"/>
      <c r="U674" s="103" t="n"/>
      <c r="V674" s="103" t="n"/>
    </row>
    <row r="675" hidden="1">
      <c r="A675" s="377" t="n"/>
      <c r="B675" s="127" t="n"/>
      <c r="C675" s="460" t="n"/>
      <c r="D675" s="461" t="n"/>
      <c r="E675" s="462" t="n"/>
      <c r="F675" s="463" t="n"/>
      <c r="G675" s="463" t="n"/>
      <c r="H675" s="463" t="n"/>
      <c r="I675" s="463" t="n"/>
      <c r="J675" s="463" t="n"/>
      <c r="K675" s="463" t="n"/>
      <c r="L675" s="463" t="n"/>
      <c r="M675" s="463" t="n"/>
      <c r="N675" s="463" t="n"/>
      <c r="O675" s="463" t="n"/>
      <c r="P675" s="463" t="n"/>
      <c r="Q675" s="464" t="n"/>
      <c r="S675" s="103" t="n"/>
      <c r="T675" s="103" t="n"/>
      <c r="U675" s="103" t="n"/>
      <c r="V675" s="103" t="n"/>
    </row>
    <row r="676" hidden="1">
      <c r="A676" s="377" t="n"/>
      <c r="B676" s="127" t="n"/>
      <c r="C676" s="460" t="n"/>
      <c r="D676" s="461" t="n"/>
      <c r="E676" s="462" t="n"/>
      <c r="F676" s="463" t="n"/>
      <c r="G676" s="463" t="n"/>
      <c r="H676" s="463" t="n"/>
      <c r="I676" s="463" t="n"/>
      <c r="J676" s="463" t="n"/>
      <c r="K676" s="463" t="n"/>
      <c r="L676" s="463" t="n"/>
      <c r="M676" s="463" t="n"/>
      <c r="N676" s="463" t="n"/>
      <c r="O676" s="463" t="n"/>
      <c r="P676" s="463" t="n"/>
      <c r="Q676" s="464" t="n"/>
      <c r="S676" s="103" t="n"/>
      <c r="T676" s="103" t="n"/>
      <c r="U676" s="103" t="n"/>
      <c r="V676" s="103" t="n"/>
    </row>
    <row r="677" hidden="1">
      <c r="A677" s="378" t="n"/>
      <c r="B677" s="127" t="n"/>
      <c r="C677" s="460" t="n"/>
      <c r="D677" s="465" t="n"/>
      <c r="E677" s="462" t="n"/>
      <c r="F677" s="463" t="n"/>
      <c r="G677" s="463" t="n"/>
      <c r="H677" s="463" t="n"/>
      <c r="I677" s="463" t="n"/>
      <c r="J677" s="463" t="n"/>
      <c r="K677" s="463" t="n"/>
      <c r="L677" s="463" t="n"/>
      <c r="M677" s="463" t="n"/>
      <c r="N677" s="463" t="n"/>
      <c r="O677" s="463" t="n"/>
      <c r="P677" s="463" t="n"/>
      <c r="Q677" s="464" t="n"/>
      <c r="S677" s="103" t="n"/>
      <c r="T677" s="103" t="n"/>
      <c r="U677" s="103" t="n"/>
      <c r="V677" s="103" t="n"/>
    </row>
    <row r="678" hidden="1">
      <c r="A678" s="377" t="n"/>
      <c r="B678" s="127" t="n"/>
      <c r="C678" s="460" t="n"/>
      <c r="D678" s="465" t="n"/>
      <c r="E678" s="462" t="n"/>
      <c r="F678" s="463" t="n"/>
      <c r="G678" s="463" t="n"/>
      <c r="H678" s="463" t="n"/>
      <c r="I678" s="463" t="n"/>
      <c r="J678" s="463" t="n"/>
      <c r="K678" s="463" t="n"/>
      <c r="L678" s="463" t="n"/>
      <c r="M678" s="463" t="n"/>
      <c r="N678" s="463" t="n"/>
      <c r="O678" s="463" t="n"/>
      <c r="P678" s="463" t="n"/>
      <c r="Q678" s="464" t="n"/>
      <c r="S678" s="103" t="n"/>
      <c r="T678" s="103" t="n"/>
      <c r="U678" s="103" t="n"/>
      <c r="V678" s="103" t="n"/>
    </row>
    <row r="679" hidden="1">
      <c r="A679" s="377" t="n"/>
      <c r="B679" s="127" t="n"/>
      <c r="C679" s="460" t="n"/>
      <c r="D679" s="465" t="n"/>
      <c r="E679" s="462" t="n"/>
      <c r="F679" s="463" t="n"/>
      <c r="G679" s="463" t="n"/>
      <c r="H679" s="463" t="n"/>
      <c r="I679" s="463" t="n"/>
      <c r="J679" s="463" t="n"/>
      <c r="K679" s="463" t="n"/>
      <c r="L679" s="463" t="n"/>
      <c r="M679" s="463" t="n"/>
      <c r="N679" s="463" t="n"/>
      <c r="O679" s="463" t="n"/>
      <c r="P679" s="463" t="n"/>
      <c r="Q679" s="464" t="n"/>
      <c r="S679" s="103" t="n"/>
      <c r="T679" s="103" t="n"/>
      <c r="U679" s="103" t="n"/>
      <c r="V679" s="103" t="n"/>
    </row>
    <row r="680" hidden="1">
      <c r="A680" s="377" t="n"/>
      <c r="B680" s="127" t="n"/>
      <c r="C680" s="460" t="n"/>
      <c r="D680" s="465" t="n"/>
      <c r="E680" s="462" t="n"/>
      <c r="F680" s="463" t="n"/>
      <c r="G680" s="463" t="n"/>
      <c r="H680" s="463" t="n"/>
      <c r="I680" s="463" t="n"/>
      <c r="J680" s="463" t="n"/>
      <c r="K680" s="463" t="n"/>
      <c r="L680" s="463" t="n"/>
      <c r="M680" s="463" t="n"/>
      <c r="N680" s="463" t="n"/>
      <c r="O680" s="463" t="n"/>
      <c r="P680" s="463" t="n"/>
      <c r="Q680" s="464" t="n"/>
      <c r="S680" s="103" t="n"/>
      <c r="T680" s="103" t="n"/>
      <c r="U680" s="103" t="n"/>
      <c r="V680" s="103" t="n"/>
    </row>
    <row r="681" hidden="1">
      <c r="A681" s="377" t="n"/>
      <c r="B681" s="127" t="n"/>
      <c r="C681" s="460" t="n"/>
      <c r="D681" s="465" t="n"/>
      <c r="E681" s="462" t="n"/>
      <c r="F681" s="463" t="n"/>
      <c r="G681" s="463" t="n"/>
      <c r="H681" s="463" t="n"/>
      <c r="I681" s="463" t="n"/>
      <c r="J681" s="463" t="n"/>
      <c r="K681" s="463" t="n"/>
      <c r="L681" s="463" t="n"/>
      <c r="M681" s="463" t="n"/>
      <c r="N681" s="463" t="n"/>
      <c r="O681" s="463" t="n"/>
      <c r="P681" s="463" t="n"/>
      <c r="Q681" s="464" t="n"/>
      <c r="S681" s="103" t="n"/>
      <c r="T681" s="103" t="n"/>
      <c r="U681" s="103" t="n"/>
      <c r="V681" s="103" t="n"/>
    </row>
    <row r="682" hidden="1">
      <c r="A682" s="377" t="n"/>
      <c r="B682" s="127" t="n"/>
      <c r="C682" s="460" t="n"/>
      <c r="D682" s="465" t="n"/>
      <c r="E682" s="462" t="n"/>
      <c r="F682" s="463" t="n"/>
      <c r="G682" s="463" t="n"/>
      <c r="H682" s="463" t="n"/>
      <c r="I682" s="463" t="n"/>
      <c r="J682" s="463" t="n"/>
      <c r="K682" s="463" t="n"/>
      <c r="L682" s="463" t="n"/>
      <c r="M682" s="463" t="n"/>
      <c r="N682" s="463" t="n"/>
      <c r="O682" s="463" t="n"/>
      <c r="P682" s="463" t="n"/>
      <c r="Q682" s="464" t="n"/>
      <c r="S682" s="103" t="n"/>
      <c r="T682" s="103" t="n"/>
      <c r="U682" s="103" t="n"/>
      <c r="V682" s="103" t="n"/>
    </row>
    <row r="683" hidden="1">
      <c r="A683" s="377" t="n"/>
      <c r="B683" s="127" t="n"/>
      <c r="C683" s="460" t="n"/>
      <c r="D683" s="465" t="n"/>
      <c r="E683" s="462" t="n"/>
      <c r="F683" s="463" t="n"/>
      <c r="G683" s="463" t="n"/>
      <c r="H683" s="463" t="n"/>
      <c r="I683" s="463" t="n"/>
      <c r="J683" s="463" t="n"/>
      <c r="K683" s="463" t="n"/>
      <c r="L683" s="463" t="n"/>
      <c r="M683" s="463" t="n"/>
      <c r="N683" s="463" t="n"/>
      <c r="O683" s="463" t="n"/>
      <c r="P683" s="463" t="n"/>
      <c r="Q683" s="464" t="n"/>
      <c r="S683" s="103" t="n"/>
      <c r="T683" s="103" t="n"/>
      <c r="U683" s="103" t="n"/>
      <c r="V683" s="103" t="n"/>
    </row>
    <row r="684" hidden="1">
      <c r="A684" s="377" t="n"/>
      <c r="B684" s="127" t="n"/>
      <c r="C684" s="460" t="n"/>
      <c r="D684" s="465" t="n"/>
      <c r="E684" s="462" t="n"/>
      <c r="F684" s="463" t="n"/>
      <c r="G684" s="463" t="n"/>
      <c r="H684" s="463" t="n"/>
      <c r="I684" s="463" t="n"/>
      <c r="J684" s="463" t="n"/>
      <c r="K684" s="463" t="n"/>
      <c r="L684" s="463" t="n"/>
      <c r="M684" s="463" t="n"/>
      <c r="N684" s="463" t="n"/>
      <c r="O684" s="463" t="n"/>
      <c r="P684" s="463" t="n"/>
      <c r="Q684" s="464" t="n"/>
      <c r="S684" s="103" t="n"/>
      <c r="T684" s="103" t="n"/>
      <c r="U684" s="103" t="n"/>
      <c r="V684" s="103" t="n"/>
    </row>
    <row r="685" hidden="1">
      <c r="A685" s="377" t="n"/>
      <c r="B685" s="127" t="n"/>
      <c r="C685" s="460" t="n"/>
      <c r="D685" s="465" t="n"/>
      <c r="E685" s="462" t="n"/>
      <c r="F685" s="463" t="n"/>
      <c r="G685" s="463" t="n"/>
      <c r="H685" s="463" t="n"/>
      <c r="I685" s="463" t="n"/>
      <c r="J685" s="463" t="n"/>
      <c r="K685" s="463" t="n"/>
      <c r="L685" s="463" t="n"/>
      <c r="M685" s="463" t="n"/>
      <c r="N685" s="463" t="n"/>
      <c r="O685" s="463" t="n"/>
      <c r="P685" s="463" t="n"/>
      <c r="Q685" s="464" t="n"/>
      <c r="S685" s="103" t="n"/>
      <c r="T685" s="103" t="n"/>
      <c r="U685" s="103" t="n"/>
      <c r="V685" s="103" t="n"/>
    </row>
    <row r="686" hidden="1" ht="13.5" customHeight="1" thickBot="1">
      <c r="A686" s="379" t="n"/>
      <c r="B686" s="128" t="n"/>
      <c r="C686" s="466" t="n"/>
      <c r="D686" s="465" t="n"/>
      <c r="E686" s="467" t="n"/>
      <c r="F686" s="468" t="n"/>
      <c r="G686" s="468" t="n"/>
      <c r="H686" s="468" t="n"/>
      <c r="I686" s="468" t="n"/>
      <c r="J686" s="468" t="n"/>
      <c r="K686" s="468" t="n"/>
      <c r="L686" s="468" t="n"/>
      <c r="M686" s="468" t="n"/>
      <c r="N686" s="468" t="n"/>
      <c r="O686" s="468" t="n"/>
      <c r="P686" s="468" t="n"/>
      <c r="Q686" s="469" t="n"/>
      <c r="S686" s="103" t="n"/>
      <c r="T686" s="103" t="n"/>
      <c r="U686" s="103" t="n"/>
      <c r="V686" s="103" t="n"/>
    </row>
    <row r="687">
      <c r="A687" s="376" t="n"/>
      <c r="B687" s="119" t="inlineStr">
        <is>
          <t>Box total</t>
        </is>
      </c>
      <c r="C687" s="470" t="n"/>
      <c r="D687" s="470" t="n"/>
      <c r="E687" s="457" t="n"/>
      <c r="F687" s="458" t="n"/>
      <c r="G687" s="458" t="n"/>
      <c r="H687" s="458" t="n"/>
      <c r="I687" s="458" t="n"/>
      <c r="J687" s="455" t="n"/>
      <c r="K687" s="455" t="n"/>
      <c r="L687" s="455" t="n"/>
      <c r="M687" s="455" t="n"/>
      <c r="N687" s="455" t="n"/>
      <c r="O687" s="455" t="n"/>
      <c r="P687" s="455" t="n"/>
      <c r="Q687" s="471" t="n"/>
      <c r="S687" s="103" t="n"/>
      <c r="T687" s="103" t="n"/>
      <c r="U687" s="103" t="n"/>
      <c r="V687" s="103" t="n"/>
    </row>
    <row r="688">
      <c r="A688" s="380" t="n"/>
      <c r="B688" s="120" t="inlineStr">
        <is>
          <t>Weight</t>
        </is>
      </c>
      <c r="C688" s="472" t="n"/>
      <c r="D688" s="472" t="n"/>
      <c r="E688" s="462" t="n"/>
      <c r="F688" s="463" t="n"/>
      <c r="G688" s="463" t="n"/>
      <c r="H688" s="463" t="n"/>
      <c r="I688" s="463" t="n"/>
      <c r="J688" s="463" t="n"/>
      <c r="K688" s="463" t="n"/>
      <c r="L688" s="463" t="n"/>
      <c r="M688" s="463" t="n"/>
      <c r="N688" s="463" t="n"/>
      <c r="O688" s="463" t="n"/>
      <c r="P688" s="463" t="n"/>
      <c r="Q688" s="464" t="n"/>
      <c r="S688" s="103" t="n"/>
      <c r="T688" s="103" t="n"/>
      <c r="U688" s="103" t="n"/>
      <c r="V688" s="103" t="n"/>
    </row>
    <row r="689">
      <c r="A689" s="381" t="n"/>
      <c r="B689" s="121" t="inlineStr">
        <is>
          <t>Dimensions</t>
        </is>
      </c>
      <c r="C689" s="465" t="n"/>
      <c r="D689" s="465" t="n"/>
      <c r="E689" s="473" t="n"/>
      <c r="F689" s="460" t="n"/>
      <c r="G689" s="460" t="n"/>
      <c r="H689" s="460" t="n"/>
      <c r="I689" s="460" t="n"/>
      <c r="J689" s="460" t="n"/>
      <c r="K689" s="460" t="n"/>
      <c r="L689" s="460" t="n"/>
      <c r="M689" s="460" t="n"/>
      <c r="N689" s="460" t="n"/>
      <c r="O689" s="460" t="n"/>
      <c r="P689" s="460" t="n"/>
      <c r="Q689" s="474" t="n"/>
      <c r="S689" s="103" t="n"/>
      <c r="T689" s="103" t="n"/>
      <c r="U689" s="103" t="n"/>
      <c r="V689" s="103" t="n"/>
    </row>
    <row r="690">
      <c r="A690" s="104" t="n"/>
      <c r="B690" s="122" t="inlineStr">
        <is>
          <t>Shipment ID</t>
        </is>
      </c>
      <c r="C690" s="475" t="n"/>
      <c r="D690" s="475" t="n"/>
      <c r="E690" s="476" t="n"/>
      <c r="F690" s="139" t="n"/>
      <c r="G690" s="139" t="n"/>
      <c r="H690" s="139" t="n"/>
      <c r="I690" s="139" t="n"/>
      <c r="J690" s="139" t="n"/>
      <c r="K690" s="139" t="n"/>
      <c r="L690" s="139" t="n"/>
      <c r="M690" s="139" t="n"/>
      <c r="N690" s="139" t="n"/>
      <c r="O690" s="139" t="n"/>
      <c r="P690" s="139" t="n"/>
      <c r="Q690" s="477" t="n"/>
    </row>
    <row r="691" ht="13.5" customHeight="1" thickBot="1">
      <c r="A691" s="105" t="n"/>
      <c r="B691" s="123" t="inlineStr">
        <is>
          <t>Tracking Number</t>
        </is>
      </c>
      <c r="C691" s="478" t="n"/>
      <c r="D691" s="479" t="n"/>
      <c r="E691" s="480" t="n"/>
      <c r="F691" s="481" t="n"/>
      <c r="G691" s="481" t="n"/>
      <c r="H691" s="481" t="n"/>
      <c r="I691" s="481" t="n"/>
      <c r="J691" s="481" t="n"/>
      <c r="K691" s="481" t="n"/>
      <c r="L691" s="481" t="n"/>
      <c r="M691" s="481" t="n"/>
      <c r="N691" s="481" t="n"/>
      <c r="O691" s="481" t="n"/>
      <c r="P691" s="481" t="n"/>
      <c r="Q691" s="482" t="n"/>
    </row>
    <row r="692" ht="13.5" customHeight="1" thickBot="1">
      <c r="A692" s="493" t="n"/>
      <c r="B692" s="494" t="n"/>
      <c r="E692" s="118" t="n"/>
      <c r="F692" s="107" t="n"/>
      <c r="G692" s="107" t="n"/>
      <c r="H692" s="107" t="n"/>
      <c r="I692" s="108" t="n"/>
      <c r="J692" s="108" t="n"/>
      <c r="K692" s="108" t="n"/>
      <c r="L692" s="108" t="n"/>
      <c r="M692" s="108" t="n"/>
      <c r="N692" s="108" t="n"/>
      <c r="O692" s="108" t="n"/>
      <c r="P692" s="108" t="n"/>
      <c r="Q692" s="108" t="n"/>
    </row>
    <row r="693" ht="13.5" customFormat="1" customHeight="1" s="494" thickBot="1">
      <c r="A693" s="53" t="inlineStr">
        <is>
          <t>Shipment 44</t>
        </is>
      </c>
      <c r="B693" s="124" t="n"/>
      <c r="C693" s="115" t="inlineStr">
        <is>
          <t>Total</t>
        </is>
      </c>
      <c r="D693" s="130" t="inlineStr">
        <is>
          <t>Expiry</t>
        </is>
      </c>
      <c r="E693" s="115" t="n"/>
      <c r="F693" s="116" t="n"/>
      <c r="G693" s="116" t="n"/>
      <c r="H693" s="116" t="n"/>
      <c r="I693" s="116" t="n"/>
      <c r="J693" s="116" t="n"/>
      <c r="K693" s="116" t="n"/>
      <c r="L693" s="116" t="n"/>
      <c r="M693" s="116" t="n"/>
      <c r="N693" s="116" t="n"/>
      <c r="O693" s="116" t="n"/>
      <c r="P693" s="116" t="n"/>
      <c r="Q693" s="117" t="n"/>
    </row>
    <row r="694" ht="13.5" customHeight="1" thickBot="1">
      <c r="A694" s="126" t="n"/>
      <c r="B694" s="125" t="n"/>
      <c r="C694" s="131" t="n"/>
      <c r="D694" s="132" t="n"/>
      <c r="E694" s="134" t="n"/>
      <c r="F694" s="135" t="n"/>
      <c r="G694" s="136" t="n"/>
      <c r="H694" s="135" t="n"/>
      <c r="I694" s="136" t="n"/>
      <c r="J694" s="137" t="n"/>
      <c r="K694" s="135" t="n"/>
      <c r="L694" s="136" t="n"/>
      <c r="M694" s="135" t="n"/>
      <c r="N694" s="135" t="n"/>
      <c r="O694" s="135" t="n"/>
      <c r="P694" s="136" t="n"/>
      <c r="Q694" s="138" t="n"/>
    </row>
    <row r="695">
      <c r="A695" s="376" t="n"/>
      <c r="B695" s="96" t="n"/>
      <c r="C695" s="455" t="n"/>
      <c r="D695" s="456" t="n"/>
      <c r="E695" s="457" t="n"/>
      <c r="F695" s="458" t="n"/>
      <c r="G695" s="458" t="n"/>
      <c r="H695" s="458" t="n"/>
      <c r="I695" s="458" t="n"/>
      <c r="J695" s="458" t="n"/>
      <c r="K695" s="458" t="n"/>
      <c r="L695" s="458" t="n"/>
      <c r="M695" s="458" t="n"/>
      <c r="N695" s="458" t="n"/>
      <c r="O695" s="458" t="n"/>
      <c r="P695" s="458" t="n"/>
      <c r="Q695" s="459" t="n"/>
      <c r="S695" s="103" t="n"/>
      <c r="T695" s="103" t="n"/>
      <c r="U695" s="103" t="n"/>
      <c r="V695" s="103" t="n"/>
    </row>
    <row r="696" ht="13.5" customHeight="1" thickBot="1">
      <c r="A696" s="377" t="n"/>
      <c r="B696" s="127" t="n"/>
      <c r="C696" s="460" t="n"/>
      <c r="D696" s="461" t="n"/>
      <c r="E696" s="462" t="n"/>
      <c r="F696" s="463" t="n"/>
      <c r="G696" s="463" t="n"/>
      <c r="H696" s="463" t="n"/>
      <c r="I696" s="463" t="n"/>
      <c r="J696" s="463" t="n"/>
      <c r="K696" s="463" t="n"/>
      <c r="L696" s="463" t="n"/>
      <c r="M696" s="463" t="n"/>
      <c r="N696" s="463" t="n"/>
      <c r="O696" s="463" t="n"/>
      <c r="P696" s="463" t="n"/>
      <c r="Q696" s="464" t="n"/>
      <c r="S696" s="103" t="n"/>
      <c r="T696" s="103" t="n"/>
      <c r="U696" s="103" t="n"/>
      <c r="V696" s="103" t="n"/>
    </row>
    <row r="697" hidden="1">
      <c r="A697" s="377" t="n"/>
      <c r="B697" s="127" t="n"/>
      <c r="C697" s="460" t="n"/>
      <c r="D697" s="461" t="n"/>
      <c r="E697" s="462" t="n"/>
      <c r="F697" s="463" t="n"/>
      <c r="G697" s="463" t="n"/>
      <c r="H697" s="463" t="n"/>
      <c r="I697" s="463" t="n"/>
      <c r="J697" s="463" t="n"/>
      <c r="K697" s="463" t="n"/>
      <c r="L697" s="463" t="n"/>
      <c r="M697" s="463" t="n"/>
      <c r="N697" s="463" t="n"/>
      <c r="O697" s="463" t="n"/>
      <c r="P697" s="463" t="n"/>
      <c r="Q697" s="464" t="n"/>
      <c r="S697" s="103" t="n"/>
      <c r="T697" s="103" t="n"/>
      <c r="U697" s="103" t="n"/>
      <c r="V697" s="103" t="n"/>
    </row>
    <row r="698" hidden="1">
      <c r="A698" s="377" t="n"/>
      <c r="B698" s="127" t="n"/>
      <c r="C698" s="460" t="n"/>
      <c r="D698" s="461" t="n"/>
      <c r="E698" s="462" t="n"/>
      <c r="F698" s="463" t="n"/>
      <c r="G698" s="463" t="n"/>
      <c r="H698" s="463" t="n"/>
      <c r="I698" s="463" t="n"/>
      <c r="J698" s="463" t="n"/>
      <c r="K698" s="463" t="n"/>
      <c r="L698" s="463" t="n"/>
      <c r="M698" s="463" t="n"/>
      <c r="N698" s="463" t="n"/>
      <c r="O698" s="463" t="n"/>
      <c r="P698" s="463" t="n"/>
      <c r="Q698" s="464" t="n"/>
      <c r="S698" s="103" t="n"/>
      <c r="T698" s="103" t="n"/>
      <c r="U698" s="103" t="n"/>
      <c r="V698" s="103" t="n"/>
    </row>
    <row r="699" hidden="1">
      <c r="A699" s="377" t="n"/>
      <c r="B699" s="127" t="n"/>
      <c r="C699" s="460" t="n"/>
      <c r="D699" s="461" t="n"/>
      <c r="E699" s="462" t="n"/>
      <c r="F699" s="463" t="n"/>
      <c r="G699" s="463" t="n"/>
      <c r="H699" s="463" t="n"/>
      <c r="I699" s="463" t="n"/>
      <c r="J699" s="463" t="n"/>
      <c r="K699" s="463" t="n"/>
      <c r="L699" s="463" t="n"/>
      <c r="M699" s="463" t="n"/>
      <c r="N699" s="463" t="n"/>
      <c r="O699" s="463" t="n"/>
      <c r="P699" s="463" t="n"/>
      <c r="Q699" s="464" t="n"/>
      <c r="S699" s="103" t="n"/>
      <c r="T699" s="103" t="n"/>
      <c r="U699" s="103" t="n"/>
      <c r="V699" s="103" t="n"/>
    </row>
    <row r="700" hidden="1">
      <c r="A700" s="378" t="n"/>
      <c r="B700" s="127" t="n"/>
      <c r="C700" s="460" t="n"/>
      <c r="D700" s="465" t="n"/>
      <c r="E700" s="462" t="n"/>
      <c r="F700" s="463" t="n"/>
      <c r="G700" s="463" t="n"/>
      <c r="H700" s="463" t="n"/>
      <c r="I700" s="463" t="n"/>
      <c r="J700" s="463" t="n"/>
      <c r="K700" s="463" t="n"/>
      <c r="L700" s="463" t="n"/>
      <c r="M700" s="463" t="n"/>
      <c r="N700" s="463" t="n"/>
      <c r="O700" s="463" t="n"/>
      <c r="P700" s="463" t="n"/>
      <c r="Q700" s="464" t="n"/>
      <c r="S700" s="103" t="n"/>
      <c r="T700" s="103" t="n"/>
      <c r="U700" s="103" t="n"/>
      <c r="V700" s="103" t="n"/>
    </row>
    <row r="701" hidden="1">
      <c r="A701" s="377" t="n"/>
      <c r="B701" s="127" t="n"/>
      <c r="C701" s="460" t="n"/>
      <c r="D701" s="465" t="n"/>
      <c r="E701" s="462" t="n"/>
      <c r="F701" s="463" t="n"/>
      <c r="G701" s="463" t="n"/>
      <c r="H701" s="463" t="n"/>
      <c r="I701" s="463" t="n"/>
      <c r="J701" s="463" t="n"/>
      <c r="K701" s="463" t="n"/>
      <c r="L701" s="463" t="n"/>
      <c r="M701" s="463" t="n"/>
      <c r="N701" s="463" t="n"/>
      <c r="O701" s="463" t="n"/>
      <c r="P701" s="463" t="n"/>
      <c r="Q701" s="464" t="n"/>
      <c r="S701" s="103" t="n"/>
      <c r="T701" s="103" t="n"/>
      <c r="U701" s="103" t="n"/>
      <c r="V701" s="103" t="n"/>
    </row>
    <row r="702" hidden="1">
      <c r="A702" s="377" t="n"/>
      <c r="B702" s="127" t="n"/>
      <c r="C702" s="460" t="n"/>
      <c r="D702" s="465" t="n"/>
      <c r="E702" s="462" t="n"/>
      <c r="F702" s="463" t="n"/>
      <c r="G702" s="463" t="n"/>
      <c r="H702" s="463" t="n"/>
      <c r="I702" s="463" t="n"/>
      <c r="J702" s="463" t="n"/>
      <c r="K702" s="463" t="n"/>
      <c r="L702" s="463" t="n"/>
      <c r="M702" s="463" t="n"/>
      <c r="N702" s="463" t="n"/>
      <c r="O702" s="463" t="n"/>
      <c r="P702" s="463" t="n"/>
      <c r="Q702" s="464" t="n"/>
      <c r="S702" s="103" t="n"/>
      <c r="T702" s="103" t="n"/>
      <c r="U702" s="103" t="n"/>
      <c r="V702" s="103" t="n"/>
    </row>
    <row r="703" hidden="1">
      <c r="A703" s="377" t="n"/>
      <c r="B703" s="127" t="n"/>
      <c r="C703" s="460" t="n"/>
      <c r="D703" s="465" t="n"/>
      <c r="E703" s="462" t="n"/>
      <c r="F703" s="463" t="n"/>
      <c r="G703" s="463" t="n"/>
      <c r="H703" s="463" t="n"/>
      <c r="I703" s="463" t="n"/>
      <c r="J703" s="463" t="n"/>
      <c r="K703" s="463" t="n"/>
      <c r="L703" s="463" t="n"/>
      <c r="M703" s="463" t="n"/>
      <c r="N703" s="463" t="n"/>
      <c r="O703" s="463" t="n"/>
      <c r="P703" s="463" t="n"/>
      <c r="Q703" s="464" t="n"/>
      <c r="S703" s="103" t="n"/>
      <c r="T703" s="103" t="n"/>
      <c r="U703" s="103" t="n"/>
      <c r="V703" s="103" t="n"/>
    </row>
    <row r="704" hidden="1">
      <c r="A704" s="377" t="n"/>
      <c r="B704" s="127" t="n"/>
      <c r="C704" s="460" t="n"/>
      <c r="D704" s="465" t="n"/>
      <c r="E704" s="462" t="n"/>
      <c r="F704" s="463" t="n"/>
      <c r="G704" s="463" t="n"/>
      <c r="H704" s="463" t="n"/>
      <c r="I704" s="463" t="n"/>
      <c r="J704" s="463" t="n"/>
      <c r="K704" s="463" t="n"/>
      <c r="L704" s="463" t="n"/>
      <c r="M704" s="463" t="n"/>
      <c r="N704" s="463" t="n"/>
      <c r="O704" s="463" t="n"/>
      <c r="P704" s="463" t="n"/>
      <c r="Q704" s="464" t="n"/>
      <c r="S704" s="103" t="n"/>
      <c r="T704" s="103" t="n"/>
      <c r="U704" s="103" t="n"/>
      <c r="V704" s="103" t="n"/>
    </row>
    <row r="705" hidden="1">
      <c r="A705" s="377" t="n"/>
      <c r="B705" s="127" t="n"/>
      <c r="C705" s="460" t="n"/>
      <c r="D705" s="465" t="n"/>
      <c r="E705" s="462" t="n"/>
      <c r="F705" s="463" t="n"/>
      <c r="G705" s="463" t="n"/>
      <c r="H705" s="463" t="n"/>
      <c r="I705" s="463" t="n"/>
      <c r="J705" s="463" t="n"/>
      <c r="K705" s="463" t="n"/>
      <c r="L705" s="463" t="n"/>
      <c r="M705" s="463" t="n"/>
      <c r="N705" s="463" t="n"/>
      <c r="O705" s="463" t="n"/>
      <c r="P705" s="463" t="n"/>
      <c r="Q705" s="464" t="n"/>
      <c r="S705" s="103" t="n"/>
      <c r="T705" s="103" t="n"/>
      <c r="U705" s="103" t="n"/>
      <c r="V705" s="103" t="n"/>
    </row>
    <row r="706" hidden="1">
      <c r="A706" s="377" t="n"/>
      <c r="B706" s="127" t="n"/>
      <c r="C706" s="460" t="n"/>
      <c r="D706" s="465" t="n"/>
      <c r="E706" s="462" t="n"/>
      <c r="F706" s="463" t="n"/>
      <c r="G706" s="463" t="n"/>
      <c r="H706" s="463" t="n"/>
      <c r="I706" s="463" t="n"/>
      <c r="J706" s="463" t="n"/>
      <c r="K706" s="463" t="n"/>
      <c r="L706" s="463" t="n"/>
      <c r="M706" s="463" t="n"/>
      <c r="N706" s="463" t="n"/>
      <c r="O706" s="463" t="n"/>
      <c r="P706" s="463" t="n"/>
      <c r="Q706" s="464" t="n"/>
      <c r="S706" s="103" t="n"/>
      <c r="T706" s="103" t="n"/>
      <c r="U706" s="103" t="n"/>
      <c r="V706" s="103" t="n"/>
    </row>
    <row r="707" hidden="1">
      <c r="A707" s="377" t="n"/>
      <c r="B707" s="127" t="n"/>
      <c r="C707" s="460" t="n"/>
      <c r="D707" s="465" t="n"/>
      <c r="E707" s="462" t="n"/>
      <c r="F707" s="463" t="n"/>
      <c r="G707" s="463" t="n"/>
      <c r="H707" s="463" t="n"/>
      <c r="I707" s="463" t="n"/>
      <c r="J707" s="463" t="n"/>
      <c r="K707" s="463" t="n"/>
      <c r="L707" s="463" t="n"/>
      <c r="M707" s="463" t="n"/>
      <c r="N707" s="463" t="n"/>
      <c r="O707" s="463" t="n"/>
      <c r="P707" s="463" t="n"/>
      <c r="Q707" s="464" t="n"/>
      <c r="S707" s="103" t="n"/>
      <c r="T707" s="103" t="n"/>
      <c r="U707" s="103" t="n"/>
      <c r="V707" s="103" t="n"/>
    </row>
    <row r="708" hidden="1">
      <c r="A708" s="377" t="n"/>
      <c r="B708" s="127" t="n"/>
      <c r="C708" s="460" t="n"/>
      <c r="D708" s="465" t="n"/>
      <c r="E708" s="462" t="n"/>
      <c r="F708" s="463" t="n"/>
      <c r="G708" s="463" t="n"/>
      <c r="H708" s="463" t="n"/>
      <c r="I708" s="463" t="n"/>
      <c r="J708" s="463" t="n"/>
      <c r="K708" s="463" t="n"/>
      <c r="L708" s="463" t="n"/>
      <c r="M708" s="463" t="n"/>
      <c r="N708" s="463" t="n"/>
      <c r="O708" s="463" t="n"/>
      <c r="P708" s="463" t="n"/>
      <c r="Q708" s="464" t="n"/>
      <c r="S708" s="103" t="n"/>
      <c r="T708" s="103" t="n"/>
      <c r="U708" s="103" t="n"/>
      <c r="V708" s="103" t="n"/>
    </row>
    <row r="709" hidden="1" ht="13.5" customHeight="1" thickBot="1">
      <c r="A709" s="379" t="n"/>
      <c r="B709" s="128" t="n"/>
      <c r="C709" s="466" t="n"/>
      <c r="D709" s="465" t="n"/>
      <c r="E709" s="467" t="n"/>
      <c r="F709" s="468" t="n"/>
      <c r="G709" s="468" t="n"/>
      <c r="H709" s="468" t="n"/>
      <c r="I709" s="468" t="n"/>
      <c r="J709" s="468" t="n"/>
      <c r="K709" s="468" t="n"/>
      <c r="L709" s="468" t="n"/>
      <c r="M709" s="468" t="n"/>
      <c r="N709" s="468" t="n"/>
      <c r="O709" s="468" t="n"/>
      <c r="P709" s="468" t="n"/>
      <c r="Q709" s="469" t="n"/>
      <c r="S709" s="103" t="n"/>
      <c r="T709" s="103" t="n"/>
      <c r="U709" s="103" t="n"/>
      <c r="V709" s="103" t="n"/>
    </row>
    <row r="710">
      <c r="A710" s="376" t="n"/>
      <c r="B710" s="119" t="inlineStr">
        <is>
          <t>Box total</t>
        </is>
      </c>
      <c r="C710" s="470" t="n"/>
      <c r="D710" s="470" t="n"/>
      <c r="E710" s="457" t="n"/>
      <c r="F710" s="458" t="n"/>
      <c r="G710" s="458" t="n"/>
      <c r="H710" s="458" t="n"/>
      <c r="I710" s="458" t="n"/>
      <c r="J710" s="455" t="n"/>
      <c r="K710" s="455" t="n"/>
      <c r="L710" s="455" t="n"/>
      <c r="M710" s="455" t="n"/>
      <c r="N710" s="455" t="n"/>
      <c r="O710" s="455" t="n"/>
      <c r="P710" s="455" t="n"/>
      <c r="Q710" s="471" t="n"/>
      <c r="S710" s="103" t="n"/>
      <c r="T710" s="103" t="n"/>
      <c r="U710" s="103" t="n"/>
      <c r="V710" s="103" t="n"/>
    </row>
    <row r="711">
      <c r="A711" s="380" t="n"/>
      <c r="B711" s="120" t="inlineStr">
        <is>
          <t>Weight</t>
        </is>
      </c>
      <c r="C711" s="472" t="n"/>
      <c r="D711" s="472" t="n"/>
      <c r="E711" s="462" t="n"/>
      <c r="F711" s="463" t="n"/>
      <c r="G711" s="463" t="n"/>
      <c r="H711" s="463" t="n"/>
      <c r="I711" s="463" t="n"/>
      <c r="J711" s="463" t="n"/>
      <c r="K711" s="463" t="n"/>
      <c r="L711" s="463" t="n"/>
      <c r="M711" s="463" t="n"/>
      <c r="N711" s="463" t="n"/>
      <c r="O711" s="463" t="n"/>
      <c r="P711" s="463" t="n"/>
      <c r="Q711" s="464" t="n"/>
      <c r="S711" s="103" t="n"/>
      <c r="T711" s="103" t="n"/>
      <c r="U711" s="103" t="n"/>
      <c r="V711" s="103" t="n"/>
    </row>
    <row r="712">
      <c r="A712" s="381" t="n"/>
      <c r="B712" s="121" t="inlineStr">
        <is>
          <t>Dimensions</t>
        </is>
      </c>
      <c r="C712" s="465" t="n"/>
      <c r="D712" s="465" t="n"/>
      <c r="E712" s="473" t="n"/>
      <c r="F712" s="460" t="n"/>
      <c r="G712" s="460" t="n"/>
      <c r="H712" s="460" t="n"/>
      <c r="I712" s="460" t="n"/>
      <c r="J712" s="460" t="n"/>
      <c r="K712" s="460" t="n"/>
      <c r="L712" s="460" t="n"/>
      <c r="M712" s="460" t="n"/>
      <c r="N712" s="460" t="n"/>
      <c r="O712" s="460" t="n"/>
      <c r="P712" s="460" t="n"/>
      <c r="Q712" s="474" t="n"/>
      <c r="S712" s="103" t="n"/>
      <c r="T712" s="103" t="n"/>
      <c r="U712" s="103" t="n"/>
      <c r="V712" s="103" t="n"/>
    </row>
    <row r="713">
      <c r="A713" s="104" t="n"/>
      <c r="B713" s="122" t="inlineStr">
        <is>
          <t>Shipment ID</t>
        </is>
      </c>
      <c r="C713" s="475" t="n"/>
      <c r="D713" s="475" t="n"/>
      <c r="E713" s="476" t="n"/>
      <c r="F713" s="139" t="n"/>
      <c r="G713" s="139" t="n"/>
      <c r="H713" s="139" t="n"/>
      <c r="I713" s="139" t="n"/>
      <c r="J713" s="139" t="n"/>
      <c r="K713" s="139" t="n"/>
      <c r="L713" s="139" t="n"/>
      <c r="M713" s="139" t="n"/>
      <c r="N713" s="139" t="n"/>
      <c r="O713" s="139" t="n"/>
      <c r="P713" s="139" t="n"/>
      <c r="Q713" s="477" t="n"/>
    </row>
    <row r="714" ht="13.5" customHeight="1" thickBot="1">
      <c r="A714" s="105" t="n"/>
      <c r="B714" s="123" t="inlineStr">
        <is>
          <t>Tracking Number</t>
        </is>
      </c>
      <c r="C714" s="478" t="n"/>
      <c r="D714" s="479" t="n"/>
      <c r="E714" s="480" t="n"/>
      <c r="F714" s="481" t="n"/>
      <c r="G714" s="481" t="n"/>
      <c r="H714" s="481" t="n"/>
      <c r="I714" s="481" t="n"/>
      <c r="J714" s="481" t="n"/>
      <c r="K714" s="481" t="n"/>
      <c r="L714" s="481" t="n"/>
      <c r="M714" s="481" t="n"/>
      <c r="N714" s="481" t="n"/>
      <c r="O714" s="481" t="n"/>
      <c r="P714" s="481" t="n"/>
      <c r="Q714" s="482" t="n"/>
    </row>
    <row r="715" ht="13.5" customHeight="1" thickBot="1">
      <c r="A715" s="493" t="n"/>
      <c r="B715" s="494" t="n"/>
      <c r="E715" s="118" t="n"/>
      <c r="F715" s="107" t="n"/>
      <c r="G715" s="107" t="n"/>
      <c r="H715" s="107" t="n"/>
      <c r="I715" s="108" t="n"/>
      <c r="J715" s="108" t="n"/>
      <c r="K715" s="108" t="n"/>
      <c r="L715" s="108" t="n"/>
      <c r="M715" s="108" t="n"/>
      <c r="N715" s="108" t="n"/>
      <c r="O715" s="108" t="n"/>
      <c r="P715" s="108" t="n"/>
      <c r="Q715" s="108" t="n"/>
    </row>
    <row r="716" ht="13.5" customFormat="1" customHeight="1" s="494" thickBot="1">
      <c r="A716" s="53" t="inlineStr">
        <is>
          <t>Shipment 45</t>
        </is>
      </c>
      <c r="B716" s="124" t="n"/>
      <c r="C716" s="115" t="inlineStr">
        <is>
          <t>Total</t>
        </is>
      </c>
      <c r="D716" s="130" t="inlineStr">
        <is>
          <t>Expiry</t>
        </is>
      </c>
      <c r="E716" s="115" t="n"/>
      <c r="F716" s="116" t="n"/>
      <c r="G716" s="116" t="n"/>
      <c r="H716" s="116" t="n"/>
      <c r="I716" s="116" t="n"/>
      <c r="J716" s="116" t="n"/>
      <c r="K716" s="116" t="n"/>
      <c r="L716" s="116" t="n"/>
      <c r="M716" s="116" t="n"/>
      <c r="N716" s="116" t="n"/>
      <c r="O716" s="116" t="n"/>
      <c r="P716" s="116" t="n"/>
      <c r="Q716" s="117" t="n"/>
    </row>
    <row r="717" ht="13.5" customHeight="1" thickBot="1">
      <c r="A717" s="126" t="n"/>
      <c r="B717" s="125" t="n"/>
      <c r="C717" s="131" t="n"/>
      <c r="D717" s="132" t="n"/>
      <c r="E717" s="134" t="n"/>
      <c r="F717" s="135" t="n"/>
      <c r="G717" s="136" t="n"/>
      <c r="H717" s="135" t="n"/>
      <c r="I717" s="136" t="n"/>
      <c r="J717" s="137" t="n"/>
      <c r="K717" s="135" t="n"/>
      <c r="L717" s="136" t="n"/>
      <c r="M717" s="135" t="n"/>
      <c r="N717" s="135" t="n"/>
      <c r="O717" s="135" t="n"/>
      <c r="P717" s="136" t="n"/>
      <c r="Q717" s="138" t="n"/>
    </row>
    <row r="718">
      <c r="A718" s="376" t="n"/>
      <c r="B718" s="96" t="n"/>
      <c r="C718" s="455" t="n"/>
      <c r="D718" s="456" t="n"/>
      <c r="E718" s="457" t="n"/>
      <c r="F718" s="458" t="n"/>
      <c r="G718" s="458" t="n"/>
      <c r="H718" s="458" t="n"/>
      <c r="I718" s="458" t="n"/>
      <c r="J718" s="458" t="n"/>
      <c r="K718" s="458" t="n"/>
      <c r="L718" s="458" t="n"/>
      <c r="M718" s="458" t="n"/>
      <c r="N718" s="458" t="n"/>
      <c r="O718" s="458" t="n"/>
      <c r="P718" s="458" t="n"/>
      <c r="Q718" s="459" t="n"/>
      <c r="S718" s="103" t="n"/>
      <c r="T718" s="103" t="n"/>
      <c r="U718" s="103" t="n"/>
      <c r="V718" s="103" t="n"/>
    </row>
    <row r="719" ht="13.5" customHeight="1" thickBot="1">
      <c r="A719" s="377" t="n"/>
      <c r="B719" s="127" t="n"/>
      <c r="C719" s="460" t="n"/>
      <c r="D719" s="461" t="n"/>
      <c r="E719" s="462" t="n"/>
      <c r="F719" s="463" t="n"/>
      <c r="G719" s="463" t="n"/>
      <c r="H719" s="463" t="n"/>
      <c r="I719" s="463" t="n"/>
      <c r="J719" s="463" t="n"/>
      <c r="K719" s="463" t="n"/>
      <c r="L719" s="463" t="n"/>
      <c r="M719" s="463" t="n"/>
      <c r="N719" s="463" t="n"/>
      <c r="O719" s="463" t="n"/>
      <c r="P719" s="463" t="n"/>
      <c r="Q719" s="464" t="n"/>
      <c r="S719" s="103" t="n"/>
      <c r="T719" s="103" t="n"/>
      <c r="U719" s="103" t="n"/>
      <c r="V719" s="103" t="n"/>
    </row>
    <row r="720" hidden="1">
      <c r="A720" s="377" t="n"/>
      <c r="B720" s="127" t="n"/>
      <c r="C720" s="460" t="n"/>
      <c r="D720" s="461" t="n"/>
      <c r="E720" s="462" t="n"/>
      <c r="F720" s="463" t="n"/>
      <c r="G720" s="463" t="n"/>
      <c r="H720" s="463" t="n"/>
      <c r="I720" s="463" t="n"/>
      <c r="J720" s="463" t="n"/>
      <c r="K720" s="463" t="n"/>
      <c r="L720" s="463" t="n"/>
      <c r="M720" s="463" t="n"/>
      <c r="N720" s="463" t="n"/>
      <c r="O720" s="463" t="n"/>
      <c r="P720" s="463" t="n"/>
      <c r="Q720" s="464" t="n"/>
      <c r="S720" s="103" t="n"/>
      <c r="T720" s="103" t="n"/>
      <c r="U720" s="103" t="n"/>
      <c r="V720" s="103" t="n"/>
    </row>
    <row r="721" hidden="1">
      <c r="A721" s="377" t="n"/>
      <c r="B721" s="127" t="n"/>
      <c r="C721" s="460" t="n"/>
      <c r="D721" s="461" t="n"/>
      <c r="E721" s="462" t="n"/>
      <c r="F721" s="463" t="n"/>
      <c r="G721" s="463" t="n"/>
      <c r="H721" s="463" t="n"/>
      <c r="I721" s="463" t="n"/>
      <c r="J721" s="463" t="n"/>
      <c r="K721" s="463" t="n"/>
      <c r="L721" s="463" t="n"/>
      <c r="M721" s="463" t="n"/>
      <c r="N721" s="463" t="n"/>
      <c r="O721" s="463" t="n"/>
      <c r="P721" s="463" t="n"/>
      <c r="Q721" s="464" t="n"/>
      <c r="S721" s="103" t="n"/>
      <c r="T721" s="103" t="n"/>
      <c r="U721" s="103" t="n"/>
      <c r="V721" s="103" t="n"/>
    </row>
    <row r="722" hidden="1">
      <c r="A722" s="377" t="n"/>
      <c r="B722" s="127" t="n"/>
      <c r="C722" s="460" t="n"/>
      <c r="D722" s="461" t="n"/>
      <c r="E722" s="462" t="n"/>
      <c r="F722" s="463" t="n"/>
      <c r="G722" s="463" t="n"/>
      <c r="H722" s="463" t="n"/>
      <c r="I722" s="463" t="n"/>
      <c r="J722" s="463" t="n"/>
      <c r="K722" s="463" t="n"/>
      <c r="L722" s="463" t="n"/>
      <c r="M722" s="463" t="n"/>
      <c r="N722" s="463" t="n"/>
      <c r="O722" s="463" t="n"/>
      <c r="P722" s="463" t="n"/>
      <c r="Q722" s="464" t="n"/>
      <c r="S722" s="103" t="n"/>
      <c r="T722" s="103" t="n"/>
      <c r="U722" s="103" t="n"/>
      <c r="V722" s="103" t="n"/>
    </row>
    <row r="723" hidden="1">
      <c r="A723" s="378" t="n"/>
      <c r="B723" s="127" t="n"/>
      <c r="C723" s="460" t="n"/>
      <c r="D723" s="465" t="n"/>
      <c r="E723" s="462" t="n"/>
      <c r="F723" s="463" t="n"/>
      <c r="G723" s="463" t="n"/>
      <c r="H723" s="463" t="n"/>
      <c r="I723" s="463" t="n"/>
      <c r="J723" s="463" t="n"/>
      <c r="K723" s="463" t="n"/>
      <c r="L723" s="463" t="n"/>
      <c r="M723" s="463" t="n"/>
      <c r="N723" s="463" t="n"/>
      <c r="O723" s="463" t="n"/>
      <c r="P723" s="463" t="n"/>
      <c r="Q723" s="464" t="n"/>
      <c r="S723" s="103" t="n"/>
      <c r="T723" s="103" t="n"/>
      <c r="U723" s="103" t="n"/>
      <c r="V723" s="103" t="n"/>
    </row>
    <row r="724" hidden="1">
      <c r="A724" s="377" t="n"/>
      <c r="B724" s="127" t="n"/>
      <c r="C724" s="460" t="n"/>
      <c r="D724" s="465" t="n"/>
      <c r="E724" s="462" t="n"/>
      <c r="F724" s="463" t="n"/>
      <c r="G724" s="463" t="n"/>
      <c r="H724" s="463" t="n"/>
      <c r="I724" s="463" t="n"/>
      <c r="J724" s="463" t="n"/>
      <c r="K724" s="463" t="n"/>
      <c r="L724" s="463" t="n"/>
      <c r="M724" s="463" t="n"/>
      <c r="N724" s="463" t="n"/>
      <c r="O724" s="463" t="n"/>
      <c r="P724" s="463" t="n"/>
      <c r="Q724" s="464" t="n"/>
      <c r="S724" s="103" t="n"/>
      <c r="T724" s="103" t="n"/>
      <c r="U724" s="103" t="n"/>
      <c r="V724" s="103" t="n"/>
    </row>
    <row r="725" hidden="1">
      <c r="A725" s="377" t="n"/>
      <c r="B725" s="127" t="n"/>
      <c r="C725" s="460" t="n"/>
      <c r="D725" s="465" t="n"/>
      <c r="E725" s="462" t="n"/>
      <c r="F725" s="463" t="n"/>
      <c r="G725" s="463" t="n"/>
      <c r="H725" s="463" t="n"/>
      <c r="I725" s="463" t="n"/>
      <c r="J725" s="463" t="n"/>
      <c r="K725" s="463" t="n"/>
      <c r="L725" s="463" t="n"/>
      <c r="M725" s="463" t="n"/>
      <c r="N725" s="463" t="n"/>
      <c r="O725" s="463" t="n"/>
      <c r="P725" s="463" t="n"/>
      <c r="Q725" s="464" t="n"/>
      <c r="S725" s="103" t="n"/>
      <c r="T725" s="103" t="n"/>
      <c r="U725" s="103" t="n"/>
      <c r="V725" s="103" t="n"/>
    </row>
    <row r="726" hidden="1">
      <c r="A726" s="377" t="n"/>
      <c r="B726" s="127" t="n"/>
      <c r="C726" s="460" t="n"/>
      <c r="D726" s="465" t="n"/>
      <c r="E726" s="462" t="n"/>
      <c r="F726" s="463" t="n"/>
      <c r="G726" s="463" t="n"/>
      <c r="H726" s="463" t="n"/>
      <c r="I726" s="463" t="n"/>
      <c r="J726" s="463" t="n"/>
      <c r="K726" s="463" t="n"/>
      <c r="L726" s="463" t="n"/>
      <c r="M726" s="463" t="n"/>
      <c r="N726" s="463" t="n"/>
      <c r="O726" s="463" t="n"/>
      <c r="P726" s="463" t="n"/>
      <c r="Q726" s="464" t="n"/>
      <c r="S726" s="103" t="n"/>
      <c r="T726" s="103" t="n"/>
      <c r="U726" s="103" t="n"/>
      <c r="V726" s="103" t="n"/>
    </row>
    <row r="727" hidden="1">
      <c r="A727" s="377" t="n"/>
      <c r="B727" s="127" t="n"/>
      <c r="C727" s="460" t="n"/>
      <c r="D727" s="465" t="n"/>
      <c r="E727" s="462" t="n"/>
      <c r="F727" s="463" t="n"/>
      <c r="G727" s="463" t="n"/>
      <c r="H727" s="463" t="n"/>
      <c r="I727" s="463" t="n"/>
      <c r="J727" s="463" t="n"/>
      <c r="K727" s="463" t="n"/>
      <c r="L727" s="463" t="n"/>
      <c r="M727" s="463" t="n"/>
      <c r="N727" s="463" t="n"/>
      <c r="O727" s="463" t="n"/>
      <c r="P727" s="463" t="n"/>
      <c r="Q727" s="464" t="n"/>
      <c r="S727" s="103" t="n"/>
      <c r="T727" s="103" t="n"/>
      <c r="U727" s="103" t="n"/>
      <c r="V727" s="103" t="n"/>
    </row>
    <row r="728" hidden="1">
      <c r="A728" s="377" t="n"/>
      <c r="B728" s="127" t="n"/>
      <c r="C728" s="460" t="n"/>
      <c r="D728" s="465" t="n"/>
      <c r="E728" s="462" t="n"/>
      <c r="F728" s="463" t="n"/>
      <c r="G728" s="463" t="n"/>
      <c r="H728" s="463" t="n"/>
      <c r="I728" s="463" t="n"/>
      <c r="J728" s="463" t="n"/>
      <c r="K728" s="463" t="n"/>
      <c r="L728" s="463" t="n"/>
      <c r="M728" s="463" t="n"/>
      <c r="N728" s="463" t="n"/>
      <c r="O728" s="463" t="n"/>
      <c r="P728" s="463" t="n"/>
      <c r="Q728" s="464" t="n"/>
      <c r="S728" s="103" t="n"/>
      <c r="T728" s="103" t="n"/>
      <c r="U728" s="103" t="n"/>
      <c r="V728" s="103" t="n"/>
    </row>
    <row r="729" hidden="1">
      <c r="A729" s="377" t="n"/>
      <c r="B729" s="127" t="n"/>
      <c r="C729" s="460" t="n"/>
      <c r="D729" s="465" t="n"/>
      <c r="E729" s="462" t="n"/>
      <c r="F729" s="463" t="n"/>
      <c r="G729" s="463" t="n"/>
      <c r="H729" s="463" t="n"/>
      <c r="I729" s="463" t="n"/>
      <c r="J729" s="463" t="n"/>
      <c r="K729" s="463" t="n"/>
      <c r="L729" s="463" t="n"/>
      <c r="M729" s="463" t="n"/>
      <c r="N729" s="463" t="n"/>
      <c r="O729" s="463" t="n"/>
      <c r="P729" s="463" t="n"/>
      <c r="Q729" s="464" t="n"/>
      <c r="S729" s="103" t="n"/>
      <c r="T729" s="103" t="n"/>
      <c r="U729" s="103" t="n"/>
      <c r="V729" s="103" t="n"/>
    </row>
    <row r="730" hidden="1">
      <c r="A730" s="377" t="n"/>
      <c r="B730" s="127" t="n"/>
      <c r="C730" s="460" t="n"/>
      <c r="D730" s="465" t="n"/>
      <c r="E730" s="462" t="n"/>
      <c r="F730" s="463" t="n"/>
      <c r="G730" s="463" t="n"/>
      <c r="H730" s="463" t="n"/>
      <c r="I730" s="463" t="n"/>
      <c r="J730" s="463" t="n"/>
      <c r="K730" s="463" t="n"/>
      <c r="L730" s="463" t="n"/>
      <c r="M730" s="463" t="n"/>
      <c r="N730" s="463" t="n"/>
      <c r="O730" s="463" t="n"/>
      <c r="P730" s="463" t="n"/>
      <c r="Q730" s="464" t="n"/>
      <c r="S730" s="103" t="n"/>
      <c r="T730" s="103" t="n"/>
      <c r="U730" s="103" t="n"/>
      <c r="V730" s="103" t="n"/>
    </row>
    <row r="731" hidden="1">
      <c r="A731" s="377" t="n"/>
      <c r="B731" s="127" t="n"/>
      <c r="C731" s="460" t="n"/>
      <c r="D731" s="465" t="n"/>
      <c r="E731" s="462" t="n"/>
      <c r="F731" s="463" t="n"/>
      <c r="G731" s="463" t="n"/>
      <c r="H731" s="463" t="n"/>
      <c r="I731" s="463" t="n"/>
      <c r="J731" s="463" t="n"/>
      <c r="K731" s="463" t="n"/>
      <c r="L731" s="463" t="n"/>
      <c r="M731" s="463" t="n"/>
      <c r="N731" s="463" t="n"/>
      <c r="O731" s="463" t="n"/>
      <c r="P731" s="463" t="n"/>
      <c r="Q731" s="464" t="n"/>
      <c r="S731" s="103" t="n"/>
      <c r="T731" s="103" t="n"/>
      <c r="U731" s="103" t="n"/>
      <c r="V731" s="103" t="n"/>
    </row>
    <row r="732" hidden="1" ht="13.5" customHeight="1" thickBot="1">
      <c r="A732" s="379" t="n"/>
      <c r="B732" s="128" t="n"/>
      <c r="C732" s="466" t="n"/>
      <c r="D732" s="465" t="n"/>
      <c r="E732" s="467" t="n"/>
      <c r="F732" s="468" t="n"/>
      <c r="G732" s="468" t="n"/>
      <c r="H732" s="468" t="n"/>
      <c r="I732" s="468" t="n"/>
      <c r="J732" s="468" t="n"/>
      <c r="K732" s="468" t="n"/>
      <c r="L732" s="468" t="n"/>
      <c r="M732" s="468" t="n"/>
      <c r="N732" s="468" t="n"/>
      <c r="O732" s="468" t="n"/>
      <c r="P732" s="468" t="n"/>
      <c r="Q732" s="469" t="n"/>
      <c r="S732" s="103" t="n"/>
      <c r="T732" s="103" t="n"/>
      <c r="U732" s="103" t="n"/>
      <c r="V732" s="103" t="n"/>
    </row>
    <row r="733">
      <c r="A733" s="376" t="n"/>
      <c r="B733" s="119" t="inlineStr">
        <is>
          <t>Box total</t>
        </is>
      </c>
      <c r="C733" s="470" t="n"/>
      <c r="D733" s="470" t="n"/>
      <c r="E733" s="457" t="n"/>
      <c r="F733" s="458" t="n"/>
      <c r="G733" s="458" t="n"/>
      <c r="H733" s="458" t="n"/>
      <c r="I733" s="458" t="n"/>
      <c r="J733" s="455" t="n"/>
      <c r="K733" s="455" t="n"/>
      <c r="L733" s="455" t="n"/>
      <c r="M733" s="455" t="n"/>
      <c r="N733" s="455" t="n"/>
      <c r="O733" s="455" t="n"/>
      <c r="P733" s="455" t="n"/>
      <c r="Q733" s="471" t="n"/>
      <c r="S733" s="103" t="n"/>
      <c r="T733" s="103" t="n"/>
      <c r="U733" s="103" t="n"/>
      <c r="V733" s="103" t="n"/>
    </row>
    <row r="734">
      <c r="A734" s="380" t="n"/>
      <c r="B734" s="120" t="inlineStr">
        <is>
          <t>Weight</t>
        </is>
      </c>
      <c r="C734" s="472" t="n"/>
      <c r="D734" s="472" t="n"/>
      <c r="E734" s="462" t="n"/>
      <c r="F734" s="463" t="n"/>
      <c r="G734" s="463" t="n"/>
      <c r="H734" s="463" t="n"/>
      <c r="I734" s="463" t="n"/>
      <c r="J734" s="463" t="n"/>
      <c r="K734" s="463" t="n"/>
      <c r="L734" s="463" t="n"/>
      <c r="M734" s="463" t="n"/>
      <c r="N734" s="463" t="n"/>
      <c r="O734" s="463" t="n"/>
      <c r="P734" s="463" t="n"/>
      <c r="Q734" s="464" t="n"/>
      <c r="S734" s="103" t="n"/>
      <c r="T734" s="103" t="n"/>
      <c r="U734" s="103" t="n"/>
      <c r="V734" s="103" t="n"/>
    </row>
    <row r="735">
      <c r="A735" s="381" t="n"/>
      <c r="B735" s="121" t="inlineStr">
        <is>
          <t>Dimensions</t>
        </is>
      </c>
      <c r="C735" s="465" t="n"/>
      <c r="D735" s="465" t="n"/>
      <c r="E735" s="473" t="n"/>
      <c r="F735" s="460" t="n"/>
      <c r="G735" s="460" t="n"/>
      <c r="H735" s="460" t="n"/>
      <c r="I735" s="460" t="n"/>
      <c r="J735" s="460" t="n"/>
      <c r="K735" s="460" t="n"/>
      <c r="L735" s="460" t="n"/>
      <c r="M735" s="460" t="n"/>
      <c r="N735" s="460" t="n"/>
      <c r="O735" s="460" t="n"/>
      <c r="P735" s="460" t="n"/>
      <c r="Q735" s="474" t="n"/>
      <c r="S735" s="103" t="n"/>
      <c r="T735" s="103" t="n"/>
      <c r="U735" s="103" t="n"/>
      <c r="V735" s="103" t="n"/>
    </row>
    <row r="736">
      <c r="A736" s="104" t="n"/>
      <c r="B736" s="122" t="inlineStr">
        <is>
          <t>Shipment ID</t>
        </is>
      </c>
      <c r="C736" s="475" t="n"/>
      <c r="D736" s="475" t="n"/>
      <c r="E736" s="476" t="n"/>
      <c r="F736" s="139" t="n"/>
      <c r="G736" s="139" t="n"/>
      <c r="H736" s="139" t="n"/>
      <c r="I736" s="139" t="n"/>
      <c r="J736" s="139" t="n"/>
      <c r="K736" s="139" t="n"/>
      <c r="L736" s="139" t="n"/>
      <c r="M736" s="139" t="n"/>
      <c r="N736" s="139" t="n"/>
      <c r="O736" s="139" t="n"/>
      <c r="P736" s="139" t="n"/>
      <c r="Q736" s="477" t="n"/>
    </row>
    <row r="737" ht="13.5" customHeight="1" thickBot="1">
      <c r="A737" s="105" t="n"/>
      <c r="B737" s="123" t="inlineStr">
        <is>
          <t>Tracking Number</t>
        </is>
      </c>
      <c r="C737" s="478" t="n"/>
      <c r="D737" s="479" t="n"/>
      <c r="E737" s="480" t="n"/>
      <c r="F737" s="481" t="n"/>
      <c r="G737" s="481" t="n"/>
      <c r="H737" s="481" t="n"/>
      <c r="I737" s="481" t="n"/>
      <c r="J737" s="481" t="n"/>
      <c r="K737" s="481" t="n"/>
      <c r="L737" s="481" t="n"/>
      <c r="M737" s="481" t="n"/>
      <c r="N737" s="481" t="n"/>
      <c r="O737" s="481" t="n"/>
      <c r="P737" s="481" t="n"/>
      <c r="Q737" s="482" t="n"/>
    </row>
    <row r="738" ht="13.5" customHeight="1" thickBot="1">
      <c r="A738" s="493" t="n"/>
      <c r="B738" s="494" t="n"/>
      <c r="E738" s="118" t="n"/>
      <c r="F738" s="107" t="n"/>
      <c r="G738" s="107" t="n"/>
      <c r="H738" s="107" t="n"/>
      <c r="I738" s="108" t="n"/>
      <c r="J738" s="108" t="n"/>
      <c r="K738" s="108" t="n"/>
      <c r="L738" s="108" t="n"/>
      <c r="M738" s="108" t="n"/>
      <c r="N738" s="108" t="n"/>
      <c r="O738" s="108" t="n"/>
      <c r="P738" s="108" t="n"/>
      <c r="Q738" s="108" t="n"/>
    </row>
    <row r="739" ht="13.5" customFormat="1" customHeight="1" s="494" thickBot="1">
      <c r="A739" s="53" t="inlineStr">
        <is>
          <t>Shipment 46</t>
        </is>
      </c>
      <c r="B739" s="124" t="n"/>
      <c r="C739" s="115" t="inlineStr">
        <is>
          <t>Total</t>
        </is>
      </c>
      <c r="D739" s="130" t="inlineStr">
        <is>
          <t>Expiry</t>
        </is>
      </c>
      <c r="E739" s="115" t="n"/>
      <c r="F739" s="116" t="n"/>
      <c r="G739" s="116" t="n"/>
      <c r="H739" s="116" t="n"/>
      <c r="I739" s="116" t="n"/>
      <c r="J739" s="116" t="n"/>
      <c r="K739" s="116" t="n"/>
      <c r="L739" s="116" t="n"/>
      <c r="M739" s="116" t="n"/>
      <c r="N739" s="116" t="n"/>
      <c r="O739" s="116" t="n"/>
      <c r="P739" s="116" t="n"/>
      <c r="Q739" s="117" t="n"/>
    </row>
    <row r="740" ht="13.5" customHeight="1" thickBot="1">
      <c r="A740" s="126" t="n"/>
      <c r="B740" s="125" t="n"/>
      <c r="C740" s="131" t="n"/>
      <c r="D740" s="132" t="n"/>
      <c r="E740" s="134" t="n"/>
      <c r="F740" s="135" t="n"/>
      <c r="G740" s="136" t="n"/>
      <c r="H740" s="135" t="n"/>
      <c r="I740" s="136" t="n"/>
      <c r="J740" s="137" t="n"/>
      <c r="K740" s="135" t="n"/>
      <c r="L740" s="136" t="n"/>
      <c r="M740" s="135" t="n"/>
      <c r="N740" s="135" t="n"/>
      <c r="O740" s="135" t="n"/>
      <c r="P740" s="136" t="n"/>
      <c r="Q740" s="138" t="n"/>
    </row>
    <row r="741">
      <c r="A741" s="376" t="n"/>
      <c r="B741" s="96" t="n"/>
      <c r="C741" s="455" t="n"/>
      <c r="D741" s="456" t="n"/>
      <c r="E741" s="457" t="n"/>
      <c r="F741" s="458" t="n"/>
      <c r="G741" s="458" t="n"/>
      <c r="H741" s="458" t="n"/>
      <c r="I741" s="458" t="n"/>
      <c r="J741" s="458" t="n"/>
      <c r="K741" s="458" t="n"/>
      <c r="L741" s="458" t="n"/>
      <c r="M741" s="458" t="n"/>
      <c r="N741" s="458" t="n"/>
      <c r="O741" s="458" t="n"/>
      <c r="P741" s="458" t="n"/>
      <c r="Q741" s="459" t="n"/>
      <c r="S741" s="103" t="n"/>
      <c r="T741" s="103" t="n"/>
      <c r="U741" s="103" t="n"/>
      <c r="V741" s="103" t="n"/>
    </row>
    <row r="742" ht="13.5" customHeight="1" thickBot="1">
      <c r="A742" s="377" t="n"/>
      <c r="B742" s="127" t="n"/>
      <c r="C742" s="460" t="n"/>
      <c r="D742" s="461" t="n"/>
      <c r="E742" s="462" t="n"/>
      <c r="F742" s="463" t="n"/>
      <c r="G742" s="463" t="n"/>
      <c r="H742" s="463" t="n"/>
      <c r="I742" s="463" t="n"/>
      <c r="J742" s="463" t="n"/>
      <c r="K742" s="463" t="n"/>
      <c r="L742" s="463" t="n"/>
      <c r="M742" s="463" t="n"/>
      <c r="N742" s="463" t="n"/>
      <c r="O742" s="463" t="n"/>
      <c r="P742" s="463" t="n"/>
      <c r="Q742" s="464" t="n"/>
      <c r="S742" s="103" t="n"/>
      <c r="T742" s="103" t="n"/>
      <c r="U742" s="103" t="n"/>
      <c r="V742" s="103" t="n"/>
    </row>
    <row r="743" hidden="1">
      <c r="A743" s="377" t="n"/>
      <c r="B743" s="127" t="n"/>
      <c r="C743" s="460" t="n"/>
      <c r="D743" s="461" t="n"/>
      <c r="E743" s="462" t="n"/>
      <c r="F743" s="463" t="n"/>
      <c r="G743" s="463" t="n"/>
      <c r="H743" s="463" t="n"/>
      <c r="I743" s="463" t="n"/>
      <c r="J743" s="463" t="n"/>
      <c r="K743" s="463" t="n"/>
      <c r="L743" s="463" t="n"/>
      <c r="M743" s="463" t="n"/>
      <c r="N743" s="463" t="n"/>
      <c r="O743" s="463" t="n"/>
      <c r="P743" s="463" t="n"/>
      <c r="Q743" s="464" t="n"/>
      <c r="S743" s="103" t="n"/>
      <c r="T743" s="103" t="n"/>
      <c r="U743" s="103" t="n"/>
      <c r="V743" s="103" t="n"/>
    </row>
    <row r="744" hidden="1">
      <c r="A744" s="377" t="n"/>
      <c r="B744" s="127" t="n"/>
      <c r="C744" s="460" t="n"/>
      <c r="D744" s="461" t="n"/>
      <c r="E744" s="462" t="n"/>
      <c r="F744" s="463" t="n"/>
      <c r="G744" s="463" t="n"/>
      <c r="H744" s="463" t="n"/>
      <c r="I744" s="463" t="n"/>
      <c r="J744" s="463" t="n"/>
      <c r="K744" s="463" t="n"/>
      <c r="L744" s="463" t="n"/>
      <c r="M744" s="463" t="n"/>
      <c r="N744" s="463" t="n"/>
      <c r="O744" s="463" t="n"/>
      <c r="P744" s="463" t="n"/>
      <c r="Q744" s="464" t="n"/>
      <c r="S744" s="103" t="n"/>
      <c r="T744" s="103" t="n"/>
      <c r="U744" s="103" t="n"/>
      <c r="V744" s="103" t="n"/>
    </row>
    <row r="745" hidden="1">
      <c r="A745" s="377" t="n"/>
      <c r="B745" s="127" t="n"/>
      <c r="C745" s="460" t="n"/>
      <c r="D745" s="461" t="n"/>
      <c r="E745" s="462" t="n"/>
      <c r="F745" s="463" t="n"/>
      <c r="G745" s="463" t="n"/>
      <c r="H745" s="463" t="n"/>
      <c r="I745" s="463" t="n"/>
      <c r="J745" s="463" t="n"/>
      <c r="K745" s="463" t="n"/>
      <c r="L745" s="463" t="n"/>
      <c r="M745" s="463" t="n"/>
      <c r="N745" s="463" t="n"/>
      <c r="O745" s="463" t="n"/>
      <c r="P745" s="463" t="n"/>
      <c r="Q745" s="464" t="n"/>
      <c r="S745" s="103" t="n"/>
      <c r="T745" s="103" t="n"/>
      <c r="U745" s="103" t="n"/>
      <c r="V745" s="103" t="n"/>
    </row>
    <row r="746" hidden="1">
      <c r="A746" s="378" t="n"/>
      <c r="B746" s="127" t="n"/>
      <c r="C746" s="460" t="n"/>
      <c r="D746" s="465" t="n"/>
      <c r="E746" s="462" t="n"/>
      <c r="F746" s="463" t="n"/>
      <c r="G746" s="463" t="n"/>
      <c r="H746" s="463" t="n"/>
      <c r="I746" s="463" t="n"/>
      <c r="J746" s="463" t="n"/>
      <c r="K746" s="463" t="n"/>
      <c r="L746" s="463" t="n"/>
      <c r="M746" s="463" t="n"/>
      <c r="N746" s="463" t="n"/>
      <c r="O746" s="463" t="n"/>
      <c r="P746" s="463" t="n"/>
      <c r="Q746" s="464" t="n"/>
      <c r="S746" s="103" t="n"/>
      <c r="T746" s="103" t="n"/>
      <c r="U746" s="103" t="n"/>
      <c r="V746" s="103" t="n"/>
    </row>
    <row r="747" hidden="1">
      <c r="A747" s="377" t="n"/>
      <c r="B747" s="127" t="n"/>
      <c r="C747" s="460" t="n"/>
      <c r="D747" s="465" t="n"/>
      <c r="E747" s="462" t="n"/>
      <c r="F747" s="463" t="n"/>
      <c r="G747" s="463" t="n"/>
      <c r="H747" s="463" t="n"/>
      <c r="I747" s="463" t="n"/>
      <c r="J747" s="463" t="n"/>
      <c r="K747" s="463" t="n"/>
      <c r="L747" s="463" t="n"/>
      <c r="M747" s="463" t="n"/>
      <c r="N747" s="463" t="n"/>
      <c r="O747" s="463" t="n"/>
      <c r="P747" s="463" t="n"/>
      <c r="Q747" s="464" t="n"/>
      <c r="S747" s="103" t="n"/>
      <c r="T747" s="103" t="n"/>
      <c r="U747" s="103" t="n"/>
      <c r="V747" s="103" t="n"/>
    </row>
    <row r="748" hidden="1">
      <c r="A748" s="377" t="n"/>
      <c r="B748" s="127" t="n"/>
      <c r="C748" s="460" t="n"/>
      <c r="D748" s="465" t="n"/>
      <c r="E748" s="462" t="n"/>
      <c r="F748" s="463" t="n"/>
      <c r="G748" s="463" t="n"/>
      <c r="H748" s="463" t="n"/>
      <c r="I748" s="463" t="n"/>
      <c r="J748" s="463" t="n"/>
      <c r="K748" s="463" t="n"/>
      <c r="L748" s="463" t="n"/>
      <c r="M748" s="463" t="n"/>
      <c r="N748" s="463" t="n"/>
      <c r="O748" s="463" t="n"/>
      <c r="P748" s="463" t="n"/>
      <c r="Q748" s="464" t="n"/>
      <c r="S748" s="103" t="n"/>
      <c r="T748" s="103" t="n"/>
      <c r="U748" s="103" t="n"/>
      <c r="V748" s="103" t="n"/>
    </row>
    <row r="749" hidden="1">
      <c r="A749" s="377" t="n"/>
      <c r="B749" s="127" t="n"/>
      <c r="C749" s="460" t="n"/>
      <c r="D749" s="465" t="n"/>
      <c r="E749" s="462" t="n"/>
      <c r="F749" s="463" t="n"/>
      <c r="G749" s="463" t="n"/>
      <c r="H749" s="463" t="n"/>
      <c r="I749" s="463" t="n"/>
      <c r="J749" s="463" t="n"/>
      <c r="K749" s="463" t="n"/>
      <c r="L749" s="463" t="n"/>
      <c r="M749" s="463" t="n"/>
      <c r="N749" s="463" t="n"/>
      <c r="O749" s="463" t="n"/>
      <c r="P749" s="463" t="n"/>
      <c r="Q749" s="464" t="n"/>
      <c r="S749" s="103" t="n"/>
      <c r="T749" s="103" t="n"/>
      <c r="U749" s="103" t="n"/>
      <c r="V749" s="103" t="n"/>
    </row>
    <row r="750" hidden="1">
      <c r="A750" s="377" t="n"/>
      <c r="B750" s="127" t="n"/>
      <c r="C750" s="460" t="n"/>
      <c r="D750" s="465" t="n"/>
      <c r="E750" s="462" t="n"/>
      <c r="F750" s="463" t="n"/>
      <c r="G750" s="463" t="n"/>
      <c r="H750" s="463" t="n"/>
      <c r="I750" s="463" t="n"/>
      <c r="J750" s="463" t="n"/>
      <c r="K750" s="463" t="n"/>
      <c r="L750" s="463" t="n"/>
      <c r="M750" s="463" t="n"/>
      <c r="N750" s="463" t="n"/>
      <c r="O750" s="463" t="n"/>
      <c r="P750" s="463" t="n"/>
      <c r="Q750" s="464" t="n"/>
      <c r="S750" s="103" t="n"/>
      <c r="T750" s="103" t="n"/>
      <c r="U750" s="103" t="n"/>
      <c r="V750" s="103" t="n"/>
    </row>
    <row r="751" hidden="1">
      <c r="A751" s="377" t="n"/>
      <c r="B751" s="127" t="n"/>
      <c r="C751" s="460" t="n"/>
      <c r="D751" s="465" t="n"/>
      <c r="E751" s="462" t="n"/>
      <c r="F751" s="463" t="n"/>
      <c r="G751" s="463" t="n"/>
      <c r="H751" s="463" t="n"/>
      <c r="I751" s="463" t="n"/>
      <c r="J751" s="463" t="n"/>
      <c r="K751" s="463" t="n"/>
      <c r="L751" s="463" t="n"/>
      <c r="M751" s="463" t="n"/>
      <c r="N751" s="463" t="n"/>
      <c r="O751" s="463" t="n"/>
      <c r="P751" s="463" t="n"/>
      <c r="Q751" s="464" t="n"/>
      <c r="S751" s="103" t="n"/>
      <c r="T751" s="103" t="n"/>
      <c r="U751" s="103" t="n"/>
      <c r="V751" s="103" t="n"/>
    </row>
    <row r="752" hidden="1">
      <c r="A752" s="377" t="n"/>
      <c r="B752" s="127" t="n"/>
      <c r="C752" s="460" t="n"/>
      <c r="D752" s="465" t="n"/>
      <c r="E752" s="462" t="n"/>
      <c r="F752" s="463" t="n"/>
      <c r="G752" s="463" t="n"/>
      <c r="H752" s="463" t="n"/>
      <c r="I752" s="463" t="n"/>
      <c r="J752" s="463" t="n"/>
      <c r="K752" s="463" t="n"/>
      <c r="L752" s="463" t="n"/>
      <c r="M752" s="463" t="n"/>
      <c r="N752" s="463" t="n"/>
      <c r="O752" s="463" t="n"/>
      <c r="P752" s="463" t="n"/>
      <c r="Q752" s="464" t="n"/>
      <c r="S752" s="103" t="n"/>
      <c r="T752" s="103" t="n"/>
      <c r="U752" s="103" t="n"/>
      <c r="V752" s="103" t="n"/>
    </row>
    <row r="753" hidden="1">
      <c r="A753" s="377" t="n"/>
      <c r="B753" s="127" t="n"/>
      <c r="C753" s="460" t="n"/>
      <c r="D753" s="465" t="n"/>
      <c r="E753" s="462" t="n"/>
      <c r="F753" s="463" t="n"/>
      <c r="G753" s="463" t="n"/>
      <c r="H753" s="463" t="n"/>
      <c r="I753" s="463" t="n"/>
      <c r="J753" s="463" t="n"/>
      <c r="K753" s="463" t="n"/>
      <c r="L753" s="463" t="n"/>
      <c r="M753" s="463" t="n"/>
      <c r="N753" s="463" t="n"/>
      <c r="O753" s="463" t="n"/>
      <c r="P753" s="463" t="n"/>
      <c r="Q753" s="464" t="n"/>
      <c r="S753" s="103" t="n"/>
      <c r="T753" s="103" t="n"/>
      <c r="U753" s="103" t="n"/>
      <c r="V753" s="103" t="n"/>
    </row>
    <row r="754" hidden="1">
      <c r="A754" s="377" t="n"/>
      <c r="B754" s="127" t="n"/>
      <c r="C754" s="460" t="n"/>
      <c r="D754" s="465" t="n"/>
      <c r="E754" s="462" t="n"/>
      <c r="F754" s="463" t="n"/>
      <c r="G754" s="463" t="n"/>
      <c r="H754" s="463" t="n"/>
      <c r="I754" s="463" t="n"/>
      <c r="J754" s="463" t="n"/>
      <c r="K754" s="463" t="n"/>
      <c r="L754" s="463" t="n"/>
      <c r="M754" s="463" t="n"/>
      <c r="N754" s="463" t="n"/>
      <c r="O754" s="463" t="n"/>
      <c r="P754" s="463" t="n"/>
      <c r="Q754" s="464" t="n"/>
      <c r="S754" s="103" t="n"/>
      <c r="T754" s="103" t="n"/>
      <c r="U754" s="103" t="n"/>
      <c r="V754" s="103" t="n"/>
    </row>
    <row r="755" hidden="1" ht="13.5" customHeight="1" thickBot="1">
      <c r="A755" s="379" t="n"/>
      <c r="B755" s="128" t="n"/>
      <c r="C755" s="466" t="n"/>
      <c r="D755" s="465" t="n"/>
      <c r="E755" s="467" t="n"/>
      <c r="F755" s="468" t="n"/>
      <c r="G755" s="468" t="n"/>
      <c r="H755" s="468" t="n"/>
      <c r="I755" s="468" t="n"/>
      <c r="J755" s="468" t="n"/>
      <c r="K755" s="468" t="n"/>
      <c r="L755" s="468" t="n"/>
      <c r="M755" s="468" t="n"/>
      <c r="N755" s="468" t="n"/>
      <c r="O755" s="468" t="n"/>
      <c r="P755" s="468" t="n"/>
      <c r="Q755" s="469" t="n"/>
      <c r="S755" s="103" t="n"/>
      <c r="T755" s="103" t="n"/>
      <c r="U755" s="103" t="n"/>
      <c r="V755" s="103" t="n"/>
    </row>
    <row r="756">
      <c r="A756" s="376" t="n"/>
      <c r="B756" s="119" t="inlineStr">
        <is>
          <t>Box total</t>
        </is>
      </c>
      <c r="C756" s="470" t="n"/>
      <c r="D756" s="470" t="n"/>
      <c r="E756" s="457" t="n"/>
      <c r="F756" s="458" t="n"/>
      <c r="G756" s="458" t="n"/>
      <c r="H756" s="458" t="n"/>
      <c r="I756" s="458" t="n"/>
      <c r="J756" s="455" t="n"/>
      <c r="K756" s="455" t="n"/>
      <c r="L756" s="455" t="n"/>
      <c r="M756" s="455" t="n"/>
      <c r="N756" s="455" t="n"/>
      <c r="O756" s="455" t="n"/>
      <c r="P756" s="455" t="n"/>
      <c r="Q756" s="471" t="n"/>
      <c r="S756" s="103" t="n"/>
      <c r="T756" s="103" t="n"/>
      <c r="U756" s="103" t="n"/>
      <c r="V756" s="103" t="n"/>
    </row>
    <row r="757">
      <c r="A757" s="380" t="n"/>
      <c r="B757" s="120" t="inlineStr">
        <is>
          <t>Weight</t>
        </is>
      </c>
      <c r="C757" s="472" t="n"/>
      <c r="D757" s="472" t="n"/>
      <c r="E757" s="462" t="n"/>
      <c r="F757" s="463" t="n"/>
      <c r="G757" s="463" t="n"/>
      <c r="H757" s="463" t="n"/>
      <c r="I757" s="463" t="n"/>
      <c r="J757" s="463" t="n"/>
      <c r="K757" s="463" t="n"/>
      <c r="L757" s="463" t="n"/>
      <c r="M757" s="463" t="n"/>
      <c r="N757" s="463" t="n"/>
      <c r="O757" s="463" t="n"/>
      <c r="P757" s="463" t="n"/>
      <c r="Q757" s="464" t="n"/>
      <c r="S757" s="103" t="n"/>
      <c r="T757" s="103" t="n"/>
      <c r="U757" s="103" t="n"/>
      <c r="V757" s="103" t="n"/>
    </row>
    <row r="758">
      <c r="A758" s="381" t="n"/>
      <c r="B758" s="121" t="inlineStr">
        <is>
          <t>Dimensions</t>
        </is>
      </c>
      <c r="C758" s="465" t="n"/>
      <c r="D758" s="465" t="n"/>
      <c r="E758" s="473" t="n"/>
      <c r="F758" s="460" t="n"/>
      <c r="G758" s="460" t="n"/>
      <c r="H758" s="460" t="n"/>
      <c r="I758" s="460" t="n"/>
      <c r="J758" s="460" t="n"/>
      <c r="K758" s="460" t="n"/>
      <c r="L758" s="460" t="n"/>
      <c r="M758" s="460" t="n"/>
      <c r="N758" s="460" t="n"/>
      <c r="O758" s="460" t="n"/>
      <c r="P758" s="460" t="n"/>
      <c r="Q758" s="474" t="n"/>
      <c r="S758" s="103" t="n"/>
      <c r="T758" s="103" t="n"/>
      <c r="U758" s="103" t="n"/>
      <c r="V758" s="103" t="n"/>
    </row>
    <row r="759">
      <c r="A759" s="104" t="n"/>
      <c r="B759" s="122" t="inlineStr">
        <is>
          <t>Shipment ID</t>
        </is>
      </c>
      <c r="C759" s="475" t="n"/>
      <c r="D759" s="475" t="n"/>
      <c r="E759" s="476" t="n"/>
      <c r="F759" s="139" t="n"/>
      <c r="G759" s="139" t="n"/>
      <c r="H759" s="139" t="n"/>
      <c r="I759" s="139" t="n"/>
      <c r="J759" s="139" t="n"/>
      <c r="K759" s="139" t="n"/>
      <c r="L759" s="139" t="n"/>
      <c r="M759" s="139" t="n"/>
      <c r="N759" s="139" t="n"/>
      <c r="O759" s="139" t="n"/>
      <c r="P759" s="139" t="n"/>
      <c r="Q759" s="477" t="n"/>
    </row>
    <row r="760" ht="13.5" customHeight="1" thickBot="1">
      <c r="A760" s="105" t="n"/>
      <c r="B760" s="123" t="inlineStr">
        <is>
          <t>Tracking Number</t>
        </is>
      </c>
      <c r="C760" s="478" t="n"/>
      <c r="D760" s="479" t="n"/>
      <c r="E760" s="480" t="n"/>
      <c r="F760" s="481" t="n"/>
      <c r="G760" s="481" t="n"/>
      <c r="H760" s="481" t="n"/>
      <c r="I760" s="481" t="n"/>
      <c r="J760" s="481" t="n"/>
      <c r="K760" s="481" t="n"/>
      <c r="L760" s="481" t="n"/>
      <c r="M760" s="481" t="n"/>
      <c r="N760" s="481" t="n"/>
      <c r="O760" s="481" t="n"/>
      <c r="P760" s="481" t="n"/>
      <c r="Q760" s="482" t="n"/>
    </row>
    <row r="761" ht="13.5" customHeight="1" thickBot="1">
      <c r="A761" s="493" t="n"/>
      <c r="B761" s="494" t="n"/>
      <c r="E761" s="118" t="n"/>
      <c r="F761" s="107" t="n"/>
      <c r="G761" s="107" t="n"/>
      <c r="H761" s="107" t="n"/>
      <c r="I761" s="108" t="n"/>
      <c r="J761" s="108" t="n"/>
      <c r="K761" s="108" t="n"/>
      <c r="L761" s="108" t="n"/>
      <c r="M761" s="108" t="n"/>
      <c r="N761" s="108" t="n"/>
      <c r="O761" s="108" t="n"/>
      <c r="P761" s="108" t="n"/>
      <c r="Q761" s="108" t="n"/>
    </row>
    <row r="762" ht="13.5" customFormat="1" customHeight="1" s="494" thickBot="1">
      <c r="A762" s="53" t="inlineStr">
        <is>
          <t>Shipment 47</t>
        </is>
      </c>
      <c r="B762" s="124" t="n"/>
      <c r="C762" s="115" t="inlineStr">
        <is>
          <t>Total</t>
        </is>
      </c>
      <c r="D762" s="130" t="inlineStr">
        <is>
          <t>Expiry</t>
        </is>
      </c>
      <c r="E762" s="115" t="n"/>
      <c r="F762" s="116" t="n"/>
      <c r="G762" s="116" t="n"/>
      <c r="H762" s="116" t="n"/>
      <c r="I762" s="116" t="n"/>
      <c r="J762" s="116" t="n"/>
      <c r="K762" s="116" t="n"/>
      <c r="L762" s="116" t="n"/>
      <c r="M762" s="116" t="n"/>
      <c r="N762" s="116" t="n"/>
      <c r="O762" s="116" t="n"/>
      <c r="P762" s="116" t="n"/>
      <c r="Q762" s="117" t="n"/>
    </row>
    <row r="763" ht="13.5" customHeight="1" thickBot="1">
      <c r="A763" s="126" t="n"/>
      <c r="B763" s="125" t="n"/>
      <c r="C763" s="131" t="n"/>
      <c r="D763" s="132" t="n"/>
      <c r="E763" s="134" t="n"/>
      <c r="F763" s="135" t="n"/>
      <c r="G763" s="136" t="n"/>
      <c r="H763" s="135" t="n"/>
      <c r="I763" s="136" t="n"/>
      <c r="J763" s="137" t="n"/>
      <c r="K763" s="135" t="n"/>
      <c r="L763" s="136" t="n"/>
      <c r="M763" s="135" t="n"/>
      <c r="N763" s="135" t="n"/>
      <c r="O763" s="135" t="n"/>
      <c r="P763" s="136" t="n"/>
      <c r="Q763" s="138" t="n"/>
    </row>
    <row r="764">
      <c r="A764" s="376" t="n"/>
      <c r="B764" s="96" t="n"/>
      <c r="C764" s="455" t="n"/>
      <c r="D764" s="456" t="n"/>
      <c r="E764" s="457" t="n"/>
      <c r="F764" s="458" t="n"/>
      <c r="G764" s="458" t="n"/>
      <c r="H764" s="458" t="n"/>
      <c r="I764" s="458" t="n"/>
      <c r="J764" s="458" t="n"/>
      <c r="K764" s="458" t="n"/>
      <c r="L764" s="458" t="n"/>
      <c r="M764" s="458" t="n"/>
      <c r="N764" s="458" t="n"/>
      <c r="O764" s="458" t="n"/>
      <c r="P764" s="458" t="n"/>
      <c r="Q764" s="459" t="n"/>
      <c r="S764" s="103" t="n"/>
      <c r="T764" s="103" t="n"/>
      <c r="U764" s="103" t="n"/>
      <c r="V764" s="103" t="n"/>
    </row>
    <row r="765" ht="13.5" customHeight="1" thickBot="1">
      <c r="A765" s="377" t="n"/>
      <c r="B765" s="127" t="n"/>
      <c r="C765" s="460" t="n"/>
      <c r="D765" s="461" t="n"/>
      <c r="E765" s="462" t="n"/>
      <c r="F765" s="463" t="n"/>
      <c r="G765" s="463" t="n"/>
      <c r="H765" s="463" t="n"/>
      <c r="I765" s="463" t="n"/>
      <c r="J765" s="463" t="n"/>
      <c r="K765" s="463" t="n"/>
      <c r="L765" s="463" t="n"/>
      <c r="M765" s="463" t="n"/>
      <c r="N765" s="463" t="n"/>
      <c r="O765" s="463" t="n"/>
      <c r="P765" s="463" t="n"/>
      <c r="Q765" s="464" t="n"/>
      <c r="S765" s="103" t="n"/>
      <c r="T765" s="103" t="n"/>
      <c r="U765" s="103" t="n"/>
      <c r="V765" s="103" t="n"/>
    </row>
    <row r="766" hidden="1">
      <c r="A766" s="377" t="n"/>
      <c r="B766" s="127" t="n"/>
      <c r="C766" s="460" t="n"/>
      <c r="D766" s="461" t="n"/>
      <c r="E766" s="462" t="n"/>
      <c r="F766" s="463" t="n"/>
      <c r="G766" s="463" t="n"/>
      <c r="H766" s="463" t="n"/>
      <c r="I766" s="463" t="n"/>
      <c r="J766" s="463" t="n"/>
      <c r="K766" s="463" t="n"/>
      <c r="L766" s="463" t="n"/>
      <c r="M766" s="463" t="n"/>
      <c r="N766" s="463" t="n"/>
      <c r="O766" s="463" t="n"/>
      <c r="P766" s="463" t="n"/>
      <c r="Q766" s="464" t="n"/>
      <c r="S766" s="103" t="n"/>
      <c r="T766" s="103" t="n"/>
      <c r="U766" s="103" t="n"/>
      <c r="V766" s="103" t="n"/>
    </row>
    <row r="767" hidden="1">
      <c r="A767" s="377" t="n"/>
      <c r="B767" s="127" t="n"/>
      <c r="C767" s="460" t="n"/>
      <c r="D767" s="461" t="n"/>
      <c r="E767" s="462" t="n"/>
      <c r="F767" s="463" t="n"/>
      <c r="G767" s="463" t="n"/>
      <c r="H767" s="463" t="n"/>
      <c r="I767" s="463" t="n"/>
      <c r="J767" s="463" t="n"/>
      <c r="K767" s="463" t="n"/>
      <c r="L767" s="463" t="n"/>
      <c r="M767" s="463" t="n"/>
      <c r="N767" s="463" t="n"/>
      <c r="O767" s="463" t="n"/>
      <c r="P767" s="463" t="n"/>
      <c r="Q767" s="464" t="n"/>
      <c r="S767" s="103" t="n"/>
      <c r="T767" s="103" t="n"/>
      <c r="U767" s="103" t="n"/>
      <c r="V767" s="103" t="n"/>
    </row>
    <row r="768" hidden="1">
      <c r="A768" s="377" t="n"/>
      <c r="B768" s="127" t="n"/>
      <c r="C768" s="460" t="n"/>
      <c r="D768" s="461" t="n"/>
      <c r="E768" s="462" t="n"/>
      <c r="F768" s="463" t="n"/>
      <c r="G768" s="463" t="n"/>
      <c r="H768" s="463" t="n"/>
      <c r="I768" s="463" t="n"/>
      <c r="J768" s="463" t="n"/>
      <c r="K768" s="463" t="n"/>
      <c r="L768" s="463" t="n"/>
      <c r="M768" s="463" t="n"/>
      <c r="N768" s="463" t="n"/>
      <c r="O768" s="463" t="n"/>
      <c r="P768" s="463" t="n"/>
      <c r="Q768" s="464" t="n"/>
      <c r="S768" s="103" t="n"/>
      <c r="T768" s="103" t="n"/>
      <c r="U768" s="103" t="n"/>
      <c r="V768" s="103" t="n"/>
    </row>
    <row r="769" hidden="1">
      <c r="A769" s="378" t="n"/>
      <c r="B769" s="127" t="n"/>
      <c r="C769" s="460" t="n"/>
      <c r="D769" s="465" t="n"/>
      <c r="E769" s="462" t="n"/>
      <c r="F769" s="463" t="n"/>
      <c r="G769" s="463" t="n"/>
      <c r="H769" s="463" t="n"/>
      <c r="I769" s="463" t="n"/>
      <c r="J769" s="463" t="n"/>
      <c r="K769" s="463" t="n"/>
      <c r="L769" s="463" t="n"/>
      <c r="M769" s="463" t="n"/>
      <c r="N769" s="463" t="n"/>
      <c r="O769" s="463" t="n"/>
      <c r="P769" s="463" t="n"/>
      <c r="Q769" s="464" t="n"/>
      <c r="S769" s="103" t="n"/>
      <c r="T769" s="103" t="n"/>
      <c r="U769" s="103" t="n"/>
      <c r="V769" s="103" t="n"/>
    </row>
    <row r="770" hidden="1">
      <c r="A770" s="377" t="n"/>
      <c r="B770" s="127" t="n"/>
      <c r="C770" s="460" t="n"/>
      <c r="D770" s="465" t="n"/>
      <c r="E770" s="462" t="n"/>
      <c r="F770" s="463" t="n"/>
      <c r="G770" s="463" t="n"/>
      <c r="H770" s="463" t="n"/>
      <c r="I770" s="463" t="n"/>
      <c r="J770" s="463" t="n"/>
      <c r="K770" s="463" t="n"/>
      <c r="L770" s="463" t="n"/>
      <c r="M770" s="463" t="n"/>
      <c r="N770" s="463" t="n"/>
      <c r="O770" s="463" t="n"/>
      <c r="P770" s="463" t="n"/>
      <c r="Q770" s="464" t="n"/>
      <c r="S770" s="103" t="n"/>
      <c r="T770" s="103" t="n"/>
      <c r="U770" s="103" t="n"/>
      <c r="V770" s="103" t="n"/>
    </row>
    <row r="771" hidden="1">
      <c r="A771" s="377" t="n"/>
      <c r="B771" s="127" t="n"/>
      <c r="C771" s="460" t="n"/>
      <c r="D771" s="465" t="n"/>
      <c r="E771" s="462" t="n"/>
      <c r="F771" s="463" t="n"/>
      <c r="G771" s="463" t="n"/>
      <c r="H771" s="463" t="n"/>
      <c r="I771" s="463" t="n"/>
      <c r="J771" s="463" t="n"/>
      <c r="K771" s="463" t="n"/>
      <c r="L771" s="463" t="n"/>
      <c r="M771" s="463" t="n"/>
      <c r="N771" s="463" t="n"/>
      <c r="O771" s="463" t="n"/>
      <c r="P771" s="463" t="n"/>
      <c r="Q771" s="464" t="n"/>
      <c r="S771" s="103" t="n"/>
      <c r="T771" s="103" t="n"/>
      <c r="U771" s="103" t="n"/>
      <c r="V771" s="103" t="n"/>
    </row>
    <row r="772" hidden="1">
      <c r="A772" s="377" t="n"/>
      <c r="B772" s="127" t="n"/>
      <c r="C772" s="460" t="n"/>
      <c r="D772" s="465" t="n"/>
      <c r="E772" s="462" t="n"/>
      <c r="F772" s="463" t="n"/>
      <c r="G772" s="463" t="n"/>
      <c r="H772" s="463" t="n"/>
      <c r="I772" s="463" t="n"/>
      <c r="J772" s="463" t="n"/>
      <c r="K772" s="463" t="n"/>
      <c r="L772" s="463" t="n"/>
      <c r="M772" s="463" t="n"/>
      <c r="N772" s="463" t="n"/>
      <c r="O772" s="463" t="n"/>
      <c r="P772" s="463" t="n"/>
      <c r="Q772" s="464" t="n"/>
      <c r="S772" s="103" t="n"/>
      <c r="T772" s="103" t="n"/>
      <c r="U772" s="103" t="n"/>
      <c r="V772" s="103" t="n"/>
    </row>
    <row r="773" hidden="1">
      <c r="A773" s="377" t="n"/>
      <c r="B773" s="127" t="n"/>
      <c r="C773" s="460" t="n"/>
      <c r="D773" s="465" t="n"/>
      <c r="E773" s="462" t="n"/>
      <c r="F773" s="463" t="n"/>
      <c r="G773" s="463" t="n"/>
      <c r="H773" s="463" t="n"/>
      <c r="I773" s="463" t="n"/>
      <c r="J773" s="463" t="n"/>
      <c r="K773" s="463" t="n"/>
      <c r="L773" s="463" t="n"/>
      <c r="M773" s="463" t="n"/>
      <c r="N773" s="463" t="n"/>
      <c r="O773" s="463" t="n"/>
      <c r="P773" s="463" t="n"/>
      <c r="Q773" s="464" t="n"/>
      <c r="S773" s="103" t="n"/>
      <c r="T773" s="103" t="n"/>
      <c r="U773" s="103" t="n"/>
      <c r="V773" s="103" t="n"/>
    </row>
    <row r="774" hidden="1">
      <c r="A774" s="377" t="n"/>
      <c r="B774" s="127" t="n"/>
      <c r="C774" s="460" t="n"/>
      <c r="D774" s="465" t="n"/>
      <c r="E774" s="462" t="n"/>
      <c r="F774" s="463" t="n"/>
      <c r="G774" s="463" t="n"/>
      <c r="H774" s="463" t="n"/>
      <c r="I774" s="463" t="n"/>
      <c r="J774" s="463" t="n"/>
      <c r="K774" s="463" t="n"/>
      <c r="L774" s="463" t="n"/>
      <c r="M774" s="463" t="n"/>
      <c r="N774" s="463" t="n"/>
      <c r="O774" s="463" t="n"/>
      <c r="P774" s="463" t="n"/>
      <c r="Q774" s="464" t="n"/>
      <c r="S774" s="103" t="n"/>
      <c r="T774" s="103" t="n"/>
      <c r="U774" s="103" t="n"/>
      <c r="V774" s="103" t="n"/>
    </row>
    <row r="775" hidden="1">
      <c r="A775" s="377" t="n"/>
      <c r="B775" s="127" t="n"/>
      <c r="C775" s="460" t="n"/>
      <c r="D775" s="465" t="n"/>
      <c r="E775" s="462" t="n"/>
      <c r="F775" s="463" t="n"/>
      <c r="G775" s="463" t="n"/>
      <c r="H775" s="463" t="n"/>
      <c r="I775" s="463" t="n"/>
      <c r="J775" s="463" t="n"/>
      <c r="K775" s="463" t="n"/>
      <c r="L775" s="463" t="n"/>
      <c r="M775" s="463" t="n"/>
      <c r="N775" s="463" t="n"/>
      <c r="O775" s="463" t="n"/>
      <c r="P775" s="463" t="n"/>
      <c r="Q775" s="464" t="n"/>
      <c r="S775" s="103" t="n"/>
      <c r="T775" s="103" t="n"/>
      <c r="U775" s="103" t="n"/>
      <c r="V775" s="103" t="n"/>
    </row>
    <row r="776" hidden="1">
      <c r="A776" s="377" t="n"/>
      <c r="B776" s="127" t="n"/>
      <c r="C776" s="460" t="n"/>
      <c r="D776" s="465" t="n"/>
      <c r="E776" s="462" t="n"/>
      <c r="F776" s="463" t="n"/>
      <c r="G776" s="463" t="n"/>
      <c r="H776" s="463" t="n"/>
      <c r="I776" s="463" t="n"/>
      <c r="J776" s="463" t="n"/>
      <c r="K776" s="463" t="n"/>
      <c r="L776" s="463" t="n"/>
      <c r="M776" s="463" t="n"/>
      <c r="N776" s="463" t="n"/>
      <c r="O776" s="463" t="n"/>
      <c r="P776" s="463" t="n"/>
      <c r="Q776" s="464" t="n"/>
      <c r="S776" s="103" t="n"/>
      <c r="T776" s="103" t="n"/>
      <c r="U776" s="103" t="n"/>
      <c r="V776" s="103" t="n"/>
    </row>
    <row r="777" hidden="1">
      <c r="A777" s="377" t="n"/>
      <c r="B777" s="127" t="n"/>
      <c r="C777" s="460" t="n"/>
      <c r="D777" s="465" t="n"/>
      <c r="E777" s="462" t="n"/>
      <c r="F777" s="463" t="n"/>
      <c r="G777" s="463" t="n"/>
      <c r="H777" s="463" t="n"/>
      <c r="I777" s="463" t="n"/>
      <c r="J777" s="463" t="n"/>
      <c r="K777" s="463" t="n"/>
      <c r="L777" s="463" t="n"/>
      <c r="M777" s="463" t="n"/>
      <c r="N777" s="463" t="n"/>
      <c r="O777" s="463" t="n"/>
      <c r="P777" s="463" t="n"/>
      <c r="Q777" s="464" t="n"/>
      <c r="S777" s="103" t="n"/>
      <c r="T777" s="103" t="n"/>
      <c r="U777" s="103" t="n"/>
      <c r="V777" s="103" t="n"/>
    </row>
    <row r="778" hidden="1" ht="13.5" customHeight="1" thickBot="1">
      <c r="A778" s="379" t="n"/>
      <c r="B778" s="128" t="n"/>
      <c r="C778" s="466" t="n"/>
      <c r="D778" s="465" t="n"/>
      <c r="E778" s="467" t="n"/>
      <c r="F778" s="468" t="n"/>
      <c r="G778" s="468" t="n"/>
      <c r="H778" s="468" t="n"/>
      <c r="I778" s="468" t="n"/>
      <c r="J778" s="468" t="n"/>
      <c r="K778" s="468" t="n"/>
      <c r="L778" s="468" t="n"/>
      <c r="M778" s="468" t="n"/>
      <c r="N778" s="468" t="n"/>
      <c r="O778" s="468" t="n"/>
      <c r="P778" s="468" t="n"/>
      <c r="Q778" s="469" t="n"/>
      <c r="S778" s="103" t="n"/>
      <c r="T778" s="103" t="n"/>
      <c r="U778" s="103" t="n"/>
      <c r="V778" s="103" t="n"/>
    </row>
    <row r="779">
      <c r="A779" s="376" t="n"/>
      <c r="B779" s="119" t="inlineStr">
        <is>
          <t>Box total</t>
        </is>
      </c>
      <c r="C779" s="470" t="n"/>
      <c r="D779" s="470" t="n"/>
      <c r="E779" s="457" t="n"/>
      <c r="F779" s="458" t="n"/>
      <c r="G779" s="458" t="n"/>
      <c r="H779" s="458" t="n"/>
      <c r="I779" s="458" t="n"/>
      <c r="J779" s="455" t="n"/>
      <c r="K779" s="455" t="n"/>
      <c r="L779" s="455" t="n"/>
      <c r="M779" s="455" t="n"/>
      <c r="N779" s="455" t="n"/>
      <c r="O779" s="455" t="n"/>
      <c r="P779" s="455" t="n"/>
      <c r="Q779" s="471" t="n"/>
      <c r="S779" s="103" t="n"/>
      <c r="T779" s="103" t="n"/>
      <c r="U779" s="103" t="n"/>
      <c r="V779" s="103" t="n"/>
    </row>
    <row r="780">
      <c r="A780" s="380" t="n"/>
      <c r="B780" s="120" t="inlineStr">
        <is>
          <t>Weight</t>
        </is>
      </c>
      <c r="C780" s="472" t="n"/>
      <c r="D780" s="472" t="n"/>
      <c r="E780" s="462" t="n"/>
      <c r="F780" s="463" t="n"/>
      <c r="G780" s="463" t="n"/>
      <c r="H780" s="463" t="n"/>
      <c r="I780" s="463" t="n"/>
      <c r="J780" s="463" t="n"/>
      <c r="K780" s="463" t="n"/>
      <c r="L780" s="463" t="n"/>
      <c r="M780" s="463" t="n"/>
      <c r="N780" s="463" t="n"/>
      <c r="O780" s="463" t="n"/>
      <c r="P780" s="463" t="n"/>
      <c r="Q780" s="464" t="n"/>
      <c r="S780" s="103" t="n"/>
      <c r="T780" s="103" t="n"/>
      <c r="U780" s="103" t="n"/>
      <c r="V780" s="103" t="n"/>
    </row>
    <row r="781">
      <c r="A781" s="381" t="n"/>
      <c r="B781" s="121" t="inlineStr">
        <is>
          <t>Dimensions</t>
        </is>
      </c>
      <c r="C781" s="465" t="n"/>
      <c r="D781" s="465" t="n"/>
      <c r="E781" s="473" t="n"/>
      <c r="F781" s="460" t="n"/>
      <c r="G781" s="460" t="n"/>
      <c r="H781" s="460" t="n"/>
      <c r="I781" s="460" t="n"/>
      <c r="J781" s="460" t="n"/>
      <c r="K781" s="460" t="n"/>
      <c r="L781" s="460" t="n"/>
      <c r="M781" s="460" t="n"/>
      <c r="N781" s="460" t="n"/>
      <c r="O781" s="460" t="n"/>
      <c r="P781" s="460" t="n"/>
      <c r="Q781" s="474" t="n"/>
      <c r="S781" s="103" t="n"/>
      <c r="T781" s="103" t="n"/>
      <c r="U781" s="103" t="n"/>
      <c r="V781" s="103" t="n"/>
    </row>
    <row r="782">
      <c r="A782" s="104" t="n"/>
      <c r="B782" s="122" t="inlineStr">
        <is>
          <t>Shipment ID</t>
        </is>
      </c>
      <c r="C782" s="475" t="n"/>
      <c r="D782" s="475" t="n"/>
      <c r="E782" s="476" t="n"/>
      <c r="F782" s="139" t="n"/>
      <c r="G782" s="139" t="n"/>
      <c r="H782" s="139" t="n"/>
      <c r="I782" s="139" t="n"/>
      <c r="J782" s="139" t="n"/>
      <c r="K782" s="139" t="n"/>
      <c r="L782" s="139" t="n"/>
      <c r="M782" s="139" t="n"/>
      <c r="N782" s="139" t="n"/>
      <c r="O782" s="139" t="n"/>
      <c r="P782" s="139" t="n"/>
      <c r="Q782" s="477" t="n"/>
    </row>
    <row r="783" ht="13.5" customHeight="1" thickBot="1">
      <c r="A783" s="105" t="n"/>
      <c r="B783" s="123" t="inlineStr">
        <is>
          <t>Tracking Number</t>
        </is>
      </c>
      <c r="C783" s="478" t="n"/>
      <c r="D783" s="479" t="n"/>
      <c r="E783" s="480" t="n"/>
      <c r="F783" s="481" t="n"/>
      <c r="G783" s="481" t="n"/>
      <c r="H783" s="481" t="n"/>
      <c r="I783" s="481" t="n"/>
      <c r="J783" s="481" t="n"/>
      <c r="K783" s="481" t="n"/>
      <c r="L783" s="481" t="n"/>
      <c r="M783" s="481" t="n"/>
      <c r="N783" s="481" t="n"/>
      <c r="O783" s="481" t="n"/>
      <c r="P783" s="481" t="n"/>
      <c r="Q783" s="482" t="n"/>
    </row>
    <row r="784" ht="13.5" customHeight="1" thickBot="1">
      <c r="A784" s="493" t="n"/>
      <c r="B784" s="494" t="n"/>
      <c r="E784" s="118" t="n"/>
      <c r="F784" s="107" t="n"/>
      <c r="G784" s="107" t="n"/>
      <c r="H784" s="107" t="n"/>
      <c r="I784" s="108" t="n"/>
      <c r="J784" s="108" t="n"/>
      <c r="K784" s="108" t="n"/>
      <c r="L784" s="108" t="n"/>
      <c r="M784" s="108" t="n"/>
      <c r="N784" s="108" t="n"/>
      <c r="O784" s="108" t="n"/>
      <c r="P784" s="108" t="n"/>
      <c r="Q784" s="108" t="n"/>
    </row>
    <row r="785" ht="13.5" customFormat="1" customHeight="1" s="494" thickBot="1">
      <c r="A785" s="53" t="inlineStr">
        <is>
          <t>Shipment 48</t>
        </is>
      </c>
      <c r="B785" s="124" t="n"/>
      <c r="C785" s="115" t="inlineStr">
        <is>
          <t>Total</t>
        </is>
      </c>
      <c r="D785" s="130" t="inlineStr">
        <is>
          <t>Expiry</t>
        </is>
      </c>
      <c r="E785" s="115" t="n"/>
      <c r="F785" s="116" t="n"/>
      <c r="G785" s="116" t="n"/>
      <c r="H785" s="116" t="n"/>
      <c r="I785" s="116" t="n"/>
      <c r="J785" s="116" t="n"/>
      <c r="K785" s="116" t="n"/>
      <c r="L785" s="116" t="n"/>
      <c r="M785" s="116" t="n"/>
      <c r="N785" s="116" t="n"/>
      <c r="O785" s="116" t="n"/>
      <c r="P785" s="116" t="n"/>
      <c r="Q785" s="117" t="n"/>
    </row>
    <row r="786" ht="13.5" customHeight="1" thickBot="1">
      <c r="A786" s="126" t="n"/>
      <c r="B786" s="125" t="n"/>
      <c r="C786" s="131" t="n"/>
      <c r="D786" s="132" t="n"/>
      <c r="E786" s="134" t="n"/>
      <c r="F786" s="135" t="n"/>
      <c r="G786" s="136" t="n"/>
      <c r="H786" s="135" t="n"/>
      <c r="I786" s="136" t="n"/>
      <c r="J786" s="137" t="n"/>
      <c r="K786" s="135" t="n"/>
      <c r="L786" s="136" t="n"/>
      <c r="M786" s="135" t="n"/>
      <c r="N786" s="135" t="n"/>
      <c r="O786" s="135" t="n"/>
      <c r="P786" s="136" t="n"/>
      <c r="Q786" s="138" t="n"/>
    </row>
    <row r="787">
      <c r="A787" s="376" t="n"/>
      <c r="B787" s="96" t="n"/>
      <c r="C787" s="455" t="n"/>
      <c r="D787" s="456" t="n"/>
      <c r="E787" s="457" t="n"/>
      <c r="F787" s="458" t="n"/>
      <c r="G787" s="458" t="n"/>
      <c r="H787" s="458" t="n"/>
      <c r="I787" s="458" t="n"/>
      <c r="J787" s="458" t="n"/>
      <c r="K787" s="458" t="n"/>
      <c r="L787" s="458" t="n"/>
      <c r="M787" s="458" t="n"/>
      <c r="N787" s="458" t="n"/>
      <c r="O787" s="458" t="n"/>
      <c r="P787" s="458" t="n"/>
      <c r="Q787" s="459" t="n"/>
      <c r="S787" s="103" t="n"/>
      <c r="T787" s="103" t="n"/>
      <c r="U787" s="103" t="n"/>
      <c r="V787" s="103" t="n"/>
    </row>
    <row r="788" ht="13.5" customHeight="1" thickBot="1">
      <c r="A788" s="377" t="n"/>
      <c r="B788" s="127" t="n"/>
      <c r="C788" s="460" t="n"/>
      <c r="D788" s="461" t="n"/>
      <c r="E788" s="462" t="n"/>
      <c r="F788" s="463" t="n"/>
      <c r="G788" s="463" t="n"/>
      <c r="H788" s="463" t="n"/>
      <c r="I788" s="463" t="n"/>
      <c r="J788" s="463" t="n"/>
      <c r="K788" s="463" t="n"/>
      <c r="L788" s="463" t="n"/>
      <c r="M788" s="463" t="n"/>
      <c r="N788" s="463" t="n"/>
      <c r="O788" s="463" t="n"/>
      <c r="P788" s="463" t="n"/>
      <c r="Q788" s="464" t="n"/>
      <c r="S788" s="103" t="n"/>
      <c r="T788" s="103" t="n"/>
      <c r="U788" s="103" t="n"/>
      <c r="V788" s="103" t="n"/>
    </row>
    <row r="789" hidden="1">
      <c r="A789" s="377" t="n"/>
      <c r="B789" s="127" t="n"/>
      <c r="C789" s="460" t="n"/>
      <c r="D789" s="461" t="n"/>
      <c r="E789" s="462" t="n"/>
      <c r="F789" s="463" t="n"/>
      <c r="G789" s="463" t="n"/>
      <c r="H789" s="463" t="n"/>
      <c r="I789" s="463" t="n"/>
      <c r="J789" s="463" t="n"/>
      <c r="K789" s="463" t="n"/>
      <c r="L789" s="463" t="n"/>
      <c r="M789" s="463" t="n"/>
      <c r="N789" s="463" t="n"/>
      <c r="O789" s="463" t="n"/>
      <c r="P789" s="463" t="n"/>
      <c r="Q789" s="464" t="n"/>
      <c r="S789" s="103" t="n"/>
      <c r="T789" s="103" t="n"/>
      <c r="U789" s="103" t="n"/>
      <c r="V789" s="103" t="n"/>
    </row>
    <row r="790" hidden="1">
      <c r="A790" s="377" t="n"/>
      <c r="B790" s="127" t="n"/>
      <c r="C790" s="460" t="n"/>
      <c r="D790" s="461" t="n"/>
      <c r="E790" s="462" t="n"/>
      <c r="F790" s="463" t="n"/>
      <c r="G790" s="463" t="n"/>
      <c r="H790" s="463" t="n"/>
      <c r="I790" s="463" t="n"/>
      <c r="J790" s="463" t="n"/>
      <c r="K790" s="463" t="n"/>
      <c r="L790" s="463" t="n"/>
      <c r="M790" s="463" t="n"/>
      <c r="N790" s="463" t="n"/>
      <c r="O790" s="463" t="n"/>
      <c r="P790" s="463" t="n"/>
      <c r="Q790" s="464" t="n"/>
      <c r="S790" s="103" t="n"/>
      <c r="T790" s="103" t="n"/>
      <c r="U790" s="103" t="n"/>
      <c r="V790" s="103" t="n"/>
    </row>
    <row r="791" hidden="1">
      <c r="A791" s="377" t="n"/>
      <c r="B791" s="127" t="n"/>
      <c r="C791" s="460" t="n"/>
      <c r="D791" s="461" t="n"/>
      <c r="E791" s="462" t="n"/>
      <c r="F791" s="463" t="n"/>
      <c r="G791" s="463" t="n"/>
      <c r="H791" s="463" t="n"/>
      <c r="I791" s="463" t="n"/>
      <c r="J791" s="463" t="n"/>
      <c r="K791" s="463" t="n"/>
      <c r="L791" s="463" t="n"/>
      <c r="M791" s="463" t="n"/>
      <c r="N791" s="463" t="n"/>
      <c r="O791" s="463" t="n"/>
      <c r="P791" s="463" t="n"/>
      <c r="Q791" s="464" t="n"/>
      <c r="S791" s="103" t="n"/>
      <c r="T791" s="103" t="n"/>
      <c r="U791" s="103" t="n"/>
      <c r="V791" s="103" t="n"/>
    </row>
    <row r="792" hidden="1">
      <c r="A792" s="378" t="n"/>
      <c r="B792" s="127" t="n"/>
      <c r="C792" s="460" t="n"/>
      <c r="D792" s="465" t="n"/>
      <c r="E792" s="462" t="n"/>
      <c r="F792" s="463" t="n"/>
      <c r="G792" s="463" t="n"/>
      <c r="H792" s="463" t="n"/>
      <c r="I792" s="463" t="n"/>
      <c r="J792" s="463" t="n"/>
      <c r="K792" s="463" t="n"/>
      <c r="L792" s="463" t="n"/>
      <c r="M792" s="463" t="n"/>
      <c r="N792" s="463" t="n"/>
      <c r="O792" s="463" t="n"/>
      <c r="P792" s="463" t="n"/>
      <c r="Q792" s="464" t="n"/>
      <c r="S792" s="103" t="n"/>
      <c r="T792" s="103" t="n"/>
      <c r="U792" s="103" t="n"/>
      <c r="V792" s="103" t="n"/>
    </row>
    <row r="793" hidden="1">
      <c r="A793" s="377" t="n"/>
      <c r="B793" s="127" t="n"/>
      <c r="C793" s="460" t="n"/>
      <c r="D793" s="465" t="n"/>
      <c r="E793" s="462" t="n"/>
      <c r="F793" s="463" t="n"/>
      <c r="G793" s="463" t="n"/>
      <c r="H793" s="463" t="n"/>
      <c r="I793" s="463" t="n"/>
      <c r="J793" s="463" t="n"/>
      <c r="K793" s="463" t="n"/>
      <c r="L793" s="463" t="n"/>
      <c r="M793" s="463" t="n"/>
      <c r="N793" s="463" t="n"/>
      <c r="O793" s="463" t="n"/>
      <c r="P793" s="463" t="n"/>
      <c r="Q793" s="464" t="n"/>
      <c r="S793" s="103" t="n"/>
      <c r="T793" s="103" t="n"/>
      <c r="U793" s="103" t="n"/>
      <c r="V793" s="103" t="n"/>
    </row>
    <row r="794" hidden="1">
      <c r="A794" s="377" t="n"/>
      <c r="B794" s="127" t="n"/>
      <c r="C794" s="460" t="n"/>
      <c r="D794" s="465" t="n"/>
      <c r="E794" s="462" t="n"/>
      <c r="F794" s="463" t="n"/>
      <c r="G794" s="463" t="n"/>
      <c r="H794" s="463" t="n"/>
      <c r="I794" s="463" t="n"/>
      <c r="J794" s="463" t="n"/>
      <c r="K794" s="463" t="n"/>
      <c r="L794" s="463" t="n"/>
      <c r="M794" s="463" t="n"/>
      <c r="N794" s="463" t="n"/>
      <c r="O794" s="463" t="n"/>
      <c r="P794" s="463" t="n"/>
      <c r="Q794" s="464" t="n"/>
      <c r="S794" s="103" t="n"/>
      <c r="T794" s="103" t="n"/>
      <c r="U794" s="103" t="n"/>
      <c r="V794" s="103" t="n"/>
    </row>
    <row r="795" hidden="1">
      <c r="A795" s="377" t="n"/>
      <c r="B795" s="127" t="n"/>
      <c r="C795" s="460" t="n"/>
      <c r="D795" s="465" t="n"/>
      <c r="E795" s="462" t="n"/>
      <c r="F795" s="463" t="n"/>
      <c r="G795" s="463" t="n"/>
      <c r="H795" s="463" t="n"/>
      <c r="I795" s="463" t="n"/>
      <c r="J795" s="463" t="n"/>
      <c r="K795" s="463" t="n"/>
      <c r="L795" s="463" t="n"/>
      <c r="M795" s="463" t="n"/>
      <c r="N795" s="463" t="n"/>
      <c r="O795" s="463" t="n"/>
      <c r="P795" s="463" t="n"/>
      <c r="Q795" s="464" t="n"/>
      <c r="S795" s="103" t="n"/>
      <c r="T795" s="103" t="n"/>
      <c r="U795" s="103" t="n"/>
      <c r="V795" s="103" t="n"/>
    </row>
    <row r="796" hidden="1">
      <c r="A796" s="377" t="n"/>
      <c r="B796" s="127" t="n"/>
      <c r="C796" s="460" t="n"/>
      <c r="D796" s="465" t="n"/>
      <c r="E796" s="462" t="n"/>
      <c r="F796" s="463" t="n"/>
      <c r="G796" s="463" t="n"/>
      <c r="H796" s="463" t="n"/>
      <c r="I796" s="463" t="n"/>
      <c r="J796" s="463" t="n"/>
      <c r="K796" s="463" t="n"/>
      <c r="L796" s="463" t="n"/>
      <c r="M796" s="463" t="n"/>
      <c r="N796" s="463" t="n"/>
      <c r="O796" s="463" t="n"/>
      <c r="P796" s="463" t="n"/>
      <c r="Q796" s="464" t="n"/>
      <c r="S796" s="103" t="n"/>
      <c r="T796" s="103" t="n"/>
      <c r="U796" s="103" t="n"/>
      <c r="V796" s="103" t="n"/>
    </row>
    <row r="797" hidden="1">
      <c r="A797" s="377" t="n"/>
      <c r="B797" s="127" t="n"/>
      <c r="C797" s="460" t="n"/>
      <c r="D797" s="465" t="n"/>
      <c r="E797" s="462" t="n"/>
      <c r="F797" s="463" t="n"/>
      <c r="G797" s="463" t="n"/>
      <c r="H797" s="463" t="n"/>
      <c r="I797" s="463" t="n"/>
      <c r="J797" s="463" t="n"/>
      <c r="K797" s="463" t="n"/>
      <c r="L797" s="463" t="n"/>
      <c r="M797" s="463" t="n"/>
      <c r="N797" s="463" t="n"/>
      <c r="O797" s="463" t="n"/>
      <c r="P797" s="463" t="n"/>
      <c r="Q797" s="464" t="n"/>
      <c r="S797" s="103" t="n"/>
      <c r="T797" s="103" t="n"/>
      <c r="U797" s="103" t="n"/>
      <c r="V797" s="103" t="n"/>
    </row>
    <row r="798" hidden="1">
      <c r="A798" s="377" t="n"/>
      <c r="B798" s="127" t="n"/>
      <c r="C798" s="460" t="n"/>
      <c r="D798" s="465" t="n"/>
      <c r="E798" s="462" t="n"/>
      <c r="F798" s="463" t="n"/>
      <c r="G798" s="463" t="n"/>
      <c r="H798" s="463" t="n"/>
      <c r="I798" s="463" t="n"/>
      <c r="J798" s="463" t="n"/>
      <c r="K798" s="463" t="n"/>
      <c r="L798" s="463" t="n"/>
      <c r="M798" s="463" t="n"/>
      <c r="N798" s="463" t="n"/>
      <c r="O798" s="463" t="n"/>
      <c r="P798" s="463" t="n"/>
      <c r="Q798" s="464" t="n"/>
      <c r="S798" s="103" t="n"/>
      <c r="T798" s="103" t="n"/>
      <c r="U798" s="103" t="n"/>
      <c r="V798" s="103" t="n"/>
    </row>
    <row r="799" hidden="1">
      <c r="A799" s="377" t="n"/>
      <c r="B799" s="127" t="n"/>
      <c r="C799" s="460" t="n"/>
      <c r="D799" s="465" t="n"/>
      <c r="E799" s="462" t="n"/>
      <c r="F799" s="463" t="n"/>
      <c r="G799" s="463" t="n"/>
      <c r="H799" s="463" t="n"/>
      <c r="I799" s="463" t="n"/>
      <c r="J799" s="463" t="n"/>
      <c r="K799" s="463" t="n"/>
      <c r="L799" s="463" t="n"/>
      <c r="M799" s="463" t="n"/>
      <c r="N799" s="463" t="n"/>
      <c r="O799" s="463" t="n"/>
      <c r="P799" s="463" t="n"/>
      <c r="Q799" s="464" t="n"/>
      <c r="S799" s="103" t="n"/>
      <c r="T799" s="103" t="n"/>
      <c r="U799" s="103" t="n"/>
      <c r="V799" s="103" t="n"/>
    </row>
    <row r="800" hidden="1">
      <c r="A800" s="377" t="n"/>
      <c r="B800" s="127" t="n"/>
      <c r="C800" s="460" t="n"/>
      <c r="D800" s="465" t="n"/>
      <c r="E800" s="462" t="n"/>
      <c r="F800" s="463" t="n"/>
      <c r="G800" s="463" t="n"/>
      <c r="H800" s="463" t="n"/>
      <c r="I800" s="463" t="n"/>
      <c r="J800" s="463" t="n"/>
      <c r="K800" s="463" t="n"/>
      <c r="L800" s="463" t="n"/>
      <c r="M800" s="463" t="n"/>
      <c r="N800" s="463" t="n"/>
      <c r="O800" s="463" t="n"/>
      <c r="P800" s="463" t="n"/>
      <c r="Q800" s="464" t="n"/>
      <c r="S800" s="103" t="n"/>
      <c r="T800" s="103" t="n"/>
      <c r="U800" s="103" t="n"/>
      <c r="V800" s="103" t="n"/>
    </row>
    <row r="801" hidden="1" ht="13.5" customHeight="1" thickBot="1">
      <c r="A801" s="379" t="n"/>
      <c r="B801" s="128" t="n"/>
      <c r="C801" s="466" t="n"/>
      <c r="D801" s="465" t="n"/>
      <c r="E801" s="467" t="n"/>
      <c r="F801" s="468" t="n"/>
      <c r="G801" s="468" t="n"/>
      <c r="H801" s="468" t="n"/>
      <c r="I801" s="468" t="n"/>
      <c r="J801" s="468" t="n"/>
      <c r="K801" s="468" t="n"/>
      <c r="L801" s="468" t="n"/>
      <c r="M801" s="468" t="n"/>
      <c r="N801" s="468" t="n"/>
      <c r="O801" s="468" t="n"/>
      <c r="P801" s="468" t="n"/>
      <c r="Q801" s="469" t="n"/>
      <c r="S801" s="103" t="n"/>
      <c r="T801" s="103" t="n"/>
      <c r="U801" s="103" t="n"/>
      <c r="V801" s="103" t="n"/>
    </row>
    <row r="802">
      <c r="A802" s="376" t="n"/>
      <c r="B802" s="119" t="inlineStr">
        <is>
          <t>Box total</t>
        </is>
      </c>
      <c r="C802" s="470" t="n"/>
      <c r="D802" s="470" t="n"/>
      <c r="E802" s="457" t="n"/>
      <c r="F802" s="458" t="n"/>
      <c r="G802" s="458" t="n"/>
      <c r="H802" s="458" t="n"/>
      <c r="I802" s="458" t="n"/>
      <c r="J802" s="455" t="n"/>
      <c r="K802" s="455" t="n"/>
      <c r="L802" s="455" t="n"/>
      <c r="M802" s="455" t="n"/>
      <c r="N802" s="455" t="n"/>
      <c r="O802" s="455" t="n"/>
      <c r="P802" s="455" t="n"/>
      <c r="Q802" s="471" t="n"/>
      <c r="S802" s="103" t="n"/>
      <c r="T802" s="103" t="n"/>
      <c r="U802" s="103" t="n"/>
      <c r="V802" s="103" t="n"/>
    </row>
    <row r="803">
      <c r="A803" s="380" t="n"/>
      <c r="B803" s="120" t="inlineStr">
        <is>
          <t>Weight</t>
        </is>
      </c>
      <c r="C803" s="472" t="n"/>
      <c r="D803" s="472" t="n"/>
      <c r="E803" s="462" t="n"/>
      <c r="F803" s="463" t="n"/>
      <c r="G803" s="463" t="n"/>
      <c r="H803" s="463" t="n"/>
      <c r="I803" s="463" t="n"/>
      <c r="J803" s="463" t="n"/>
      <c r="K803" s="463" t="n"/>
      <c r="L803" s="463" t="n"/>
      <c r="M803" s="463" t="n"/>
      <c r="N803" s="463" t="n"/>
      <c r="O803" s="463" t="n"/>
      <c r="P803" s="463" t="n"/>
      <c r="Q803" s="464" t="n"/>
      <c r="S803" s="103" t="n"/>
      <c r="T803" s="103" t="n"/>
      <c r="U803" s="103" t="n"/>
      <c r="V803" s="103" t="n"/>
    </row>
    <row r="804">
      <c r="A804" s="381" t="n"/>
      <c r="B804" s="121" t="inlineStr">
        <is>
          <t>Dimensions</t>
        </is>
      </c>
      <c r="C804" s="465" t="n"/>
      <c r="D804" s="465" t="n"/>
      <c r="E804" s="473" t="n"/>
      <c r="F804" s="460" t="n"/>
      <c r="G804" s="460" t="n"/>
      <c r="H804" s="460" t="n"/>
      <c r="I804" s="460" t="n"/>
      <c r="J804" s="460" t="n"/>
      <c r="K804" s="460" t="n"/>
      <c r="L804" s="460" t="n"/>
      <c r="M804" s="460" t="n"/>
      <c r="N804" s="460" t="n"/>
      <c r="O804" s="460" t="n"/>
      <c r="P804" s="460" t="n"/>
      <c r="Q804" s="474" t="n"/>
      <c r="S804" s="103" t="n"/>
      <c r="T804" s="103" t="n"/>
      <c r="U804" s="103" t="n"/>
      <c r="V804" s="103" t="n"/>
    </row>
    <row r="805">
      <c r="A805" s="104" t="n"/>
      <c r="B805" s="122" t="inlineStr">
        <is>
          <t>Shipment ID</t>
        </is>
      </c>
      <c r="C805" s="475" t="n"/>
      <c r="D805" s="475" t="n"/>
      <c r="E805" s="476" t="n"/>
      <c r="F805" s="139" t="n"/>
      <c r="G805" s="139" t="n"/>
      <c r="H805" s="139" t="n"/>
      <c r="I805" s="139" t="n"/>
      <c r="J805" s="139" t="n"/>
      <c r="K805" s="139" t="n"/>
      <c r="L805" s="139" t="n"/>
      <c r="M805" s="139" t="n"/>
      <c r="N805" s="139" t="n"/>
      <c r="O805" s="139" t="n"/>
      <c r="P805" s="139" t="n"/>
      <c r="Q805" s="477" t="n"/>
    </row>
    <row r="806" ht="13.5" customHeight="1" thickBot="1">
      <c r="A806" s="105" t="n"/>
      <c r="B806" s="123" t="inlineStr">
        <is>
          <t>Tracking Number</t>
        </is>
      </c>
      <c r="C806" s="478" t="n"/>
      <c r="D806" s="479" t="n"/>
      <c r="E806" s="480" t="n"/>
      <c r="F806" s="481" t="n"/>
      <c r="G806" s="481" t="n"/>
      <c r="H806" s="481" t="n"/>
      <c r="I806" s="481" t="n"/>
      <c r="J806" s="481" t="n"/>
      <c r="K806" s="481" t="n"/>
      <c r="L806" s="481" t="n"/>
      <c r="M806" s="481" t="n"/>
      <c r="N806" s="481" t="n"/>
      <c r="O806" s="481" t="n"/>
      <c r="P806" s="481" t="n"/>
      <c r="Q806" s="482" t="n"/>
    </row>
    <row r="807" ht="13.5" customHeight="1" thickBot="1">
      <c r="A807" s="493" t="n"/>
      <c r="B807" s="494" t="n"/>
      <c r="E807" s="118" t="n"/>
      <c r="F807" s="107" t="n"/>
      <c r="G807" s="107" t="n"/>
      <c r="H807" s="107" t="n"/>
      <c r="I807" s="108" t="n"/>
      <c r="J807" s="108" t="n"/>
      <c r="K807" s="108" t="n"/>
      <c r="L807" s="108" t="n"/>
      <c r="M807" s="108" t="n"/>
      <c r="N807" s="108" t="n"/>
      <c r="O807" s="108" t="n"/>
      <c r="P807" s="108" t="n"/>
      <c r="Q807" s="108" t="n"/>
    </row>
    <row r="808" ht="13.5" customFormat="1" customHeight="1" s="494" thickBot="1">
      <c r="A808" s="53" t="inlineStr">
        <is>
          <t>Shipment 49</t>
        </is>
      </c>
      <c r="B808" s="124" t="n"/>
      <c r="C808" s="115" t="inlineStr">
        <is>
          <t>Total</t>
        </is>
      </c>
      <c r="D808" s="130" t="inlineStr">
        <is>
          <t>Expiry</t>
        </is>
      </c>
      <c r="E808" s="115" t="n"/>
      <c r="F808" s="116" t="n"/>
      <c r="G808" s="116" t="n"/>
      <c r="H808" s="116" t="n"/>
      <c r="I808" s="116" t="n"/>
      <c r="J808" s="116" t="n"/>
      <c r="K808" s="116" t="n"/>
      <c r="L808" s="116" t="n"/>
      <c r="M808" s="116" t="n"/>
      <c r="N808" s="116" t="n"/>
      <c r="O808" s="116" t="n"/>
      <c r="P808" s="116" t="n"/>
      <c r="Q808" s="117" t="n"/>
    </row>
    <row r="809" ht="13.5" customHeight="1" thickBot="1">
      <c r="A809" s="126" t="n"/>
      <c r="B809" s="125" t="n"/>
      <c r="C809" s="131" t="n"/>
      <c r="D809" s="132" t="n"/>
      <c r="E809" s="134" t="n"/>
      <c r="F809" s="135" t="n"/>
      <c r="G809" s="136" t="n"/>
      <c r="H809" s="135" t="n"/>
      <c r="I809" s="136" t="n"/>
      <c r="J809" s="137" t="n"/>
      <c r="K809" s="135" t="n"/>
      <c r="L809" s="136" t="n"/>
      <c r="M809" s="135" t="n"/>
      <c r="N809" s="135" t="n"/>
      <c r="O809" s="135" t="n"/>
      <c r="P809" s="136" t="n"/>
      <c r="Q809" s="138" t="n"/>
    </row>
    <row r="810">
      <c r="A810" s="376" t="n"/>
      <c r="B810" s="96" t="n"/>
      <c r="C810" s="455" t="n"/>
      <c r="D810" s="456" t="n"/>
      <c r="E810" s="457" t="n"/>
      <c r="F810" s="458" t="n"/>
      <c r="G810" s="458" t="n"/>
      <c r="H810" s="458" t="n"/>
      <c r="I810" s="458" t="n"/>
      <c r="J810" s="458" t="n"/>
      <c r="K810" s="458" t="n"/>
      <c r="L810" s="458" t="n"/>
      <c r="M810" s="458" t="n"/>
      <c r="N810" s="458" t="n"/>
      <c r="O810" s="458" t="n"/>
      <c r="P810" s="458" t="n"/>
      <c r="Q810" s="459" t="n"/>
      <c r="S810" s="103" t="n"/>
      <c r="T810" s="103" t="n"/>
      <c r="U810" s="103" t="n"/>
      <c r="V810" s="103" t="n"/>
    </row>
    <row r="811" ht="13.5" customHeight="1" thickBot="1">
      <c r="A811" s="377" t="n"/>
      <c r="B811" s="127" t="n"/>
      <c r="C811" s="460" t="n"/>
      <c r="D811" s="461" t="n"/>
      <c r="E811" s="462" t="n"/>
      <c r="F811" s="463" t="n"/>
      <c r="G811" s="463" t="n"/>
      <c r="H811" s="463" t="n"/>
      <c r="I811" s="463" t="n"/>
      <c r="J811" s="463" t="n"/>
      <c r="K811" s="463" t="n"/>
      <c r="L811" s="463" t="n"/>
      <c r="M811" s="463" t="n"/>
      <c r="N811" s="463" t="n"/>
      <c r="O811" s="463" t="n"/>
      <c r="P811" s="463" t="n"/>
      <c r="Q811" s="464" t="n"/>
      <c r="S811" s="103" t="n"/>
      <c r="T811" s="103" t="n"/>
      <c r="U811" s="103" t="n"/>
      <c r="V811" s="103" t="n"/>
    </row>
    <row r="812" hidden="1">
      <c r="A812" s="377" t="n"/>
      <c r="B812" s="127" t="n"/>
      <c r="C812" s="460" t="n"/>
      <c r="D812" s="461" t="n"/>
      <c r="E812" s="462" t="n"/>
      <c r="F812" s="463" t="n"/>
      <c r="G812" s="463" t="n"/>
      <c r="H812" s="463" t="n"/>
      <c r="I812" s="463" t="n"/>
      <c r="J812" s="463" t="n"/>
      <c r="K812" s="463" t="n"/>
      <c r="L812" s="463" t="n"/>
      <c r="M812" s="463" t="n"/>
      <c r="N812" s="463" t="n"/>
      <c r="O812" s="463" t="n"/>
      <c r="P812" s="463" t="n"/>
      <c r="Q812" s="464" t="n"/>
      <c r="S812" s="103" t="n"/>
      <c r="T812" s="103" t="n"/>
      <c r="U812" s="103" t="n"/>
      <c r="V812" s="103" t="n"/>
    </row>
    <row r="813" hidden="1">
      <c r="A813" s="377" t="n"/>
      <c r="B813" s="127" t="n"/>
      <c r="C813" s="460" t="n"/>
      <c r="D813" s="461" t="n"/>
      <c r="E813" s="462" t="n"/>
      <c r="F813" s="463" t="n"/>
      <c r="G813" s="463" t="n"/>
      <c r="H813" s="463" t="n"/>
      <c r="I813" s="463" t="n"/>
      <c r="J813" s="463" t="n"/>
      <c r="K813" s="463" t="n"/>
      <c r="L813" s="463" t="n"/>
      <c r="M813" s="463" t="n"/>
      <c r="N813" s="463" t="n"/>
      <c r="O813" s="463" t="n"/>
      <c r="P813" s="463" t="n"/>
      <c r="Q813" s="464" t="n"/>
      <c r="S813" s="103" t="n"/>
      <c r="T813" s="103" t="n"/>
      <c r="U813" s="103" t="n"/>
      <c r="V813" s="103" t="n"/>
    </row>
    <row r="814" hidden="1">
      <c r="A814" s="377" t="n"/>
      <c r="B814" s="127" t="n"/>
      <c r="C814" s="460" t="n"/>
      <c r="D814" s="461" t="n"/>
      <c r="E814" s="462" t="n"/>
      <c r="F814" s="463" t="n"/>
      <c r="G814" s="463" t="n"/>
      <c r="H814" s="463" t="n"/>
      <c r="I814" s="463" t="n"/>
      <c r="J814" s="463" t="n"/>
      <c r="K814" s="463" t="n"/>
      <c r="L814" s="463" t="n"/>
      <c r="M814" s="463" t="n"/>
      <c r="N814" s="463" t="n"/>
      <c r="O814" s="463" t="n"/>
      <c r="P814" s="463" t="n"/>
      <c r="Q814" s="464" t="n"/>
      <c r="S814" s="103" t="n"/>
      <c r="T814" s="103" t="n"/>
      <c r="U814" s="103" t="n"/>
      <c r="V814" s="103" t="n"/>
    </row>
    <row r="815" hidden="1">
      <c r="A815" s="378" t="n"/>
      <c r="B815" s="127" t="n"/>
      <c r="C815" s="460" t="n"/>
      <c r="D815" s="465" t="n"/>
      <c r="E815" s="462" t="n"/>
      <c r="F815" s="463" t="n"/>
      <c r="G815" s="463" t="n"/>
      <c r="H815" s="463" t="n"/>
      <c r="I815" s="463" t="n"/>
      <c r="J815" s="463" t="n"/>
      <c r="K815" s="463" t="n"/>
      <c r="L815" s="463" t="n"/>
      <c r="M815" s="463" t="n"/>
      <c r="N815" s="463" t="n"/>
      <c r="O815" s="463" t="n"/>
      <c r="P815" s="463" t="n"/>
      <c r="Q815" s="464" t="n"/>
      <c r="S815" s="103" t="n"/>
      <c r="T815" s="103" t="n"/>
      <c r="U815" s="103" t="n"/>
      <c r="V815" s="103" t="n"/>
    </row>
    <row r="816" hidden="1">
      <c r="A816" s="377" t="n"/>
      <c r="B816" s="127" t="n"/>
      <c r="C816" s="460" t="n"/>
      <c r="D816" s="465" t="n"/>
      <c r="E816" s="462" t="n"/>
      <c r="F816" s="463" t="n"/>
      <c r="G816" s="463" t="n"/>
      <c r="H816" s="463" t="n"/>
      <c r="I816" s="463" t="n"/>
      <c r="J816" s="463" t="n"/>
      <c r="K816" s="463" t="n"/>
      <c r="L816" s="463" t="n"/>
      <c r="M816" s="463" t="n"/>
      <c r="N816" s="463" t="n"/>
      <c r="O816" s="463" t="n"/>
      <c r="P816" s="463" t="n"/>
      <c r="Q816" s="464" t="n"/>
      <c r="S816" s="103" t="n"/>
      <c r="T816" s="103" t="n"/>
      <c r="U816" s="103" t="n"/>
      <c r="V816" s="103" t="n"/>
    </row>
    <row r="817" hidden="1">
      <c r="A817" s="377" t="n"/>
      <c r="B817" s="127" t="n"/>
      <c r="C817" s="460" t="n"/>
      <c r="D817" s="465" t="n"/>
      <c r="E817" s="462" t="n"/>
      <c r="F817" s="463" t="n"/>
      <c r="G817" s="463" t="n"/>
      <c r="H817" s="463" t="n"/>
      <c r="I817" s="463" t="n"/>
      <c r="J817" s="463" t="n"/>
      <c r="K817" s="463" t="n"/>
      <c r="L817" s="463" t="n"/>
      <c r="M817" s="463" t="n"/>
      <c r="N817" s="463" t="n"/>
      <c r="O817" s="463" t="n"/>
      <c r="P817" s="463" t="n"/>
      <c r="Q817" s="464" t="n"/>
      <c r="S817" s="103" t="n"/>
      <c r="T817" s="103" t="n"/>
      <c r="U817" s="103" t="n"/>
      <c r="V817" s="103" t="n"/>
    </row>
    <row r="818" hidden="1">
      <c r="A818" s="377" t="n"/>
      <c r="B818" s="127" t="n"/>
      <c r="C818" s="460" t="n"/>
      <c r="D818" s="465" t="n"/>
      <c r="E818" s="462" t="n"/>
      <c r="F818" s="463" t="n"/>
      <c r="G818" s="463" t="n"/>
      <c r="H818" s="463" t="n"/>
      <c r="I818" s="463" t="n"/>
      <c r="J818" s="463" t="n"/>
      <c r="K818" s="463" t="n"/>
      <c r="L818" s="463" t="n"/>
      <c r="M818" s="463" t="n"/>
      <c r="N818" s="463" t="n"/>
      <c r="O818" s="463" t="n"/>
      <c r="P818" s="463" t="n"/>
      <c r="Q818" s="464" t="n"/>
      <c r="S818" s="103" t="n"/>
      <c r="T818" s="103" t="n"/>
      <c r="U818" s="103" t="n"/>
      <c r="V818" s="103" t="n"/>
    </row>
    <row r="819" hidden="1">
      <c r="A819" s="377" t="n"/>
      <c r="B819" s="127" t="n"/>
      <c r="C819" s="460" t="n"/>
      <c r="D819" s="465" t="n"/>
      <c r="E819" s="462" t="n"/>
      <c r="F819" s="463" t="n"/>
      <c r="G819" s="463" t="n"/>
      <c r="H819" s="463" t="n"/>
      <c r="I819" s="463" t="n"/>
      <c r="J819" s="463" t="n"/>
      <c r="K819" s="463" t="n"/>
      <c r="L819" s="463" t="n"/>
      <c r="M819" s="463" t="n"/>
      <c r="N819" s="463" t="n"/>
      <c r="O819" s="463" t="n"/>
      <c r="P819" s="463" t="n"/>
      <c r="Q819" s="464" t="n"/>
      <c r="S819" s="103" t="n"/>
      <c r="T819" s="103" t="n"/>
      <c r="U819" s="103" t="n"/>
      <c r="V819" s="103" t="n"/>
    </row>
    <row r="820" hidden="1">
      <c r="A820" s="377" t="n"/>
      <c r="B820" s="127" t="n"/>
      <c r="C820" s="460" t="n"/>
      <c r="D820" s="465" t="n"/>
      <c r="E820" s="462" t="n"/>
      <c r="F820" s="463" t="n"/>
      <c r="G820" s="463" t="n"/>
      <c r="H820" s="463" t="n"/>
      <c r="I820" s="463" t="n"/>
      <c r="J820" s="463" t="n"/>
      <c r="K820" s="463" t="n"/>
      <c r="L820" s="463" t="n"/>
      <c r="M820" s="463" t="n"/>
      <c r="N820" s="463" t="n"/>
      <c r="O820" s="463" t="n"/>
      <c r="P820" s="463" t="n"/>
      <c r="Q820" s="464" t="n"/>
      <c r="S820" s="103" t="n"/>
      <c r="T820" s="103" t="n"/>
      <c r="U820" s="103" t="n"/>
      <c r="V820" s="103" t="n"/>
    </row>
    <row r="821" hidden="1">
      <c r="A821" s="377" t="n"/>
      <c r="B821" s="127" t="n"/>
      <c r="C821" s="460" t="n"/>
      <c r="D821" s="465" t="n"/>
      <c r="E821" s="462" t="n"/>
      <c r="F821" s="463" t="n"/>
      <c r="G821" s="463" t="n"/>
      <c r="H821" s="463" t="n"/>
      <c r="I821" s="463" t="n"/>
      <c r="J821" s="463" t="n"/>
      <c r="K821" s="463" t="n"/>
      <c r="L821" s="463" t="n"/>
      <c r="M821" s="463" t="n"/>
      <c r="N821" s="463" t="n"/>
      <c r="O821" s="463" t="n"/>
      <c r="P821" s="463" t="n"/>
      <c r="Q821" s="464" t="n"/>
      <c r="S821" s="103" t="n"/>
      <c r="T821" s="103" t="n"/>
      <c r="U821" s="103" t="n"/>
      <c r="V821" s="103" t="n"/>
    </row>
    <row r="822" hidden="1">
      <c r="A822" s="377" t="n"/>
      <c r="B822" s="127" t="n"/>
      <c r="C822" s="460" t="n"/>
      <c r="D822" s="465" t="n"/>
      <c r="E822" s="462" t="n"/>
      <c r="F822" s="463" t="n"/>
      <c r="G822" s="463" t="n"/>
      <c r="H822" s="463" t="n"/>
      <c r="I822" s="463" t="n"/>
      <c r="J822" s="463" t="n"/>
      <c r="K822" s="463" t="n"/>
      <c r="L822" s="463" t="n"/>
      <c r="M822" s="463" t="n"/>
      <c r="N822" s="463" t="n"/>
      <c r="O822" s="463" t="n"/>
      <c r="P822" s="463" t="n"/>
      <c r="Q822" s="464" t="n"/>
      <c r="S822" s="103" t="n"/>
      <c r="T822" s="103" t="n"/>
      <c r="U822" s="103" t="n"/>
      <c r="V822" s="103" t="n"/>
    </row>
    <row r="823" hidden="1">
      <c r="A823" s="377" t="n"/>
      <c r="B823" s="127" t="n"/>
      <c r="C823" s="460" t="n"/>
      <c r="D823" s="465" t="n"/>
      <c r="E823" s="462" t="n"/>
      <c r="F823" s="463" t="n"/>
      <c r="G823" s="463" t="n"/>
      <c r="H823" s="463" t="n"/>
      <c r="I823" s="463" t="n"/>
      <c r="J823" s="463" t="n"/>
      <c r="K823" s="463" t="n"/>
      <c r="L823" s="463" t="n"/>
      <c r="M823" s="463" t="n"/>
      <c r="N823" s="463" t="n"/>
      <c r="O823" s="463" t="n"/>
      <c r="P823" s="463" t="n"/>
      <c r="Q823" s="464" t="n"/>
      <c r="S823" s="103" t="n"/>
      <c r="T823" s="103" t="n"/>
      <c r="U823" s="103" t="n"/>
      <c r="V823" s="103" t="n"/>
    </row>
    <row r="824" hidden="1" ht="13.5" customHeight="1" thickBot="1">
      <c r="A824" s="379" t="n"/>
      <c r="B824" s="128" t="n"/>
      <c r="C824" s="466" t="n"/>
      <c r="D824" s="465" t="n"/>
      <c r="E824" s="467" t="n"/>
      <c r="F824" s="468" t="n"/>
      <c r="G824" s="468" t="n"/>
      <c r="H824" s="468" t="n"/>
      <c r="I824" s="468" t="n"/>
      <c r="J824" s="468" t="n"/>
      <c r="K824" s="468" t="n"/>
      <c r="L824" s="468" t="n"/>
      <c r="M824" s="468" t="n"/>
      <c r="N824" s="468" t="n"/>
      <c r="O824" s="468" t="n"/>
      <c r="P824" s="468" t="n"/>
      <c r="Q824" s="469" t="n"/>
      <c r="S824" s="103" t="n"/>
      <c r="T824" s="103" t="n"/>
      <c r="U824" s="103" t="n"/>
      <c r="V824" s="103" t="n"/>
    </row>
    <row r="825">
      <c r="A825" s="376" t="n"/>
      <c r="B825" s="119" t="inlineStr">
        <is>
          <t>Box total</t>
        </is>
      </c>
      <c r="C825" s="470" t="n"/>
      <c r="D825" s="470" t="n"/>
      <c r="E825" s="457" t="n"/>
      <c r="F825" s="458" t="n"/>
      <c r="G825" s="458" t="n"/>
      <c r="H825" s="458" t="n"/>
      <c r="I825" s="458" t="n"/>
      <c r="J825" s="455" t="n"/>
      <c r="K825" s="455" t="n"/>
      <c r="L825" s="455" t="n"/>
      <c r="M825" s="455" t="n"/>
      <c r="N825" s="455" t="n"/>
      <c r="O825" s="455" t="n"/>
      <c r="P825" s="455" t="n"/>
      <c r="Q825" s="471" t="n"/>
      <c r="S825" s="103" t="n"/>
      <c r="T825" s="103" t="n"/>
      <c r="U825" s="103" t="n"/>
      <c r="V825" s="103" t="n"/>
    </row>
    <row r="826">
      <c r="A826" s="380" t="n"/>
      <c r="B826" s="120" t="inlineStr">
        <is>
          <t>Weight</t>
        </is>
      </c>
      <c r="C826" s="472" t="n"/>
      <c r="D826" s="472" t="n"/>
      <c r="E826" s="462" t="n"/>
      <c r="F826" s="463" t="n"/>
      <c r="G826" s="463" t="n"/>
      <c r="H826" s="463" t="n"/>
      <c r="I826" s="463" t="n"/>
      <c r="J826" s="463" t="n"/>
      <c r="K826" s="463" t="n"/>
      <c r="L826" s="463" t="n"/>
      <c r="M826" s="463" t="n"/>
      <c r="N826" s="463" t="n"/>
      <c r="O826" s="463" t="n"/>
      <c r="P826" s="463" t="n"/>
      <c r="Q826" s="464" t="n"/>
      <c r="S826" s="103" t="n"/>
      <c r="T826" s="103" t="n"/>
      <c r="U826" s="103" t="n"/>
      <c r="V826" s="103" t="n"/>
    </row>
    <row r="827">
      <c r="A827" s="381" t="n"/>
      <c r="B827" s="121" t="inlineStr">
        <is>
          <t>Dimensions</t>
        </is>
      </c>
      <c r="C827" s="465" t="n"/>
      <c r="D827" s="465" t="n"/>
      <c r="E827" s="473" t="n"/>
      <c r="F827" s="460" t="n"/>
      <c r="G827" s="460" t="n"/>
      <c r="H827" s="460" t="n"/>
      <c r="I827" s="460" t="n"/>
      <c r="J827" s="460" t="n"/>
      <c r="K827" s="460" t="n"/>
      <c r="L827" s="460" t="n"/>
      <c r="M827" s="460" t="n"/>
      <c r="N827" s="460" t="n"/>
      <c r="O827" s="460" t="n"/>
      <c r="P827" s="460" t="n"/>
      <c r="Q827" s="474" t="n"/>
      <c r="S827" s="103" t="n"/>
      <c r="T827" s="103" t="n"/>
      <c r="U827" s="103" t="n"/>
      <c r="V827" s="103" t="n"/>
    </row>
    <row r="828">
      <c r="A828" s="104" t="n"/>
      <c r="B828" s="122" t="inlineStr">
        <is>
          <t>Shipment ID</t>
        </is>
      </c>
      <c r="C828" s="475" t="n"/>
      <c r="D828" s="475" t="n"/>
      <c r="E828" s="476" t="n"/>
      <c r="F828" s="139" t="n"/>
      <c r="G828" s="139" t="n"/>
      <c r="H828" s="139" t="n"/>
      <c r="I828" s="139" t="n"/>
      <c r="J828" s="139" t="n"/>
      <c r="K828" s="139" t="n"/>
      <c r="L828" s="139" t="n"/>
      <c r="M828" s="139" t="n"/>
      <c r="N828" s="139" t="n"/>
      <c r="O828" s="139" t="n"/>
      <c r="P828" s="139" t="n"/>
      <c r="Q828" s="477" t="n"/>
    </row>
    <row r="829" ht="13.5" customHeight="1" thickBot="1">
      <c r="A829" s="105" t="n"/>
      <c r="B829" s="123" t="inlineStr">
        <is>
          <t>Tracking Number</t>
        </is>
      </c>
      <c r="C829" s="478" t="n"/>
      <c r="D829" s="479" t="n"/>
      <c r="E829" s="480" t="n"/>
      <c r="F829" s="481" t="n"/>
      <c r="G829" s="481" t="n"/>
      <c r="H829" s="481" t="n"/>
      <c r="I829" s="481" t="n"/>
      <c r="J829" s="481" t="n"/>
      <c r="K829" s="481" t="n"/>
      <c r="L829" s="481" t="n"/>
      <c r="M829" s="481" t="n"/>
      <c r="N829" s="481" t="n"/>
      <c r="O829" s="481" t="n"/>
      <c r="P829" s="481" t="n"/>
      <c r="Q829" s="482" t="n"/>
    </row>
    <row r="830" ht="13.5" customHeight="1" thickBot="1">
      <c r="A830" s="493" t="n"/>
      <c r="B830" s="494" t="n"/>
      <c r="E830" s="118" t="n"/>
      <c r="F830" s="107" t="n"/>
      <c r="G830" s="107" t="n"/>
      <c r="H830" s="107" t="n"/>
      <c r="I830" s="108" t="n"/>
      <c r="J830" s="108" t="n"/>
      <c r="K830" s="108" t="n"/>
      <c r="L830" s="108" t="n"/>
      <c r="M830" s="108" t="n"/>
      <c r="N830" s="108" t="n"/>
      <c r="O830" s="108" t="n"/>
      <c r="P830" s="108" t="n"/>
      <c r="Q830" s="108" t="n"/>
    </row>
    <row r="831" ht="13.5" customFormat="1" customHeight="1" s="494" thickBot="1">
      <c r="A831" s="53" t="inlineStr">
        <is>
          <t>Shipment 50</t>
        </is>
      </c>
      <c r="B831" s="124" t="n"/>
      <c r="C831" s="115" t="inlineStr">
        <is>
          <t>Total</t>
        </is>
      </c>
      <c r="D831" s="130" t="inlineStr">
        <is>
          <t>Expiry</t>
        </is>
      </c>
      <c r="E831" s="115" t="n"/>
      <c r="F831" s="116" t="n"/>
      <c r="G831" s="116" t="n"/>
      <c r="H831" s="116" t="n"/>
      <c r="I831" s="116" t="n"/>
      <c r="J831" s="116" t="n"/>
      <c r="K831" s="116" t="n"/>
      <c r="L831" s="116" t="n"/>
      <c r="M831" s="116" t="n"/>
      <c r="N831" s="116" t="n"/>
      <c r="O831" s="116" t="n"/>
      <c r="P831" s="116" t="n"/>
      <c r="Q831" s="117" t="n"/>
    </row>
    <row r="832" ht="13.5" customHeight="1" thickBot="1">
      <c r="A832" s="126" t="n"/>
      <c r="B832" s="125" t="n"/>
      <c r="C832" s="131" t="n"/>
      <c r="D832" s="132" t="n"/>
      <c r="E832" s="134" t="n"/>
      <c r="F832" s="135" t="n"/>
      <c r="G832" s="136" t="n"/>
      <c r="H832" s="135" t="n"/>
      <c r="I832" s="136" t="n"/>
      <c r="J832" s="137" t="n"/>
      <c r="K832" s="135" t="n"/>
      <c r="L832" s="136" t="n"/>
      <c r="M832" s="135" t="n"/>
      <c r="N832" s="135" t="n"/>
      <c r="O832" s="135" t="n"/>
      <c r="P832" s="136" t="n"/>
      <c r="Q832" s="138" t="n"/>
    </row>
    <row r="833">
      <c r="A833" s="376" t="n"/>
      <c r="B833" s="96" t="n"/>
      <c r="C833" s="455" t="n"/>
      <c r="D833" s="456" t="n"/>
      <c r="E833" s="457" t="n"/>
      <c r="F833" s="458" t="n"/>
      <c r="G833" s="458" t="n"/>
      <c r="H833" s="458" t="n"/>
      <c r="I833" s="458" t="n"/>
      <c r="J833" s="458" t="n"/>
      <c r="K833" s="458" t="n"/>
      <c r="L833" s="458" t="n"/>
      <c r="M833" s="458" t="n"/>
      <c r="N833" s="458" t="n"/>
      <c r="O833" s="458" t="n"/>
      <c r="P833" s="458" t="n"/>
      <c r="Q833" s="459" t="n"/>
      <c r="S833" s="103" t="n"/>
      <c r="T833" s="103" t="n"/>
      <c r="U833" s="103" t="n"/>
      <c r="V833" s="103" t="n"/>
    </row>
    <row r="834" ht="13.5" customHeight="1" thickBot="1">
      <c r="A834" s="377" t="n"/>
      <c r="B834" s="127" t="n"/>
      <c r="C834" s="460" t="n"/>
      <c r="D834" s="461" t="n"/>
      <c r="E834" s="462" t="n"/>
      <c r="F834" s="463" t="n"/>
      <c r="G834" s="463" t="n"/>
      <c r="H834" s="463" t="n"/>
      <c r="I834" s="463" t="n"/>
      <c r="J834" s="463" t="n"/>
      <c r="K834" s="463" t="n"/>
      <c r="L834" s="463" t="n"/>
      <c r="M834" s="463" t="n"/>
      <c r="N834" s="463" t="n"/>
      <c r="O834" s="463" t="n"/>
      <c r="P834" s="463" t="n"/>
      <c r="Q834" s="464" t="n"/>
      <c r="S834" s="103" t="n"/>
      <c r="T834" s="103" t="n"/>
      <c r="U834" s="103" t="n"/>
      <c r="V834" s="103" t="n"/>
    </row>
    <row r="835" hidden="1">
      <c r="A835" s="377" t="n"/>
      <c r="B835" s="127" t="n"/>
      <c r="C835" s="460" t="n"/>
      <c r="D835" s="461" t="n"/>
      <c r="E835" s="462" t="n"/>
      <c r="F835" s="463" t="n"/>
      <c r="G835" s="463" t="n"/>
      <c r="H835" s="463" t="n"/>
      <c r="I835" s="463" t="n"/>
      <c r="J835" s="463" t="n"/>
      <c r="K835" s="463" t="n"/>
      <c r="L835" s="463" t="n"/>
      <c r="M835" s="463" t="n"/>
      <c r="N835" s="463" t="n"/>
      <c r="O835" s="463" t="n"/>
      <c r="P835" s="463" t="n"/>
      <c r="Q835" s="464" t="n"/>
      <c r="S835" s="103" t="n"/>
      <c r="T835" s="103" t="n"/>
      <c r="U835" s="103" t="n"/>
      <c r="V835" s="103" t="n"/>
    </row>
    <row r="836" hidden="1">
      <c r="A836" s="377" t="n"/>
      <c r="B836" s="127" t="n"/>
      <c r="C836" s="460" t="n"/>
      <c r="D836" s="461" t="n"/>
      <c r="E836" s="462" t="n"/>
      <c r="F836" s="463" t="n"/>
      <c r="G836" s="463" t="n"/>
      <c r="H836" s="463" t="n"/>
      <c r="I836" s="463" t="n"/>
      <c r="J836" s="463" t="n"/>
      <c r="K836" s="463" t="n"/>
      <c r="L836" s="463" t="n"/>
      <c r="M836" s="463" t="n"/>
      <c r="N836" s="463" t="n"/>
      <c r="O836" s="463" t="n"/>
      <c r="P836" s="463" t="n"/>
      <c r="Q836" s="464" t="n"/>
      <c r="S836" s="103" t="n"/>
      <c r="T836" s="103" t="n"/>
      <c r="U836" s="103" t="n"/>
      <c r="V836" s="103" t="n"/>
    </row>
    <row r="837" hidden="1">
      <c r="A837" s="377" t="n"/>
      <c r="B837" s="127" t="n"/>
      <c r="C837" s="460" t="n"/>
      <c r="D837" s="461" t="n"/>
      <c r="E837" s="462" t="n"/>
      <c r="F837" s="463" t="n"/>
      <c r="G837" s="463" t="n"/>
      <c r="H837" s="463" t="n"/>
      <c r="I837" s="463" t="n"/>
      <c r="J837" s="463" t="n"/>
      <c r="K837" s="463" t="n"/>
      <c r="L837" s="463" t="n"/>
      <c r="M837" s="463" t="n"/>
      <c r="N837" s="463" t="n"/>
      <c r="O837" s="463" t="n"/>
      <c r="P837" s="463" t="n"/>
      <c r="Q837" s="464" t="n"/>
      <c r="S837" s="103" t="n"/>
      <c r="T837" s="103" t="n"/>
      <c r="U837" s="103" t="n"/>
      <c r="V837" s="103" t="n"/>
    </row>
    <row r="838" hidden="1">
      <c r="A838" s="378" t="n"/>
      <c r="B838" s="127" t="n"/>
      <c r="C838" s="460" t="n"/>
      <c r="D838" s="465" t="n"/>
      <c r="E838" s="462" t="n"/>
      <c r="F838" s="463" t="n"/>
      <c r="G838" s="463" t="n"/>
      <c r="H838" s="463" t="n"/>
      <c r="I838" s="463" t="n"/>
      <c r="J838" s="463" t="n"/>
      <c r="K838" s="463" t="n"/>
      <c r="L838" s="463" t="n"/>
      <c r="M838" s="463" t="n"/>
      <c r="N838" s="463" t="n"/>
      <c r="O838" s="463" t="n"/>
      <c r="P838" s="463" t="n"/>
      <c r="Q838" s="464" t="n"/>
      <c r="S838" s="103" t="n"/>
      <c r="T838" s="103" t="n"/>
      <c r="U838" s="103" t="n"/>
      <c r="V838" s="103" t="n"/>
    </row>
    <row r="839" hidden="1">
      <c r="A839" s="377" t="n"/>
      <c r="B839" s="127" t="n"/>
      <c r="C839" s="460" t="n"/>
      <c r="D839" s="465" t="n"/>
      <c r="E839" s="462" t="n"/>
      <c r="F839" s="463" t="n"/>
      <c r="G839" s="463" t="n"/>
      <c r="H839" s="463" t="n"/>
      <c r="I839" s="463" t="n"/>
      <c r="J839" s="463" t="n"/>
      <c r="K839" s="463" t="n"/>
      <c r="L839" s="463" t="n"/>
      <c r="M839" s="463" t="n"/>
      <c r="N839" s="463" t="n"/>
      <c r="O839" s="463" t="n"/>
      <c r="P839" s="463" t="n"/>
      <c r="Q839" s="464" t="n"/>
      <c r="S839" s="103" t="n"/>
      <c r="T839" s="103" t="n"/>
      <c r="U839" s="103" t="n"/>
      <c r="V839" s="103" t="n"/>
    </row>
    <row r="840" hidden="1">
      <c r="A840" s="377" t="n"/>
      <c r="B840" s="127" t="n"/>
      <c r="C840" s="460" t="n"/>
      <c r="D840" s="465" t="n"/>
      <c r="E840" s="462" t="n"/>
      <c r="F840" s="463" t="n"/>
      <c r="G840" s="463" t="n"/>
      <c r="H840" s="463" t="n"/>
      <c r="I840" s="463" t="n"/>
      <c r="J840" s="463" t="n"/>
      <c r="K840" s="463" t="n"/>
      <c r="L840" s="463" t="n"/>
      <c r="M840" s="463" t="n"/>
      <c r="N840" s="463" t="n"/>
      <c r="O840" s="463" t="n"/>
      <c r="P840" s="463" t="n"/>
      <c r="Q840" s="464" t="n"/>
      <c r="S840" s="103" t="n"/>
      <c r="T840" s="103" t="n"/>
      <c r="U840" s="103" t="n"/>
      <c r="V840" s="103" t="n"/>
    </row>
    <row r="841" hidden="1">
      <c r="A841" s="377" t="n"/>
      <c r="B841" s="127" t="n"/>
      <c r="C841" s="460" t="n"/>
      <c r="D841" s="465" t="n"/>
      <c r="E841" s="462" t="n"/>
      <c r="F841" s="463" t="n"/>
      <c r="G841" s="463" t="n"/>
      <c r="H841" s="463" t="n"/>
      <c r="I841" s="463" t="n"/>
      <c r="J841" s="463" t="n"/>
      <c r="K841" s="463" t="n"/>
      <c r="L841" s="463" t="n"/>
      <c r="M841" s="463" t="n"/>
      <c r="N841" s="463" t="n"/>
      <c r="O841" s="463" t="n"/>
      <c r="P841" s="463" t="n"/>
      <c r="Q841" s="464" t="n"/>
      <c r="S841" s="103" t="n"/>
      <c r="T841" s="103" t="n"/>
      <c r="U841" s="103" t="n"/>
      <c r="V841" s="103" t="n"/>
    </row>
    <row r="842" hidden="1">
      <c r="A842" s="377" t="n"/>
      <c r="B842" s="127" t="n"/>
      <c r="C842" s="460" t="n"/>
      <c r="D842" s="465" t="n"/>
      <c r="E842" s="462" t="n"/>
      <c r="F842" s="463" t="n"/>
      <c r="G842" s="463" t="n"/>
      <c r="H842" s="463" t="n"/>
      <c r="I842" s="463" t="n"/>
      <c r="J842" s="463" t="n"/>
      <c r="K842" s="463" t="n"/>
      <c r="L842" s="463" t="n"/>
      <c r="M842" s="463" t="n"/>
      <c r="N842" s="463" t="n"/>
      <c r="O842" s="463" t="n"/>
      <c r="P842" s="463" t="n"/>
      <c r="Q842" s="464" t="n"/>
      <c r="S842" s="103" t="n"/>
      <c r="T842" s="103" t="n"/>
      <c r="U842" s="103" t="n"/>
      <c r="V842" s="103" t="n"/>
    </row>
    <row r="843" hidden="1">
      <c r="A843" s="377" t="n"/>
      <c r="B843" s="127" t="n"/>
      <c r="C843" s="460" t="n"/>
      <c r="D843" s="465" t="n"/>
      <c r="E843" s="462" t="n"/>
      <c r="F843" s="463" t="n"/>
      <c r="G843" s="463" t="n"/>
      <c r="H843" s="463" t="n"/>
      <c r="I843" s="463" t="n"/>
      <c r="J843" s="463" t="n"/>
      <c r="K843" s="463" t="n"/>
      <c r="L843" s="463" t="n"/>
      <c r="M843" s="463" t="n"/>
      <c r="N843" s="463" t="n"/>
      <c r="O843" s="463" t="n"/>
      <c r="P843" s="463" t="n"/>
      <c r="Q843" s="464" t="n"/>
      <c r="S843" s="103" t="n"/>
      <c r="T843" s="103" t="n"/>
      <c r="U843" s="103" t="n"/>
      <c r="V843" s="103" t="n"/>
    </row>
    <row r="844" hidden="1">
      <c r="A844" s="377" t="n"/>
      <c r="B844" s="127" t="n"/>
      <c r="C844" s="460" t="n"/>
      <c r="D844" s="465" t="n"/>
      <c r="E844" s="462" t="n"/>
      <c r="F844" s="463" t="n"/>
      <c r="G844" s="463" t="n"/>
      <c r="H844" s="463" t="n"/>
      <c r="I844" s="463" t="n"/>
      <c r="J844" s="463" t="n"/>
      <c r="K844" s="463" t="n"/>
      <c r="L844" s="463" t="n"/>
      <c r="M844" s="463" t="n"/>
      <c r="N844" s="463" t="n"/>
      <c r="O844" s="463" t="n"/>
      <c r="P844" s="463" t="n"/>
      <c r="Q844" s="464" t="n"/>
      <c r="S844" s="103" t="n"/>
      <c r="T844" s="103" t="n"/>
      <c r="U844" s="103" t="n"/>
      <c r="V844" s="103" t="n"/>
    </row>
    <row r="845" hidden="1">
      <c r="A845" s="377" t="n"/>
      <c r="B845" s="127" t="n"/>
      <c r="C845" s="460" t="n"/>
      <c r="D845" s="465" t="n"/>
      <c r="E845" s="462" t="n"/>
      <c r="F845" s="463" t="n"/>
      <c r="G845" s="463" t="n"/>
      <c r="H845" s="463" t="n"/>
      <c r="I845" s="463" t="n"/>
      <c r="J845" s="463" t="n"/>
      <c r="K845" s="463" t="n"/>
      <c r="L845" s="463" t="n"/>
      <c r="M845" s="463" t="n"/>
      <c r="N845" s="463" t="n"/>
      <c r="O845" s="463" t="n"/>
      <c r="P845" s="463" t="n"/>
      <c r="Q845" s="464" t="n"/>
      <c r="S845" s="103" t="n"/>
      <c r="T845" s="103" t="n"/>
      <c r="U845" s="103" t="n"/>
      <c r="V845" s="103" t="n"/>
    </row>
    <row r="846" hidden="1">
      <c r="A846" s="377" t="n"/>
      <c r="B846" s="127" t="n"/>
      <c r="C846" s="460" t="n"/>
      <c r="D846" s="465" t="n"/>
      <c r="E846" s="462" t="n"/>
      <c r="F846" s="463" t="n"/>
      <c r="G846" s="463" t="n"/>
      <c r="H846" s="463" t="n"/>
      <c r="I846" s="463" t="n"/>
      <c r="J846" s="463" t="n"/>
      <c r="K846" s="463" t="n"/>
      <c r="L846" s="463" t="n"/>
      <c r="M846" s="463" t="n"/>
      <c r="N846" s="463" t="n"/>
      <c r="O846" s="463" t="n"/>
      <c r="P846" s="463" t="n"/>
      <c r="Q846" s="464" t="n"/>
      <c r="S846" s="103" t="n"/>
      <c r="T846" s="103" t="n"/>
      <c r="U846" s="103" t="n"/>
      <c r="V846" s="103" t="n"/>
    </row>
    <row r="847" hidden="1" ht="13.5" customHeight="1" thickBot="1">
      <c r="A847" s="379" t="n"/>
      <c r="B847" s="128" t="n"/>
      <c r="C847" s="466" t="n"/>
      <c r="D847" s="465" t="n"/>
      <c r="E847" s="467" t="n"/>
      <c r="F847" s="468" t="n"/>
      <c r="G847" s="468" t="n"/>
      <c r="H847" s="468" t="n"/>
      <c r="I847" s="468" t="n"/>
      <c r="J847" s="468" t="n"/>
      <c r="K847" s="468" t="n"/>
      <c r="L847" s="468" t="n"/>
      <c r="M847" s="468" t="n"/>
      <c r="N847" s="468" t="n"/>
      <c r="O847" s="468" t="n"/>
      <c r="P847" s="468" t="n"/>
      <c r="Q847" s="469" t="n"/>
      <c r="S847" s="103" t="n"/>
      <c r="T847" s="103" t="n"/>
      <c r="U847" s="103" t="n"/>
      <c r="V847" s="103" t="n"/>
    </row>
    <row r="848">
      <c r="A848" s="376" t="n"/>
      <c r="B848" s="119" t="inlineStr">
        <is>
          <t>Box total</t>
        </is>
      </c>
      <c r="C848" s="470" t="n"/>
      <c r="D848" s="470" t="n"/>
      <c r="E848" s="457" t="n"/>
      <c r="F848" s="458" t="n"/>
      <c r="G848" s="458" t="n"/>
      <c r="H848" s="458" t="n"/>
      <c r="I848" s="458" t="n"/>
      <c r="J848" s="455" t="n"/>
      <c r="K848" s="455" t="n"/>
      <c r="L848" s="455" t="n"/>
      <c r="M848" s="455" t="n"/>
      <c r="N848" s="455" t="n"/>
      <c r="O848" s="455" t="n"/>
      <c r="P848" s="455" t="n"/>
      <c r="Q848" s="471" t="n"/>
      <c r="S848" s="103" t="n"/>
      <c r="T848" s="103" t="n"/>
      <c r="U848" s="103" t="n"/>
      <c r="V848" s="103" t="n"/>
    </row>
    <row r="849">
      <c r="A849" s="380" t="n"/>
      <c r="B849" s="120" t="inlineStr">
        <is>
          <t>Weight</t>
        </is>
      </c>
      <c r="C849" s="472" t="n"/>
      <c r="D849" s="472" t="n"/>
      <c r="E849" s="462" t="n"/>
      <c r="F849" s="463" t="n"/>
      <c r="G849" s="463" t="n"/>
      <c r="H849" s="463" t="n"/>
      <c r="I849" s="463" t="n"/>
      <c r="J849" s="463" t="n"/>
      <c r="K849" s="463" t="n"/>
      <c r="L849" s="463" t="n"/>
      <c r="M849" s="463" t="n"/>
      <c r="N849" s="463" t="n"/>
      <c r="O849" s="463" t="n"/>
      <c r="P849" s="463" t="n"/>
      <c r="Q849" s="464" t="n"/>
      <c r="S849" s="103" t="n"/>
      <c r="T849" s="103" t="n"/>
      <c r="U849" s="103" t="n"/>
      <c r="V849" s="103" t="n"/>
    </row>
    <row r="850">
      <c r="A850" s="381" t="n"/>
      <c r="B850" s="121" t="inlineStr">
        <is>
          <t>Dimensions</t>
        </is>
      </c>
      <c r="C850" s="465" t="n"/>
      <c r="D850" s="465" t="n"/>
      <c r="E850" s="473" t="n"/>
      <c r="F850" s="460" t="n"/>
      <c r="G850" s="460" t="n"/>
      <c r="H850" s="460" t="n"/>
      <c r="I850" s="460" t="n"/>
      <c r="J850" s="460" t="n"/>
      <c r="K850" s="460" t="n"/>
      <c r="L850" s="460" t="n"/>
      <c r="M850" s="460" t="n"/>
      <c r="N850" s="460" t="n"/>
      <c r="O850" s="460" t="n"/>
      <c r="P850" s="460" t="n"/>
      <c r="Q850" s="474" t="n"/>
      <c r="S850" s="103" t="n"/>
      <c r="T850" s="103" t="n"/>
      <c r="U850" s="103" t="n"/>
      <c r="V850" s="103" t="n"/>
    </row>
    <row r="851">
      <c r="A851" s="104" t="n"/>
      <c r="B851" s="122" t="inlineStr">
        <is>
          <t>Shipment ID</t>
        </is>
      </c>
      <c r="C851" s="475" t="n"/>
      <c r="D851" s="475" t="n"/>
      <c r="E851" s="476" t="n"/>
      <c r="F851" s="139" t="n"/>
      <c r="G851" s="139" t="n"/>
      <c r="H851" s="139" t="n"/>
      <c r="I851" s="139" t="n"/>
      <c r="J851" s="139" t="n"/>
      <c r="K851" s="139" t="n"/>
      <c r="L851" s="139" t="n"/>
      <c r="M851" s="139" t="n"/>
      <c r="N851" s="139" t="n"/>
      <c r="O851" s="139" t="n"/>
      <c r="P851" s="139" t="n"/>
      <c r="Q851" s="477" t="n"/>
    </row>
    <row r="852" ht="13.5" customHeight="1" thickBot="1">
      <c r="A852" s="105" t="n"/>
      <c r="B852" s="123" t="inlineStr">
        <is>
          <t>Tracking Number</t>
        </is>
      </c>
      <c r="C852" s="478" t="n"/>
      <c r="D852" s="479" t="n"/>
      <c r="E852" s="480" t="n"/>
      <c r="F852" s="481" t="n"/>
      <c r="G852" s="481" t="n"/>
      <c r="H852" s="481" t="n"/>
      <c r="I852" s="481" t="n"/>
      <c r="J852" s="481" t="n"/>
      <c r="K852" s="481" t="n"/>
      <c r="L852" s="481" t="n"/>
      <c r="M852" s="481" t="n"/>
      <c r="N852" s="481" t="n"/>
      <c r="O852" s="481" t="n"/>
      <c r="P852" s="481" t="n"/>
      <c r="Q852" s="482" t="n"/>
    </row>
    <row r="853" ht="13.5" customHeight="1" thickBot="1">
      <c r="A853" s="493" t="n"/>
      <c r="B853" s="494" t="n"/>
      <c r="E853" s="118" t="n"/>
      <c r="F853" s="107" t="n"/>
      <c r="G853" s="107" t="n"/>
      <c r="H853" s="107" t="n"/>
      <c r="I853" s="108" t="n"/>
      <c r="J853" s="108" t="n"/>
      <c r="K853" s="108" t="n"/>
      <c r="L853" s="108" t="n"/>
      <c r="M853" s="108" t="n"/>
      <c r="N853" s="108" t="n"/>
      <c r="O853" s="108" t="n"/>
      <c r="P853" s="108" t="n"/>
      <c r="Q853" s="108" t="n"/>
    </row>
    <row r="854" ht="13.5" customFormat="1" customHeight="1" s="494" thickBot="1">
      <c r="A854" s="53" t="inlineStr">
        <is>
          <t>Shipment 51</t>
        </is>
      </c>
      <c r="B854" s="124" t="n"/>
      <c r="C854" s="115" t="inlineStr">
        <is>
          <t>Total</t>
        </is>
      </c>
      <c r="D854" s="130" t="inlineStr">
        <is>
          <t>Expiry</t>
        </is>
      </c>
      <c r="E854" s="115" t="n"/>
      <c r="F854" s="116" t="n"/>
      <c r="G854" s="116" t="n"/>
      <c r="H854" s="116" t="n"/>
      <c r="I854" s="116" t="n"/>
      <c r="J854" s="116" t="n"/>
      <c r="K854" s="116" t="n"/>
      <c r="L854" s="116" t="n"/>
      <c r="M854" s="116" t="n"/>
      <c r="N854" s="116" t="n"/>
      <c r="O854" s="116" t="n"/>
      <c r="P854" s="116" t="n"/>
      <c r="Q854" s="117" t="n"/>
    </row>
    <row r="855" ht="13.5" customHeight="1" thickBot="1">
      <c r="A855" s="126" t="n"/>
      <c r="B855" s="125" t="n"/>
      <c r="C855" s="131" t="n"/>
      <c r="D855" s="132" t="n"/>
      <c r="E855" s="134" t="n"/>
      <c r="F855" s="135" t="n"/>
      <c r="G855" s="136" t="n"/>
      <c r="H855" s="135" t="n"/>
      <c r="I855" s="136" t="n"/>
      <c r="J855" s="137" t="n"/>
      <c r="K855" s="135" t="n"/>
      <c r="L855" s="136" t="n"/>
      <c r="M855" s="135" t="n"/>
      <c r="N855" s="135" t="n"/>
      <c r="O855" s="135" t="n"/>
      <c r="P855" s="136" t="n"/>
      <c r="Q855" s="138" t="n"/>
    </row>
    <row r="856">
      <c r="A856" s="376" t="n"/>
      <c r="B856" s="96" t="n"/>
      <c r="C856" s="455" t="n"/>
      <c r="D856" s="456" t="n"/>
      <c r="E856" s="457" t="n"/>
      <c r="F856" s="458" t="n"/>
      <c r="G856" s="458" t="n"/>
      <c r="H856" s="458" t="n"/>
      <c r="I856" s="458" t="n"/>
      <c r="J856" s="458" t="n"/>
      <c r="K856" s="458" t="n"/>
      <c r="L856" s="458" t="n"/>
      <c r="M856" s="458" t="n"/>
      <c r="N856" s="458" t="n"/>
      <c r="O856" s="458" t="n"/>
      <c r="P856" s="458" t="n"/>
      <c r="Q856" s="459" t="n"/>
      <c r="S856" s="103" t="n"/>
      <c r="T856" s="103" t="n"/>
      <c r="U856" s="103" t="n"/>
      <c r="V856" s="103" t="n"/>
    </row>
    <row r="857" ht="13.5" customHeight="1" thickBot="1">
      <c r="A857" s="377" t="n"/>
      <c r="B857" s="127" t="n"/>
      <c r="C857" s="460" t="n"/>
      <c r="D857" s="461" t="n"/>
      <c r="E857" s="462" t="n"/>
      <c r="F857" s="463" t="n"/>
      <c r="G857" s="463" t="n"/>
      <c r="H857" s="463" t="n"/>
      <c r="I857" s="463" t="n"/>
      <c r="J857" s="463" t="n"/>
      <c r="K857" s="463" t="n"/>
      <c r="L857" s="463" t="n"/>
      <c r="M857" s="463" t="n"/>
      <c r="N857" s="463" t="n"/>
      <c r="O857" s="463" t="n"/>
      <c r="P857" s="463" t="n"/>
      <c r="Q857" s="464" t="n"/>
      <c r="S857" s="103" t="n"/>
      <c r="T857" s="103" t="n"/>
      <c r="U857" s="103" t="n"/>
      <c r="V857" s="103" t="n"/>
    </row>
    <row r="858" hidden="1">
      <c r="A858" s="377" t="n"/>
      <c r="B858" s="127" t="n"/>
      <c r="C858" s="460" t="n"/>
      <c r="D858" s="461" t="n"/>
      <c r="E858" s="462" t="n"/>
      <c r="F858" s="463" t="n"/>
      <c r="G858" s="463" t="n"/>
      <c r="H858" s="463" t="n"/>
      <c r="I858" s="463" t="n"/>
      <c r="J858" s="463" t="n"/>
      <c r="K858" s="463" t="n"/>
      <c r="L858" s="463" t="n"/>
      <c r="M858" s="463" t="n"/>
      <c r="N858" s="463" t="n"/>
      <c r="O858" s="463" t="n"/>
      <c r="P858" s="463" t="n"/>
      <c r="Q858" s="464" t="n"/>
      <c r="S858" s="103" t="n"/>
      <c r="T858" s="103" t="n"/>
      <c r="U858" s="103" t="n"/>
      <c r="V858" s="103" t="n"/>
    </row>
    <row r="859" hidden="1">
      <c r="A859" s="377" t="n"/>
      <c r="B859" s="127" t="n"/>
      <c r="C859" s="460" t="n"/>
      <c r="D859" s="461" t="n"/>
      <c r="E859" s="462" t="n"/>
      <c r="F859" s="463" t="n"/>
      <c r="G859" s="463" t="n"/>
      <c r="H859" s="463" t="n"/>
      <c r="I859" s="463" t="n"/>
      <c r="J859" s="463" t="n"/>
      <c r="K859" s="463" t="n"/>
      <c r="L859" s="463" t="n"/>
      <c r="M859" s="463" t="n"/>
      <c r="N859" s="463" t="n"/>
      <c r="O859" s="463" t="n"/>
      <c r="P859" s="463" t="n"/>
      <c r="Q859" s="464" t="n"/>
      <c r="S859" s="103" t="n"/>
      <c r="T859" s="103" t="n"/>
      <c r="U859" s="103" t="n"/>
      <c r="V859" s="103" t="n"/>
    </row>
    <row r="860" hidden="1">
      <c r="A860" s="377" t="n"/>
      <c r="B860" s="127" t="n"/>
      <c r="C860" s="460" t="n"/>
      <c r="D860" s="461" t="n"/>
      <c r="E860" s="462" t="n"/>
      <c r="F860" s="463" t="n"/>
      <c r="G860" s="463" t="n"/>
      <c r="H860" s="463" t="n"/>
      <c r="I860" s="463" t="n"/>
      <c r="J860" s="463" t="n"/>
      <c r="K860" s="463" t="n"/>
      <c r="L860" s="463" t="n"/>
      <c r="M860" s="463" t="n"/>
      <c r="N860" s="463" t="n"/>
      <c r="O860" s="463" t="n"/>
      <c r="P860" s="463" t="n"/>
      <c r="Q860" s="464" t="n"/>
      <c r="S860" s="103" t="n"/>
      <c r="T860" s="103" t="n"/>
      <c r="U860" s="103" t="n"/>
      <c r="V860" s="103" t="n"/>
    </row>
    <row r="861" hidden="1">
      <c r="A861" s="378" t="n"/>
      <c r="B861" s="127" t="n"/>
      <c r="C861" s="460" t="n"/>
      <c r="D861" s="465" t="n"/>
      <c r="E861" s="462" t="n"/>
      <c r="F861" s="463" t="n"/>
      <c r="G861" s="463" t="n"/>
      <c r="H861" s="463" t="n"/>
      <c r="I861" s="463" t="n"/>
      <c r="J861" s="463" t="n"/>
      <c r="K861" s="463" t="n"/>
      <c r="L861" s="463" t="n"/>
      <c r="M861" s="463" t="n"/>
      <c r="N861" s="463" t="n"/>
      <c r="O861" s="463" t="n"/>
      <c r="P861" s="463" t="n"/>
      <c r="Q861" s="464" t="n"/>
      <c r="S861" s="103" t="n"/>
      <c r="T861" s="103" t="n"/>
      <c r="U861" s="103" t="n"/>
      <c r="V861" s="103" t="n"/>
    </row>
    <row r="862" hidden="1">
      <c r="A862" s="377" t="n"/>
      <c r="B862" s="127" t="n"/>
      <c r="C862" s="460" t="n"/>
      <c r="D862" s="465" t="n"/>
      <c r="E862" s="462" t="n"/>
      <c r="F862" s="463" t="n"/>
      <c r="G862" s="463" t="n"/>
      <c r="H862" s="463" t="n"/>
      <c r="I862" s="463" t="n"/>
      <c r="J862" s="463" t="n"/>
      <c r="K862" s="463" t="n"/>
      <c r="L862" s="463" t="n"/>
      <c r="M862" s="463" t="n"/>
      <c r="N862" s="463" t="n"/>
      <c r="O862" s="463" t="n"/>
      <c r="P862" s="463" t="n"/>
      <c r="Q862" s="464" t="n"/>
      <c r="S862" s="103" t="n"/>
      <c r="T862" s="103" t="n"/>
      <c r="U862" s="103" t="n"/>
      <c r="V862" s="103" t="n"/>
    </row>
    <row r="863" hidden="1">
      <c r="A863" s="377" t="n"/>
      <c r="B863" s="127" t="n"/>
      <c r="C863" s="460" t="n"/>
      <c r="D863" s="465" t="n"/>
      <c r="E863" s="462" t="n"/>
      <c r="F863" s="463" t="n"/>
      <c r="G863" s="463" t="n"/>
      <c r="H863" s="463" t="n"/>
      <c r="I863" s="463" t="n"/>
      <c r="J863" s="463" t="n"/>
      <c r="K863" s="463" t="n"/>
      <c r="L863" s="463" t="n"/>
      <c r="M863" s="463" t="n"/>
      <c r="N863" s="463" t="n"/>
      <c r="O863" s="463" t="n"/>
      <c r="P863" s="463" t="n"/>
      <c r="Q863" s="464" t="n"/>
      <c r="S863" s="103" t="n"/>
      <c r="T863" s="103" t="n"/>
      <c r="U863" s="103" t="n"/>
      <c r="V863" s="103" t="n"/>
    </row>
    <row r="864" hidden="1">
      <c r="A864" s="377" t="n"/>
      <c r="B864" s="127" t="n"/>
      <c r="C864" s="460" t="n"/>
      <c r="D864" s="465" t="n"/>
      <c r="E864" s="462" t="n"/>
      <c r="F864" s="463" t="n"/>
      <c r="G864" s="463" t="n"/>
      <c r="H864" s="463" t="n"/>
      <c r="I864" s="463" t="n"/>
      <c r="J864" s="463" t="n"/>
      <c r="K864" s="463" t="n"/>
      <c r="L864" s="463" t="n"/>
      <c r="M864" s="463" t="n"/>
      <c r="N864" s="463" t="n"/>
      <c r="O864" s="463" t="n"/>
      <c r="P864" s="463" t="n"/>
      <c r="Q864" s="464" t="n"/>
      <c r="S864" s="103" t="n"/>
      <c r="T864" s="103" t="n"/>
      <c r="U864" s="103" t="n"/>
      <c r="V864" s="103" t="n"/>
    </row>
    <row r="865" hidden="1">
      <c r="A865" s="377" t="n"/>
      <c r="B865" s="127" t="n"/>
      <c r="C865" s="460" t="n"/>
      <c r="D865" s="465" t="n"/>
      <c r="E865" s="462" t="n"/>
      <c r="F865" s="463" t="n"/>
      <c r="G865" s="463" t="n"/>
      <c r="H865" s="463" t="n"/>
      <c r="I865" s="463" t="n"/>
      <c r="J865" s="463" t="n"/>
      <c r="K865" s="463" t="n"/>
      <c r="L865" s="463" t="n"/>
      <c r="M865" s="463" t="n"/>
      <c r="N865" s="463" t="n"/>
      <c r="O865" s="463" t="n"/>
      <c r="P865" s="463" t="n"/>
      <c r="Q865" s="464" t="n"/>
      <c r="S865" s="103" t="n"/>
      <c r="T865" s="103" t="n"/>
      <c r="U865" s="103" t="n"/>
      <c r="V865" s="103" t="n"/>
    </row>
    <row r="866" hidden="1">
      <c r="A866" s="377" t="n"/>
      <c r="B866" s="127" t="n"/>
      <c r="C866" s="460" t="n"/>
      <c r="D866" s="465" t="n"/>
      <c r="E866" s="462" t="n"/>
      <c r="F866" s="463" t="n"/>
      <c r="G866" s="463" t="n"/>
      <c r="H866" s="463" t="n"/>
      <c r="I866" s="463" t="n"/>
      <c r="J866" s="463" t="n"/>
      <c r="K866" s="463" t="n"/>
      <c r="L866" s="463" t="n"/>
      <c r="M866" s="463" t="n"/>
      <c r="N866" s="463" t="n"/>
      <c r="O866" s="463" t="n"/>
      <c r="P866" s="463" t="n"/>
      <c r="Q866" s="464" t="n"/>
      <c r="S866" s="103" t="n"/>
      <c r="T866" s="103" t="n"/>
      <c r="U866" s="103" t="n"/>
      <c r="V866" s="103" t="n"/>
    </row>
    <row r="867" hidden="1">
      <c r="A867" s="377" t="n"/>
      <c r="B867" s="127" t="n"/>
      <c r="C867" s="460" t="n"/>
      <c r="D867" s="465" t="n"/>
      <c r="E867" s="462" t="n"/>
      <c r="F867" s="463" t="n"/>
      <c r="G867" s="463" t="n"/>
      <c r="H867" s="463" t="n"/>
      <c r="I867" s="463" t="n"/>
      <c r="J867" s="463" t="n"/>
      <c r="K867" s="463" t="n"/>
      <c r="L867" s="463" t="n"/>
      <c r="M867" s="463" t="n"/>
      <c r="N867" s="463" t="n"/>
      <c r="O867" s="463" t="n"/>
      <c r="P867" s="463" t="n"/>
      <c r="Q867" s="464" t="n"/>
      <c r="S867" s="103" t="n"/>
      <c r="T867" s="103" t="n"/>
      <c r="U867" s="103" t="n"/>
      <c r="V867" s="103" t="n"/>
    </row>
    <row r="868" hidden="1">
      <c r="A868" s="377" t="n"/>
      <c r="B868" s="127" t="n"/>
      <c r="C868" s="460" t="n"/>
      <c r="D868" s="465" t="n"/>
      <c r="E868" s="462" t="n"/>
      <c r="F868" s="463" t="n"/>
      <c r="G868" s="463" t="n"/>
      <c r="H868" s="463" t="n"/>
      <c r="I868" s="463" t="n"/>
      <c r="J868" s="463" t="n"/>
      <c r="K868" s="463" t="n"/>
      <c r="L868" s="463" t="n"/>
      <c r="M868" s="463" t="n"/>
      <c r="N868" s="463" t="n"/>
      <c r="O868" s="463" t="n"/>
      <c r="P868" s="463" t="n"/>
      <c r="Q868" s="464" t="n"/>
      <c r="S868" s="103" t="n"/>
      <c r="T868" s="103" t="n"/>
      <c r="U868" s="103" t="n"/>
      <c r="V868" s="103" t="n"/>
    </row>
    <row r="869" hidden="1">
      <c r="A869" s="377" t="n"/>
      <c r="B869" s="127" t="n"/>
      <c r="C869" s="460" t="n"/>
      <c r="D869" s="465" t="n"/>
      <c r="E869" s="462" t="n"/>
      <c r="F869" s="463" t="n"/>
      <c r="G869" s="463" t="n"/>
      <c r="H869" s="463" t="n"/>
      <c r="I869" s="463" t="n"/>
      <c r="J869" s="463" t="n"/>
      <c r="K869" s="463" t="n"/>
      <c r="L869" s="463" t="n"/>
      <c r="M869" s="463" t="n"/>
      <c r="N869" s="463" t="n"/>
      <c r="O869" s="463" t="n"/>
      <c r="P869" s="463" t="n"/>
      <c r="Q869" s="464" t="n"/>
      <c r="S869" s="103" t="n"/>
      <c r="T869" s="103" t="n"/>
      <c r="U869" s="103" t="n"/>
      <c r="V869" s="103" t="n"/>
    </row>
    <row r="870" hidden="1" ht="13.5" customHeight="1" thickBot="1">
      <c r="A870" s="379" t="n"/>
      <c r="B870" s="128" t="n"/>
      <c r="C870" s="466" t="n"/>
      <c r="D870" s="465" t="n"/>
      <c r="E870" s="467" t="n"/>
      <c r="F870" s="468" t="n"/>
      <c r="G870" s="468" t="n"/>
      <c r="H870" s="468" t="n"/>
      <c r="I870" s="468" t="n"/>
      <c r="J870" s="468" t="n"/>
      <c r="K870" s="468" t="n"/>
      <c r="L870" s="468" t="n"/>
      <c r="M870" s="468" t="n"/>
      <c r="N870" s="468" t="n"/>
      <c r="O870" s="468" t="n"/>
      <c r="P870" s="468" t="n"/>
      <c r="Q870" s="469" t="n"/>
      <c r="S870" s="103" t="n"/>
      <c r="T870" s="103" t="n"/>
      <c r="U870" s="103" t="n"/>
      <c r="V870" s="103" t="n"/>
    </row>
    <row r="871">
      <c r="A871" s="376" t="n"/>
      <c r="B871" s="119" t="inlineStr">
        <is>
          <t>Box total</t>
        </is>
      </c>
      <c r="C871" s="470" t="n"/>
      <c r="D871" s="470" t="n"/>
      <c r="E871" s="457" t="n"/>
      <c r="F871" s="458" t="n"/>
      <c r="G871" s="458" t="n"/>
      <c r="H871" s="458" t="n"/>
      <c r="I871" s="458" t="n"/>
      <c r="J871" s="455" t="n"/>
      <c r="K871" s="455" t="n"/>
      <c r="L871" s="455" t="n"/>
      <c r="M871" s="455" t="n"/>
      <c r="N871" s="455" t="n"/>
      <c r="O871" s="455" t="n"/>
      <c r="P871" s="455" t="n"/>
      <c r="Q871" s="471" t="n"/>
      <c r="S871" s="103" t="n"/>
      <c r="T871" s="103" t="n"/>
      <c r="U871" s="103" t="n"/>
      <c r="V871" s="103" t="n"/>
    </row>
    <row r="872">
      <c r="A872" s="380" t="n"/>
      <c r="B872" s="120" t="inlineStr">
        <is>
          <t>Weight</t>
        </is>
      </c>
      <c r="C872" s="472" t="n"/>
      <c r="D872" s="472" t="n"/>
      <c r="E872" s="462" t="n"/>
      <c r="F872" s="463" t="n"/>
      <c r="G872" s="463" t="n"/>
      <c r="H872" s="463" t="n"/>
      <c r="I872" s="463" t="n"/>
      <c r="J872" s="463" t="n"/>
      <c r="K872" s="463" t="n"/>
      <c r="L872" s="463" t="n"/>
      <c r="M872" s="463" t="n"/>
      <c r="N872" s="463" t="n"/>
      <c r="O872" s="463" t="n"/>
      <c r="P872" s="463" t="n"/>
      <c r="Q872" s="464" t="n"/>
      <c r="S872" s="103" t="n"/>
      <c r="T872" s="103" t="n"/>
      <c r="U872" s="103" t="n"/>
      <c r="V872" s="103" t="n"/>
    </row>
    <row r="873">
      <c r="A873" s="381" t="n"/>
      <c r="B873" s="121" t="inlineStr">
        <is>
          <t>Dimensions</t>
        </is>
      </c>
      <c r="C873" s="465" t="n"/>
      <c r="D873" s="465" t="n"/>
      <c r="E873" s="473" t="n"/>
      <c r="F873" s="460" t="n"/>
      <c r="G873" s="460" t="n"/>
      <c r="H873" s="460" t="n"/>
      <c r="I873" s="460" t="n"/>
      <c r="J873" s="460" t="n"/>
      <c r="K873" s="460" t="n"/>
      <c r="L873" s="460" t="n"/>
      <c r="M873" s="460" t="n"/>
      <c r="N873" s="460" t="n"/>
      <c r="O873" s="460" t="n"/>
      <c r="P873" s="460" t="n"/>
      <c r="Q873" s="474" t="n"/>
      <c r="S873" s="103" t="n"/>
      <c r="T873" s="103" t="n"/>
      <c r="U873" s="103" t="n"/>
      <c r="V873" s="103" t="n"/>
    </row>
    <row r="874">
      <c r="A874" s="104" t="n"/>
      <c r="B874" s="122" t="inlineStr">
        <is>
          <t>Shipment ID</t>
        </is>
      </c>
      <c r="C874" s="475" t="n"/>
      <c r="D874" s="475" t="n"/>
      <c r="E874" s="476" t="n"/>
      <c r="F874" s="139" t="n"/>
      <c r="G874" s="139" t="n"/>
      <c r="H874" s="139" t="n"/>
      <c r="I874" s="139" t="n"/>
      <c r="J874" s="139" t="n"/>
      <c r="K874" s="139" t="n"/>
      <c r="L874" s="139" t="n"/>
      <c r="M874" s="139" t="n"/>
      <c r="N874" s="139" t="n"/>
      <c r="O874" s="139" t="n"/>
      <c r="P874" s="139" t="n"/>
      <c r="Q874" s="477" t="n"/>
    </row>
    <row r="875" ht="13.5" customHeight="1" thickBot="1">
      <c r="A875" s="105" t="n"/>
      <c r="B875" s="123" t="inlineStr">
        <is>
          <t>Tracking Number</t>
        </is>
      </c>
      <c r="C875" s="478" t="n"/>
      <c r="D875" s="479" t="n"/>
      <c r="E875" s="480" t="n"/>
      <c r="F875" s="481" t="n"/>
      <c r="G875" s="481" t="n"/>
      <c r="H875" s="481" t="n"/>
      <c r="I875" s="481" t="n"/>
      <c r="J875" s="481" t="n"/>
      <c r="K875" s="481" t="n"/>
      <c r="L875" s="481" t="n"/>
      <c r="M875" s="481" t="n"/>
      <c r="N875" s="481" t="n"/>
      <c r="O875" s="481" t="n"/>
      <c r="P875" s="481" t="n"/>
      <c r="Q875" s="482" t="n"/>
    </row>
  </sheetData>
  <pageMargins left="0.7" right="0.7" top="0.75" bottom="0.75" header="0.3" footer="0.3"/>
  <pageSetup orientation="portrait" horizontalDpi="1200" verticalDpi="1200"/>
</worksheet>
</file>

<file path=xl/worksheets/sheet11.xml><?xml version="1.0" encoding="utf-8"?>
<worksheet xmlns="http://schemas.openxmlformats.org/spreadsheetml/2006/main">
  <sheetPr codeName="shPrintSheet">
    <outlinePr summaryBelow="1" summaryRight="1"/>
    <pageSetUpPr fitToPage="1"/>
  </sheetPr>
  <dimension ref="A1:H1024"/>
  <sheetViews>
    <sheetView showGridLines="0" topLeftCell="A810" zoomScale="80" zoomScaleNormal="80" zoomScaleSheetLayoutView="100" workbookViewId="0">
      <selection activeCell="L21" sqref="L21"/>
    </sheetView>
  </sheetViews>
  <sheetFormatPr baseColWidth="8" defaultRowHeight="12.75"/>
  <cols>
    <col width="20.42578125" customWidth="1" min="1" max="1"/>
    <col width="14.42578125" customWidth="1" min="2" max="2"/>
    <col width="17.5703125" customWidth="1" min="3" max="3"/>
    <col width="10.5703125" customWidth="1" min="4" max="4"/>
    <col width="18.5703125" customWidth="1" min="5" max="5"/>
    <col width="17" customWidth="1" min="6" max="6"/>
    <col width="11" customWidth="1" min="7" max="7"/>
    <col width="12" customWidth="1" min="8" max="8"/>
  </cols>
  <sheetData>
    <row r="1" ht="22.9" customHeight="1">
      <c r="A1" s="492" t="inlineStr">
        <is>
          <t>Commercial Invoice</t>
        </is>
      </c>
    </row>
    <row r="2" ht="17.45" customHeight="1">
      <c r="A2" s="493" t="n"/>
      <c r="B2" s="1" t="n"/>
      <c r="C2" s="493" t="n"/>
      <c r="D2" s="493" t="n"/>
      <c r="E2" s="493" t="n"/>
      <c r="F2" s="493" t="n"/>
      <c r="G2" s="493" t="n"/>
      <c r="H2" s="493" t="n"/>
    </row>
    <row r="3" ht="13.15" customHeight="1">
      <c r="A3" s="494" t="inlineStr">
        <is>
          <t>Date of Export</t>
        </is>
      </c>
      <c r="B3" s="41" t="n">
        <v>45014</v>
      </c>
      <c r="C3" s="493" t="n"/>
      <c r="D3" s="493" t="n"/>
      <c r="E3" s="493" t="n"/>
      <c r="F3" s="493" t="n"/>
      <c r="G3" s="493" t="n"/>
      <c r="H3" s="493" t="n"/>
    </row>
    <row r="4" ht="13.15" customHeight="1">
      <c r="A4" s="493" t="n"/>
      <c r="B4" s="493" t="n"/>
      <c r="C4" s="493" t="n"/>
      <c r="D4" s="493" t="n"/>
      <c r="E4" s="493" t="n"/>
      <c r="F4" s="493" t="n"/>
      <c r="G4" s="493" t="n"/>
    </row>
    <row r="5" ht="15" customHeight="1">
      <c r="A5" s="494" t="inlineStr">
        <is>
          <t>Ship from:</t>
        </is>
      </c>
      <c r="B5" s="493" t="n"/>
      <c r="C5" s="493" t="n"/>
      <c r="D5" s="493" t="n"/>
      <c r="E5" s="494" t="inlineStr">
        <is>
          <t>Ship To:</t>
        </is>
      </c>
      <c r="F5" s="494" t="n"/>
      <c r="H5" s="493" t="n"/>
    </row>
    <row r="6" ht="13.15" customHeight="1">
      <c r="A6" s="493" t="inlineStr">
        <is>
          <t>Shipper/Exporter</t>
        </is>
      </c>
      <c r="B6" s="493" t="inlineStr">
        <is>
          <t>DMT Distributors Ltd.</t>
        </is>
      </c>
      <c r="C6" s="37" t="n"/>
      <c r="D6" s="37" t="n"/>
      <c r="E6" s="493" t="inlineStr">
        <is>
          <t>Consignee</t>
        </is>
      </c>
      <c r="F6" s="493" t="inlineStr">
        <is>
          <t>TEB9</t>
        </is>
      </c>
      <c r="G6" s="37" t="n"/>
      <c r="H6" s="37" t="n"/>
    </row>
    <row r="7" ht="13.15" customHeight="1">
      <c r="A7" s="493" t="inlineStr">
        <is>
          <t>Address</t>
        </is>
      </c>
      <c r="B7" s="493" t="inlineStr">
        <is>
          <t>328 Dunluce Road NW</t>
        </is>
      </c>
      <c r="C7" s="37" t="n"/>
      <c r="D7" s="37" t="n"/>
      <c r="E7" s="493" t="inlineStr">
        <is>
          <t>Address</t>
        </is>
      </c>
      <c r="F7" s="493" t="inlineStr">
        <is>
          <t>601 Randolph Road</t>
        </is>
      </c>
      <c r="G7" s="37" t="n"/>
      <c r="H7" s="37" t="n"/>
    </row>
    <row r="8" ht="13.15" customHeight="1">
      <c r="A8" s="493" t="inlineStr">
        <is>
          <t>City/State/Zip Code</t>
        </is>
      </c>
      <c r="B8" s="493" t="inlineStr">
        <is>
          <t>Edmonton/AB/T5X4P3</t>
        </is>
      </c>
      <c r="C8" s="37" t="n"/>
      <c r="D8" s="37" t="n"/>
      <c r="E8" s="493" t="inlineStr">
        <is>
          <t>City/State/Zip Code</t>
        </is>
      </c>
      <c r="F8" s="37" t="inlineStr">
        <is>
          <t>Somerset, NJ, 00873</t>
        </is>
      </c>
      <c r="G8" s="493" t="n"/>
      <c r="H8" s="493" t="n"/>
    </row>
    <row r="9" ht="13.15" customHeight="1">
      <c r="A9" s="37" t="inlineStr">
        <is>
          <t>Country</t>
        </is>
      </c>
      <c r="B9" s="493" t="inlineStr">
        <is>
          <t>Canada</t>
        </is>
      </c>
      <c r="C9" s="37" t="n"/>
      <c r="D9" s="37" t="n"/>
      <c r="E9" s="493" t="inlineStr">
        <is>
          <t>Country</t>
        </is>
      </c>
      <c r="F9" s="37" t="inlineStr">
        <is>
          <t>US</t>
        </is>
      </c>
      <c r="G9" s="37" t="n"/>
      <c r="H9" s="37" t="n"/>
    </row>
    <row r="10" ht="13.15" customHeight="1">
      <c r="A10" s="37" t="inlineStr">
        <is>
          <t>Phone/Fax</t>
        </is>
      </c>
      <c r="B10" s="40" t="n">
        <v>7809913820</v>
      </c>
      <c r="C10" s="37" t="n"/>
      <c r="D10" s="37" t="n"/>
      <c r="E10" s="493" t="n"/>
      <c r="F10" s="37" t="n"/>
      <c r="G10" s="37" t="n"/>
      <c r="H10" s="37" t="n"/>
    </row>
    <row r="11" ht="13.15" customHeight="1">
      <c r="A11" s="493" t="n"/>
      <c r="B11" s="33" t="n"/>
      <c r="C11" s="493" t="n"/>
      <c r="D11" s="493" t="n"/>
      <c r="E11" s="493" t="n"/>
      <c r="F11" s="493" t="n"/>
      <c r="G11" s="493" t="n"/>
      <c r="H11" s="493" t="n"/>
    </row>
    <row r="12" ht="13.15" customHeight="1">
      <c r="A12" s="36" t="n"/>
      <c r="B12" s="32" t="n"/>
      <c r="C12" s="27" t="n"/>
      <c r="D12" s="27" t="n"/>
      <c r="E12" s="27" t="n"/>
      <c r="F12" s="27" t="n"/>
      <c r="G12" s="27" t="n"/>
      <c r="H12" s="26" t="n"/>
    </row>
    <row r="13" ht="13.15" customHeight="1">
      <c r="A13" s="29" t="n"/>
      <c r="B13" s="495" t="n"/>
      <c r="D13" s="28" t="n"/>
      <c r="E13" s="493" t="n"/>
      <c r="F13" s="494" t="inlineStr">
        <is>
          <t>Currency</t>
        </is>
      </c>
      <c r="G13" s="38" t="inlineStr">
        <is>
          <t>USD</t>
        </is>
      </c>
      <c r="H13" s="35" t="n"/>
    </row>
    <row r="14" ht="13.15" customHeight="1">
      <c r="A14" s="31" t="n"/>
      <c r="B14" s="493" t="n"/>
      <c r="C14" s="494" t="n"/>
      <c r="D14" s="491" t="n"/>
      <c r="E14" s="493" t="n"/>
      <c r="F14" s="494" t="n"/>
      <c r="G14" s="491" t="n"/>
      <c r="H14" s="34" t="n"/>
    </row>
    <row r="15" ht="13.15" customHeight="1">
      <c r="A15" s="30" t="inlineStr">
        <is>
          <t>No.</t>
        </is>
      </c>
      <c r="B15" s="526" t="inlineStr">
        <is>
          <t xml:space="preserve"> Description of Goods</t>
        </is>
      </c>
      <c r="C15" s="527" t="n"/>
      <c r="D15" s="527" t="n"/>
      <c r="E15" s="528" t="n"/>
      <c r="F15" s="497" t="inlineStr">
        <is>
          <t>Country of</t>
        </is>
      </c>
      <c r="G15" s="30" t="inlineStr">
        <is>
          <t>Unit</t>
        </is>
      </c>
      <c r="H15" s="498" t="inlineStr">
        <is>
          <t>Total</t>
        </is>
      </c>
    </row>
    <row r="16" ht="13.15" customHeight="1">
      <c r="A16" s="42" t="inlineStr">
        <is>
          <t>Units</t>
        </is>
      </c>
      <c r="B16" s="529" t="n"/>
      <c r="C16" s="530" t="n"/>
      <c r="D16" s="530" t="n"/>
      <c r="E16" s="531" t="n"/>
      <c r="F16" s="500" t="inlineStr">
        <is>
          <t>Origin</t>
        </is>
      </c>
      <c r="G16" s="42" t="inlineStr">
        <is>
          <t>Value</t>
        </is>
      </c>
      <c r="H16" s="501" t="inlineStr">
        <is>
          <t>Value</t>
        </is>
      </c>
    </row>
    <row r="17" ht="24.95" customHeight="1">
      <c r="A17" s="334" t="n">
        <v>13</v>
      </c>
      <c r="B17" s="502" t="inlineStr">
        <is>
          <t>Planters, Smooth Peanut Butter, 1kg/35.3 oz., {Imported from Canada}</t>
        </is>
      </c>
      <c r="C17" s="532" t="n"/>
      <c r="D17" s="532" t="n"/>
      <c r="E17" s="533" t="n"/>
      <c r="F17" s="335" t="inlineStr">
        <is>
          <t>Canada</t>
        </is>
      </c>
      <c r="G17" s="534" t="n">
        <v>18.777</v>
      </c>
      <c r="H17" s="535" t="n">
        <v>244.101</v>
      </c>
    </row>
    <row r="18" ht="24.95" customHeight="1">
      <c r="A18" s="334" t="n">
        <v>20</v>
      </c>
      <c r="B18" s="502" t="inlineStr">
        <is>
          <t>Crystal Light Singles Tangerine Grapefruit 40G 10 Servings Imported From Canada</t>
        </is>
      </c>
      <c r="C18" s="532" t="n"/>
      <c r="D18" s="532" t="n"/>
      <c r="E18" s="533" t="n"/>
      <c r="F18" s="335" t="inlineStr">
        <is>
          <t>Canada</t>
        </is>
      </c>
      <c r="G18" s="534" t="n">
        <v>7.8672</v>
      </c>
      <c r="H18" s="535" t="n">
        <v>157.344</v>
      </c>
    </row>
    <row r="19" ht="26.1" customHeight="1">
      <c r="A19" s="493" t="inlineStr">
        <is>
          <t>All Charges listed above are in USD</t>
        </is>
      </c>
      <c r="B19" s="493" t="n"/>
      <c r="C19" s="493" t="n"/>
      <c r="D19" s="493" t="n"/>
      <c r="E19" s="493" t="n"/>
      <c r="F19" s="493" t="n"/>
      <c r="G19" s="498" t="inlineStr">
        <is>
          <t>Total</t>
        </is>
      </c>
      <c r="H19" s="536" t="n">
        <v>401.445</v>
      </c>
    </row>
    <row r="20" ht="13.15" customHeight="1">
      <c r="A20" s="493" t="inlineStr">
        <is>
          <t xml:space="preserve"> </t>
        </is>
      </c>
      <c r="B20" s="494" t="n"/>
      <c r="C20" s="494" t="n"/>
      <c r="D20" s="494" t="n"/>
      <c r="E20" s="494" t="n"/>
      <c r="F20" s="493" t="n"/>
      <c r="G20" s="493" t="n"/>
      <c r="H20" s="493" t="n"/>
    </row>
    <row r="21" ht="13.15" customHeight="1">
      <c r="A21" s="493" t="n"/>
      <c r="B21" s="494" t="n"/>
      <c r="C21" s="494" t="n"/>
      <c r="D21" s="494" t="n"/>
      <c r="E21" s="493" t="n"/>
      <c r="F21" s="493" t="n"/>
      <c r="G21" s="493" t="n"/>
      <c r="H21" s="493" t="n"/>
    </row>
    <row r="22" ht="13.15" customHeight="1">
      <c r="A22" s="494" t="inlineStr">
        <is>
          <t>Method of Transport (check one)</t>
        </is>
      </c>
      <c r="B22" s="494" t="n"/>
      <c r="C22" s="494" t="n"/>
      <c r="D22" s="494" t="n"/>
      <c r="E22" s="493" t="n"/>
      <c r="F22" s="493" t="n"/>
      <c r="G22" s="493" t="n"/>
      <c r="H22" s="493" t="n"/>
    </row>
    <row r="23" ht="14.45" customHeight="1">
      <c r="A23" s="494" t="inlineStr">
        <is>
          <t xml:space="preserve">   Land Freight</t>
        </is>
      </c>
      <c r="B23" s="43" t="inlineStr">
        <is>
          <t>a</t>
        </is>
      </c>
      <c r="C23" s="494" t="n"/>
      <c r="D23" s="503" t="inlineStr">
        <is>
          <t>Total Weight</t>
        </is>
      </c>
      <c r="F23" s="44" t="n">
        <v>35</v>
      </c>
      <c r="G23" s="494" t="inlineStr">
        <is>
          <t>Pounds</t>
        </is>
      </c>
      <c r="H23" s="493" t="n"/>
    </row>
    <row r="24" ht="13.15" customHeight="1">
      <c r="A24" s="494" t="inlineStr">
        <is>
          <t xml:space="preserve">   Air Freight</t>
        </is>
      </c>
      <c r="B24" s="45" t="n"/>
      <c r="C24" s="494" t="n"/>
      <c r="D24" s="494" t="n"/>
      <c r="E24" s="494" t="n"/>
      <c r="F24" s="491" t="n"/>
      <c r="G24" s="493" t="n"/>
      <c r="H24" s="493" t="n"/>
    </row>
    <row r="25" ht="13.15" customHeight="1">
      <c r="A25" s="494" t="inlineStr">
        <is>
          <t xml:space="preserve">   Ocean Freight</t>
        </is>
      </c>
      <c r="B25" s="45" t="n"/>
      <c r="C25" s="494" t="n"/>
      <c r="D25" s="494" t="n"/>
      <c r="E25" s="494" t="n"/>
      <c r="F25" s="46" t="n">
        <v>15.87572</v>
      </c>
      <c r="G25" s="494" t="inlineStr">
        <is>
          <t>Kilograms</t>
        </is>
      </c>
      <c r="H25" s="493" t="n"/>
    </row>
    <row r="26" ht="13.15" customHeight="1">
      <c r="A26" s="493" t="n"/>
      <c r="B26" s="493" t="n"/>
      <c r="C26" s="493" t="n"/>
      <c r="D26" s="493" t="n"/>
      <c r="E26" s="493" t="n"/>
      <c r="F26" s="491" t="n"/>
      <c r="G26" s="493" t="n"/>
      <c r="H26" s="493" t="n"/>
    </row>
    <row r="27" ht="13.15" customHeight="1">
      <c r="A27" s="493" t="n"/>
      <c r="B27" s="493" t="n"/>
      <c r="C27" s="493" t="n"/>
      <c r="D27" s="493" t="n"/>
      <c r="E27" s="493" t="n"/>
      <c r="F27" s="493" t="n"/>
      <c r="G27" s="493" t="n"/>
      <c r="H27" s="493" t="n"/>
    </row>
    <row r="28" ht="13.15" customHeight="1">
      <c r="A28" s="493" t="inlineStr">
        <is>
          <t xml:space="preserve">These Commodities, technology or software were exported from the United States in accordance with the Export Administration Regulations.  </t>
        </is>
      </c>
      <c r="B28" s="493" t="n"/>
      <c r="C28" s="493" t="n"/>
      <c r="D28" s="493" t="n"/>
      <c r="E28" s="493" t="n"/>
      <c r="F28" s="493" t="n"/>
      <c r="G28" s="493" t="n"/>
      <c r="H28" s="493" t="n"/>
    </row>
    <row r="29" ht="13.15" customHeight="1">
      <c r="A29" s="493" t="inlineStr">
        <is>
          <t>Diverstion contrary to U.S. law is prohibited.</t>
        </is>
      </c>
      <c r="B29" s="493" t="n"/>
      <c r="C29" s="493" t="n"/>
      <c r="D29" s="493" t="n"/>
      <c r="E29" s="493" t="n"/>
      <c r="F29" s="493" t="n"/>
      <c r="G29" s="493" t="n"/>
      <c r="H29" s="493" t="n"/>
    </row>
    <row r="30" ht="13.15" customHeight="1">
      <c r="A30" s="493" t="n"/>
      <c r="B30" s="493" t="n"/>
      <c r="C30" s="493" t="n"/>
      <c r="D30" s="493" t="n"/>
      <c r="E30" s="493" t="n"/>
      <c r="F30" s="493" t="n"/>
      <c r="G30" s="493" t="n"/>
      <c r="H30" s="493" t="n"/>
    </row>
    <row r="31" ht="13.15" customHeight="1">
      <c r="A31" s="47" t="n"/>
      <c r="B31" s="493" t="n"/>
      <c r="C31" s="493" t="n"/>
      <c r="D31" s="493" t="n"/>
      <c r="E31" s="493" t="n"/>
      <c r="F31" s="493" t="n"/>
      <c r="G31" s="493" t="n"/>
      <c r="H31" s="493" t="n"/>
    </row>
    <row r="32" ht="13.15" customHeight="1">
      <c r="A32" s="493" t="n"/>
      <c r="B32" s="493" t="n"/>
      <c r="C32" s="493" t="n"/>
      <c r="D32" s="493" t="n"/>
      <c r="E32" s="493" t="n"/>
      <c r="F32" s="493" t="n"/>
      <c r="G32" s="493" t="n"/>
      <c r="H32" s="493" t="n"/>
    </row>
    <row r="33" ht="13.15" customHeight="1">
      <c r="A33" s="504" t="inlineStr">
        <is>
          <t>DMT Distributors Ltd.</t>
        </is>
      </c>
      <c r="B33" s="493" t="n"/>
      <c r="C33" s="504" t="n"/>
      <c r="D33" s="530" t="n"/>
      <c r="E33" s="493" t="n"/>
      <c r="F33" s="537" t="n">
        <v>45014</v>
      </c>
      <c r="G33" s="538" t="n"/>
      <c r="H33" s="493" t="n"/>
    </row>
    <row r="34" ht="13.15" customHeight="1">
      <c r="A34" s="494" t="inlineStr">
        <is>
          <t>Shippers Name</t>
        </is>
      </c>
      <c r="B34" s="493" t="n"/>
      <c r="C34" s="494" t="inlineStr">
        <is>
          <t>Shipper's Signature</t>
        </is>
      </c>
      <c r="D34" s="493" t="n"/>
      <c r="E34" s="493" t="n"/>
      <c r="F34" s="494" t="inlineStr">
        <is>
          <t>Date</t>
        </is>
      </c>
      <c r="G34" s="493" t="n"/>
      <c r="H34" s="493" t="n"/>
    </row>
    <row r="35" ht="13.15" customHeight="1">
      <c r="A35" s="493" t="n"/>
      <c r="B35" s="493" t="n"/>
      <c r="C35" s="493" t="n"/>
      <c r="D35" s="493" t="n"/>
      <c r="E35" s="493" t="n"/>
      <c r="F35" s="493" t="n"/>
      <c r="G35" s="493" t="n"/>
      <c r="H35" s="493" t="n"/>
    </row>
    <row r="36" ht="13.15" customHeight="1">
      <c r="A36" s="493" t="n"/>
      <c r="B36" s="493" t="n"/>
      <c r="C36" s="493" t="n"/>
      <c r="D36" s="493" t="n"/>
      <c r="E36" s="493" t="n"/>
      <c r="F36" s="493" t="n"/>
      <c r="G36" s="493" t="n"/>
      <c r="H36" s="493" t="n"/>
    </row>
    <row r="37" ht="13.15" customHeight="1">
      <c r="A37" s="493" t="n"/>
      <c r="B37" s="493" t="n"/>
      <c r="C37" s="493" t="n"/>
      <c r="D37" s="493" t="n"/>
      <c r="E37" s="493" t="n"/>
      <c r="F37" s="493" t="n"/>
      <c r="G37" s="493" t="n"/>
      <c r="H37" s="493" t="n"/>
    </row>
    <row r="38" ht="13.15" customHeight="1">
      <c r="A38" s="491" t="n">
        <v>1</v>
      </c>
    </row>
    <row r="39" ht="22.9" customHeight="1">
      <c r="A39" s="492" t="inlineStr">
        <is>
          <t>Commercial Invoice</t>
        </is>
      </c>
    </row>
    <row r="40" ht="17.45" customHeight="1">
      <c r="A40" s="493" t="n"/>
      <c r="B40" s="1" t="n"/>
      <c r="C40" s="493" t="n"/>
      <c r="D40" s="493" t="n"/>
      <c r="E40" s="493" t="n"/>
      <c r="F40" s="493" t="n"/>
      <c r="G40" s="493" t="n"/>
      <c r="H40" s="493" t="n"/>
    </row>
    <row r="41" ht="13.15" customHeight="1">
      <c r="A41" s="494" t="inlineStr">
        <is>
          <t>Date of Export</t>
        </is>
      </c>
      <c r="B41" s="41" t="n">
        <v>45014</v>
      </c>
      <c r="C41" s="493" t="n"/>
      <c r="D41" s="493" t="n"/>
      <c r="E41" s="493" t="n"/>
      <c r="F41" s="493" t="n"/>
      <c r="G41" s="493" t="n"/>
      <c r="H41" s="493" t="n"/>
    </row>
    <row r="42" ht="13.15" customHeight="1">
      <c r="A42" s="493" t="n"/>
      <c r="B42" s="493" t="n"/>
      <c r="C42" s="493" t="n"/>
      <c r="D42" s="493" t="n"/>
      <c r="E42" s="493" t="n"/>
      <c r="F42" s="493" t="n"/>
      <c r="G42" s="493" t="n"/>
    </row>
    <row r="43" ht="15" customHeight="1">
      <c r="A43" s="494" t="inlineStr">
        <is>
          <t>Ship from:</t>
        </is>
      </c>
      <c r="B43" s="493" t="n"/>
      <c r="C43" s="493" t="n"/>
      <c r="D43" s="493" t="n"/>
      <c r="E43" s="494" t="inlineStr">
        <is>
          <t>Ship To:</t>
        </is>
      </c>
      <c r="F43" s="494" t="n"/>
      <c r="H43" s="493" t="n"/>
    </row>
    <row r="44" ht="13.15" customHeight="1">
      <c r="A44" s="493" t="inlineStr">
        <is>
          <t>Shipper/Exporter</t>
        </is>
      </c>
      <c r="B44" s="493" t="inlineStr">
        <is>
          <t>Douglas Tsang</t>
        </is>
      </c>
      <c r="C44" s="37" t="n"/>
      <c r="D44" s="37" t="n"/>
      <c r="E44" s="493" t="inlineStr">
        <is>
          <t>Consignee</t>
        </is>
      </c>
      <c r="F44" s="493" t="inlineStr">
        <is>
          <t>GYR3</t>
        </is>
      </c>
      <c r="G44" s="37" t="n"/>
      <c r="H44" s="37" t="n"/>
    </row>
    <row r="45" ht="13.15" customHeight="1">
      <c r="A45" s="493" t="inlineStr">
        <is>
          <t>Address</t>
        </is>
      </c>
      <c r="B45" s="493" t="inlineStr">
        <is>
          <t>17143 47 Street</t>
        </is>
      </c>
      <c r="C45" s="37" t="n"/>
      <c r="D45" s="37" t="n"/>
      <c r="E45" s="493" t="inlineStr">
        <is>
          <t>Address</t>
        </is>
      </c>
      <c r="F45" s="493" t="inlineStr">
        <is>
          <t>8181 W ROOSEVELT ST</t>
        </is>
      </c>
      <c r="G45" s="37" t="n"/>
      <c r="H45" s="37" t="n"/>
    </row>
    <row r="46" ht="13.15" customHeight="1">
      <c r="A46" s="493" t="inlineStr">
        <is>
          <t>City/State/Zip Code</t>
        </is>
      </c>
      <c r="B46" s="493" t="inlineStr">
        <is>
          <t>Edmonton/AB/T5Y3P4</t>
        </is>
      </c>
      <c r="C46" s="37" t="n"/>
      <c r="D46" s="37" t="n"/>
      <c r="E46" s="493" t="inlineStr">
        <is>
          <t>City/State/Zip Code</t>
        </is>
      </c>
      <c r="F46" s="37" t="inlineStr">
        <is>
          <t>PHOENIX, AZ, 85043-2356</t>
        </is>
      </c>
      <c r="G46" s="493" t="n"/>
      <c r="H46" s="493" t="n"/>
    </row>
    <row r="47" ht="13.15" customHeight="1">
      <c r="A47" s="37" t="inlineStr">
        <is>
          <t>Country</t>
        </is>
      </c>
      <c r="B47" s="493" t="inlineStr">
        <is>
          <t>Canada</t>
        </is>
      </c>
      <c r="C47" s="37" t="n"/>
      <c r="D47" s="37" t="n"/>
      <c r="E47" s="493" t="inlineStr">
        <is>
          <t>Country</t>
        </is>
      </c>
      <c r="F47" s="37" t="inlineStr">
        <is>
          <t>US</t>
        </is>
      </c>
      <c r="G47" s="37" t="n"/>
      <c r="H47" s="37" t="n"/>
    </row>
    <row r="48" ht="13.15" customHeight="1">
      <c r="A48" s="37" t="inlineStr">
        <is>
          <t>Phone/Fax</t>
        </is>
      </c>
      <c r="B48" s="40" t="n">
        <v>7809913820</v>
      </c>
      <c r="C48" s="37" t="n"/>
      <c r="D48" s="37" t="n"/>
      <c r="E48" s="493" t="n"/>
      <c r="F48" s="37" t="n"/>
      <c r="G48" s="37" t="n"/>
      <c r="H48" s="37" t="n"/>
    </row>
    <row r="49" ht="13.15" customHeight="1">
      <c r="A49" s="493" t="n"/>
      <c r="B49" s="33" t="n"/>
      <c r="C49" s="493" t="n"/>
      <c r="D49" s="493" t="n"/>
      <c r="E49" s="493" t="n"/>
      <c r="F49" s="493" t="n"/>
      <c r="G49" s="493" t="n"/>
      <c r="H49" s="493" t="n"/>
    </row>
    <row r="50" ht="13.15" customHeight="1">
      <c r="A50" s="36" t="n"/>
      <c r="B50" s="32" t="n"/>
      <c r="C50" s="27" t="n"/>
      <c r="D50" s="27" t="n"/>
      <c r="E50" s="27" t="n"/>
      <c r="F50" s="27" t="n"/>
      <c r="G50" s="27" t="n"/>
      <c r="H50" s="26" t="n"/>
    </row>
    <row r="51" ht="13.15" customHeight="1">
      <c r="A51" s="29" t="n"/>
      <c r="B51" s="495" t="n"/>
      <c r="D51" s="28" t="n"/>
      <c r="E51" s="493" t="n"/>
      <c r="F51" s="494" t="inlineStr">
        <is>
          <t>Currency</t>
        </is>
      </c>
      <c r="G51" s="38" t="inlineStr">
        <is>
          <t>USD</t>
        </is>
      </c>
      <c r="H51" s="35" t="n"/>
    </row>
    <row r="52" ht="13.15" customHeight="1">
      <c r="A52" s="31" t="n"/>
      <c r="B52" s="493" t="n"/>
      <c r="C52" s="494" t="n"/>
      <c r="D52" s="491" t="n"/>
      <c r="E52" s="493" t="n"/>
      <c r="F52" s="494" t="n"/>
      <c r="G52" s="491" t="n"/>
      <c r="H52" s="34" t="n"/>
    </row>
    <row r="53" ht="13.15" customHeight="1">
      <c r="A53" s="30" t="inlineStr">
        <is>
          <t>No.</t>
        </is>
      </c>
      <c r="B53" s="526" t="inlineStr">
        <is>
          <t xml:space="preserve"> Description of Goods</t>
        </is>
      </c>
      <c r="C53" s="527" t="n"/>
      <c r="D53" s="527" t="n"/>
      <c r="E53" s="528" t="n"/>
      <c r="F53" s="497" t="inlineStr">
        <is>
          <t>Country of</t>
        </is>
      </c>
      <c r="G53" s="30" t="inlineStr">
        <is>
          <t>Unit</t>
        </is>
      </c>
      <c r="H53" s="498" t="inlineStr">
        <is>
          <t>Total</t>
        </is>
      </c>
    </row>
    <row r="54" ht="13.15" customHeight="1">
      <c r="A54" s="42" t="inlineStr">
        <is>
          <t>Units</t>
        </is>
      </c>
      <c r="B54" s="529" t="n"/>
      <c r="C54" s="530" t="n"/>
      <c r="D54" s="530" t="n"/>
      <c r="E54" s="531" t="n"/>
      <c r="F54" s="500" t="inlineStr">
        <is>
          <t>Origin</t>
        </is>
      </c>
      <c r="G54" s="42" t="inlineStr">
        <is>
          <t>Value</t>
        </is>
      </c>
      <c r="H54" s="501" t="inlineStr">
        <is>
          <t>Value</t>
        </is>
      </c>
    </row>
    <row r="55" ht="24.95" customHeight="1">
      <c r="A55" s="334" t="n">
        <v>7</v>
      </c>
      <c r="B55" s="502" t="inlineStr">
        <is>
          <t>Lot of 40 Mackintosh Toffee Candies 45 gram Each from Canada by Nestle</t>
        </is>
      </c>
      <c r="C55" s="532" t="n"/>
      <c r="D55" s="532" t="n"/>
      <c r="E55" s="533" t="n"/>
      <c r="F55" s="335" t="inlineStr">
        <is>
          <t>Canada</t>
        </is>
      </c>
      <c r="G55" s="534" t="n">
        <v>42.9</v>
      </c>
      <c r="H55" s="535" t="n">
        <v>300.3</v>
      </c>
    </row>
    <row r="56" ht="24.95" customHeight="1">
      <c r="A56" s="334" t="n">
        <v>9</v>
      </c>
      <c r="B56" s="502" t="inlineStr">
        <is>
          <t>Christies Bits &amp; Bites Original 175g {Imported from Canada}</t>
        </is>
      </c>
      <c r="C56" s="532" t="n"/>
      <c r="D56" s="532" t="n"/>
      <c r="E56" s="533" t="n"/>
      <c r="F56" s="335" t="inlineStr">
        <is>
          <t>Canada</t>
        </is>
      </c>
      <c r="G56" s="534" t="n">
        <v>6.5076</v>
      </c>
      <c r="H56" s="535" t="n">
        <v>58.5684</v>
      </c>
    </row>
    <row r="57" ht="26.1" customHeight="1">
      <c r="A57" s="493" t="inlineStr">
        <is>
          <t>All Charges listed above are in USD</t>
        </is>
      </c>
      <c r="B57" s="493" t="n"/>
      <c r="C57" s="493" t="n"/>
      <c r="D57" s="493" t="n"/>
      <c r="E57" s="493" t="n"/>
      <c r="F57" s="493" t="n"/>
      <c r="G57" s="498" t="inlineStr">
        <is>
          <t>Total</t>
        </is>
      </c>
      <c r="H57" s="536" t="n">
        <v>358.8684</v>
      </c>
    </row>
    <row r="58" ht="13.15" customHeight="1">
      <c r="A58" s="493" t="inlineStr">
        <is>
          <t xml:space="preserve"> </t>
        </is>
      </c>
      <c r="B58" s="494" t="n"/>
      <c r="C58" s="494" t="n"/>
      <c r="D58" s="494" t="n"/>
      <c r="E58" s="494" t="n"/>
      <c r="F58" s="493" t="n"/>
      <c r="G58" s="493" t="n"/>
      <c r="H58" s="493" t="n"/>
    </row>
    <row r="59" ht="13.15" customHeight="1">
      <c r="A59" s="493" t="n"/>
      <c r="B59" s="494" t="n"/>
      <c r="C59" s="494" t="n"/>
      <c r="D59" s="494" t="n"/>
      <c r="E59" s="493" t="n"/>
      <c r="F59" s="493" t="n"/>
      <c r="G59" s="493" t="n"/>
      <c r="H59" s="493" t="n"/>
    </row>
    <row r="60" ht="13.15" customHeight="1">
      <c r="A60" s="494" t="inlineStr">
        <is>
          <t>Method of Transport (check one)</t>
        </is>
      </c>
      <c r="B60" s="494" t="n"/>
      <c r="C60" s="494" t="n"/>
      <c r="D60" s="494" t="n"/>
      <c r="E60" s="493" t="n"/>
      <c r="F60" s="493" t="n"/>
      <c r="G60" s="493" t="n"/>
      <c r="H60" s="493" t="n"/>
    </row>
    <row r="61" ht="14.45" customHeight="1">
      <c r="A61" s="494" t="inlineStr">
        <is>
          <t xml:space="preserve">   Land Freight</t>
        </is>
      </c>
      <c r="B61" s="43" t="inlineStr">
        <is>
          <t>a</t>
        </is>
      </c>
      <c r="C61" s="494" t="n"/>
      <c r="D61" s="503" t="inlineStr">
        <is>
          <t>Total Weight</t>
        </is>
      </c>
      <c r="F61" s="44" t="n">
        <v>34</v>
      </c>
      <c r="G61" s="494" t="inlineStr">
        <is>
          <t>Pounds</t>
        </is>
      </c>
      <c r="H61" s="493" t="n"/>
    </row>
    <row r="62" ht="13.15" customHeight="1">
      <c r="A62" s="494" t="inlineStr">
        <is>
          <t xml:space="preserve">   Air Freight</t>
        </is>
      </c>
      <c r="B62" s="45" t="n"/>
      <c r="C62" s="494" t="n"/>
      <c r="D62" s="494" t="n"/>
      <c r="E62" s="494" t="n"/>
      <c r="F62" s="491" t="n"/>
      <c r="G62" s="493" t="n"/>
      <c r="H62" s="493" t="n"/>
    </row>
    <row r="63" ht="13.15" customHeight="1">
      <c r="A63" s="494" t="inlineStr">
        <is>
          <t xml:space="preserve">   Ocean Freight</t>
        </is>
      </c>
      <c r="B63" s="45" t="n"/>
      <c r="C63" s="494" t="n"/>
      <c r="D63" s="494" t="n"/>
      <c r="E63" s="494" t="n"/>
      <c r="F63" s="46" t="n">
        <v>15.422128</v>
      </c>
      <c r="G63" s="494" t="inlineStr">
        <is>
          <t>Kilograms</t>
        </is>
      </c>
      <c r="H63" s="493" t="n"/>
    </row>
    <row r="64" ht="13.15" customHeight="1">
      <c r="A64" s="493" t="n"/>
      <c r="B64" s="493" t="n"/>
      <c r="C64" s="493" t="n"/>
      <c r="D64" s="493" t="n"/>
      <c r="E64" s="493" t="n"/>
      <c r="F64" s="491" t="n"/>
      <c r="G64" s="493" t="n"/>
      <c r="H64" s="493" t="n"/>
    </row>
    <row r="65" ht="13.15" customHeight="1">
      <c r="A65" s="493" t="n"/>
      <c r="B65" s="493" t="n"/>
      <c r="C65" s="493" t="n"/>
      <c r="D65" s="493" t="n"/>
      <c r="E65" s="493" t="n"/>
      <c r="F65" s="493" t="n"/>
      <c r="G65" s="493" t="n"/>
      <c r="H65" s="493" t="n"/>
    </row>
    <row r="66" ht="13.15" customHeight="1">
      <c r="A66" s="493" t="inlineStr">
        <is>
          <t xml:space="preserve">These Commodities, technology or software were exported from the United States in accordance with the Export Administration Regulations.  </t>
        </is>
      </c>
      <c r="B66" s="493" t="n"/>
      <c r="C66" s="493" t="n"/>
      <c r="D66" s="493" t="n"/>
      <c r="E66" s="493" t="n"/>
      <c r="F66" s="493" t="n"/>
      <c r="G66" s="493" t="n"/>
      <c r="H66" s="493" t="n"/>
    </row>
    <row r="67" ht="13.15" customHeight="1">
      <c r="A67" s="493" t="inlineStr">
        <is>
          <t>Diverstion contrary to U.S. law is prohibited.</t>
        </is>
      </c>
      <c r="B67" s="493" t="n"/>
      <c r="C67" s="493" t="n"/>
      <c r="D67" s="493" t="n"/>
      <c r="E67" s="493" t="n"/>
      <c r="F67" s="493" t="n"/>
      <c r="G67" s="493" t="n"/>
      <c r="H67" s="493" t="n"/>
    </row>
    <row r="68" ht="13.15" customHeight="1">
      <c r="A68" s="493" t="n"/>
      <c r="B68" s="493" t="n"/>
      <c r="C68" s="493" t="n"/>
      <c r="D68" s="493" t="n"/>
      <c r="E68" s="493" t="n"/>
      <c r="F68" s="493" t="n"/>
      <c r="G68" s="493" t="n"/>
      <c r="H68" s="493" t="n"/>
    </row>
    <row r="69" ht="13.15" customHeight="1">
      <c r="A69" s="47" t="n"/>
      <c r="B69" s="493" t="n"/>
      <c r="C69" s="493" t="n"/>
      <c r="D69" s="493" t="n"/>
      <c r="E69" s="493" t="n"/>
      <c r="F69" s="493" t="n"/>
      <c r="G69" s="493" t="n"/>
      <c r="H69" s="493" t="n"/>
    </row>
    <row r="70" ht="13.15" customHeight="1">
      <c r="A70" s="493" t="n"/>
      <c r="B70" s="493" t="n"/>
      <c r="C70" s="493" t="n"/>
      <c r="D70" s="493" t="n"/>
      <c r="E70" s="493" t="n"/>
      <c r="F70" s="493" t="n"/>
      <c r="G70" s="493" t="n"/>
      <c r="H70" s="493" t="n"/>
    </row>
    <row r="71" ht="13.15" customHeight="1">
      <c r="A71" s="504" t="inlineStr">
        <is>
          <t>Douglas Tsang</t>
        </is>
      </c>
      <c r="B71" s="493" t="n"/>
      <c r="C71" s="504" t="n"/>
      <c r="D71" s="530" t="n"/>
      <c r="E71" s="493" t="n"/>
      <c r="F71" s="537" t="n">
        <v>45014</v>
      </c>
      <c r="G71" s="538" t="n"/>
      <c r="H71" s="493" t="n"/>
    </row>
    <row r="72" ht="13.15" customHeight="1">
      <c r="A72" s="494" t="inlineStr">
        <is>
          <t>Shippers Name</t>
        </is>
      </c>
      <c r="B72" s="493" t="n"/>
      <c r="C72" s="494" t="inlineStr">
        <is>
          <t>Shipper's Signature</t>
        </is>
      </c>
      <c r="D72" s="493" t="n"/>
      <c r="E72" s="493" t="n"/>
      <c r="F72" s="494" t="inlineStr">
        <is>
          <t>Date</t>
        </is>
      </c>
      <c r="G72" s="493" t="n"/>
      <c r="H72" s="493" t="n"/>
    </row>
    <row r="73" ht="13.15" customHeight="1">
      <c r="A73" s="493" t="n"/>
      <c r="B73" s="493" t="n"/>
      <c r="C73" s="493" t="n"/>
      <c r="D73" s="493" t="n"/>
      <c r="E73" s="493" t="n"/>
      <c r="F73" s="493" t="n"/>
      <c r="G73" s="493" t="n"/>
      <c r="H73" s="493" t="n"/>
    </row>
    <row r="74" ht="13.15" customHeight="1">
      <c r="A74" s="493" t="n"/>
      <c r="B74" s="493" t="n"/>
      <c r="C74" s="493" t="n"/>
      <c r="D74" s="493" t="n"/>
      <c r="E74" s="493" t="n"/>
      <c r="F74" s="493" t="n"/>
      <c r="G74" s="493" t="n"/>
      <c r="H74" s="493" t="n"/>
    </row>
    <row r="75" ht="13.15" customHeight="1">
      <c r="A75" s="493" t="n"/>
      <c r="B75" s="493" t="n"/>
      <c r="C75" s="493" t="n"/>
      <c r="D75" s="493" t="n"/>
      <c r="E75" s="493" t="n"/>
      <c r="F75" s="493" t="n"/>
      <c r="G75" s="493" t="n"/>
      <c r="H75" s="493" t="n"/>
    </row>
    <row r="76" ht="13.15" customHeight="1">
      <c r="A76" s="491" t="n">
        <v>2</v>
      </c>
    </row>
    <row r="77" ht="22.9" customHeight="1">
      <c r="A77" s="492" t="inlineStr">
        <is>
          <t>Commercial Invoice</t>
        </is>
      </c>
    </row>
    <row r="78" ht="17.45" customHeight="1">
      <c r="A78" s="493" t="n"/>
      <c r="B78" s="1" t="n"/>
      <c r="C78" s="493" t="n"/>
      <c r="D78" s="493" t="n"/>
      <c r="E78" s="493" t="n"/>
      <c r="F78" s="493" t="n"/>
      <c r="G78" s="493" t="n"/>
      <c r="H78" s="493" t="n"/>
    </row>
    <row r="79" ht="13.15" customHeight="1">
      <c r="A79" s="494" t="inlineStr">
        <is>
          <t>Date of Export</t>
        </is>
      </c>
      <c r="B79" s="41" t="n">
        <v>45014</v>
      </c>
      <c r="C79" s="493" t="n"/>
      <c r="D79" s="493" t="n"/>
      <c r="E79" s="493" t="n"/>
      <c r="F79" s="493" t="n"/>
      <c r="G79" s="493" t="n"/>
      <c r="H79" s="493" t="n"/>
    </row>
    <row r="80" ht="13.15" customHeight="1">
      <c r="A80" s="493" t="n"/>
      <c r="B80" s="493" t="n"/>
      <c r="C80" s="493" t="n"/>
      <c r="D80" s="493" t="n"/>
      <c r="E80" s="493" t="n"/>
      <c r="F80" s="493" t="n"/>
      <c r="G80" s="493" t="n"/>
    </row>
    <row r="81" ht="15" customHeight="1">
      <c r="A81" s="494" t="inlineStr">
        <is>
          <t>Ship from:</t>
        </is>
      </c>
      <c r="B81" s="493" t="n"/>
      <c r="C81" s="493" t="n"/>
      <c r="D81" s="493" t="n"/>
      <c r="E81" s="494" t="inlineStr">
        <is>
          <t>Ship To:</t>
        </is>
      </c>
      <c r="F81" s="494" t="n"/>
      <c r="H81" s="493" t="n"/>
    </row>
    <row r="82" ht="13.15" customHeight="1">
      <c r="A82" s="493" t="inlineStr">
        <is>
          <t>Shipper/Exporter</t>
        </is>
      </c>
      <c r="B82" s="493" t="inlineStr">
        <is>
          <t>DRCR Industries</t>
        </is>
      </c>
      <c r="C82" s="37" t="n"/>
      <c r="D82" s="37" t="n"/>
      <c r="E82" s="493" t="inlineStr">
        <is>
          <t>Consignee</t>
        </is>
      </c>
      <c r="F82" s="493" t="inlineStr">
        <is>
          <t>SCK4</t>
        </is>
      </c>
      <c r="G82" s="37" t="n"/>
      <c r="H82" s="37" t="n"/>
    </row>
    <row r="83" ht="13.15" customHeight="1">
      <c r="A83" s="493" t="inlineStr">
        <is>
          <t>Address</t>
        </is>
      </c>
      <c r="B83" s="493" t="inlineStr">
        <is>
          <t>17143 47 Street</t>
        </is>
      </c>
      <c r="C83" s="37" t="n"/>
      <c r="D83" s="37" t="n"/>
      <c r="E83" s="493" t="inlineStr">
        <is>
          <t>Address</t>
        </is>
      </c>
      <c r="F83" s="493" t="inlineStr">
        <is>
          <t>6001 S Austin Rd</t>
        </is>
      </c>
      <c r="G83" s="37" t="n"/>
      <c r="H83" s="37" t="n"/>
    </row>
    <row r="84" ht="13.15" customHeight="1">
      <c r="A84" s="493" t="inlineStr">
        <is>
          <t>City/State/Zip Code</t>
        </is>
      </c>
      <c r="B84" s="493" t="inlineStr">
        <is>
          <t>Edmonton/AB/T5Y3P4</t>
        </is>
      </c>
      <c r="C84" s="37" t="n"/>
      <c r="D84" s="37" t="n"/>
      <c r="E84" s="493" t="inlineStr">
        <is>
          <t>City/State/Zip Code</t>
        </is>
      </c>
      <c r="F84" s="37" t="inlineStr">
        <is>
          <t>STOCKTON, CA, 95215</t>
        </is>
      </c>
      <c r="G84" s="493" t="n"/>
      <c r="H84" s="493" t="n"/>
    </row>
    <row r="85" ht="13.15" customHeight="1">
      <c r="A85" s="37" t="inlineStr">
        <is>
          <t>Country</t>
        </is>
      </c>
      <c r="B85" s="493" t="inlineStr">
        <is>
          <t>Canada</t>
        </is>
      </c>
      <c r="C85" s="37" t="n"/>
      <c r="D85" s="37" t="n"/>
      <c r="E85" s="493" t="inlineStr">
        <is>
          <t>Country</t>
        </is>
      </c>
      <c r="F85" s="37" t="inlineStr">
        <is>
          <t>US</t>
        </is>
      </c>
      <c r="G85" s="37" t="n"/>
      <c r="H85" s="37" t="n"/>
    </row>
    <row r="86" ht="13.15" customHeight="1">
      <c r="A86" s="37" t="inlineStr">
        <is>
          <t>Phone/Fax</t>
        </is>
      </c>
      <c r="B86" s="40" t="n">
        <v>7809913820</v>
      </c>
      <c r="C86" s="37" t="n"/>
      <c r="D86" s="37" t="n"/>
      <c r="E86" s="493" t="n"/>
      <c r="F86" s="37" t="n"/>
      <c r="G86" s="37" t="n"/>
      <c r="H86" s="37" t="n"/>
    </row>
    <row r="87" ht="13.15" customHeight="1">
      <c r="A87" s="493" t="n"/>
      <c r="B87" s="33" t="n"/>
      <c r="C87" s="493" t="n"/>
      <c r="D87" s="493" t="n"/>
      <c r="E87" s="493" t="n"/>
      <c r="F87" s="493" t="n"/>
      <c r="G87" s="493" t="n"/>
      <c r="H87" s="493" t="n"/>
    </row>
    <row r="88" ht="13.15" customHeight="1">
      <c r="A88" s="36" t="n"/>
      <c r="B88" s="32" t="n"/>
      <c r="C88" s="27" t="n"/>
      <c r="D88" s="27" t="n"/>
      <c r="E88" s="27" t="n"/>
      <c r="F88" s="27" t="n"/>
      <c r="G88" s="27" t="n"/>
      <c r="H88" s="26" t="n"/>
    </row>
    <row r="89" ht="13.15" customHeight="1">
      <c r="A89" s="29" t="n"/>
      <c r="B89" s="495" t="n"/>
      <c r="D89" s="28" t="n"/>
      <c r="E89" s="493" t="n"/>
      <c r="F89" s="494" t="inlineStr">
        <is>
          <t>Currency</t>
        </is>
      </c>
      <c r="G89" s="38" t="inlineStr">
        <is>
          <t>USD</t>
        </is>
      </c>
      <c r="H89" s="35" t="n"/>
    </row>
    <row r="90" ht="13.15" customHeight="1">
      <c r="A90" s="31" t="n"/>
      <c r="B90" s="493" t="n"/>
      <c r="C90" s="494" t="n"/>
      <c r="D90" s="491" t="n"/>
      <c r="E90" s="493" t="n"/>
      <c r="F90" s="494" t="n"/>
      <c r="G90" s="491" t="n"/>
      <c r="H90" s="34" t="n"/>
    </row>
    <row r="91" ht="13.15" customHeight="1">
      <c r="A91" s="30" t="inlineStr">
        <is>
          <t>No.</t>
        </is>
      </c>
      <c r="B91" s="526" t="inlineStr">
        <is>
          <t xml:space="preserve"> Description of Goods</t>
        </is>
      </c>
      <c r="C91" s="527" t="n"/>
      <c r="D91" s="527" t="n"/>
      <c r="E91" s="528" t="n"/>
      <c r="F91" s="497" t="inlineStr">
        <is>
          <t>Country of</t>
        </is>
      </c>
      <c r="G91" s="30" t="inlineStr">
        <is>
          <t>Unit</t>
        </is>
      </c>
      <c r="H91" s="498" t="inlineStr">
        <is>
          <t>Total</t>
        </is>
      </c>
    </row>
    <row r="92" ht="13.15" customHeight="1">
      <c r="A92" s="42" t="inlineStr">
        <is>
          <t>Units</t>
        </is>
      </c>
      <c r="B92" s="529" t="n"/>
      <c r="C92" s="530" t="n"/>
      <c r="D92" s="530" t="n"/>
      <c r="E92" s="531" t="n"/>
      <c r="F92" s="500" t="inlineStr">
        <is>
          <t>Origin</t>
        </is>
      </c>
      <c r="G92" s="42" t="inlineStr">
        <is>
          <t>Value</t>
        </is>
      </c>
      <c r="H92" s="501" t="inlineStr">
        <is>
          <t>Value</t>
        </is>
      </c>
    </row>
    <row r="93" ht="24.95" customHeight="1">
      <c r="A93" s="334" t="n">
        <v>8</v>
      </c>
      <c r="B93" s="502" t="inlineStr">
        <is>
          <t>Lot of 40 Mackintosh Toffee Candies 45 gram Each from Canada by Nestle</t>
        </is>
      </c>
      <c r="C93" s="532" t="n"/>
      <c r="D93" s="532" t="n"/>
      <c r="E93" s="533" t="n"/>
      <c r="F93" s="335" t="inlineStr">
        <is>
          <t>Canada</t>
        </is>
      </c>
      <c r="G93" s="534" t="n">
        <v>42.9</v>
      </c>
      <c r="H93" s="535" t="n">
        <v>343.2</v>
      </c>
    </row>
    <row r="94" ht="24.95" customHeight="1">
      <c r="A94" s="334" t="n">
        <v>5</v>
      </c>
      <c r="B94" s="502" t="inlineStr">
        <is>
          <t>Christies Bits &amp; Bites Original 175g {Imported from Canada}</t>
        </is>
      </c>
      <c r="C94" s="532" t="n"/>
      <c r="D94" s="532" t="n"/>
      <c r="E94" s="533" t="n"/>
      <c r="F94" s="335" t="inlineStr">
        <is>
          <t>Canada</t>
        </is>
      </c>
      <c r="G94" s="534" t="n">
        <v>6.5076</v>
      </c>
      <c r="H94" s="535" t="n">
        <v>32.538</v>
      </c>
    </row>
    <row r="95" ht="26.1" customHeight="1">
      <c r="A95" s="493" t="inlineStr">
        <is>
          <t>All Charges listed above are in USD</t>
        </is>
      </c>
      <c r="B95" s="493" t="n"/>
      <c r="C95" s="493" t="n"/>
      <c r="D95" s="493" t="n"/>
      <c r="E95" s="493" t="n"/>
      <c r="F95" s="493" t="n"/>
      <c r="G95" s="498" t="inlineStr">
        <is>
          <t>Total</t>
        </is>
      </c>
      <c r="H95" s="536" t="n">
        <v>375.738</v>
      </c>
    </row>
    <row r="96" ht="13.15" customHeight="1">
      <c r="A96" s="493" t="inlineStr">
        <is>
          <t xml:space="preserve"> </t>
        </is>
      </c>
      <c r="B96" s="494" t="n"/>
      <c r="C96" s="494" t="n"/>
      <c r="D96" s="494" t="n"/>
      <c r="E96" s="494" t="n"/>
      <c r="F96" s="493" t="n"/>
      <c r="G96" s="493" t="n"/>
      <c r="H96" s="493" t="n"/>
    </row>
    <row r="97" ht="13.15" customHeight="1">
      <c r="A97" s="493" t="n"/>
      <c r="B97" s="494" t="n"/>
      <c r="C97" s="494" t="n"/>
      <c r="D97" s="494" t="n"/>
      <c r="E97" s="493" t="n"/>
      <c r="F97" s="493" t="n"/>
      <c r="G97" s="493" t="n"/>
      <c r="H97" s="493" t="n"/>
    </row>
    <row r="98" ht="13.15" customHeight="1">
      <c r="A98" s="494" t="inlineStr">
        <is>
          <t>Method of Transport (check one)</t>
        </is>
      </c>
      <c r="B98" s="494" t="n"/>
      <c r="C98" s="494" t="n"/>
      <c r="D98" s="494" t="n"/>
      <c r="E98" s="493" t="n"/>
      <c r="F98" s="493" t="n"/>
      <c r="G98" s="493" t="n"/>
      <c r="H98" s="493" t="n"/>
    </row>
    <row r="99" ht="14.45" customHeight="1">
      <c r="A99" s="494" t="inlineStr">
        <is>
          <t xml:space="preserve">   Land Freight</t>
        </is>
      </c>
      <c r="B99" s="43" t="inlineStr">
        <is>
          <t>a</t>
        </is>
      </c>
      <c r="C99" s="494" t="n"/>
      <c r="D99" s="503" t="inlineStr">
        <is>
          <t>Total Weight</t>
        </is>
      </c>
      <c r="F99" s="44" t="n">
        <v>37</v>
      </c>
      <c r="G99" s="494" t="inlineStr">
        <is>
          <t>Pounds</t>
        </is>
      </c>
      <c r="H99" s="493" t="n"/>
    </row>
    <row r="100" ht="13.15" customHeight="1">
      <c r="A100" s="494" t="inlineStr">
        <is>
          <t xml:space="preserve">   Air Freight</t>
        </is>
      </c>
      <c r="B100" s="45" t="n"/>
      <c r="C100" s="494" t="n"/>
      <c r="D100" s="494" t="n"/>
      <c r="E100" s="494" t="n"/>
      <c r="F100" s="491" t="n"/>
      <c r="G100" s="493" t="n"/>
      <c r="H100" s="493" t="n"/>
    </row>
    <row r="101" ht="13.15" customHeight="1">
      <c r="A101" s="494" t="inlineStr">
        <is>
          <t xml:space="preserve">   Ocean Freight</t>
        </is>
      </c>
      <c r="B101" s="45" t="n"/>
      <c r="C101" s="494" t="n"/>
      <c r="D101" s="494" t="n"/>
      <c r="E101" s="494" t="n"/>
      <c r="F101" s="46" t="n">
        <v>16.782904</v>
      </c>
      <c r="G101" s="494" t="inlineStr">
        <is>
          <t>Kilograms</t>
        </is>
      </c>
      <c r="H101" s="493" t="n"/>
    </row>
    <row r="102" ht="13.15" customHeight="1">
      <c r="A102" s="493" t="n"/>
      <c r="B102" s="493" t="n"/>
      <c r="C102" s="493" t="n"/>
      <c r="D102" s="493" t="n"/>
      <c r="E102" s="493" t="n"/>
      <c r="F102" s="491" t="n"/>
      <c r="G102" s="493" t="n"/>
      <c r="H102" s="493" t="n"/>
    </row>
    <row r="103" ht="13.15" customHeight="1">
      <c r="A103" s="493" t="n"/>
      <c r="B103" s="493" t="n"/>
      <c r="C103" s="493" t="n"/>
      <c r="D103" s="493" t="n"/>
      <c r="E103" s="493" t="n"/>
      <c r="F103" s="493" t="n"/>
      <c r="G103" s="493" t="n"/>
      <c r="H103" s="493" t="n"/>
    </row>
    <row r="104" ht="13.15" customHeight="1">
      <c r="A104" s="493" t="inlineStr">
        <is>
          <t xml:space="preserve">These Commodities, technology or software were exported from the United States in accordance with the Export Administration Regulations.  </t>
        </is>
      </c>
      <c r="B104" s="493" t="n"/>
      <c r="C104" s="493" t="n"/>
      <c r="D104" s="493" t="n"/>
      <c r="E104" s="493" t="n"/>
      <c r="F104" s="493" t="n"/>
      <c r="G104" s="493" t="n"/>
      <c r="H104" s="493" t="n"/>
    </row>
    <row r="105" ht="13.15" customHeight="1">
      <c r="A105" s="493" t="inlineStr">
        <is>
          <t>Diverstion contrary to U.S. law is prohibited.</t>
        </is>
      </c>
      <c r="B105" s="493" t="n"/>
      <c r="C105" s="493" t="n"/>
      <c r="D105" s="493" t="n"/>
      <c r="E105" s="493" t="n"/>
      <c r="F105" s="493" t="n"/>
      <c r="G105" s="493" t="n"/>
      <c r="H105" s="493" t="n"/>
    </row>
    <row r="106" ht="13.15" customHeight="1">
      <c r="A106" s="493" t="n"/>
      <c r="B106" s="493" t="n"/>
      <c r="C106" s="493" t="n"/>
      <c r="D106" s="493" t="n"/>
      <c r="E106" s="493" t="n"/>
      <c r="F106" s="493" t="n"/>
      <c r="G106" s="493" t="n"/>
      <c r="H106" s="493" t="n"/>
    </row>
    <row r="107" ht="13.15" customHeight="1">
      <c r="A107" s="47" t="n"/>
      <c r="B107" s="493" t="n"/>
      <c r="C107" s="493" t="n"/>
      <c r="D107" s="493" t="n"/>
      <c r="E107" s="493" t="n"/>
      <c r="F107" s="493" t="n"/>
      <c r="G107" s="493" t="n"/>
      <c r="H107" s="493" t="n"/>
    </row>
    <row r="108" ht="13.15" customHeight="1">
      <c r="A108" s="493" t="n"/>
      <c r="B108" s="493" t="n"/>
      <c r="C108" s="493" t="n"/>
      <c r="D108" s="493" t="n"/>
      <c r="E108" s="493" t="n"/>
      <c r="F108" s="493" t="n"/>
      <c r="G108" s="493" t="n"/>
      <c r="H108" s="493" t="n"/>
    </row>
    <row r="109" ht="13.15" customHeight="1">
      <c r="A109" s="504" t="inlineStr">
        <is>
          <t>DRCR Industries</t>
        </is>
      </c>
      <c r="B109" s="493" t="n"/>
      <c r="C109" s="504" t="n"/>
      <c r="D109" s="530" t="n"/>
      <c r="E109" s="493" t="n"/>
      <c r="F109" s="537" t="n">
        <v>45014</v>
      </c>
      <c r="G109" s="538" t="n"/>
      <c r="H109" s="493" t="n"/>
    </row>
    <row r="110" ht="13.15" customHeight="1">
      <c r="A110" s="494" t="inlineStr">
        <is>
          <t>Shippers Name</t>
        </is>
      </c>
      <c r="B110" s="493" t="n"/>
      <c r="C110" s="494" t="inlineStr">
        <is>
          <t>Shipper's Signature</t>
        </is>
      </c>
      <c r="D110" s="493" t="n"/>
      <c r="E110" s="493" t="n"/>
      <c r="F110" s="494" t="inlineStr">
        <is>
          <t>Date</t>
        </is>
      </c>
      <c r="G110" s="493" t="n"/>
      <c r="H110" s="493" t="n"/>
    </row>
    <row r="111" ht="13.15" customHeight="1">
      <c r="A111" s="493" t="n"/>
      <c r="B111" s="493" t="n"/>
      <c r="C111" s="493" t="n"/>
      <c r="D111" s="493" t="n"/>
      <c r="E111" s="493" t="n"/>
      <c r="F111" s="493" t="n"/>
      <c r="G111" s="493" t="n"/>
      <c r="H111" s="493" t="n"/>
    </row>
    <row r="112" ht="13.15" customHeight="1">
      <c r="A112" s="493" t="n"/>
      <c r="B112" s="493" t="n"/>
      <c r="C112" s="493" t="n"/>
      <c r="D112" s="493" t="n"/>
      <c r="E112" s="493" t="n"/>
      <c r="F112" s="493" t="n"/>
      <c r="G112" s="493" t="n"/>
      <c r="H112" s="493" t="n"/>
    </row>
    <row r="113" ht="13.15" customHeight="1">
      <c r="A113" s="493" t="n"/>
      <c r="B113" s="493" t="n"/>
      <c r="C113" s="493" t="n"/>
      <c r="D113" s="493" t="n"/>
      <c r="E113" s="493" t="n"/>
      <c r="F113" s="493" t="n"/>
      <c r="G113" s="493" t="n"/>
      <c r="H113" s="493" t="n"/>
    </row>
    <row r="114" ht="13.15" customHeight="1">
      <c r="A114" s="491" t="n">
        <v>3</v>
      </c>
    </row>
    <row r="115" ht="22.9" customHeight="1">
      <c r="A115" s="492" t="inlineStr">
        <is>
          <t>Commercial Invoice</t>
        </is>
      </c>
    </row>
    <row r="116" ht="17.45" customHeight="1">
      <c r="A116" s="493" t="n"/>
      <c r="B116" s="1" t="n"/>
      <c r="C116" s="493" t="n"/>
      <c r="D116" s="493" t="n"/>
      <c r="E116" s="493" t="n"/>
      <c r="F116" s="493" t="n"/>
      <c r="G116" s="493" t="n"/>
      <c r="H116" s="493" t="n"/>
    </row>
    <row r="117" ht="13.15" customHeight="1">
      <c r="A117" s="494" t="inlineStr">
        <is>
          <t>Date of Export</t>
        </is>
      </c>
      <c r="B117" s="41" t="n">
        <v>45014</v>
      </c>
      <c r="C117" s="493" t="n"/>
      <c r="D117" s="493" t="n"/>
      <c r="E117" s="493" t="n"/>
      <c r="F117" s="493" t="n"/>
      <c r="G117" s="493" t="n"/>
      <c r="H117" s="493" t="n"/>
    </row>
    <row r="118" ht="13.15" customHeight="1">
      <c r="A118" s="493" t="n"/>
      <c r="B118" s="493" t="n"/>
      <c r="C118" s="493" t="n"/>
      <c r="D118" s="493" t="n"/>
      <c r="E118" s="493" t="n"/>
      <c r="F118" s="493" t="n"/>
      <c r="G118" s="493" t="n"/>
    </row>
    <row r="119" ht="15" customHeight="1">
      <c r="A119" s="494" t="inlineStr">
        <is>
          <t>Ship from:</t>
        </is>
      </c>
      <c r="B119" s="493" t="n"/>
      <c r="C119" s="493" t="n"/>
      <c r="D119" s="493" t="n"/>
      <c r="E119" s="494" t="inlineStr">
        <is>
          <t>Ship To:</t>
        </is>
      </c>
      <c r="F119" s="494" t="n"/>
      <c r="H119" s="493" t="n"/>
    </row>
    <row r="120" ht="13.15" customHeight="1">
      <c r="A120" s="493" t="inlineStr">
        <is>
          <t>Shipper/Exporter</t>
        </is>
      </c>
      <c r="B120" s="493" t="inlineStr">
        <is>
          <t>DMT Distributors Ltd.</t>
        </is>
      </c>
      <c r="C120" s="37" t="n"/>
      <c r="D120" s="37" t="n"/>
      <c r="E120" s="493" t="inlineStr">
        <is>
          <t>Consignee</t>
        </is>
      </c>
      <c r="F120" s="493" t="inlineStr">
        <is>
          <t>GYR3</t>
        </is>
      </c>
      <c r="G120" s="37" t="n"/>
      <c r="H120" s="37" t="n"/>
    </row>
    <row r="121" ht="13.15" customHeight="1">
      <c r="A121" s="493" t="inlineStr">
        <is>
          <t>Address</t>
        </is>
      </c>
      <c r="B121" s="493" t="inlineStr">
        <is>
          <t>328 Dunluce Road NW</t>
        </is>
      </c>
      <c r="C121" s="37" t="n"/>
      <c r="D121" s="37" t="n"/>
      <c r="E121" s="493" t="inlineStr">
        <is>
          <t>Address</t>
        </is>
      </c>
      <c r="F121" s="493" t="inlineStr">
        <is>
          <t>8181 W ROOSEVELT ST</t>
        </is>
      </c>
      <c r="G121" s="37" t="n"/>
      <c r="H121" s="37" t="n"/>
    </row>
    <row r="122" ht="13.15" customHeight="1">
      <c r="A122" s="493" t="inlineStr">
        <is>
          <t>City/State/Zip Code</t>
        </is>
      </c>
      <c r="B122" s="493" t="inlineStr">
        <is>
          <t>Edmonton/AB/T5X4P3</t>
        </is>
      </c>
      <c r="C122" s="37" t="n"/>
      <c r="D122" s="37" t="n"/>
      <c r="E122" s="493" t="inlineStr">
        <is>
          <t>City/State/Zip Code</t>
        </is>
      </c>
      <c r="F122" s="37" t="inlineStr">
        <is>
          <t>PHOENIX, AZ, 85043-2356</t>
        </is>
      </c>
      <c r="G122" s="493" t="n"/>
      <c r="H122" s="493" t="n"/>
    </row>
    <row r="123" ht="13.15" customHeight="1">
      <c r="A123" s="37" t="inlineStr">
        <is>
          <t>Country</t>
        </is>
      </c>
      <c r="B123" s="493" t="inlineStr">
        <is>
          <t>Canada</t>
        </is>
      </c>
      <c r="C123" s="37" t="n"/>
      <c r="D123" s="37" t="n"/>
      <c r="E123" s="493" t="inlineStr">
        <is>
          <t>Country</t>
        </is>
      </c>
      <c r="F123" s="37" t="inlineStr">
        <is>
          <t>US</t>
        </is>
      </c>
      <c r="G123" s="37" t="n"/>
      <c r="H123" s="37" t="n"/>
    </row>
    <row r="124" ht="13.15" customHeight="1">
      <c r="A124" s="37" t="inlineStr">
        <is>
          <t>Phone/Fax</t>
        </is>
      </c>
      <c r="B124" s="40" t="n">
        <v>7809913820</v>
      </c>
      <c r="C124" s="37" t="n"/>
      <c r="D124" s="37" t="n"/>
      <c r="E124" s="493" t="n"/>
      <c r="F124" s="37" t="n"/>
      <c r="G124" s="37" t="n"/>
      <c r="H124" s="37" t="n"/>
    </row>
    <row r="125" ht="13.15" customHeight="1">
      <c r="A125" s="493" t="n"/>
      <c r="B125" s="33" t="n"/>
      <c r="C125" s="493" t="n"/>
      <c r="D125" s="493" t="n"/>
      <c r="E125" s="493" t="n"/>
      <c r="F125" s="493" t="n"/>
      <c r="G125" s="493" t="n"/>
      <c r="H125" s="493" t="n"/>
    </row>
    <row r="126" ht="13.15" customHeight="1">
      <c r="A126" s="36" t="n"/>
      <c r="B126" s="32" t="n"/>
      <c r="C126" s="27" t="n"/>
      <c r="D126" s="27" t="n"/>
      <c r="E126" s="27" t="n"/>
      <c r="F126" s="27" t="n"/>
      <c r="G126" s="27" t="n"/>
      <c r="H126" s="26" t="n"/>
    </row>
    <row r="127" ht="13.15" customHeight="1">
      <c r="A127" s="29" t="n"/>
      <c r="B127" s="495" t="n"/>
      <c r="D127" s="28" t="n"/>
      <c r="E127" s="493" t="n"/>
      <c r="F127" s="494" t="inlineStr">
        <is>
          <t>Currency</t>
        </is>
      </c>
      <c r="G127" s="38" t="inlineStr">
        <is>
          <t>USD</t>
        </is>
      </c>
      <c r="H127" s="35" t="n"/>
    </row>
    <row r="128" ht="13.15" customHeight="1">
      <c r="A128" s="31" t="n"/>
      <c r="B128" s="493" t="n"/>
      <c r="C128" s="494" t="n"/>
      <c r="D128" s="491" t="n"/>
      <c r="E128" s="493" t="n"/>
      <c r="F128" s="494" t="n"/>
      <c r="G128" s="491" t="n"/>
      <c r="H128" s="34" t="n"/>
    </row>
    <row r="129" ht="13.15" customHeight="1">
      <c r="A129" s="30" t="inlineStr">
        <is>
          <t>No.</t>
        </is>
      </c>
      <c r="B129" s="526" t="inlineStr">
        <is>
          <t xml:space="preserve"> Description of Goods</t>
        </is>
      </c>
      <c r="C129" s="527" t="n"/>
      <c r="D129" s="527" t="n"/>
      <c r="E129" s="528" t="n"/>
      <c r="F129" s="497" t="inlineStr">
        <is>
          <t>Country of</t>
        </is>
      </c>
      <c r="G129" s="30" t="inlineStr">
        <is>
          <t>Unit</t>
        </is>
      </c>
      <c r="H129" s="498" t="inlineStr">
        <is>
          <t>Total</t>
        </is>
      </c>
    </row>
    <row r="130" ht="13.15" customHeight="1">
      <c r="A130" s="42" t="inlineStr">
        <is>
          <t>Units</t>
        </is>
      </c>
      <c r="B130" s="529" t="n"/>
      <c r="C130" s="530" t="n"/>
      <c r="D130" s="530" t="n"/>
      <c r="E130" s="531" t="n"/>
      <c r="F130" s="500" t="inlineStr">
        <is>
          <t>Origin</t>
        </is>
      </c>
      <c r="G130" s="42" t="inlineStr">
        <is>
          <t>Value</t>
        </is>
      </c>
      <c r="H130" s="501" t="inlineStr">
        <is>
          <t>Value</t>
        </is>
      </c>
    </row>
    <row r="131" ht="24.95" customHeight="1">
      <c r="A131" s="334" t="n">
        <v>10</v>
      </c>
      <c r="B131" s="502" t="inlineStr">
        <is>
          <t>Arnott's Tim Tam Double Coat (4 Pack) - Australian Chocolate Biscuits, Box Packaging for Protection, Imported from Australia</t>
        </is>
      </c>
      <c r="C131" s="532" t="n"/>
      <c r="D131" s="532" t="n"/>
      <c r="E131" s="533" t="n"/>
      <c r="F131" s="335" t="inlineStr">
        <is>
          <t>Canada</t>
        </is>
      </c>
      <c r="G131" s="534" t="n">
        <v>23.067</v>
      </c>
      <c r="H131" s="535" t="n">
        <v>230.67</v>
      </c>
    </row>
    <row r="132" ht="24.95" customHeight="1">
      <c r="A132" s="334" t="n">
        <v>12</v>
      </c>
      <c r="B132" s="502" t="inlineStr">
        <is>
          <t>Pure Protein Bars, Gluten Free, Dark Chocolate Coconut, 50g/1.8oz., 6ct, {Imported from Canada}</t>
        </is>
      </c>
      <c r="C132" s="532" t="n"/>
      <c r="D132" s="532" t="n"/>
      <c r="E132" s="533" t="n"/>
      <c r="F132" s="335" t="inlineStr">
        <is>
          <t>Canada</t>
        </is>
      </c>
      <c r="G132" s="534" t="n">
        <v>15.807</v>
      </c>
      <c r="H132" s="535" t="n">
        <v>189.684</v>
      </c>
    </row>
    <row r="133" ht="24.95" customHeight="1">
      <c r="A133" s="334" t="n">
        <v>16</v>
      </c>
      <c r="B133" s="502" t="inlineStr">
        <is>
          <t>Pure Protein Red Velvet Gluten Free Bar (6 x 50g Bars) {Imported from Canada}</t>
        </is>
      </c>
      <c r="C133" s="532" t="n"/>
      <c r="D133" s="532" t="n"/>
      <c r="E133" s="533" t="n"/>
      <c r="F133" s="335" t="inlineStr">
        <is>
          <t>Canada</t>
        </is>
      </c>
      <c r="G133" s="534" t="n">
        <v>18.447</v>
      </c>
      <c r="H133" s="535" t="n">
        <v>295.152</v>
      </c>
    </row>
    <row r="134" ht="26.1" customHeight="1">
      <c r="A134" s="493" t="inlineStr">
        <is>
          <t>All Charges listed above are in USD</t>
        </is>
      </c>
      <c r="B134" s="493" t="n"/>
      <c r="C134" s="493" t="n"/>
      <c r="D134" s="493" t="n"/>
      <c r="E134" s="493" t="n"/>
      <c r="F134" s="493" t="n"/>
      <c r="G134" s="498" t="inlineStr">
        <is>
          <t>Total</t>
        </is>
      </c>
      <c r="H134" s="536" t="n">
        <v>715.5060000000001</v>
      </c>
    </row>
    <row r="135" ht="13.15" customHeight="1">
      <c r="A135" s="493" t="inlineStr">
        <is>
          <t xml:space="preserve"> </t>
        </is>
      </c>
      <c r="B135" s="494" t="n"/>
      <c r="C135" s="494" t="n"/>
      <c r="D135" s="494" t="n"/>
      <c r="E135" s="494" t="n"/>
      <c r="F135" s="493" t="n"/>
      <c r="G135" s="493" t="n"/>
      <c r="H135" s="493" t="n"/>
    </row>
    <row r="136" ht="13.15" customHeight="1">
      <c r="A136" s="493" t="n"/>
      <c r="B136" s="494" t="n"/>
      <c r="C136" s="494" t="n"/>
      <c r="D136" s="494" t="n"/>
      <c r="E136" s="493" t="n"/>
      <c r="F136" s="493" t="n"/>
      <c r="G136" s="493" t="n"/>
      <c r="H136" s="493" t="n"/>
    </row>
    <row r="137" ht="13.15" customHeight="1">
      <c r="A137" s="494" t="inlineStr">
        <is>
          <t>Method of Transport (check one)</t>
        </is>
      </c>
      <c r="B137" s="494" t="n"/>
      <c r="C137" s="494" t="n"/>
      <c r="D137" s="494" t="n"/>
      <c r="E137" s="493" t="n"/>
      <c r="F137" s="493" t="n"/>
      <c r="G137" s="493" t="n"/>
      <c r="H137" s="493" t="n"/>
    </row>
    <row r="138" ht="14.45" customHeight="1">
      <c r="A138" s="494" t="inlineStr">
        <is>
          <t xml:space="preserve">   Land Freight</t>
        </is>
      </c>
      <c r="B138" s="43" t="inlineStr">
        <is>
          <t>a</t>
        </is>
      </c>
      <c r="C138" s="494" t="n"/>
      <c r="D138" s="503" t="inlineStr">
        <is>
          <t>Total Weight</t>
        </is>
      </c>
      <c r="F138" s="44" t="n">
        <v>41</v>
      </c>
      <c r="G138" s="494" t="inlineStr">
        <is>
          <t>Pounds</t>
        </is>
      </c>
      <c r="H138" s="493" t="n"/>
    </row>
    <row r="139" ht="13.15" customHeight="1">
      <c r="A139" s="494" t="inlineStr">
        <is>
          <t xml:space="preserve">   Air Freight</t>
        </is>
      </c>
      <c r="B139" s="45" t="n"/>
      <c r="C139" s="494" t="n"/>
      <c r="D139" s="494" t="n"/>
      <c r="E139" s="494" t="n"/>
      <c r="F139" s="491" t="n"/>
      <c r="G139" s="493" t="n"/>
      <c r="H139" s="493" t="n"/>
    </row>
    <row r="140" ht="13.15" customHeight="1">
      <c r="A140" s="494" t="inlineStr">
        <is>
          <t xml:space="preserve">   Ocean Freight</t>
        </is>
      </c>
      <c r="B140" s="45" t="n"/>
      <c r="C140" s="494" t="n"/>
      <c r="D140" s="494" t="n"/>
      <c r="E140" s="494" t="n"/>
      <c r="F140" s="46" t="n">
        <v>18.597272</v>
      </c>
      <c r="G140" s="494" t="inlineStr">
        <is>
          <t>Kilograms</t>
        </is>
      </c>
      <c r="H140" s="493" t="n"/>
    </row>
    <row r="141" ht="13.15" customHeight="1">
      <c r="A141" s="493" t="n"/>
      <c r="B141" s="493" t="n"/>
      <c r="C141" s="493" t="n"/>
      <c r="D141" s="493" t="n"/>
      <c r="E141" s="493" t="n"/>
      <c r="F141" s="491" t="n"/>
      <c r="G141" s="493" t="n"/>
      <c r="H141" s="493" t="n"/>
    </row>
    <row r="142" ht="13.15" customHeight="1">
      <c r="A142" s="493" t="n"/>
      <c r="B142" s="493" t="n"/>
      <c r="C142" s="493" t="n"/>
      <c r="D142" s="493" t="n"/>
      <c r="E142" s="493" t="n"/>
      <c r="F142" s="493" t="n"/>
      <c r="G142" s="493" t="n"/>
      <c r="H142" s="493" t="n"/>
    </row>
    <row r="143" ht="13.15" customHeight="1">
      <c r="A143" s="493" t="inlineStr">
        <is>
          <t xml:space="preserve">These Commodities, technology or software were exported from the United States in accordance with the Export Administration Regulations.  </t>
        </is>
      </c>
      <c r="B143" s="493" t="n"/>
      <c r="C143" s="493" t="n"/>
      <c r="D143" s="493" t="n"/>
      <c r="E143" s="493" t="n"/>
      <c r="F143" s="493" t="n"/>
      <c r="G143" s="493" t="n"/>
      <c r="H143" s="493" t="n"/>
    </row>
    <row r="144" ht="13.15" customHeight="1">
      <c r="A144" s="493" t="inlineStr">
        <is>
          <t>Diverstion contrary to U.S. law is prohibited.</t>
        </is>
      </c>
      <c r="B144" s="493" t="n"/>
      <c r="C144" s="493" t="n"/>
      <c r="D144" s="493" t="n"/>
      <c r="E144" s="493" t="n"/>
      <c r="F144" s="493" t="n"/>
      <c r="G144" s="493" t="n"/>
      <c r="H144" s="493" t="n"/>
    </row>
    <row r="145" ht="13.15" customHeight="1">
      <c r="A145" s="493" t="n"/>
      <c r="B145" s="493" t="n"/>
      <c r="C145" s="493" t="n"/>
      <c r="D145" s="493" t="n"/>
      <c r="E145" s="493" t="n"/>
      <c r="F145" s="493" t="n"/>
      <c r="G145" s="493" t="n"/>
      <c r="H145" s="493" t="n"/>
    </row>
    <row r="146" ht="13.15" customHeight="1">
      <c r="A146" s="47" t="n"/>
      <c r="B146" s="493" t="n"/>
      <c r="C146" s="493" t="n"/>
      <c r="D146" s="493" t="n"/>
      <c r="E146" s="493" t="n"/>
      <c r="F146" s="493" t="n"/>
      <c r="G146" s="493" t="n"/>
      <c r="H146" s="493" t="n"/>
    </row>
    <row r="147" ht="13.15" customHeight="1">
      <c r="A147" s="493" t="n"/>
      <c r="B147" s="493" t="n"/>
      <c r="C147" s="493" t="n"/>
      <c r="D147" s="493" t="n"/>
      <c r="E147" s="493" t="n"/>
      <c r="F147" s="493" t="n"/>
      <c r="G147" s="493" t="n"/>
      <c r="H147" s="493" t="n"/>
    </row>
    <row r="148" ht="13.15" customHeight="1">
      <c r="A148" s="504" t="inlineStr">
        <is>
          <t>DMT Distributors Ltd.</t>
        </is>
      </c>
      <c r="B148" s="493" t="n"/>
      <c r="C148" s="504" t="n"/>
      <c r="D148" s="530" t="n"/>
      <c r="E148" s="493" t="n"/>
      <c r="F148" s="537" t="n">
        <v>45014</v>
      </c>
      <c r="G148" s="538" t="n"/>
      <c r="H148" s="493" t="n"/>
    </row>
    <row r="149" ht="13.15" customHeight="1">
      <c r="A149" s="494" t="inlineStr">
        <is>
          <t>Shippers Name</t>
        </is>
      </c>
      <c r="B149" s="493" t="n"/>
      <c r="C149" s="494" t="inlineStr">
        <is>
          <t>Shipper's Signature</t>
        </is>
      </c>
      <c r="D149" s="493" t="n"/>
      <c r="E149" s="493" t="n"/>
      <c r="F149" s="494" t="inlineStr">
        <is>
          <t>Date</t>
        </is>
      </c>
      <c r="G149" s="493" t="n"/>
      <c r="H149" s="493" t="n"/>
    </row>
    <row r="150" ht="13.15" customHeight="1">
      <c r="A150" s="493" t="n"/>
      <c r="B150" s="493" t="n"/>
      <c r="C150" s="493" t="n"/>
      <c r="D150" s="493" t="n"/>
      <c r="E150" s="493" t="n"/>
      <c r="F150" s="493" t="n"/>
      <c r="G150" s="493" t="n"/>
      <c r="H150" s="493" t="n"/>
    </row>
    <row r="151" ht="13.15" customHeight="1">
      <c r="A151" s="493" t="n"/>
      <c r="B151" s="493" t="n"/>
      <c r="C151" s="493" t="n"/>
      <c r="D151" s="493" t="n"/>
      <c r="E151" s="493" t="n"/>
      <c r="F151" s="493" t="n"/>
      <c r="G151" s="493" t="n"/>
      <c r="H151" s="493" t="n"/>
    </row>
    <row r="152" ht="13.15" customHeight="1">
      <c r="A152" s="493" t="n"/>
      <c r="B152" s="493" t="n"/>
      <c r="C152" s="493" t="n"/>
      <c r="D152" s="493" t="n"/>
      <c r="E152" s="493" t="n"/>
      <c r="F152" s="493" t="n"/>
      <c r="G152" s="493" t="n"/>
      <c r="H152" s="493" t="n"/>
    </row>
    <row r="153" ht="13.15" customHeight="1">
      <c r="A153" s="491" t="n">
        <v>4</v>
      </c>
    </row>
    <row r="154" ht="22.9" customHeight="1">
      <c r="A154" s="492" t="inlineStr">
        <is>
          <t>Commercial Invoice</t>
        </is>
      </c>
    </row>
    <row r="155" ht="17.45" customHeight="1">
      <c r="A155" s="493" t="n"/>
      <c r="B155" s="1" t="n"/>
      <c r="C155" s="493" t="n"/>
      <c r="D155" s="493" t="n"/>
      <c r="E155" s="493" t="n"/>
      <c r="F155" s="493" t="n"/>
      <c r="G155" s="493" t="n"/>
      <c r="H155" s="493" t="n"/>
    </row>
    <row r="156" ht="13.15" customHeight="1">
      <c r="A156" s="494" t="inlineStr">
        <is>
          <t>Date of Export</t>
        </is>
      </c>
      <c r="B156" s="41" t="n">
        <v>45014</v>
      </c>
      <c r="C156" s="493" t="n"/>
      <c r="D156" s="493" t="n"/>
      <c r="E156" s="493" t="n"/>
      <c r="F156" s="493" t="n"/>
      <c r="G156" s="493" t="n"/>
      <c r="H156" s="493" t="n"/>
    </row>
    <row r="157" ht="13.15" customHeight="1">
      <c r="A157" s="493" t="n"/>
      <c r="B157" s="493" t="n"/>
      <c r="C157" s="493" t="n"/>
      <c r="D157" s="493" t="n"/>
      <c r="E157" s="493" t="n"/>
      <c r="F157" s="493" t="n"/>
      <c r="G157" s="493" t="n"/>
    </row>
    <row r="158" ht="15" customHeight="1">
      <c r="A158" s="494" t="inlineStr">
        <is>
          <t>Ship from:</t>
        </is>
      </c>
      <c r="B158" s="493" t="n"/>
      <c r="C158" s="493" t="n"/>
      <c r="D158" s="493" t="n"/>
      <c r="E158" s="494" t="inlineStr">
        <is>
          <t>Ship To:</t>
        </is>
      </c>
      <c r="F158" s="494" t="n"/>
      <c r="H158" s="493" t="n"/>
    </row>
    <row r="159" ht="13.15" customHeight="1">
      <c r="A159" s="493" t="inlineStr">
        <is>
          <t>Shipper/Exporter</t>
        </is>
      </c>
      <c r="B159" s="493" t="inlineStr">
        <is>
          <t>Douglas Tsang</t>
        </is>
      </c>
      <c r="C159" s="37" t="n"/>
      <c r="D159" s="37" t="n"/>
      <c r="E159" s="493" t="inlineStr">
        <is>
          <t>Consignee</t>
        </is>
      </c>
      <c r="F159" s="493" t="inlineStr">
        <is>
          <t>MEM1</t>
        </is>
      </c>
      <c r="G159" s="37" t="n"/>
      <c r="H159" s="37" t="n"/>
    </row>
    <row r="160" ht="13.15" customHeight="1">
      <c r="A160" s="493" t="inlineStr">
        <is>
          <t>Address</t>
        </is>
      </c>
      <c r="B160" s="493" t="inlineStr">
        <is>
          <t>17143 47 Street</t>
        </is>
      </c>
      <c r="C160" s="37" t="n"/>
      <c r="D160" s="37" t="n"/>
      <c r="E160" s="493" t="inlineStr">
        <is>
          <t>Address</t>
        </is>
      </c>
      <c r="F160" s="493" t="inlineStr">
        <is>
          <t>3292 E Holmes Rd</t>
        </is>
      </c>
      <c r="G160" s="37" t="n"/>
      <c r="H160" s="37" t="n"/>
    </row>
    <row r="161" ht="13.15" customHeight="1">
      <c r="A161" s="493" t="inlineStr">
        <is>
          <t>City/State/Zip Code</t>
        </is>
      </c>
      <c r="B161" s="493" t="inlineStr">
        <is>
          <t>Edmonton/AB/T5Y3P4</t>
        </is>
      </c>
      <c r="C161" s="37" t="n"/>
      <c r="D161" s="37" t="n"/>
      <c r="E161" s="493" t="inlineStr">
        <is>
          <t>City/State/Zip Code</t>
        </is>
      </c>
      <c r="F161" s="37" t="inlineStr">
        <is>
          <t>Memphis, TN 38118</t>
        </is>
      </c>
      <c r="G161" s="493" t="n"/>
      <c r="H161" s="493" t="n"/>
    </row>
    <row r="162" ht="13.15" customHeight="1">
      <c r="A162" s="37" t="inlineStr">
        <is>
          <t>Country</t>
        </is>
      </c>
      <c r="B162" s="493" t="inlineStr">
        <is>
          <t>Canada</t>
        </is>
      </c>
      <c r="C162" s="37" t="n"/>
      <c r="D162" s="37" t="n"/>
      <c r="E162" s="493" t="inlineStr">
        <is>
          <t>Country</t>
        </is>
      </c>
      <c r="F162" s="37" t="inlineStr">
        <is>
          <t>US</t>
        </is>
      </c>
      <c r="G162" s="37" t="n"/>
      <c r="H162" s="37" t="n"/>
    </row>
    <row r="163" ht="13.15" customHeight="1">
      <c r="A163" s="37" t="inlineStr">
        <is>
          <t>Phone/Fax</t>
        </is>
      </c>
      <c r="B163" s="40" t="n">
        <v>7809913820</v>
      </c>
      <c r="C163" s="37" t="n"/>
      <c r="D163" s="37" t="n"/>
      <c r="E163" s="493" t="n"/>
      <c r="F163" s="37" t="n"/>
      <c r="G163" s="37" t="n"/>
      <c r="H163" s="37" t="n"/>
    </row>
    <row r="164" ht="13.15" customHeight="1">
      <c r="A164" s="493" t="n"/>
      <c r="B164" s="33" t="n"/>
      <c r="C164" s="493" t="n"/>
      <c r="D164" s="493" t="n"/>
      <c r="E164" s="493" t="n"/>
      <c r="F164" s="493" t="n"/>
      <c r="G164" s="493" t="n"/>
      <c r="H164" s="493" t="n"/>
    </row>
    <row r="165" ht="13.15" customHeight="1">
      <c r="A165" s="36" t="n"/>
      <c r="B165" s="32" t="n"/>
      <c r="C165" s="27" t="n"/>
      <c r="D165" s="27" t="n"/>
      <c r="E165" s="27" t="n"/>
      <c r="F165" s="27" t="n"/>
      <c r="G165" s="27" t="n"/>
      <c r="H165" s="26" t="n"/>
    </row>
    <row r="166" ht="13.15" customHeight="1">
      <c r="A166" s="29" t="n"/>
      <c r="B166" s="495" t="n"/>
      <c r="D166" s="28" t="n"/>
      <c r="E166" s="493" t="n"/>
      <c r="F166" s="494" t="inlineStr">
        <is>
          <t>Currency</t>
        </is>
      </c>
      <c r="G166" s="38" t="inlineStr">
        <is>
          <t>USD</t>
        </is>
      </c>
      <c r="H166" s="35" t="n"/>
    </row>
    <row r="167" ht="13.15" customHeight="1">
      <c r="A167" s="31" t="n"/>
      <c r="B167" s="493" t="n"/>
      <c r="C167" s="494" t="n"/>
      <c r="D167" s="491" t="n"/>
      <c r="E167" s="493" t="n"/>
      <c r="F167" s="494" t="n"/>
      <c r="G167" s="491" t="n"/>
      <c r="H167" s="34" t="n"/>
    </row>
    <row r="168" ht="13.15" customHeight="1">
      <c r="A168" s="30" t="inlineStr">
        <is>
          <t>No.</t>
        </is>
      </c>
      <c r="B168" s="526" t="inlineStr">
        <is>
          <t xml:space="preserve"> Description of Goods</t>
        </is>
      </c>
      <c r="C168" s="527" t="n"/>
      <c r="D168" s="527" t="n"/>
      <c r="E168" s="528" t="n"/>
      <c r="F168" s="497" t="inlineStr">
        <is>
          <t>Country of</t>
        </is>
      </c>
      <c r="G168" s="30" t="inlineStr">
        <is>
          <t>Unit</t>
        </is>
      </c>
      <c r="H168" s="498" t="inlineStr">
        <is>
          <t>Total</t>
        </is>
      </c>
    </row>
    <row r="169" ht="13.15" customHeight="1">
      <c r="A169" s="42" t="inlineStr">
        <is>
          <t>Units</t>
        </is>
      </c>
      <c r="B169" s="529" t="n"/>
      <c r="C169" s="530" t="n"/>
      <c r="D169" s="530" t="n"/>
      <c r="E169" s="531" t="n"/>
      <c r="F169" s="500" t="inlineStr">
        <is>
          <t>Origin</t>
        </is>
      </c>
      <c r="G169" s="42" t="inlineStr">
        <is>
          <t>Value</t>
        </is>
      </c>
      <c r="H169" s="501" t="inlineStr">
        <is>
          <t>Value</t>
        </is>
      </c>
    </row>
    <row r="170" ht="24.95" customHeight="1">
      <c r="A170" s="334" t="n">
        <v>4</v>
      </c>
      <c r="B170" s="502" t="inlineStr">
        <is>
          <t>Pure Protein 5 pack (Dark Chocolate Coconut, Peppermint Bark, Strawberry &amp; Maple Caramel &amp; Red Velvet)…</t>
        </is>
      </c>
      <c r="C170" s="532" t="n"/>
      <c r="D170" s="532" t="n"/>
      <c r="E170" s="533" t="n"/>
      <c r="F170" s="335" t="inlineStr">
        <is>
          <t>Canada</t>
        </is>
      </c>
      <c r="G170" s="534" t="n">
        <v>46.2</v>
      </c>
      <c r="H170" s="535" t="n">
        <v>184.8</v>
      </c>
    </row>
    <row r="171" ht="24.95" customHeight="1">
      <c r="A171" s="334" t="n">
        <v>5</v>
      </c>
      <c r="B171" s="502" t="inlineStr">
        <is>
          <t>Quaker Chewy Chocolate Chip Granola Bars, Peanut Free 40-Count {Imported from Canada}</t>
        </is>
      </c>
      <c r="C171" s="532" t="n"/>
      <c r="D171" s="532" t="n"/>
      <c r="E171" s="533" t="n"/>
      <c r="F171" s="335" t="inlineStr">
        <is>
          <t>Canada</t>
        </is>
      </c>
      <c r="G171" s="534" t="n">
        <v>21.7734</v>
      </c>
      <c r="H171" s="535" t="n">
        <v>108.867</v>
      </c>
    </row>
    <row r="172" ht="26.1" customHeight="1">
      <c r="A172" s="493" t="inlineStr">
        <is>
          <t>All Charges listed above are in USD</t>
        </is>
      </c>
      <c r="B172" s="493" t="n"/>
      <c r="C172" s="493" t="n"/>
      <c r="D172" s="493" t="n"/>
      <c r="E172" s="493" t="n"/>
      <c r="F172" s="493" t="n"/>
      <c r="G172" s="498" t="inlineStr">
        <is>
          <t>Total</t>
        </is>
      </c>
      <c r="H172" s="536" t="n">
        <v>293.667</v>
      </c>
    </row>
    <row r="173" ht="13.15" customHeight="1">
      <c r="A173" s="493" t="inlineStr">
        <is>
          <t xml:space="preserve"> </t>
        </is>
      </c>
      <c r="B173" s="494" t="n"/>
      <c r="C173" s="494" t="n"/>
      <c r="D173" s="494" t="n"/>
      <c r="E173" s="494" t="n"/>
      <c r="F173" s="493" t="n"/>
      <c r="G173" s="493" t="n"/>
      <c r="H173" s="493" t="n"/>
    </row>
    <row r="174" ht="13.15" customHeight="1">
      <c r="A174" s="493" t="n"/>
      <c r="B174" s="494" t="n"/>
      <c r="C174" s="494" t="n"/>
      <c r="D174" s="494" t="n"/>
      <c r="E174" s="493" t="n"/>
      <c r="F174" s="493" t="n"/>
      <c r="G174" s="493" t="n"/>
      <c r="H174" s="493" t="n"/>
    </row>
    <row r="175" ht="13.15" customHeight="1">
      <c r="A175" s="494" t="inlineStr">
        <is>
          <t>Method of Transport (check one)</t>
        </is>
      </c>
      <c r="B175" s="494" t="n"/>
      <c r="C175" s="494" t="n"/>
      <c r="D175" s="494" t="n"/>
      <c r="E175" s="493" t="n"/>
      <c r="F175" s="493" t="n"/>
      <c r="G175" s="493" t="n"/>
      <c r="H175" s="493" t="n"/>
    </row>
    <row r="176" ht="14.45" customHeight="1">
      <c r="A176" s="494" t="inlineStr">
        <is>
          <t xml:space="preserve">   Land Freight</t>
        </is>
      </c>
      <c r="B176" s="43" t="inlineStr">
        <is>
          <t>a</t>
        </is>
      </c>
      <c r="C176" s="494" t="n"/>
      <c r="D176" s="503" t="inlineStr">
        <is>
          <t>Total Weight</t>
        </is>
      </c>
      <c r="F176" s="44" t="n">
        <v>30</v>
      </c>
      <c r="G176" s="494" t="inlineStr">
        <is>
          <t>Pounds</t>
        </is>
      </c>
      <c r="H176" s="493" t="n"/>
    </row>
    <row r="177" ht="13.15" customHeight="1">
      <c r="A177" s="494" t="inlineStr">
        <is>
          <t xml:space="preserve">   Air Freight</t>
        </is>
      </c>
      <c r="B177" s="45" t="n"/>
      <c r="C177" s="494" t="n"/>
      <c r="D177" s="494" t="n"/>
      <c r="E177" s="494" t="n"/>
      <c r="F177" s="491" t="n"/>
      <c r="G177" s="493" t="n"/>
      <c r="H177" s="493" t="n"/>
    </row>
    <row r="178" ht="13.15" customHeight="1">
      <c r="A178" s="494" t="inlineStr">
        <is>
          <t xml:space="preserve">   Ocean Freight</t>
        </is>
      </c>
      <c r="B178" s="45" t="n"/>
      <c r="C178" s="494" t="n"/>
      <c r="D178" s="494" t="n"/>
      <c r="E178" s="494" t="n"/>
      <c r="F178" s="46" t="n">
        <v>13.60776</v>
      </c>
      <c r="G178" s="494" t="inlineStr">
        <is>
          <t>Kilograms</t>
        </is>
      </c>
      <c r="H178" s="493" t="n"/>
    </row>
    <row r="179" ht="13.15" customHeight="1">
      <c r="A179" s="493" t="n"/>
      <c r="B179" s="493" t="n"/>
      <c r="C179" s="493" t="n"/>
      <c r="D179" s="493" t="n"/>
      <c r="E179" s="493" t="n"/>
      <c r="F179" s="491" t="n"/>
      <c r="G179" s="493" t="n"/>
      <c r="H179" s="493" t="n"/>
    </row>
    <row r="180" ht="13.15" customHeight="1">
      <c r="A180" s="493" t="n"/>
      <c r="B180" s="493" t="n"/>
      <c r="C180" s="493" t="n"/>
      <c r="D180" s="493" t="n"/>
      <c r="E180" s="493" t="n"/>
      <c r="F180" s="493" t="n"/>
      <c r="G180" s="493" t="n"/>
      <c r="H180" s="493" t="n"/>
    </row>
    <row r="181" ht="13.15" customHeight="1">
      <c r="A181" s="493" t="inlineStr">
        <is>
          <t xml:space="preserve">These Commodities, technology or software were exported from the United States in accordance with the Export Administration Regulations.  </t>
        </is>
      </c>
      <c r="B181" s="493" t="n"/>
      <c r="C181" s="493" t="n"/>
      <c r="D181" s="493" t="n"/>
      <c r="E181" s="493" t="n"/>
      <c r="F181" s="493" t="n"/>
      <c r="G181" s="493" t="n"/>
      <c r="H181" s="493" t="n"/>
    </row>
    <row r="182" ht="13.15" customHeight="1">
      <c r="A182" s="493" t="inlineStr">
        <is>
          <t>Diverstion contrary to U.S. law is prohibited.</t>
        </is>
      </c>
      <c r="B182" s="493" t="n"/>
      <c r="C182" s="493" t="n"/>
      <c r="D182" s="493" t="n"/>
      <c r="E182" s="493" t="n"/>
      <c r="F182" s="493" t="n"/>
      <c r="G182" s="493" t="n"/>
      <c r="H182" s="493" t="n"/>
    </row>
    <row r="183" ht="13.15" customHeight="1">
      <c r="A183" s="493" t="n"/>
      <c r="B183" s="493" t="n"/>
      <c r="C183" s="493" t="n"/>
      <c r="D183" s="493" t="n"/>
      <c r="E183" s="493" t="n"/>
      <c r="F183" s="493" t="n"/>
      <c r="G183" s="493" t="n"/>
      <c r="H183" s="493" t="n"/>
    </row>
    <row r="184" ht="13.15" customHeight="1">
      <c r="A184" s="47" t="n"/>
      <c r="B184" s="493" t="n"/>
      <c r="C184" s="493" t="n"/>
      <c r="D184" s="493" t="n"/>
      <c r="E184" s="493" t="n"/>
      <c r="F184" s="493" t="n"/>
      <c r="G184" s="493" t="n"/>
      <c r="H184" s="493" t="n"/>
    </row>
    <row r="185" ht="13.15" customHeight="1">
      <c r="A185" s="493" t="n"/>
      <c r="B185" s="493" t="n"/>
      <c r="C185" s="493" t="n"/>
      <c r="D185" s="493" t="n"/>
      <c r="E185" s="493" t="n"/>
      <c r="F185" s="493" t="n"/>
      <c r="G185" s="493" t="n"/>
      <c r="H185" s="493" t="n"/>
    </row>
    <row r="186" ht="13.15" customHeight="1">
      <c r="A186" s="504" t="inlineStr">
        <is>
          <t>Douglas Tsang</t>
        </is>
      </c>
      <c r="B186" s="493" t="n"/>
      <c r="C186" s="504" t="n"/>
      <c r="D186" s="530" t="n"/>
      <c r="E186" s="493" t="n"/>
      <c r="F186" s="537" t="n">
        <v>45014</v>
      </c>
      <c r="G186" s="538" t="n"/>
      <c r="H186" s="493" t="n"/>
    </row>
    <row r="187" ht="13.15" customHeight="1">
      <c r="A187" s="494" t="inlineStr">
        <is>
          <t>Shippers Name</t>
        </is>
      </c>
      <c r="B187" s="493" t="n"/>
      <c r="C187" s="494" t="inlineStr">
        <is>
          <t>Shipper's Signature</t>
        </is>
      </c>
      <c r="D187" s="493" t="n"/>
      <c r="E187" s="493" t="n"/>
      <c r="F187" s="494" t="inlineStr">
        <is>
          <t>Date</t>
        </is>
      </c>
      <c r="G187" s="493" t="n"/>
      <c r="H187" s="493" t="n"/>
    </row>
    <row r="188" ht="13.15" customHeight="1">
      <c r="A188" s="493" t="n"/>
      <c r="B188" s="493" t="n"/>
      <c r="C188" s="493" t="n"/>
      <c r="D188" s="493" t="n"/>
      <c r="E188" s="493" t="n"/>
      <c r="F188" s="493" t="n"/>
      <c r="G188" s="493" t="n"/>
      <c r="H188" s="493" t="n"/>
    </row>
    <row r="189" ht="13.15" customHeight="1">
      <c r="A189" s="493" t="n"/>
      <c r="B189" s="493" t="n"/>
      <c r="C189" s="493" t="n"/>
      <c r="D189" s="493" t="n"/>
      <c r="E189" s="493" t="n"/>
      <c r="F189" s="493" t="n"/>
      <c r="G189" s="493" t="n"/>
      <c r="H189" s="493" t="n"/>
    </row>
    <row r="190" ht="13.15" customHeight="1">
      <c r="A190" s="493" t="n"/>
      <c r="B190" s="493" t="n"/>
      <c r="C190" s="493" t="n"/>
      <c r="D190" s="493" t="n"/>
      <c r="E190" s="493" t="n"/>
      <c r="F190" s="493" t="n"/>
      <c r="G190" s="493" t="n"/>
      <c r="H190" s="493" t="n"/>
    </row>
    <row r="191" ht="13.15" customHeight="1">
      <c r="A191" s="491" t="n">
        <v>5</v>
      </c>
    </row>
    <row r="192" ht="22.9" customHeight="1">
      <c r="A192" s="492" t="inlineStr">
        <is>
          <t>Commercial Invoice</t>
        </is>
      </c>
    </row>
    <row r="193" ht="17.45" customHeight="1">
      <c r="A193" s="493" t="n"/>
      <c r="B193" s="1" t="n"/>
      <c r="C193" s="493" t="n"/>
      <c r="D193" s="493" t="n"/>
      <c r="E193" s="493" t="n"/>
      <c r="F193" s="493" t="n"/>
      <c r="G193" s="493" t="n"/>
      <c r="H193" s="493" t="n"/>
    </row>
    <row r="194" ht="13.15" customHeight="1">
      <c r="A194" s="494" t="inlineStr">
        <is>
          <t>Date of Export</t>
        </is>
      </c>
      <c r="B194" s="41" t="n">
        <v>45014</v>
      </c>
      <c r="C194" s="493" t="n"/>
      <c r="D194" s="493" t="n"/>
      <c r="E194" s="493" t="n"/>
      <c r="F194" s="493" t="n"/>
      <c r="G194" s="493" t="n"/>
      <c r="H194" s="493" t="n"/>
    </row>
    <row r="195" ht="13.15" customHeight="1">
      <c r="A195" s="493" t="n"/>
      <c r="B195" s="493" t="n"/>
      <c r="C195" s="493" t="n"/>
      <c r="D195" s="493" t="n"/>
      <c r="E195" s="493" t="n"/>
      <c r="F195" s="493" t="n"/>
      <c r="G195" s="493" t="n"/>
    </row>
    <row r="196" ht="15" customHeight="1">
      <c r="A196" s="494" t="inlineStr">
        <is>
          <t>Ship from:</t>
        </is>
      </c>
      <c r="B196" s="493" t="n"/>
      <c r="C196" s="493" t="n"/>
      <c r="D196" s="493" t="n"/>
      <c r="E196" s="494" t="inlineStr">
        <is>
          <t>Ship To:</t>
        </is>
      </c>
      <c r="F196" s="494" t="n"/>
      <c r="H196" s="493" t="n"/>
    </row>
    <row r="197" ht="13.15" customHeight="1">
      <c r="A197" s="493" t="inlineStr">
        <is>
          <t>Shipper/Exporter</t>
        </is>
      </c>
      <c r="B197" s="493" t="inlineStr">
        <is>
          <t>DMT Distributors Ltd.</t>
        </is>
      </c>
      <c r="C197" s="37" t="n"/>
      <c r="D197" s="37" t="n"/>
      <c r="E197" s="493" t="inlineStr">
        <is>
          <t>Consignee</t>
        </is>
      </c>
      <c r="F197" s="493" t="inlineStr">
        <is>
          <t>ABE8</t>
        </is>
      </c>
      <c r="G197" s="37" t="n"/>
      <c r="H197" s="37" t="n"/>
    </row>
    <row r="198" ht="13.15" customHeight="1">
      <c r="A198" s="493" t="inlineStr">
        <is>
          <t>Address</t>
        </is>
      </c>
      <c r="B198" s="493" t="inlineStr">
        <is>
          <t>328 Dunluce Road NW</t>
        </is>
      </c>
      <c r="C198" s="37" t="n"/>
      <c r="D198" s="37" t="n"/>
      <c r="E198" s="493" t="inlineStr">
        <is>
          <t>Address</t>
        </is>
      </c>
      <c r="F198" s="493" t="inlineStr">
        <is>
          <t>401 Independence Road</t>
        </is>
      </c>
      <c r="G198" s="37" t="n"/>
      <c r="H198" s="37" t="n"/>
    </row>
    <row r="199" ht="13.15" customHeight="1">
      <c r="A199" s="493" t="inlineStr">
        <is>
          <t>City/State/Zip Code</t>
        </is>
      </c>
      <c r="B199" s="493" t="inlineStr">
        <is>
          <t>Edmonton/AB/T5X4P3</t>
        </is>
      </c>
      <c r="C199" s="37" t="n"/>
      <c r="D199" s="37" t="n"/>
      <c r="E199" s="493" t="inlineStr">
        <is>
          <t>City/State/Zip Code</t>
        </is>
      </c>
      <c r="F199" s="37" t="inlineStr">
        <is>
          <t>Florence, NJ 08518</t>
        </is>
      </c>
      <c r="G199" s="493" t="n"/>
      <c r="H199" s="493" t="n"/>
    </row>
    <row r="200" ht="13.15" customHeight="1">
      <c r="A200" s="37" t="inlineStr">
        <is>
          <t>Country</t>
        </is>
      </c>
      <c r="B200" s="493" t="inlineStr">
        <is>
          <t>Canada</t>
        </is>
      </c>
      <c r="C200" s="37" t="n"/>
      <c r="D200" s="37" t="n"/>
      <c r="E200" s="493" t="inlineStr">
        <is>
          <t>Country</t>
        </is>
      </c>
      <c r="F200" s="37" t="inlineStr">
        <is>
          <t>US</t>
        </is>
      </c>
      <c r="G200" s="37" t="n"/>
      <c r="H200" s="37" t="n"/>
    </row>
    <row r="201" ht="13.15" customHeight="1">
      <c r="A201" s="37" t="inlineStr">
        <is>
          <t>Phone/Fax</t>
        </is>
      </c>
      <c r="B201" s="40" t="n">
        <v>7809913820</v>
      </c>
      <c r="C201" s="37" t="n"/>
      <c r="D201" s="37" t="n"/>
      <c r="E201" s="493" t="n"/>
      <c r="F201" s="37" t="n"/>
      <c r="G201" s="37" t="n"/>
      <c r="H201" s="37" t="n"/>
    </row>
    <row r="202" ht="13.15" customHeight="1">
      <c r="A202" s="493" t="n"/>
      <c r="B202" s="33" t="n"/>
      <c r="C202" s="493" t="n"/>
      <c r="D202" s="493" t="n"/>
      <c r="E202" s="493" t="n"/>
      <c r="F202" s="493" t="n"/>
      <c r="G202" s="493" t="n"/>
      <c r="H202" s="493" t="n"/>
    </row>
    <row r="203" ht="13.15" customHeight="1">
      <c r="A203" s="36" t="n"/>
      <c r="B203" s="32" t="n"/>
      <c r="C203" s="27" t="n"/>
      <c r="D203" s="27" t="n"/>
      <c r="E203" s="27" t="n"/>
      <c r="F203" s="27" t="n"/>
      <c r="G203" s="27" t="n"/>
      <c r="H203" s="26" t="n"/>
    </row>
    <row r="204" ht="13.15" customHeight="1">
      <c r="A204" s="29" t="n"/>
      <c r="B204" s="495" t="n"/>
      <c r="D204" s="28" t="n"/>
      <c r="E204" s="493" t="n"/>
      <c r="F204" s="494" t="inlineStr">
        <is>
          <t>Currency</t>
        </is>
      </c>
      <c r="G204" s="38" t="inlineStr">
        <is>
          <t>USD</t>
        </is>
      </c>
      <c r="H204" s="35" t="n"/>
    </row>
    <row r="205" ht="13.15" customHeight="1">
      <c r="A205" s="31" t="n"/>
      <c r="B205" s="493" t="n"/>
      <c r="C205" s="494" t="n"/>
      <c r="D205" s="491" t="n"/>
      <c r="E205" s="493" t="n"/>
      <c r="F205" s="494" t="n"/>
      <c r="G205" s="491" t="n"/>
      <c r="H205" s="34" t="n"/>
    </row>
    <row r="206" ht="13.15" customHeight="1">
      <c r="A206" s="30" t="inlineStr">
        <is>
          <t>No.</t>
        </is>
      </c>
      <c r="B206" s="526" t="inlineStr">
        <is>
          <t xml:space="preserve"> Description of Goods</t>
        </is>
      </c>
      <c r="C206" s="527" t="n"/>
      <c r="D206" s="527" t="n"/>
      <c r="E206" s="528" t="n"/>
      <c r="F206" s="497" t="inlineStr">
        <is>
          <t>Country of</t>
        </is>
      </c>
      <c r="G206" s="30" t="inlineStr">
        <is>
          <t>Unit</t>
        </is>
      </c>
      <c r="H206" s="498" t="inlineStr">
        <is>
          <t>Total</t>
        </is>
      </c>
    </row>
    <row r="207" ht="13.15" customHeight="1">
      <c r="A207" s="42" t="inlineStr">
        <is>
          <t>Units</t>
        </is>
      </c>
      <c r="B207" s="529" t="n"/>
      <c r="C207" s="530" t="n"/>
      <c r="D207" s="530" t="n"/>
      <c r="E207" s="531" t="n"/>
      <c r="F207" s="500" t="inlineStr">
        <is>
          <t>Origin</t>
        </is>
      </c>
      <c r="G207" s="42" t="inlineStr">
        <is>
          <t>Value</t>
        </is>
      </c>
      <c r="H207" s="501" t="inlineStr">
        <is>
          <t>Value</t>
        </is>
      </c>
    </row>
    <row r="208" ht="24.95" customHeight="1">
      <c r="A208" s="334" t="n">
        <v>16</v>
      </c>
      <c r="B208" s="502" t="inlineStr">
        <is>
          <t>President's Choice Plum Sauce, 750 Mililiters/25.4 Ounces</t>
        </is>
      </c>
      <c r="C208" s="532" t="n"/>
      <c r="D208" s="532" t="n"/>
      <c r="E208" s="533" t="n"/>
      <c r="F208" s="335" t="inlineStr">
        <is>
          <t>Canada</t>
        </is>
      </c>
      <c r="G208" s="534" t="n">
        <v>9.827400000000001</v>
      </c>
      <c r="H208" s="535" t="n">
        <v>157.2384</v>
      </c>
    </row>
    <row r="209" ht="26.1" customHeight="1">
      <c r="A209" s="493" t="inlineStr">
        <is>
          <t>All Charges listed above are in USD</t>
        </is>
      </c>
      <c r="B209" s="493" t="n"/>
      <c r="C209" s="493" t="n"/>
      <c r="D209" s="493" t="n"/>
      <c r="E209" s="493" t="n"/>
      <c r="F209" s="493" t="n"/>
      <c r="G209" s="498" t="inlineStr">
        <is>
          <t>Total</t>
        </is>
      </c>
      <c r="H209" s="536" t="n">
        <v>157.2384</v>
      </c>
    </row>
    <row r="210" ht="13.15" customHeight="1">
      <c r="A210" s="493" t="inlineStr">
        <is>
          <t xml:space="preserve"> </t>
        </is>
      </c>
      <c r="B210" s="494" t="n"/>
      <c r="C210" s="494" t="n"/>
      <c r="D210" s="494" t="n"/>
      <c r="E210" s="494" t="n"/>
      <c r="F210" s="493" t="n"/>
      <c r="G210" s="493" t="n"/>
      <c r="H210" s="493" t="n"/>
    </row>
    <row r="211" ht="13.15" customHeight="1">
      <c r="A211" s="493" t="n"/>
      <c r="B211" s="494" t="n"/>
      <c r="C211" s="494" t="n"/>
      <c r="D211" s="494" t="n"/>
      <c r="E211" s="493" t="n"/>
      <c r="F211" s="493" t="n"/>
      <c r="G211" s="493" t="n"/>
      <c r="H211" s="493" t="n"/>
    </row>
    <row r="212" ht="13.15" customHeight="1">
      <c r="A212" s="494" t="inlineStr">
        <is>
          <t>Method of Transport (check one)</t>
        </is>
      </c>
      <c r="B212" s="494" t="n"/>
      <c r="C212" s="494" t="n"/>
      <c r="D212" s="494" t="n"/>
      <c r="E212" s="493" t="n"/>
      <c r="F212" s="493" t="n"/>
      <c r="G212" s="493" t="n"/>
      <c r="H212" s="493" t="n"/>
    </row>
    <row r="213" ht="14.45" customHeight="1">
      <c r="A213" s="494" t="inlineStr">
        <is>
          <t xml:space="preserve">   Land Freight</t>
        </is>
      </c>
      <c r="B213" s="43" t="inlineStr">
        <is>
          <t>a</t>
        </is>
      </c>
      <c r="C213" s="494" t="n"/>
      <c r="D213" s="503" t="inlineStr">
        <is>
          <t>Total Weight</t>
        </is>
      </c>
      <c r="F213" s="44" t="n">
        <v>36</v>
      </c>
      <c r="G213" s="494" t="inlineStr">
        <is>
          <t>Pounds</t>
        </is>
      </c>
      <c r="H213" s="493" t="n"/>
    </row>
    <row r="214" ht="13.15" customHeight="1">
      <c r="A214" s="494" t="inlineStr">
        <is>
          <t xml:space="preserve">   Air Freight</t>
        </is>
      </c>
      <c r="B214" s="45" t="n"/>
      <c r="C214" s="494" t="n"/>
      <c r="D214" s="494" t="n"/>
      <c r="E214" s="494" t="n"/>
      <c r="F214" s="491" t="n"/>
      <c r="G214" s="493" t="n"/>
      <c r="H214" s="493" t="n"/>
    </row>
    <row r="215" ht="13.15" customHeight="1">
      <c r="A215" s="494" t="inlineStr">
        <is>
          <t xml:space="preserve">   Ocean Freight</t>
        </is>
      </c>
      <c r="B215" s="45" t="n"/>
      <c r="C215" s="494" t="n"/>
      <c r="D215" s="494" t="n"/>
      <c r="E215" s="494" t="n"/>
      <c r="F215" s="46" t="n">
        <v>16.329312</v>
      </c>
      <c r="G215" s="494" t="inlineStr">
        <is>
          <t>Kilograms</t>
        </is>
      </c>
      <c r="H215" s="493" t="n"/>
    </row>
    <row r="216" ht="13.15" customHeight="1">
      <c r="A216" s="493" t="n"/>
      <c r="B216" s="493" t="n"/>
      <c r="C216" s="493" t="n"/>
      <c r="D216" s="493" t="n"/>
      <c r="E216" s="493" t="n"/>
      <c r="F216" s="491" t="n"/>
      <c r="G216" s="493" t="n"/>
      <c r="H216" s="493" t="n"/>
    </row>
    <row r="217" ht="13.15" customHeight="1">
      <c r="A217" s="493" t="n"/>
      <c r="B217" s="493" t="n"/>
      <c r="C217" s="493" t="n"/>
      <c r="D217" s="493" t="n"/>
      <c r="E217" s="493" t="n"/>
      <c r="F217" s="493" t="n"/>
      <c r="G217" s="493" t="n"/>
      <c r="H217" s="493" t="n"/>
    </row>
    <row r="218" ht="13.15" customHeight="1">
      <c r="A218" s="493" t="inlineStr">
        <is>
          <t xml:space="preserve">These Commodities, technology or software were exported from the United States in accordance with the Export Administration Regulations.  </t>
        </is>
      </c>
      <c r="B218" s="493" t="n"/>
      <c r="C218" s="493" t="n"/>
      <c r="D218" s="493" t="n"/>
      <c r="E218" s="493" t="n"/>
      <c r="F218" s="493" t="n"/>
      <c r="G218" s="493" t="n"/>
      <c r="H218" s="493" t="n"/>
    </row>
    <row r="219" ht="13.15" customHeight="1">
      <c r="A219" s="493" t="inlineStr">
        <is>
          <t>Diverstion contrary to U.S. law is prohibited.</t>
        </is>
      </c>
      <c r="B219" s="493" t="n"/>
      <c r="C219" s="493" t="n"/>
      <c r="D219" s="493" t="n"/>
      <c r="E219" s="493" t="n"/>
      <c r="F219" s="493" t="n"/>
      <c r="G219" s="493" t="n"/>
      <c r="H219" s="493" t="n"/>
    </row>
    <row r="220" ht="13.15" customHeight="1">
      <c r="A220" s="493" t="n"/>
      <c r="B220" s="493" t="n"/>
      <c r="C220" s="493" t="n"/>
      <c r="D220" s="493" t="n"/>
      <c r="E220" s="493" t="n"/>
      <c r="F220" s="493" t="n"/>
      <c r="G220" s="493" t="n"/>
      <c r="H220" s="493" t="n"/>
    </row>
    <row r="221" ht="13.15" customHeight="1">
      <c r="A221" s="47" t="n"/>
      <c r="B221" s="493" t="n"/>
      <c r="C221" s="493" t="n"/>
      <c r="D221" s="493" t="n"/>
      <c r="E221" s="493" t="n"/>
      <c r="F221" s="493" t="n"/>
      <c r="G221" s="493" t="n"/>
      <c r="H221" s="493" t="n"/>
    </row>
    <row r="222" ht="13.15" customHeight="1">
      <c r="A222" s="493" t="n"/>
      <c r="B222" s="493" t="n"/>
      <c r="C222" s="493" t="n"/>
      <c r="D222" s="493" t="n"/>
      <c r="E222" s="493" t="n"/>
      <c r="F222" s="493" t="n"/>
      <c r="G222" s="493" t="n"/>
      <c r="H222" s="493" t="n"/>
    </row>
    <row r="223" ht="13.15" customHeight="1">
      <c r="A223" s="504" t="inlineStr">
        <is>
          <t>DMT Distributors Ltd.</t>
        </is>
      </c>
      <c r="B223" s="493" t="n"/>
      <c r="C223" s="504" t="n"/>
      <c r="D223" s="530" t="n"/>
      <c r="E223" s="493" t="n"/>
      <c r="F223" s="537" t="n">
        <v>45014</v>
      </c>
      <c r="G223" s="538" t="n"/>
      <c r="H223" s="493" t="n"/>
    </row>
    <row r="224" ht="13.15" customHeight="1">
      <c r="A224" s="494" t="inlineStr">
        <is>
          <t>Shippers Name</t>
        </is>
      </c>
      <c r="B224" s="493" t="n"/>
      <c r="C224" s="494" t="inlineStr">
        <is>
          <t>Shipper's Signature</t>
        </is>
      </c>
      <c r="D224" s="493" t="n"/>
      <c r="E224" s="493" t="n"/>
      <c r="F224" s="494" t="inlineStr">
        <is>
          <t>Date</t>
        </is>
      </c>
      <c r="G224" s="493" t="n"/>
      <c r="H224" s="493" t="n"/>
    </row>
    <row r="225" ht="13.15" customHeight="1">
      <c r="A225" s="493" t="n"/>
      <c r="B225" s="493" t="n"/>
      <c r="C225" s="493" t="n"/>
      <c r="D225" s="493" t="n"/>
      <c r="E225" s="493" t="n"/>
      <c r="F225" s="493" t="n"/>
      <c r="G225" s="493" t="n"/>
      <c r="H225" s="493" t="n"/>
    </row>
    <row r="226" ht="13.15" customHeight="1">
      <c r="A226" s="493" t="n"/>
      <c r="B226" s="493" t="n"/>
      <c r="C226" s="493" t="n"/>
      <c r="D226" s="493" t="n"/>
      <c r="E226" s="493" t="n"/>
      <c r="F226" s="493" t="n"/>
      <c r="G226" s="493" t="n"/>
      <c r="H226" s="493" t="n"/>
    </row>
    <row r="227" ht="13.15" customHeight="1">
      <c r="A227" s="493" t="n"/>
      <c r="B227" s="493" t="n"/>
      <c r="C227" s="493" t="n"/>
      <c r="D227" s="493" t="n"/>
      <c r="E227" s="493" t="n"/>
      <c r="F227" s="493" t="n"/>
      <c r="G227" s="493" t="n"/>
      <c r="H227" s="493" t="n"/>
    </row>
    <row r="228" ht="13.15" customHeight="1">
      <c r="A228" s="491" t="n">
        <v>6</v>
      </c>
    </row>
    <row r="229" ht="22.9" customHeight="1">
      <c r="A229" s="492" t="inlineStr">
        <is>
          <t>Commercial Invoice</t>
        </is>
      </c>
    </row>
    <row r="230" ht="17.45" customHeight="1">
      <c r="A230" s="493" t="n"/>
      <c r="B230" s="1" t="n"/>
      <c r="C230" s="493" t="n"/>
      <c r="D230" s="493" t="n"/>
      <c r="E230" s="493" t="n"/>
      <c r="F230" s="493" t="n"/>
      <c r="G230" s="493" t="n"/>
      <c r="H230" s="493" t="n"/>
    </row>
    <row r="231" ht="13.15" customHeight="1">
      <c r="A231" s="494" t="inlineStr">
        <is>
          <t>Date of Export</t>
        </is>
      </c>
      <c r="B231" s="41" t="n">
        <v>45014</v>
      </c>
      <c r="C231" s="493" t="n"/>
      <c r="D231" s="493" t="n"/>
      <c r="E231" s="493" t="n"/>
      <c r="F231" s="493" t="n"/>
      <c r="G231" s="493" t="n"/>
      <c r="H231" s="493" t="n"/>
    </row>
    <row r="232" ht="13.15" customHeight="1">
      <c r="A232" s="493" t="n"/>
      <c r="B232" s="493" t="n"/>
      <c r="C232" s="493" t="n"/>
      <c r="D232" s="493" t="n"/>
      <c r="E232" s="493" t="n"/>
      <c r="F232" s="493" t="n"/>
      <c r="G232" s="493" t="n"/>
    </row>
    <row r="233" ht="15" customHeight="1">
      <c r="A233" s="494" t="inlineStr">
        <is>
          <t>Ship from:</t>
        </is>
      </c>
      <c r="B233" s="493" t="n"/>
      <c r="C233" s="493" t="n"/>
      <c r="D233" s="493" t="n"/>
      <c r="E233" s="494" t="inlineStr">
        <is>
          <t>Ship To:</t>
        </is>
      </c>
      <c r="F233" s="494" t="n"/>
      <c r="H233" s="493" t="n"/>
    </row>
    <row r="234" ht="13.15" customHeight="1">
      <c r="A234" s="493" t="inlineStr">
        <is>
          <t>Shipper/Exporter</t>
        </is>
      </c>
      <c r="B234" s="493" t="inlineStr">
        <is>
          <t>DMT Distributors Ltd.</t>
        </is>
      </c>
      <c r="C234" s="37" t="n"/>
      <c r="D234" s="37" t="n"/>
      <c r="E234" s="493" t="inlineStr">
        <is>
          <t>Consignee</t>
        </is>
      </c>
      <c r="F234" s="493" t="inlineStr">
        <is>
          <t>CLT2</t>
        </is>
      </c>
      <c r="G234" s="37" t="n"/>
      <c r="H234" s="37" t="n"/>
    </row>
    <row r="235" ht="13.15" customHeight="1">
      <c r="A235" s="493" t="inlineStr">
        <is>
          <t>Address</t>
        </is>
      </c>
      <c r="B235" s="493" t="inlineStr">
        <is>
          <t>328 Dunluce Road NW</t>
        </is>
      </c>
      <c r="C235" s="37" t="n"/>
      <c r="D235" s="37" t="n"/>
      <c r="E235" s="493" t="inlineStr">
        <is>
          <t>Address</t>
        </is>
      </c>
      <c r="F235" s="493" t="inlineStr">
        <is>
          <t>10240 Old Dowd Rd</t>
        </is>
      </c>
      <c r="G235" s="37" t="n"/>
      <c r="H235" s="37" t="n"/>
    </row>
    <row r="236" ht="13.15" customHeight="1">
      <c r="A236" s="493" t="inlineStr">
        <is>
          <t>City/State/Zip Code</t>
        </is>
      </c>
      <c r="B236" s="493" t="inlineStr">
        <is>
          <t>Edmonton/AB/T5X4P3</t>
        </is>
      </c>
      <c r="C236" s="37" t="n"/>
      <c r="D236" s="37" t="n"/>
      <c r="E236" s="493" t="inlineStr">
        <is>
          <t>City/State/Zip Code</t>
        </is>
      </c>
      <c r="F236" s="37" t="inlineStr">
        <is>
          <t>Charlotte, NC 28214</t>
        </is>
      </c>
      <c r="G236" s="493" t="n"/>
      <c r="H236" s="493" t="n"/>
    </row>
    <row r="237" ht="13.15" customHeight="1">
      <c r="A237" s="37" t="inlineStr">
        <is>
          <t>Country</t>
        </is>
      </c>
      <c r="B237" s="493" t="inlineStr">
        <is>
          <t>Canada</t>
        </is>
      </c>
      <c r="C237" s="37" t="n"/>
      <c r="D237" s="37" t="n"/>
      <c r="E237" s="493" t="inlineStr">
        <is>
          <t>Country</t>
        </is>
      </c>
      <c r="F237" s="37" t="inlineStr">
        <is>
          <t>US</t>
        </is>
      </c>
      <c r="G237" s="37" t="n"/>
      <c r="H237" s="37" t="n"/>
    </row>
    <row r="238" ht="13.15" customHeight="1">
      <c r="A238" s="37" t="inlineStr">
        <is>
          <t>Phone/Fax</t>
        </is>
      </c>
      <c r="B238" s="40" t="n">
        <v>7809913820</v>
      </c>
      <c r="C238" s="37" t="n"/>
      <c r="D238" s="37" t="n"/>
      <c r="E238" s="493" t="n"/>
      <c r="F238" s="37" t="n"/>
      <c r="G238" s="37" t="n"/>
      <c r="H238" s="37" t="n"/>
    </row>
    <row r="239" ht="13.15" customHeight="1">
      <c r="A239" s="493" t="n"/>
      <c r="B239" s="33" t="n"/>
      <c r="C239" s="493" t="n"/>
      <c r="D239" s="493" t="n"/>
      <c r="E239" s="493" t="n"/>
      <c r="F239" s="493" t="n"/>
      <c r="G239" s="493" t="n"/>
      <c r="H239" s="493" t="n"/>
    </row>
    <row r="240" ht="13.15" customHeight="1">
      <c r="A240" s="36" t="n"/>
      <c r="B240" s="32" t="n"/>
      <c r="C240" s="27" t="n"/>
      <c r="D240" s="27" t="n"/>
      <c r="E240" s="27" t="n"/>
      <c r="F240" s="27" t="n"/>
      <c r="G240" s="27" t="n"/>
      <c r="H240" s="26" t="n"/>
    </row>
    <row r="241" ht="13.15" customHeight="1">
      <c r="A241" s="29" t="n"/>
      <c r="B241" s="495" t="n"/>
      <c r="D241" s="28" t="n"/>
      <c r="E241" s="493" t="n"/>
      <c r="F241" s="494" t="inlineStr">
        <is>
          <t>Currency</t>
        </is>
      </c>
      <c r="G241" s="38" t="inlineStr">
        <is>
          <t>USD</t>
        </is>
      </c>
      <c r="H241" s="35" t="n"/>
    </row>
    <row r="242" ht="13.15" customHeight="1">
      <c r="A242" s="31" t="n"/>
      <c r="B242" s="493" t="n"/>
      <c r="C242" s="494" t="n"/>
      <c r="D242" s="491" t="n"/>
      <c r="E242" s="493" t="n"/>
      <c r="F242" s="494" t="n"/>
      <c r="G242" s="491" t="n"/>
      <c r="H242" s="34" t="n"/>
    </row>
    <row r="243" ht="13.15" customHeight="1">
      <c r="A243" s="30" t="inlineStr">
        <is>
          <t>No.</t>
        </is>
      </c>
      <c r="B243" s="526" t="inlineStr">
        <is>
          <t xml:space="preserve"> Description of Goods</t>
        </is>
      </c>
      <c r="C243" s="527" t="n"/>
      <c r="D243" s="527" t="n"/>
      <c r="E243" s="528" t="n"/>
      <c r="F243" s="497" t="inlineStr">
        <is>
          <t>Country of</t>
        </is>
      </c>
      <c r="G243" s="30" t="inlineStr">
        <is>
          <t>Unit</t>
        </is>
      </c>
      <c r="H243" s="498" t="inlineStr">
        <is>
          <t>Total</t>
        </is>
      </c>
    </row>
    <row r="244" ht="13.15" customHeight="1">
      <c r="A244" s="42" t="inlineStr">
        <is>
          <t>Units</t>
        </is>
      </c>
      <c r="B244" s="529" t="n"/>
      <c r="C244" s="530" t="n"/>
      <c r="D244" s="530" t="n"/>
      <c r="E244" s="531" t="n"/>
      <c r="F244" s="500" t="inlineStr">
        <is>
          <t>Origin</t>
        </is>
      </c>
      <c r="G244" s="42" t="inlineStr">
        <is>
          <t>Value</t>
        </is>
      </c>
      <c r="H244" s="501" t="inlineStr">
        <is>
          <t>Value</t>
        </is>
      </c>
    </row>
    <row r="245" ht="24.95" customHeight="1">
      <c r="A245" s="334" t="n">
        <v>10</v>
      </c>
      <c r="B245" s="502" t="inlineStr">
        <is>
          <t>McCormicks Blue Whales Gummy Candy, 300 Count (Imported from Canada)</t>
        </is>
      </c>
      <c r="C245" s="532" t="n"/>
      <c r="D245" s="532" t="n"/>
      <c r="E245" s="533" t="n"/>
      <c r="F245" s="335" t="inlineStr">
        <is>
          <t>Canada</t>
        </is>
      </c>
      <c r="G245" s="534" t="n">
        <v>16.5</v>
      </c>
      <c r="H245" s="535" t="n">
        <v>165</v>
      </c>
    </row>
    <row r="246" ht="26.1" customHeight="1">
      <c r="A246" s="493" t="inlineStr">
        <is>
          <t>All Charges listed above are in USD</t>
        </is>
      </c>
      <c r="B246" s="493" t="n"/>
      <c r="C246" s="493" t="n"/>
      <c r="D246" s="493" t="n"/>
      <c r="E246" s="493" t="n"/>
      <c r="F246" s="493" t="n"/>
      <c r="G246" s="498" t="inlineStr">
        <is>
          <t>Total</t>
        </is>
      </c>
      <c r="H246" s="536" t="n">
        <v>165</v>
      </c>
    </row>
    <row r="247" ht="13.15" customHeight="1">
      <c r="A247" s="493" t="inlineStr">
        <is>
          <t xml:space="preserve"> </t>
        </is>
      </c>
      <c r="B247" s="494" t="n"/>
      <c r="C247" s="494" t="n"/>
      <c r="D247" s="494" t="n"/>
      <c r="E247" s="494" t="n"/>
      <c r="F247" s="493" t="n"/>
      <c r="G247" s="493" t="n"/>
      <c r="H247" s="493" t="n"/>
    </row>
    <row r="248" ht="13.15" customHeight="1">
      <c r="A248" s="493" t="n"/>
      <c r="B248" s="494" t="n"/>
      <c r="C248" s="494" t="n"/>
      <c r="D248" s="494" t="n"/>
      <c r="E248" s="493" t="n"/>
      <c r="F248" s="493" t="n"/>
      <c r="G248" s="493" t="n"/>
      <c r="H248" s="493" t="n"/>
    </row>
    <row r="249" ht="13.15" customHeight="1">
      <c r="A249" s="494" t="inlineStr">
        <is>
          <t>Method of Transport (check one)</t>
        </is>
      </c>
      <c r="B249" s="494" t="n"/>
      <c r="C249" s="494" t="n"/>
      <c r="D249" s="494" t="n"/>
      <c r="E249" s="493" t="n"/>
      <c r="F249" s="493" t="n"/>
      <c r="G249" s="493" t="n"/>
      <c r="H249" s="493" t="n"/>
    </row>
    <row r="250" ht="14.45" customHeight="1">
      <c r="A250" s="494" t="inlineStr">
        <is>
          <t xml:space="preserve">   Land Freight</t>
        </is>
      </c>
      <c r="B250" s="43" t="inlineStr">
        <is>
          <t>a</t>
        </is>
      </c>
      <c r="C250" s="494" t="n"/>
      <c r="D250" s="503" t="inlineStr">
        <is>
          <t>Total Weight</t>
        </is>
      </c>
      <c r="F250" s="44" t="n">
        <v>41</v>
      </c>
      <c r="G250" s="494" t="inlineStr">
        <is>
          <t>Pounds</t>
        </is>
      </c>
      <c r="H250" s="493" t="n"/>
    </row>
    <row r="251" ht="13.15" customHeight="1">
      <c r="A251" s="494" t="inlineStr">
        <is>
          <t xml:space="preserve">   Air Freight</t>
        </is>
      </c>
      <c r="B251" s="45" t="n"/>
      <c r="C251" s="494" t="n"/>
      <c r="D251" s="494" t="n"/>
      <c r="E251" s="494" t="n"/>
      <c r="F251" s="491" t="n"/>
      <c r="G251" s="493" t="n"/>
      <c r="H251" s="493" t="n"/>
    </row>
    <row r="252" ht="13.15" customHeight="1">
      <c r="A252" s="494" t="inlineStr">
        <is>
          <t xml:space="preserve">   Ocean Freight</t>
        </is>
      </c>
      <c r="B252" s="45" t="n"/>
      <c r="C252" s="494" t="n"/>
      <c r="D252" s="494" t="n"/>
      <c r="E252" s="494" t="n"/>
      <c r="F252" s="46" t="n">
        <v>18.597272</v>
      </c>
      <c r="G252" s="494" t="inlineStr">
        <is>
          <t>Kilograms</t>
        </is>
      </c>
      <c r="H252" s="493" t="n"/>
    </row>
    <row r="253" ht="13.15" customHeight="1">
      <c r="A253" s="493" t="n"/>
      <c r="B253" s="493" t="n"/>
      <c r="C253" s="493" t="n"/>
      <c r="D253" s="493" t="n"/>
      <c r="E253" s="493" t="n"/>
      <c r="F253" s="491" t="n"/>
      <c r="G253" s="493" t="n"/>
      <c r="H253" s="493" t="n"/>
    </row>
    <row r="254" ht="13.15" customHeight="1">
      <c r="A254" s="493" t="n"/>
      <c r="B254" s="493" t="n"/>
      <c r="C254" s="493" t="n"/>
      <c r="D254" s="493" t="n"/>
      <c r="E254" s="493" t="n"/>
      <c r="F254" s="493" t="n"/>
      <c r="G254" s="493" t="n"/>
      <c r="H254" s="493" t="n"/>
    </row>
    <row r="255" ht="13.15" customHeight="1">
      <c r="A255" s="493" t="inlineStr">
        <is>
          <t xml:space="preserve">These Commodities, technology or software were exported from the United States in accordance with the Export Administration Regulations.  </t>
        </is>
      </c>
      <c r="B255" s="493" t="n"/>
      <c r="C255" s="493" t="n"/>
      <c r="D255" s="493" t="n"/>
      <c r="E255" s="493" t="n"/>
      <c r="F255" s="493" t="n"/>
      <c r="G255" s="493" t="n"/>
      <c r="H255" s="493" t="n"/>
    </row>
    <row r="256" ht="13.15" customHeight="1">
      <c r="A256" s="493" t="inlineStr">
        <is>
          <t>Diverstion contrary to U.S. law is prohibited.</t>
        </is>
      </c>
      <c r="B256" s="493" t="n"/>
      <c r="C256" s="493" t="n"/>
      <c r="D256" s="493" t="n"/>
      <c r="E256" s="493" t="n"/>
      <c r="F256" s="493" t="n"/>
      <c r="G256" s="493" t="n"/>
      <c r="H256" s="493" t="n"/>
    </row>
    <row r="257" ht="13.15" customHeight="1">
      <c r="A257" s="493" t="n"/>
      <c r="B257" s="493" t="n"/>
      <c r="C257" s="493" t="n"/>
      <c r="D257" s="493" t="n"/>
      <c r="E257" s="493" t="n"/>
      <c r="F257" s="493" t="n"/>
      <c r="G257" s="493" t="n"/>
      <c r="H257" s="493" t="n"/>
    </row>
    <row r="258" ht="13.15" customHeight="1">
      <c r="A258" s="47" t="n"/>
      <c r="B258" s="493" t="n"/>
      <c r="C258" s="493" t="n"/>
      <c r="D258" s="493" t="n"/>
      <c r="E258" s="493" t="n"/>
      <c r="F258" s="493" t="n"/>
      <c r="G258" s="493" t="n"/>
      <c r="H258" s="493" t="n"/>
    </row>
    <row r="259" ht="13.15" customHeight="1">
      <c r="A259" s="493" t="n"/>
      <c r="B259" s="493" t="n"/>
      <c r="C259" s="493" t="n"/>
      <c r="D259" s="493" t="n"/>
      <c r="E259" s="493" t="n"/>
      <c r="F259" s="493" t="n"/>
      <c r="G259" s="493" t="n"/>
      <c r="H259" s="493" t="n"/>
    </row>
    <row r="260" ht="13.15" customHeight="1">
      <c r="A260" s="504" t="inlineStr">
        <is>
          <t>DMT Distributors Ltd.</t>
        </is>
      </c>
      <c r="B260" s="493" t="n"/>
      <c r="C260" s="504" t="n"/>
      <c r="D260" s="530" t="n"/>
      <c r="E260" s="493" t="n"/>
      <c r="F260" s="537" t="n">
        <v>45014</v>
      </c>
      <c r="G260" s="538" t="n"/>
      <c r="H260" s="493" t="n"/>
    </row>
    <row r="261" ht="13.15" customHeight="1">
      <c r="A261" s="494" t="inlineStr">
        <is>
          <t>Shippers Name</t>
        </is>
      </c>
      <c r="B261" s="493" t="n"/>
      <c r="C261" s="494" t="inlineStr">
        <is>
          <t>Shipper's Signature</t>
        </is>
      </c>
      <c r="D261" s="493" t="n"/>
      <c r="E261" s="493" t="n"/>
      <c r="F261" s="494" t="inlineStr">
        <is>
          <t>Date</t>
        </is>
      </c>
      <c r="G261" s="493" t="n"/>
      <c r="H261" s="493" t="n"/>
    </row>
    <row r="262" ht="13.15" customHeight="1">
      <c r="A262" s="493" t="n"/>
      <c r="B262" s="493" t="n"/>
      <c r="C262" s="493" t="n"/>
      <c r="D262" s="493" t="n"/>
      <c r="E262" s="493" t="n"/>
      <c r="F262" s="493" t="n"/>
      <c r="G262" s="493" t="n"/>
      <c r="H262" s="493" t="n"/>
    </row>
    <row r="263" ht="13.15" customHeight="1">
      <c r="A263" s="493" t="n"/>
      <c r="B263" s="493" t="n"/>
      <c r="C263" s="493" t="n"/>
      <c r="D263" s="493" t="n"/>
      <c r="E263" s="493" t="n"/>
      <c r="F263" s="493" t="n"/>
      <c r="G263" s="493" t="n"/>
      <c r="H263" s="493" t="n"/>
    </row>
    <row r="264" ht="13.15" customHeight="1">
      <c r="A264" s="493" t="n"/>
      <c r="B264" s="493" t="n"/>
      <c r="C264" s="493" t="n"/>
      <c r="D264" s="493" t="n"/>
      <c r="E264" s="493" t="n"/>
      <c r="F264" s="493" t="n"/>
      <c r="G264" s="493" t="n"/>
      <c r="H264" s="493" t="n"/>
    </row>
    <row r="265" ht="13.15" customHeight="1">
      <c r="A265" s="491" t="n">
        <v>7</v>
      </c>
    </row>
    <row r="266" ht="22.9" customHeight="1">
      <c r="A266" s="492" t="inlineStr">
        <is>
          <t>Commercial Invoice</t>
        </is>
      </c>
    </row>
    <row r="267" ht="17.45" customHeight="1">
      <c r="A267" s="493" t="n"/>
      <c r="B267" s="1" t="n"/>
      <c r="C267" s="493" t="n"/>
      <c r="D267" s="493" t="n"/>
      <c r="E267" s="493" t="n"/>
      <c r="F267" s="493" t="n"/>
      <c r="G267" s="493" t="n"/>
      <c r="H267" s="493" t="n"/>
    </row>
    <row r="268" ht="13.15" customHeight="1">
      <c r="A268" s="494" t="inlineStr">
        <is>
          <t>Date of Export</t>
        </is>
      </c>
      <c r="B268" s="41" t="n">
        <v>45014</v>
      </c>
      <c r="C268" s="493" t="n"/>
      <c r="D268" s="493" t="n"/>
      <c r="E268" s="493" t="n"/>
      <c r="F268" s="493" t="n"/>
      <c r="G268" s="493" t="n"/>
      <c r="H268" s="493" t="n"/>
    </row>
    <row r="269" ht="13.15" customHeight="1">
      <c r="A269" s="493" t="n"/>
      <c r="B269" s="493" t="n"/>
      <c r="C269" s="493" t="n"/>
      <c r="D269" s="493" t="n"/>
      <c r="E269" s="493" t="n"/>
      <c r="F269" s="493" t="n"/>
      <c r="G269" s="493" t="n"/>
    </row>
    <row r="270" ht="15" customHeight="1">
      <c r="A270" s="494" t="inlineStr">
        <is>
          <t>Ship from:</t>
        </is>
      </c>
      <c r="B270" s="493" t="n"/>
      <c r="C270" s="493" t="n"/>
      <c r="D270" s="493" t="n"/>
      <c r="E270" s="494" t="inlineStr">
        <is>
          <t>Ship To:</t>
        </is>
      </c>
      <c r="F270" s="494" t="n"/>
      <c r="H270" s="493" t="n"/>
    </row>
    <row r="271" ht="13.15" customHeight="1">
      <c r="A271" s="493" t="inlineStr">
        <is>
          <t>Shipper/Exporter</t>
        </is>
      </c>
      <c r="B271" s="493" t="inlineStr">
        <is>
          <t>DMT Distributors Ltd.</t>
        </is>
      </c>
      <c r="C271" s="37" t="n"/>
      <c r="D271" s="37" t="n"/>
      <c r="E271" s="493" t="inlineStr">
        <is>
          <t>Consignee</t>
        </is>
      </c>
      <c r="F271" s="493" t="inlineStr">
        <is>
          <t>CLT2</t>
        </is>
      </c>
      <c r="G271" s="37" t="n"/>
      <c r="H271" s="37" t="n"/>
    </row>
    <row r="272" ht="13.15" customHeight="1">
      <c r="A272" s="493" t="inlineStr">
        <is>
          <t>Address</t>
        </is>
      </c>
      <c r="B272" s="493" t="inlineStr">
        <is>
          <t>328 Dunluce Road NW</t>
        </is>
      </c>
      <c r="C272" s="37" t="n"/>
      <c r="D272" s="37" t="n"/>
      <c r="E272" s="493" t="inlineStr">
        <is>
          <t>Address</t>
        </is>
      </c>
      <c r="F272" s="493" t="inlineStr">
        <is>
          <t>10240 Old Dowd Rd</t>
        </is>
      </c>
      <c r="G272" s="37" t="n"/>
      <c r="H272" s="37" t="n"/>
    </row>
    <row r="273" ht="13.15" customHeight="1">
      <c r="A273" s="493" t="inlineStr">
        <is>
          <t>City/State/Zip Code</t>
        </is>
      </c>
      <c r="B273" s="493" t="inlineStr">
        <is>
          <t>Edmonton/AB/T5X4P3</t>
        </is>
      </c>
      <c r="C273" s="37" t="n"/>
      <c r="D273" s="37" t="n"/>
      <c r="E273" s="493" t="inlineStr">
        <is>
          <t>City/State/Zip Code</t>
        </is>
      </c>
      <c r="F273" s="37" t="inlineStr">
        <is>
          <t>Charlotte, NC 28214</t>
        </is>
      </c>
      <c r="G273" s="493" t="n"/>
      <c r="H273" s="493" t="n"/>
    </row>
    <row r="274" ht="13.15" customHeight="1">
      <c r="A274" s="37" t="inlineStr">
        <is>
          <t>Country</t>
        </is>
      </c>
      <c r="B274" s="493" t="inlineStr">
        <is>
          <t>Canada</t>
        </is>
      </c>
      <c r="C274" s="37" t="n"/>
      <c r="D274" s="37" t="n"/>
      <c r="E274" s="493" t="inlineStr">
        <is>
          <t>Country</t>
        </is>
      </c>
      <c r="F274" s="37" t="inlineStr">
        <is>
          <t>US</t>
        </is>
      </c>
      <c r="G274" s="37" t="n"/>
      <c r="H274" s="37" t="n"/>
    </row>
    <row r="275" ht="13.15" customHeight="1">
      <c r="A275" s="37" t="inlineStr">
        <is>
          <t>Phone/Fax</t>
        </is>
      </c>
      <c r="B275" s="40" t="n">
        <v>7809913820</v>
      </c>
      <c r="C275" s="37" t="n"/>
      <c r="D275" s="37" t="n"/>
      <c r="E275" s="493" t="n"/>
      <c r="F275" s="37" t="n"/>
      <c r="G275" s="37" t="n"/>
      <c r="H275" s="37" t="n"/>
    </row>
    <row r="276" ht="13.15" customHeight="1">
      <c r="A276" s="493" t="n"/>
      <c r="B276" s="33" t="n"/>
      <c r="C276" s="493" t="n"/>
      <c r="D276" s="493" t="n"/>
      <c r="E276" s="493" t="n"/>
      <c r="F276" s="493" t="n"/>
      <c r="G276" s="493" t="n"/>
      <c r="H276" s="493" t="n"/>
    </row>
    <row r="277" ht="13.15" customHeight="1">
      <c r="A277" s="36" t="n"/>
      <c r="B277" s="32" t="n"/>
      <c r="C277" s="27" t="n"/>
      <c r="D277" s="27" t="n"/>
      <c r="E277" s="27" t="n"/>
      <c r="F277" s="27" t="n"/>
      <c r="G277" s="27" t="n"/>
      <c r="H277" s="26" t="n"/>
    </row>
    <row r="278" ht="13.15" customHeight="1">
      <c r="A278" s="29" t="n"/>
      <c r="B278" s="495" t="n"/>
      <c r="D278" s="28" t="n"/>
      <c r="E278" s="493" t="n"/>
      <c r="F278" s="494" t="inlineStr">
        <is>
          <t>Currency</t>
        </is>
      </c>
      <c r="G278" s="38" t="inlineStr">
        <is>
          <t>USD</t>
        </is>
      </c>
      <c r="H278" s="35" t="n"/>
    </row>
    <row r="279" ht="13.15" customHeight="1">
      <c r="A279" s="31" t="n"/>
      <c r="B279" s="493" t="n"/>
      <c r="C279" s="494" t="n"/>
      <c r="D279" s="491" t="n"/>
      <c r="E279" s="493" t="n"/>
      <c r="F279" s="494" t="n"/>
      <c r="G279" s="491" t="n"/>
      <c r="H279" s="34" t="n"/>
    </row>
    <row r="280" ht="13.15" customHeight="1">
      <c r="A280" s="30" t="inlineStr">
        <is>
          <t>No.</t>
        </is>
      </c>
      <c r="B280" s="526" t="inlineStr">
        <is>
          <t xml:space="preserve"> Description of Goods</t>
        </is>
      </c>
      <c r="C280" s="527" t="n"/>
      <c r="D280" s="527" t="n"/>
      <c r="E280" s="528" t="n"/>
      <c r="F280" s="497" t="inlineStr">
        <is>
          <t>Country of</t>
        </is>
      </c>
      <c r="G280" s="30" t="inlineStr">
        <is>
          <t>Unit</t>
        </is>
      </c>
      <c r="H280" s="498" t="inlineStr">
        <is>
          <t>Total</t>
        </is>
      </c>
    </row>
    <row r="281" ht="13.15" customHeight="1">
      <c r="A281" s="42" t="inlineStr">
        <is>
          <t>Units</t>
        </is>
      </c>
      <c r="B281" s="529" t="n"/>
      <c r="C281" s="530" t="n"/>
      <c r="D281" s="530" t="n"/>
      <c r="E281" s="531" t="n"/>
      <c r="F281" s="500" t="inlineStr">
        <is>
          <t>Origin</t>
        </is>
      </c>
      <c r="G281" s="42" t="inlineStr">
        <is>
          <t>Value</t>
        </is>
      </c>
      <c r="H281" s="501" t="inlineStr">
        <is>
          <t>Value</t>
        </is>
      </c>
    </row>
    <row r="282" ht="24.95" customHeight="1">
      <c r="A282" s="334" t="n">
        <v>10</v>
      </c>
      <c r="B282" s="502" t="inlineStr">
        <is>
          <t>McCormicks Blue Whales Gummy Candy, 300 Count (Imported from Canada)</t>
        </is>
      </c>
      <c r="C282" s="532" t="n"/>
      <c r="D282" s="532" t="n"/>
      <c r="E282" s="533" t="n"/>
      <c r="F282" s="335" t="inlineStr">
        <is>
          <t>Canada</t>
        </is>
      </c>
      <c r="G282" s="534" t="n">
        <v>16.5</v>
      </c>
      <c r="H282" s="535" t="n">
        <v>165</v>
      </c>
    </row>
    <row r="283" ht="26.1" customHeight="1">
      <c r="A283" s="493" t="inlineStr">
        <is>
          <t>All Charges listed above are in USD</t>
        </is>
      </c>
      <c r="B283" s="493" t="n"/>
      <c r="C283" s="493" t="n"/>
      <c r="D283" s="493" t="n"/>
      <c r="E283" s="493" t="n"/>
      <c r="F283" s="493" t="n"/>
      <c r="G283" s="498" t="inlineStr">
        <is>
          <t>Total</t>
        </is>
      </c>
      <c r="H283" s="536" t="n">
        <v>165</v>
      </c>
    </row>
    <row r="284" ht="13.15" customHeight="1">
      <c r="A284" s="493" t="inlineStr">
        <is>
          <t xml:space="preserve"> </t>
        </is>
      </c>
      <c r="B284" s="494" t="n"/>
      <c r="C284" s="494" t="n"/>
      <c r="D284" s="494" t="n"/>
      <c r="E284" s="494" t="n"/>
      <c r="F284" s="493" t="n"/>
      <c r="G284" s="493" t="n"/>
      <c r="H284" s="493" t="n"/>
    </row>
    <row r="285" ht="13.15" customHeight="1">
      <c r="A285" s="493" t="n"/>
      <c r="B285" s="494" t="n"/>
      <c r="C285" s="494" t="n"/>
      <c r="D285" s="494" t="n"/>
      <c r="E285" s="493" t="n"/>
      <c r="F285" s="493" t="n"/>
      <c r="G285" s="493" t="n"/>
      <c r="H285" s="493" t="n"/>
    </row>
    <row r="286" ht="13.15" customHeight="1">
      <c r="A286" s="494" t="inlineStr">
        <is>
          <t>Method of Transport (check one)</t>
        </is>
      </c>
      <c r="B286" s="494" t="n"/>
      <c r="C286" s="494" t="n"/>
      <c r="D286" s="494" t="n"/>
      <c r="E286" s="493" t="n"/>
      <c r="F286" s="493" t="n"/>
      <c r="G286" s="493" t="n"/>
      <c r="H286" s="493" t="n"/>
    </row>
    <row r="287" ht="14.45" customHeight="1">
      <c r="A287" s="494" t="inlineStr">
        <is>
          <t xml:space="preserve">   Land Freight</t>
        </is>
      </c>
      <c r="B287" s="43" t="inlineStr">
        <is>
          <t>a</t>
        </is>
      </c>
      <c r="C287" s="494" t="n"/>
      <c r="D287" s="503" t="inlineStr">
        <is>
          <t>Total Weight</t>
        </is>
      </c>
      <c r="F287" s="44" t="n">
        <v>41</v>
      </c>
      <c r="G287" s="494" t="inlineStr">
        <is>
          <t>Pounds</t>
        </is>
      </c>
      <c r="H287" s="493" t="n"/>
    </row>
    <row r="288" ht="13.15" customHeight="1">
      <c r="A288" s="494" t="inlineStr">
        <is>
          <t xml:space="preserve">   Air Freight</t>
        </is>
      </c>
      <c r="B288" s="45" t="n"/>
      <c r="C288" s="494" t="n"/>
      <c r="D288" s="494" t="n"/>
      <c r="E288" s="494" t="n"/>
      <c r="F288" s="491" t="n"/>
      <c r="G288" s="493" t="n"/>
      <c r="H288" s="493" t="n"/>
    </row>
    <row r="289" ht="13.15" customHeight="1">
      <c r="A289" s="494" t="inlineStr">
        <is>
          <t xml:space="preserve">   Ocean Freight</t>
        </is>
      </c>
      <c r="B289" s="45" t="n"/>
      <c r="C289" s="494" t="n"/>
      <c r="D289" s="494" t="n"/>
      <c r="E289" s="494" t="n"/>
      <c r="F289" s="46" t="n">
        <v>18.597272</v>
      </c>
      <c r="G289" s="494" t="inlineStr">
        <is>
          <t>Kilograms</t>
        </is>
      </c>
      <c r="H289" s="493" t="n"/>
    </row>
    <row r="290" ht="13.15" customHeight="1">
      <c r="A290" s="493" t="n"/>
      <c r="B290" s="493" t="n"/>
      <c r="C290" s="493" t="n"/>
      <c r="D290" s="493" t="n"/>
      <c r="E290" s="493" t="n"/>
      <c r="F290" s="491" t="n"/>
      <c r="G290" s="493" t="n"/>
      <c r="H290" s="493" t="n"/>
    </row>
    <row r="291" ht="13.15" customHeight="1">
      <c r="A291" s="493" t="n"/>
      <c r="B291" s="493" t="n"/>
      <c r="C291" s="493" t="n"/>
      <c r="D291" s="493" t="n"/>
      <c r="E291" s="493" t="n"/>
      <c r="F291" s="493" t="n"/>
      <c r="G291" s="493" t="n"/>
      <c r="H291" s="493" t="n"/>
    </row>
    <row r="292" ht="13.15" customHeight="1">
      <c r="A292" s="493" t="inlineStr">
        <is>
          <t xml:space="preserve">These Commodities, technology or software were exported from the United States in accordance with the Export Administration Regulations.  </t>
        </is>
      </c>
      <c r="B292" s="493" t="n"/>
      <c r="C292" s="493" t="n"/>
      <c r="D292" s="493" t="n"/>
      <c r="E292" s="493" t="n"/>
      <c r="F292" s="493" t="n"/>
      <c r="G292" s="493" t="n"/>
      <c r="H292" s="493" t="n"/>
    </row>
    <row r="293" ht="13.15" customHeight="1">
      <c r="A293" s="493" t="inlineStr">
        <is>
          <t>Diverstion contrary to U.S. law is prohibited.</t>
        </is>
      </c>
      <c r="B293" s="493" t="n"/>
      <c r="C293" s="493" t="n"/>
      <c r="D293" s="493" t="n"/>
      <c r="E293" s="493" t="n"/>
      <c r="F293" s="493" t="n"/>
      <c r="G293" s="493" t="n"/>
      <c r="H293" s="493" t="n"/>
    </row>
    <row r="294" ht="13.15" customHeight="1">
      <c r="A294" s="493" t="n"/>
      <c r="B294" s="493" t="n"/>
      <c r="C294" s="493" t="n"/>
      <c r="D294" s="493" t="n"/>
      <c r="E294" s="493" t="n"/>
      <c r="F294" s="493" t="n"/>
      <c r="G294" s="493" t="n"/>
      <c r="H294" s="493" t="n"/>
    </row>
    <row r="295" ht="13.15" customHeight="1">
      <c r="A295" s="47" t="n"/>
      <c r="B295" s="493" t="n"/>
      <c r="C295" s="493" t="n"/>
      <c r="D295" s="493" t="n"/>
      <c r="E295" s="493" t="n"/>
      <c r="F295" s="493" t="n"/>
      <c r="G295" s="493" t="n"/>
      <c r="H295" s="493" t="n"/>
    </row>
    <row r="296" ht="13.15" customHeight="1">
      <c r="A296" s="493" t="n"/>
      <c r="B296" s="493" t="n"/>
      <c r="C296" s="493" t="n"/>
      <c r="D296" s="493" t="n"/>
      <c r="E296" s="493" t="n"/>
      <c r="F296" s="493" t="n"/>
      <c r="G296" s="493" t="n"/>
      <c r="H296" s="493" t="n"/>
    </row>
    <row r="297" ht="13.15" customHeight="1">
      <c r="A297" s="504" t="inlineStr">
        <is>
          <t>DMT Distributors Ltd.</t>
        </is>
      </c>
      <c r="B297" s="493" t="n"/>
      <c r="C297" s="504" t="n"/>
      <c r="D297" s="530" t="n"/>
      <c r="E297" s="493" t="n"/>
      <c r="F297" s="537" t="n">
        <v>45014</v>
      </c>
      <c r="G297" s="538" t="n"/>
      <c r="H297" s="493" t="n"/>
    </row>
    <row r="298" ht="13.15" customHeight="1">
      <c r="A298" s="494" t="inlineStr">
        <is>
          <t>Shippers Name</t>
        </is>
      </c>
      <c r="B298" s="493" t="n"/>
      <c r="C298" s="494" t="inlineStr">
        <is>
          <t>Shipper's Signature</t>
        </is>
      </c>
      <c r="D298" s="493" t="n"/>
      <c r="E298" s="493" t="n"/>
      <c r="F298" s="494" t="inlineStr">
        <is>
          <t>Date</t>
        </is>
      </c>
      <c r="G298" s="493" t="n"/>
      <c r="H298" s="493" t="n"/>
    </row>
    <row r="299" ht="13.15" customHeight="1">
      <c r="A299" s="493" t="n"/>
      <c r="B299" s="493" t="n"/>
      <c r="C299" s="493" t="n"/>
      <c r="D299" s="493" t="n"/>
      <c r="E299" s="493" t="n"/>
      <c r="F299" s="493" t="n"/>
      <c r="G299" s="493" t="n"/>
      <c r="H299" s="493" t="n"/>
    </row>
    <row r="300" ht="13.15" customHeight="1">
      <c r="A300" s="493" t="n"/>
      <c r="B300" s="493" t="n"/>
      <c r="C300" s="493" t="n"/>
      <c r="D300" s="493" t="n"/>
      <c r="E300" s="493" t="n"/>
      <c r="F300" s="493" t="n"/>
      <c r="G300" s="493" t="n"/>
      <c r="H300" s="493" t="n"/>
    </row>
    <row r="301" ht="13.15" customHeight="1">
      <c r="A301" s="493" t="n"/>
      <c r="B301" s="493" t="n"/>
      <c r="C301" s="493" t="n"/>
      <c r="D301" s="493" t="n"/>
      <c r="E301" s="493" t="n"/>
      <c r="F301" s="493" t="n"/>
      <c r="G301" s="493" t="n"/>
      <c r="H301" s="493" t="n"/>
    </row>
    <row r="302" ht="13.15" customHeight="1">
      <c r="A302" s="491" t="n">
        <v>8</v>
      </c>
    </row>
    <row r="303" ht="22.9" customHeight="1">
      <c r="A303" s="492" t="inlineStr">
        <is>
          <t>Commercial Invoice</t>
        </is>
      </c>
    </row>
    <row r="304" ht="17.45" customHeight="1">
      <c r="A304" s="493" t="n"/>
      <c r="B304" s="1" t="n"/>
      <c r="C304" s="493" t="n"/>
      <c r="D304" s="493" t="n"/>
      <c r="E304" s="493" t="n"/>
      <c r="F304" s="493" t="n"/>
      <c r="G304" s="493" t="n"/>
      <c r="H304" s="493" t="n"/>
    </row>
    <row r="305" ht="13.15" customHeight="1">
      <c r="A305" s="494" t="inlineStr">
        <is>
          <t>Date of Export</t>
        </is>
      </c>
      <c r="B305" s="41" t="n">
        <v>45014</v>
      </c>
      <c r="C305" s="493" t="n"/>
      <c r="D305" s="493" t="n"/>
      <c r="E305" s="493" t="n"/>
      <c r="F305" s="493" t="n"/>
      <c r="G305" s="493" t="n"/>
      <c r="H305" s="493" t="n"/>
    </row>
    <row r="306" ht="13.15" customHeight="1">
      <c r="A306" s="493" t="n"/>
      <c r="B306" s="493" t="n"/>
      <c r="C306" s="493" t="n"/>
      <c r="D306" s="493" t="n"/>
      <c r="E306" s="493" t="n"/>
      <c r="F306" s="493" t="n"/>
      <c r="G306" s="493" t="n"/>
    </row>
    <row r="307" ht="15" customHeight="1">
      <c r="A307" s="494" t="inlineStr">
        <is>
          <t>Ship from:</t>
        </is>
      </c>
      <c r="B307" s="493" t="n"/>
      <c r="C307" s="493" t="n"/>
      <c r="D307" s="493" t="n"/>
      <c r="E307" s="494" t="inlineStr">
        <is>
          <t>Ship To:</t>
        </is>
      </c>
      <c r="F307" s="494" t="n"/>
      <c r="H307" s="493" t="n"/>
    </row>
    <row r="308" ht="13.15" customHeight="1">
      <c r="A308" s="493" t="inlineStr">
        <is>
          <t>Shipper/Exporter</t>
        </is>
      </c>
      <c r="B308" s="493" t="inlineStr">
        <is>
          <t>DMT Distributors Ltd.</t>
        </is>
      </c>
      <c r="C308" s="37" t="n"/>
      <c r="D308" s="37" t="n"/>
      <c r="E308" s="493" t="inlineStr">
        <is>
          <t>Consignee</t>
        </is>
      </c>
      <c r="F308" s="493" t="inlineStr">
        <is>
          <t>MDW2</t>
        </is>
      </c>
      <c r="G308" s="37" t="n"/>
      <c r="H308" s="37" t="n"/>
    </row>
    <row r="309" ht="13.15" customHeight="1">
      <c r="A309" s="493" t="inlineStr">
        <is>
          <t>Address</t>
        </is>
      </c>
      <c r="B309" s="493" t="inlineStr">
        <is>
          <t>328 Dunluce Road NW</t>
        </is>
      </c>
      <c r="C309" s="37" t="n"/>
      <c r="D309" s="37" t="n"/>
      <c r="E309" s="493" t="inlineStr">
        <is>
          <t>Address</t>
        </is>
      </c>
      <c r="F309" s="493" t="inlineStr">
        <is>
          <t>250 Emerald Drive</t>
        </is>
      </c>
      <c r="G309" s="37" t="n"/>
      <c r="H309" s="37" t="n"/>
    </row>
    <row r="310" ht="13.15" customHeight="1">
      <c r="A310" s="493" t="inlineStr">
        <is>
          <t>City/State/Zip Code</t>
        </is>
      </c>
      <c r="B310" s="493" t="inlineStr">
        <is>
          <t>Edmonton/AB/T5X4P3</t>
        </is>
      </c>
      <c r="C310" s="37" t="n"/>
      <c r="D310" s="37" t="n"/>
      <c r="E310" s="493" t="inlineStr">
        <is>
          <t>City/State/Zip Code</t>
        </is>
      </c>
      <c r="F310" s="37" t="inlineStr">
        <is>
          <t>Joliet, IL 60433</t>
        </is>
      </c>
      <c r="G310" s="493" t="n"/>
      <c r="H310" s="493" t="n"/>
    </row>
    <row r="311" ht="13.15" customHeight="1">
      <c r="A311" s="37" t="inlineStr">
        <is>
          <t>Country</t>
        </is>
      </c>
      <c r="B311" s="493" t="inlineStr">
        <is>
          <t>Canada</t>
        </is>
      </c>
      <c r="C311" s="37" t="n"/>
      <c r="D311" s="37" t="n"/>
      <c r="E311" s="493" t="inlineStr">
        <is>
          <t>Country</t>
        </is>
      </c>
      <c r="F311" s="37" t="inlineStr">
        <is>
          <t>US</t>
        </is>
      </c>
      <c r="G311" s="37" t="n"/>
      <c r="H311" s="37" t="n"/>
    </row>
    <row r="312" ht="13.15" customHeight="1">
      <c r="A312" s="37" t="inlineStr">
        <is>
          <t>Phone/Fax</t>
        </is>
      </c>
      <c r="B312" s="40" t="n">
        <v>7809913820</v>
      </c>
      <c r="C312" s="37" t="n"/>
      <c r="D312" s="37" t="n"/>
      <c r="E312" s="493" t="n"/>
      <c r="F312" s="37" t="n"/>
      <c r="G312" s="37" t="n"/>
      <c r="H312" s="37" t="n"/>
    </row>
    <row r="313" ht="13.15" customHeight="1">
      <c r="A313" s="493" t="n"/>
      <c r="B313" s="33" t="n"/>
      <c r="C313" s="493" t="n"/>
      <c r="D313" s="493" t="n"/>
      <c r="E313" s="493" t="n"/>
      <c r="F313" s="493" t="n"/>
      <c r="G313" s="493" t="n"/>
      <c r="H313" s="493" t="n"/>
    </row>
    <row r="314" ht="13.15" customHeight="1">
      <c r="A314" s="36" t="n"/>
      <c r="B314" s="32" t="n"/>
      <c r="C314" s="27" t="n"/>
      <c r="D314" s="27" t="n"/>
      <c r="E314" s="27" t="n"/>
      <c r="F314" s="27" t="n"/>
      <c r="G314" s="27" t="n"/>
      <c r="H314" s="26" t="n"/>
    </row>
    <row r="315" ht="13.15" customHeight="1">
      <c r="A315" s="29" t="n"/>
      <c r="B315" s="495" t="n"/>
      <c r="D315" s="28" t="n"/>
      <c r="E315" s="493" t="n"/>
      <c r="F315" s="494" t="inlineStr">
        <is>
          <t>Currency</t>
        </is>
      </c>
      <c r="G315" s="38" t="inlineStr">
        <is>
          <t>USD</t>
        </is>
      </c>
      <c r="H315" s="35" t="n"/>
    </row>
    <row r="316" ht="13.15" customHeight="1">
      <c r="A316" s="31" t="n"/>
      <c r="B316" s="493" t="n"/>
      <c r="C316" s="494" t="n"/>
      <c r="D316" s="491" t="n"/>
      <c r="E316" s="493" t="n"/>
      <c r="F316" s="494" t="n"/>
      <c r="G316" s="491" t="n"/>
      <c r="H316" s="34" t="n"/>
    </row>
    <row r="317" ht="13.15" customHeight="1">
      <c r="A317" s="30" t="inlineStr">
        <is>
          <t>No.</t>
        </is>
      </c>
      <c r="B317" s="526" t="inlineStr">
        <is>
          <t xml:space="preserve"> Description of Goods</t>
        </is>
      </c>
      <c r="C317" s="527" t="n"/>
      <c r="D317" s="527" t="n"/>
      <c r="E317" s="528" t="n"/>
      <c r="F317" s="497" t="inlineStr">
        <is>
          <t>Country of</t>
        </is>
      </c>
      <c r="G317" s="30" t="inlineStr">
        <is>
          <t>Unit</t>
        </is>
      </c>
      <c r="H317" s="498" t="inlineStr">
        <is>
          <t>Total</t>
        </is>
      </c>
    </row>
    <row r="318" ht="13.15" customHeight="1">
      <c r="A318" s="42" t="inlineStr">
        <is>
          <t>Units</t>
        </is>
      </c>
      <c r="B318" s="529" t="n"/>
      <c r="C318" s="530" t="n"/>
      <c r="D318" s="530" t="n"/>
      <c r="E318" s="531" t="n"/>
      <c r="F318" s="500" t="inlineStr">
        <is>
          <t>Origin</t>
        </is>
      </c>
      <c r="G318" s="42" t="inlineStr">
        <is>
          <t>Value</t>
        </is>
      </c>
      <c r="H318" s="501" t="inlineStr">
        <is>
          <t>Value</t>
        </is>
      </c>
    </row>
    <row r="319" ht="24.95" customHeight="1">
      <c r="A319" s="334" t="n">
        <v>12</v>
      </c>
      <c r="B319" s="502" t="inlineStr">
        <is>
          <t>Livewires Cream Cables, 300 Count, Blue Raspberry</t>
        </is>
      </c>
      <c r="C319" s="532" t="n"/>
      <c r="D319" s="532" t="n"/>
      <c r="E319" s="533" t="n"/>
      <c r="F319" s="335" t="inlineStr">
        <is>
          <t>Canada</t>
        </is>
      </c>
      <c r="G319" s="534" t="n">
        <v>19.7934</v>
      </c>
      <c r="H319" s="535" t="n">
        <v>237.5208</v>
      </c>
    </row>
    <row r="320" ht="26.1" customHeight="1">
      <c r="A320" s="493" t="inlineStr">
        <is>
          <t>All Charges listed above are in USD</t>
        </is>
      </c>
      <c r="B320" s="493" t="n"/>
      <c r="C320" s="493" t="n"/>
      <c r="D320" s="493" t="n"/>
      <c r="E320" s="493" t="n"/>
      <c r="F320" s="493" t="n"/>
      <c r="G320" s="498" t="inlineStr">
        <is>
          <t>Total</t>
        </is>
      </c>
      <c r="H320" s="536" t="n">
        <v>237.5208</v>
      </c>
    </row>
    <row r="321" ht="13.15" customHeight="1">
      <c r="A321" s="493" t="inlineStr">
        <is>
          <t xml:space="preserve"> </t>
        </is>
      </c>
      <c r="B321" s="494" t="n"/>
      <c r="C321" s="494" t="n"/>
      <c r="D321" s="494" t="n"/>
      <c r="E321" s="494" t="n"/>
      <c r="F321" s="493" t="n"/>
      <c r="G321" s="493" t="n"/>
      <c r="H321" s="493" t="n"/>
    </row>
    <row r="322" ht="13.15" customHeight="1">
      <c r="A322" s="493" t="n"/>
      <c r="B322" s="494" t="n"/>
      <c r="C322" s="494" t="n"/>
      <c r="D322" s="494" t="n"/>
      <c r="E322" s="493" t="n"/>
      <c r="F322" s="493" t="n"/>
      <c r="G322" s="493" t="n"/>
      <c r="H322" s="493" t="n"/>
    </row>
    <row r="323" ht="13.15" customHeight="1">
      <c r="A323" s="494" t="inlineStr">
        <is>
          <t>Method of Transport (check one)</t>
        </is>
      </c>
      <c r="B323" s="494" t="n"/>
      <c r="C323" s="494" t="n"/>
      <c r="D323" s="494" t="n"/>
      <c r="E323" s="493" t="n"/>
      <c r="F323" s="493" t="n"/>
      <c r="G323" s="493" t="n"/>
      <c r="H323" s="493" t="n"/>
    </row>
    <row r="324" ht="14.45" customHeight="1">
      <c r="A324" s="494" t="inlineStr">
        <is>
          <t xml:space="preserve">   Land Freight</t>
        </is>
      </c>
      <c r="B324" s="43" t="inlineStr">
        <is>
          <t>a</t>
        </is>
      </c>
      <c r="C324" s="494" t="n"/>
      <c r="D324" s="503" t="inlineStr">
        <is>
          <t>Total Weight</t>
        </is>
      </c>
      <c r="F324" s="44" t="n">
        <v>38</v>
      </c>
      <c r="G324" s="494" t="inlineStr">
        <is>
          <t>Pounds</t>
        </is>
      </c>
      <c r="H324" s="493" t="n"/>
    </row>
    <row r="325" ht="13.15" customHeight="1">
      <c r="A325" s="494" t="inlineStr">
        <is>
          <t xml:space="preserve">   Air Freight</t>
        </is>
      </c>
      <c r="B325" s="45" t="n"/>
      <c r="C325" s="494" t="n"/>
      <c r="D325" s="494" t="n"/>
      <c r="E325" s="494" t="n"/>
      <c r="F325" s="491" t="n"/>
      <c r="G325" s="493" t="n"/>
      <c r="H325" s="493" t="n"/>
    </row>
    <row r="326" ht="13.15" customHeight="1">
      <c r="A326" s="494" t="inlineStr">
        <is>
          <t xml:space="preserve">   Ocean Freight</t>
        </is>
      </c>
      <c r="B326" s="45" t="n"/>
      <c r="C326" s="494" t="n"/>
      <c r="D326" s="494" t="n"/>
      <c r="E326" s="494" t="n"/>
      <c r="F326" s="46" t="n">
        <v>17.236496</v>
      </c>
      <c r="G326" s="494" t="inlineStr">
        <is>
          <t>Kilograms</t>
        </is>
      </c>
      <c r="H326" s="493" t="n"/>
    </row>
    <row r="327" ht="13.15" customHeight="1">
      <c r="A327" s="493" t="n"/>
      <c r="B327" s="493" t="n"/>
      <c r="C327" s="493" t="n"/>
      <c r="D327" s="493" t="n"/>
      <c r="E327" s="493" t="n"/>
      <c r="F327" s="491" t="n"/>
      <c r="G327" s="493" t="n"/>
      <c r="H327" s="493" t="n"/>
    </row>
    <row r="328" ht="13.15" customHeight="1">
      <c r="A328" s="493" t="n"/>
      <c r="B328" s="493" t="n"/>
      <c r="C328" s="493" t="n"/>
      <c r="D328" s="493" t="n"/>
      <c r="E328" s="493" t="n"/>
      <c r="F328" s="493" t="n"/>
      <c r="G328" s="493" t="n"/>
      <c r="H328" s="493" t="n"/>
    </row>
    <row r="329" ht="13.15" customHeight="1">
      <c r="A329" s="493" t="inlineStr">
        <is>
          <t xml:space="preserve">These Commodities, technology or software were exported from the United States in accordance with the Export Administration Regulations.  </t>
        </is>
      </c>
      <c r="B329" s="493" t="n"/>
      <c r="C329" s="493" t="n"/>
      <c r="D329" s="493" t="n"/>
      <c r="E329" s="493" t="n"/>
      <c r="F329" s="493" t="n"/>
      <c r="G329" s="493" t="n"/>
      <c r="H329" s="493" t="n"/>
    </row>
    <row r="330" ht="13.15" customHeight="1">
      <c r="A330" s="493" t="inlineStr">
        <is>
          <t>Diverstion contrary to U.S. law is prohibited.</t>
        </is>
      </c>
      <c r="B330" s="493" t="n"/>
      <c r="C330" s="493" t="n"/>
      <c r="D330" s="493" t="n"/>
      <c r="E330" s="493" t="n"/>
      <c r="F330" s="493" t="n"/>
      <c r="G330" s="493" t="n"/>
      <c r="H330" s="493" t="n"/>
    </row>
    <row r="331" ht="13.15" customHeight="1">
      <c r="A331" s="493" t="n"/>
      <c r="B331" s="493" t="n"/>
      <c r="C331" s="493" t="n"/>
      <c r="D331" s="493" t="n"/>
      <c r="E331" s="493" t="n"/>
      <c r="F331" s="493" t="n"/>
      <c r="G331" s="493" t="n"/>
      <c r="H331" s="493" t="n"/>
    </row>
    <row r="332" ht="13.15" customHeight="1">
      <c r="A332" s="47" t="n"/>
      <c r="B332" s="493" t="n"/>
      <c r="C332" s="493" t="n"/>
      <c r="D332" s="493" t="n"/>
      <c r="E332" s="493" t="n"/>
      <c r="F332" s="493" t="n"/>
      <c r="G332" s="493" t="n"/>
      <c r="H332" s="493" t="n"/>
    </row>
    <row r="333" ht="13.15" customHeight="1">
      <c r="A333" s="493" t="n"/>
      <c r="B333" s="493" t="n"/>
      <c r="C333" s="493" t="n"/>
      <c r="D333" s="493" t="n"/>
      <c r="E333" s="493" t="n"/>
      <c r="F333" s="493" t="n"/>
      <c r="G333" s="493" t="n"/>
      <c r="H333" s="493" t="n"/>
    </row>
    <row r="334" ht="13.15" customHeight="1">
      <c r="A334" s="504" t="inlineStr">
        <is>
          <t>DMT Distributors Ltd.</t>
        </is>
      </c>
      <c r="B334" s="493" t="n"/>
      <c r="C334" s="504" t="n"/>
      <c r="D334" s="530" t="n"/>
      <c r="E334" s="493" t="n"/>
      <c r="F334" s="537" t="n">
        <v>45014</v>
      </c>
      <c r="G334" s="538" t="n"/>
      <c r="H334" s="493" t="n"/>
    </row>
    <row r="335" ht="13.15" customHeight="1">
      <c r="A335" s="494" t="inlineStr">
        <is>
          <t>Shippers Name</t>
        </is>
      </c>
      <c r="B335" s="493" t="n"/>
      <c r="C335" s="494" t="inlineStr">
        <is>
          <t>Shipper's Signature</t>
        </is>
      </c>
      <c r="D335" s="493" t="n"/>
      <c r="E335" s="493" t="n"/>
      <c r="F335" s="494" t="inlineStr">
        <is>
          <t>Date</t>
        </is>
      </c>
      <c r="G335" s="493" t="n"/>
      <c r="H335" s="493" t="n"/>
    </row>
    <row r="336" ht="13.15" customHeight="1">
      <c r="A336" s="493" t="n"/>
      <c r="B336" s="493" t="n"/>
      <c r="C336" s="493" t="n"/>
      <c r="D336" s="493" t="n"/>
      <c r="E336" s="493" t="n"/>
      <c r="F336" s="493" t="n"/>
      <c r="G336" s="493" t="n"/>
      <c r="H336" s="493" t="n"/>
    </row>
    <row r="337" ht="13.15" customHeight="1">
      <c r="A337" s="493" t="n"/>
      <c r="B337" s="493" t="n"/>
      <c r="C337" s="493" t="n"/>
      <c r="D337" s="493" t="n"/>
      <c r="E337" s="493" t="n"/>
      <c r="F337" s="493" t="n"/>
      <c r="G337" s="493" t="n"/>
      <c r="H337" s="493" t="n"/>
    </row>
    <row r="338" ht="13.15" customHeight="1">
      <c r="A338" s="493" t="n"/>
      <c r="B338" s="493" t="n"/>
      <c r="C338" s="493" t="n"/>
      <c r="D338" s="493" t="n"/>
      <c r="E338" s="493" t="n"/>
      <c r="F338" s="493" t="n"/>
      <c r="G338" s="493" t="n"/>
      <c r="H338" s="493" t="n"/>
    </row>
    <row r="339" ht="13.15" customHeight="1">
      <c r="A339" s="491" t="n">
        <v>9</v>
      </c>
    </row>
    <row r="340" ht="22.9" customHeight="1">
      <c r="A340" s="492" t="inlineStr">
        <is>
          <t>Commercial Invoice</t>
        </is>
      </c>
    </row>
    <row r="341" ht="17.45" customHeight="1">
      <c r="A341" s="493" t="n"/>
      <c r="B341" s="1" t="n"/>
      <c r="C341" s="493" t="n"/>
      <c r="D341" s="493" t="n"/>
      <c r="E341" s="493" t="n"/>
      <c r="F341" s="493" t="n"/>
      <c r="G341" s="493" t="n"/>
      <c r="H341" s="493" t="n"/>
    </row>
    <row r="342" ht="13.15" customHeight="1">
      <c r="A342" s="494" t="inlineStr">
        <is>
          <t>Date of Export</t>
        </is>
      </c>
      <c r="B342" s="41" t="n">
        <v>45014</v>
      </c>
      <c r="C342" s="493" t="n"/>
      <c r="D342" s="493" t="n"/>
      <c r="E342" s="493" t="n"/>
      <c r="F342" s="493" t="n"/>
      <c r="G342" s="493" t="n"/>
      <c r="H342" s="493" t="n"/>
    </row>
    <row r="343" ht="13.15" customHeight="1">
      <c r="A343" s="493" t="n"/>
      <c r="B343" s="493" t="n"/>
      <c r="C343" s="493" t="n"/>
      <c r="D343" s="493" t="n"/>
      <c r="E343" s="493" t="n"/>
      <c r="F343" s="493" t="n"/>
      <c r="G343" s="493" t="n"/>
    </row>
    <row r="344" ht="15" customHeight="1">
      <c r="A344" s="494" t="inlineStr">
        <is>
          <t>Ship from:</t>
        </is>
      </c>
      <c r="B344" s="493" t="n"/>
      <c r="C344" s="493" t="n"/>
      <c r="D344" s="493" t="n"/>
      <c r="E344" s="494" t="inlineStr">
        <is>
          <t>Ship To:</t>
        </is>
      </c>
      <c r="F344" s="494" t="n"/>
      <c r="H344" s="493" t="n"/>
    </row>
    <row r="345" ht="13.15" customHeight="1">
      <c r="A345" s="493" t="inlineStr">
        <is>
          <t>Shipper/Exporter</t>
        </is>
      </c>
      <c r="B345" s="493" t="inlineStr">
        <is>
          <t>Douglas Tsang</t>
        </is>
      </c>
      <c r="C345" s="37" t="n"/>
      <c r="D345" s="37" t="n"/>
      <c r="E345" s="493" t="inlineStr">
        <is>
          <t>Consignee</t>
        </is>
      </c>
      <c r="F345" s="493" t="inlineStr">
        <is>
          <t>CLT2</t>
        </is>
      </c>
      <c r="G345" s="37" t="n"/>
      <c r="H345" s="37" t="n"/>
    </row>
    <row r="346" ht="13.15" customHeight="1">
      <c r="A346" s="493" t="inlineStr">
        <is>
          <t>Address</t>
        </is>
      </c>
      <c r="B346" s="493" t="inlineStr">
        <is>
          <t>17143 47 Street</t>
        </is>
      </c>
      <c r="C346" s="37" t="n"/>
      <c r="D346" s="37" t="n"/>
      <c r="E346" s="493" t="inlineStr">
        <is>
          <t>Address</t>
        </is>
      </c>
      <c r="F346" s="493" t="inlineStr">
        <is>
          <t>10240 Old Dowd Rd</t>
        </is>
      </c>
      <c r="G346" s="37" t="n"/>
      <c r="H346" s="37" t="n"/>
    </row>
    <row r="347" ht="13.15" customHeight="1">
      <c r="A347" s="493" t="inlineStr">
        <is>
          <t>City/State/Zip Code</t>
        </is>
      </c>
      <c r="B347" s="493" t="inlineStr">
        <is>
          <t>Edmonton/AB/T5Y3P4</t>
        </is>
      </c>
      <c r="C347" s="37" t="n"/>
      <c r="D347" s="37" t="n"/>
      <c r="E347" s="493" t="inlineStr">
        <is>
          <t>City/State/Zip Code</t>
        </is>
      </c>
      <c r="F347" s="37" t="inlineStr">
        <is>
          <t>Charlotte, NC 28214</t>
        </is>
      </c>
      <c r="G347" s="493" t="n"/>
      <c r="H347" s="493" t="n"/>
    </row>
    <row r="348" ht="13.15" customHeight="1">
      <c r="A348" s="37" t="inlineStr">
        <is>
          <t>Country</t>
        </is>
      </c>
      <c r="B348" s="493" t="inlineStr">
        <is>
          <t>Canada</t>
        </is>
      </c>
      <c r="C348" s="37" t="n"/>
      <c r="D348" s="37" t="n"/>
      <c r="E348" s="493" t="inlineStr">
        <is>
          <t>Country</t>
        </is>
      </c>
      <c r="F348" s="37" t="inlineStr">
        <is>
          <t>US</t>
        </is>
      </c>
      <c r="G348" s="37" t="n"/>
      <c r="H348" s="37" t="n"/>
    </row>
    <row r="349" ht="13.15" customHeight="1">
      <c r="A349" s="37" t="inlineStr">
        <is>
          <t>Phone/Fax</t>
        </is>
      </c>
      <c r="B349" s="40" t="n">
        <v>7809913820</v>
      </c>
      <c r="C349" s="37" t="n"/>
      <c r="D349" s="37" t="n"/>
      <c r="E349" s="493" t="n"/>
      <c r="F349" s="37" t="n"/>
      <c r="G349" s="37" t="n"/>
      <c r="H349" s="37" t="n"/>
    </row>
    <row r="350" ht="13.15" customHeight="1">
      <c r="A350" s="493" t="n"/>
      <c r="B350" s="33" t="n"/>
      <c r="C350" s="493" t="n"/>
      <c r="D350" s="493" t="n"/>
      <c r="E350" s="493" t="n"/>
      <c r="F350" s="493" t="n"/>
      <c r="G350" s="493" t="n"/>
      <c r="H350" s="493" t="n"/>
    </row>
    <row r="351" ht="13.15" customHeight="1">
      <c r="A351" s="36" t="n"/>
      <c r="B351" s="32" t="n"/>
      <c r="C351" s="27" t="n"/>
      <c r="D351" s="27" t="n"/>
      <c r="E351" s="27" t="n"/>
      <c r="F351" s="27" t="n"/>
      <c r="G351" s="27" t="n"/>
      <c r="H351" s="26" t="n"/>
    </row>
    <row r="352" ht="13.15" customHeight="1">
      <c r="A352" s="29" t="n"/>
      <c r="B352" s="495" t="n"/>
      <c r="D352" s="28" t="n"/>
      <c r="E352" s="493" t="n"/>
      <c r="F352" s="494" t="inlineStr">
        <is>
          <t>Currency</t>
        </is>
      </c>
      <c r="G352" s="38" t="inlineStr">
        <is>
          <t>USD</t>
        </is>
      </c>
      <c r="H352" s="35" t="n"/>
    </row>
    <row r="353" ht="13.15" customHeight="1">
      <c r="A353" s="31" t="n"/>
      <c r="B353" s="493" t="n"/>
      <c r="C353" s="494" t="n"/>
      <c r="D353" s="491" t="n"/>
      <c r="E353" s="493" t="n"/>
      <c r="F353" s="494" t="n"/>
      <c r="G353" s="491" t="n"/>
      <c r="H353" s="34" t="n"/>
    </row>
    <row r="354" ht="13.15" customHeight="1">
      <c r="A354" s="30" t="inlineStr">
        <is>
          <t>No.</t>
        </is>
      </c>
      <c r="B354" s="526" t="inlineStr">
        <is>
          <t xml:space="preserve"> Description of Goods</t>
        </is>
      </c>
      <c r="C354" s="527" t="n"/>
      <c r="D354" s="527" t="n"/>
      <c r="E354" s="528" t="n"/>
      <c r="F354" s="497" t="inlineStr">
        <is>
          <t>Country of</t>
        </is>
      </c>
      <c r="G354" s="30" t="inlineStr">
        <is>
          <t>Unit</t>
        </is>
      </c>
      <c r="H354" s="498" t="inlineStr">
        <is>
          <t>Total</t>
        </is>
      </c>
    </row>
    <row r="355" ht="13.15" customHeight="1">
      <c r="A355" s="42" t="inlineStr">
        <is>
          <t>Units</t>
        </is>
      </c>
      <c r="B355" s="529" t="n"/>
      <c r="C355" s="530" t="n"/>
      <c r="D355" s="530" t="n"/>
      <c r="E355" s="531" t="n"/>
      <c r="F355" s="500" t="inlineStr">
        <is>
          <t>Origin</t>
        </is>
      </c>
      <c r="G355" s="42" t="inlineStr">
        <is>
          <t>Value</t>
        </is>
      </c>
      <c r="H355" s="501" t="inlineStr">
        <is>
          <t>Value</t>
        </is>
      </c>
    </row>
    <row r="356" ht="24.95" customHeight="1">
      <c r="A356" s="334" t="n">
        <v>11</v>
      </c>
      <c r="B356" s="502" t="inlineStr">
        <is>
          <t>Kellogg's Fun Pak 210 Gram {Imported from Canada}</t>
        </is>
      </c>
      <c r="C356" s="532" t="n"/>
      <c r="D356" s="532" t="n"/>
      <c r="E356" s="533" t="n"/>
      <c r="F356" s="335" t="inlineStr">
        <is>
          <t>Canada</t>
        </is>
      </c>
      <c r="G356" s="534" t="n">
        <v>7.59</v>
      </c>
      <c r="H356" s="535" t="n">
        <v>83.48999999999999</v>
      </c>
    </row>
    <row r="357" ht="24.95" customHeight="1">
      <c r="A357" s="334" t="n">
        <v>20</v>
      </c>
      <c r="B357" s="502" t="inlineStr">
        <is>
          <t>Neon Tropical Candy Powder Filled Straws</t>
        </is>
      </c>
      <c r="C357" s="532" t="n"/>
      <c r="D357" s="532" t="n"/>
      <c r="E357" s="533" t="n"/>
      <c r="F357" s="335" t="inlineStr">
        <is>
          <t>Canada</t>
        </is>
      </c>
      <c r="G357" s="534" t="n">
        <v>12.6918</v>
      </c>
      <c r="H357" s="535" t="n">
        <v>253.836</v>
      </c>
    </row>
    <row r="358" ht="24.95" customHeight="1">
      <c r="A358" s="334" t="n">
        <v>5</v>
      </c>
      <c r="B358" s="502" t="inlineStr">
        <is>
          <t>Dare Raspberry Wagon Wheels Cookies 9ct, (2-pack){Imported from Canada}</t>
        </is>
      </c>
      <c r="C358" s="532" t="n"/>
      <c r="D358" s="532" t="n"/>
      <c r="E358" s="533" t="n"/>
      <c r="F358" s="335" t="inlineStr">
        <is>
          <t>Canada</t>
        </is>
      </c>
      <c r="G358" s="534" t="n">
        <v>16.5</v>
      </c>
      <c r="H358" s="535" t="n">
        <v>82.5</v>
      </c>
    </row>
    <row r="359" ht="24.95" customHeight="1">
      <c r="A359" s="334" t="n">
        <v>7</v>
      </c>
      <c r="B359" s="502" t="inlineStr">
        <is>
          <t>Ritz Snackwich Crackers Cheese Flavour (8x38g) 304g/10.7oz {Imported from Canada}</t>
        </is>
      </c>
      <c r="C359" s="532" t="n"/>
      <c r="D359" s="532" t="n"/>
      <c r="E359" s="533" t="n"/>
      <c r="F359" s="335" t="inlineStr">
        <is>
          <t>Canada</t>
        </is>
      </c>
      <c r="G359" s="534" t="n">
        <v>11.8338</v>
      </c>
      <c r="H359" s="535" t="n">
        <v>82.8366</v>
      </c>
    </row>
    <row r="360" ht="26.1" customHeight="1">
      <c r="A360" s="493" t="inlineStr">
        <is>
          <t>All Charges listed above are in USD</t>
        </is>
      </c>
      <c r="B360" s="493" t="n"/>
      <c r="C360" s="493" t="n"/>
      <c r="D360" s="493" t="n"/>
      <c r="E360" s="493" t="n"/>
      <c r="F360" s="493" t="n"/>
      <c r="G360" s="498" t="inlineStr">
        <is>
          <t>Total</t>
        </is>
      </c>
      <c r="H360" s="536" t="n">
        <v>502.6626</v>
      </c>
    </row>
    <row r="361" ht="13.15" customHeight="1">
      <c r="A361" s="493" t="inlineStr">
        <is>
          <t xml:space="preserve"> </t>
        </is>
      </c>
      <c r="B361" s="494" t="n"/>
      <c r="C361" s="494" t="n"/>
      <c r="D361" s="494" t="n"/>
      <c r="E361" s="494" t="n"/>
      <c r="F361" s="493" t="n"/>
      <c r="G361" s="493" t="n"/>
      <c r="H361" s="493" t="n"/>
    </row>
    <row r="362" ht="13.15" customHeight="1">
      <c r="A362" s="493" t="n"/>
      <c r="B362" s="494" t="n"/>
      <c r="C362" s="494" t="n"/>
      <c r="D362" s="494" t="n"/>
      <c r="E362" s="493" t="n"/>
      <c r="F362" s="493" t="n"/>
      <c r="G362" s="493" t="n"/>
      <c r="H362" s="493" t="n"/>
    </row>
    <row r="363" ht="13.15" customHeight="1">
      <c r="A363" s="494" t="inlineStr">
        <is>
          <t>Method of Transport (check one)</t>
        </is>
      </c>
      <c r="B363" s="494" t="n"/>
      <c r="C363" s="494" t="n"/>
      <c r="D363" s="494" t="n"/>
      <c r="E363" s="493" t="n"/>
      <c r="F363" s="493" t="n"/>
      <c r="G363" s="493" t="n"/>
      <c r="H363" s="493" t="n"/>
    </row>
    <row r="364" ht="14.45" customHeight="1">
      <c r="A364" s="494" t="inlineStr">
        <is>
          <t xml:space="preserve">   Land Freight</t>
        </is>
      </c>
      <c r="B364" s="43" t="inlineStr">
        <is>
          <t>a</t>
        </is>
      </c>
      <c r="C364" s="494" t="n"/>
      <c r="D364" s="503" t="inlineStr">
        <is>
          <t>Total Weight</t>
        </is>
      </c>
      <c r="F364" s="44" t="n">
        <v>48</v>
      </c>
      <c r="G364" s="494" t="inlineStr">
        <is>
          <t>Pounds</t>
        </is>
      </c>
      <c r="H364" s="493" t="n"/>
    </row>
    <row r="365" ht="13.15" customHeight="1">
      <c r="A365" s="494" t="inlineStr">
        <is>
          <t xml:space="preserve">   Air Freight</t>
        </is>
      </c>
      <c r="B365" s="45" t="n"/>
      <c r="C365" s="494" t="n"/>
      <c r="D365" s="494" t="n"/>
      <c r="E365" s="494" t="n"/>
      <c r="F365" s="491" t="n"/>
      <c r="G365" s="493" t="n"/>
      <c r="H365" s="493" t="n"/>
    </row>
    <row r="366" ht="13.15" customHeight="1">
      <c r="A366" s="494" t="inlineStr">
        <is>
          <t xml:space="preserve">   Ocean Freight</t>
        </is>
      </c>
      <c r="B366" s="45" t="n"/>
      <c r="C366" s="494" t="n"/>
      <c r="D366" s="494" t="n"/>
      <c r="E366" s="494" t="n"/>
      <c r="F366" s="46" t="n">
        <v>21.772416</v>
      </c>
      <c r="G366" s="494" t="inlineStr">
        <is>
          <t>Kilograms</t>
        </is>
      </c>
      <c r="H366" s="493" t="n"/>
    </row>
    <row r="367" ht="13.15" customHeight="1">
      <c r="A367" s="493" t="n"/>
      <c r="B367" s="493" t="n"/>
      <c r="C367" s="493" t="n"/>
      <c r="D367" s="493" t="n"/>
      <c r="E367" s="493" t="n"/>
      <c r="F367" s="491" t="n"/>
      <c r="G367" s="493" t="n"/>
      <c r="H367" s="493" t="n"/>
    </row>
    <row r="368" ht="13.15" customHeight="1">
      <c r="A368" s="493" t="n"/>
      <c r="B368" s="493" t="n"/>
      <c r="C368" s="493" t="n"/>
      <c r="D368" s="493" t="n"/>
      <c r="E368" s="493" t="n"/>
      <c r="F368" s="493" t="n"/>
      <c r="G368" s="493" t="n"/>
      <c r="H368" s="493" t="n"/>
    </row>
    <row r="369" ht="13.15" customHeight="1">
      <c r="A369" s="493" t="inlineStr">
        <is>
          <t xml:space="preserve">These Commodities, technology or software were exported from the United States in accordance with the Export Administration Regulations.  </t>
        </is>
      </c>
      <c r="B369" s="493" t="n"/>
      <c r="C369" s="493" t="n"/>
      <c r="D369" s="493" t="n"/>
      <c r="E369" s="493" t="n"/>
      <c r="F369" s="493" t="n"/>
      <c r="G369" s="493" t="n"/>
      <c r="H369" s="493" t="n"/>
    </row>
    <row r="370" ht="13.15" customHeight="1">
      <c r="A370" s="493" t="inlineStr">
        <is>
          <t>Diverstion contrary to U.S. law is prohibited.</t>
        </is>
      </c>
      <c r="B370" s="493" t="n"/>
      <c r="C370" s="493" t="n"/>
      <c r="D370" s="493" t="n"/>
      <c r="E370" s="493" t="n"/>
      <c r="F370" s="493" t="n"/>
      <c r="G370" s="493" t="n"/>
      <c r="H370" s="493" t="n"/>
    </row>
    <row r="371" ht="13.15" customHeight="1">
      <c r="A371" s="493" t="n"/>
      <c r="B371" s="493" t="n"/>
      <c r="C371" s="493" t="n"/>
      <c r="D371" s="493" t="n"/>
      <c r="E371" s="493" t="n"/>
      <c r="F371" s="493" t="n"/>
      <c r="G371" s="493" t="n"/>
      <c r="H371" s="493" t="n"/>
    </row>
    <row r="372" ht="13.15" customHeight="1">
      <c r="A372" s="47" t="n"/>
      <c r="B372" s="493" t="n"/>
      <c r="C372" s="493" t="n"/>
      <c r="D372" s="493" t="n"/>
      <c r="E372" s="493" t="n"/>
      <c r="F372" s="493" t="n"/>
      <c r="G372" s="493" t="n"/>
      <c r="H372" s="493" t="n"/>
    </row>
    <row r="373" ht="13.15" customHeight="1">
      <c r="A373" s="493" t="n"/>
      <c r="B373" s="493" t="n"/>
      <c r="C373" s="493" t="n"/>
      <c r="D373" s="493" t="n"/>
      <c r="E373" s="493" t="n"/>
      <c r="F373" s="493" t="n"/>
      <c r="G373" s="493" t="n"/>
      <c r="H373" s="493" t="n"/>
    </row>
    <row r="374" ht="13.15" customHeight="1">
      <c r="A374" s="504" t="inlineStr">
        <is>
          <t>Douglas Tsang</t>
        </is>
      </c>
      <c r="B374" s="493" t="n"/>
      <c r="C374" s="504" t="n"/>
      <c r="D374" s="530" t="n"/>
      <c r="E374" s="493" t="n"/>
      <c r="F374" s="537" t="n">
        <v>45014</v>
      </c>
      <c r="G374" s="538" t="n"/>
      <c r="H374" s="493" t="n"/>
    </row>
    <row r="375" ht="13.15" customHeight="1">
      <c r="A375" s="494" t="inlineStr">
        <is>
          <t>Shippers Name</t>
        </is>
      </c>
      <c r="B375" s="493" t="n"/>
      <c r="C375" s="494" t="inlineStr">
        <is>
          <t>Shipper's Signature</t>
        </is>
      </c>
      <c r="D375" s="493" t="n"/>
      <c r="E375" s="493" t="n"/>
      <c r="F375" s="494" t="inlineStr">
        <is>
          <t>Date</t>
        </is>
      </c>
      <c r="G375" s="493" t="n"/>
      <c r="H375" s="493" t="n"/>
    </row>
    <row r="376" ht="13.15" customHeight="1">
      <c r="A376" s="493" t="n"/>
      <c r="B376" s="493" t="n"/>
      <c r="C376" s="493" t="n"/>
      <c r="D376" s="493" t="n"/>
      <c r="E376" s="493" t="n"/>
      <c r="F376" s="493" t="n"/>
      <c r="G376" s="493" t="n"/>
      <c r="H376" s="493" t="n"/>
    </row>
    <row r="377" ht="13.15" customHeight="1">
      <c r="A377" s="493" t="n"/>
      <c r="B377" s="493" t="n"/>
      <c r="C377" s="493" t="n"/>
      <c r="D377" s="493" t="n"/>
      <c r="E377" s="493" t="n"/>
      <c r="F377" s="493" t="n"/>
      <c r="G377" s="493" t="n"/>
      <c r="H377" s="493" t="n"/>
    </row>
    <row r="378" ht="13.15" customHeight="1">
      <c r="A378" s="493" t="n"/>
      <c r="B378" s="493" t="n"/>
      <c r="C378" s="493" t="n"/>
      <c r="D378" s="493" t="n"/>
      <c r="E378" s="493" t="n"/>
      <c r="F378" s="493" t="n"/>
      <c r="G378" s="493" t="n"/>
      <c r="H378" s="493" t="n"/>
    </row>
    <row r="379" ht="13.15" customHeight="1">
      <c r="A379" s="491" t="n">
        <v>10</v>
      </c>
    </row>
    <row r="380" ht="22.9" customHeight="1">
      <c r="A380" s="492" t="inlineStr">
        <is>
          <t>Commercial Invoice</t>
        </is>
      </c>
    </row>
    <row r="381" ht="17.45" customHeight="1">
      <c r="A381" s="493" t="n"/>
      <c r="B381" s="1" t="n"/>
      <c r="C381" s="493" t="n"/>
      <c r="D381" s="493" t="n"/>
      <c r="E381" s="493" t="n"/>
      <c r="F381" s="493" t="n"/>
      <c r="G381" s="493" t="n"/>
      <c r="H381" s="493" t="n"/>
    </row>
    <row r="382" ht="13.15" customHeight="1">
      <c r="A382" s="494" t="inlineStr">
        <is>
          <t>Date of Export</t>
        </is>
      </c>
      <c r="B382" s="41" t="n">
        <v>45014</v>
      </c>
      <c r="C382" s="493" t="n"/>
      <c r="D382" s="493" t="n"/>
      <c r="E382" s="493" t="n"/>
      <c r="F382" s="493" t="n"/>
      <c r="G382" s="493" t="n"/>
      <c r="H382" s="493" t="n"/>
    </row>
    <row r="383" ht="13.15" customHeight="1">
      <c r="A383" s="493" t="n"/>
      <c r="B383" s="493" t="n"/>
      <c r="C383" s="493" t="n"/>
      <c r="D383" s="493" t="n"/>
      <c r="E383" s="493" t="n"/>
      <c r="F383" s="493" t="n"/>
      <c r="G383" s="493" t="n"/>
    </row>
    <row r="384" ht="15" customHeight="1">
      <c r="A384" s="494" t="inlineStr">
        <is>
          <t>Ship from:</t>
        </is>
      </c>
      <c r="B384" s="493" t="n"/>
      <c r="C384" s="493" t="n"/>
      <c r="D384" s="493" t="n"/>
      <c r="E384" s="494" t="inlineStr">
        <is>
          <t>Ship To:</t>
        </is>
      </c>
      <c r="F384" s="494" t="n"/>
      <c r="H384" s="493" t="n"/>
    </row>
    <row r="385" ht="13.15" customHeight="1">
      <c r="A385" s="493" t="inlineStr">
        <is>
          <t>Shipper/Exporter</t>
        </is>
      </c>
      <c r="B385" s="493" t="inlineStr">
        <is>
          <t>Douglas Tsang</t>
        </is>
      </c>
      <c r="C385" s="37" t="n"/>
      <c r="D385" s="37" t="n"/>
      <c r="E385" s="493" t="inlineStr">
        <is>
          <t>Consignee</t>
        </is>
      </c>
      <c r="F385" s="493" t="inlineStr">
        <is>
          <t>IND9</t>
        </is>
      </c>
      <c r="G385" s="37" t="n"/>
      <c r="H385" s="37" t="n"/>
    </row>
    <row r="386" ht="13.15" customHeight="1">
      <c r="A386" s="493" t="inlineStr">
        <is>
          <t>Address</t>
        </is>
      </c>
      <c r="B386" s="493" t="inlineStr">
        <is>
          <t>17143 47 Street</t>
        </is>
      </c>
      <c r="C386" s="37" t="n"/>
      <c r="D386" s="37" t="n"/>
      <c r="E386" s="493" t="inlineStr">
        <is>
          <t>Address</t>
        </is>
      </c>
      <c r="F386" s="493" t="inlineStr">
        <is>
          <t>1151 S GRAHAM RD</t>
        </is>
      </c>
      <c r="G386" s="37" t="n"/>
      <c r="H386" s="37" t="n"/>
    </row>
    <row r="387" ht="13.15" customHeight="1">
      <c r="A387" s="493" t="inlineStr">
        <is>
          <t>City/State/Zip Code</t>
        </is>
      </c>
      <c r="B387" s="493" t="inlineStr">
        <is>
          <t>Edmonton/AB/T5Y3P4</t>
        </is>
      </c>
      <c r="C387" s="37" t="n"/>
      <c r="D387" s="37" t="n"/>
      <c r="E387" s="493" t="inlineStr">
        <is>
          <t>City/State/Zip Code</t>
        </is>
      </c>
      <c r="F387" s="37" t="inlineStr">
        <is>
          <t>GREENWOOD, IN, 46143-7830</t>
        </is>
      </c>
      <c r="G387" s="493" t="n"/>
      <c r="H387" s="493" t="n"/>
    </row>
    <row r="388" ht="13.15" customHeight="1">
      <c r="A388" s="37" t="inlineStr">
        <is>
          <t>Country</t>
        </is>
      </c>
      <c r="B388" s="493" t="inlineStr">
        <is>
          <t>Canada</t>
        </is>
      </c>
      <c r="C388" s="37" t="n"/>
      <c r="D388" s="37" t="n"/>
      <c r="E388" s="493" t="inlineStr">
        <is>
          <t>Country</t>
        </is>
      </c>
      <c r="F388" s="37" t="inlineStr">
        <is>
          <t>US</t>
        </is>
      </c>
      <c r="G388" s="37" t="n"/>
      <c r="H388" s="37" t="n"/>
    </row>
    <row r="389" ht="13.15" customHeight="1">
      <c r="A389" s="37" t="inlineStr">
        <is>
          <t>Phone/Fax</t>
        </is>
      </c>
      <c r="B389" s="40" t="n">
        <v>7809913820</v>
      </c>
      <c r="C389" s="37" t="n"/>
      <c r="D389" s="37" t="n"/>
      <c r="E389" s="493" t="n"/>
      <c r="F389" s="37" t="n"/>
      <c r="G389" s="37" t="n"/>
      <c r="H389" s="37" t="n"/>
    </row>
    <row r="390" ht="13.15" customHeight="1">
      <c r="A390" s="493" t="n"/>
      <c r="B390" s="33" t="n"/>
      <c r="C390" s="493" t="n"/>
      <c r="D390" s="493" t="n"/>
      <c r="E390" s="493" t="n"/>
      <c r="F390" s="493" t="n"/>
      <c r="G390" s="493" t="n"/>
      <c r="H390" s="493" t="n"/>
    </row>
    <row r="391" ht="13.15" customHeight="1">
      <c r="A391" s="36" t="n"/>
      <c r="B391" s="32" t="n"/>
      <c r="C391" s="27" t="n"/>
      <c r="D391" s="27" t="n"/>
      <c r="E391" s="27" t="n"/>
      <c r="F391" s="27" t="n"/>
      <c r="G391" s="27" t="n"/>
      <c r="H391" s="26" t="n"/>
    </row>
    <row r="392" ht="13.15" customHeight="1">
      <c r="A392" s="29" t="n"/>
      <c r="B392" s="495" t="n"/>
      <c r="D392" s="28" t="n"/>
      <c r="E392" s="493" t="n"/>
      <c r="F392" s="494" t="inlineStr">
        <is>
          <t>Currency</t>
        </is>
      </c>
      <c r="G392" s="38" t="inlineStr">
        <is>
          <t>USD</t>
        </is>
      </c>
      <c r="H392" s="35" t="n"/>
    </row>
    <row r="393" ht="13.15" customHeight="1">
      <c r="A393" s="31" t="n"/>
      <c r="B393" s="493" t="n"/>
      <c r="C393" s="494" t="n"/>
      <c r="D393" s="491" t="n"/>
      <c r="E393" s="493" t="n"/>
      <c r="F393" s="494" t="n"/>
      <c r="G393" s="491" t="n"/>
      <c r="H393" s="34" t="n"/>
    </row>
    <row r="394" ht="13.15" customHeight="1">
      <c r="A394" s="30" t="inlineStr">
        <is>
          <t>No.</t>
        </is>
      </c>
      <c r="B394" s="526" t="inlineStr">
        <is>
          <t xml:space="preserve"> Description of Goods</t>
        </is>
      </c>
      <c r="C394" s="527" t="n"/>
      <c r="D394" s="527" t="n"/>
      <c r="E394" s="528" t="n"/>
      <c r="F394" s="497" t="inlineStr">
        <is>
          <t>Country of</t>
        </is>
      </c>
      <c r="G394" s="30" t="inlineStr">
        <is>
          <t>Unit</t>
        </is>
      </c>
      <c r="H394" s="498" t="inlineStr">
        <is>
          <t>Total</t>
        </is>
      </c>
    </row>
    <row r="395" ht="13.15" customHeight="1">
      <c r="A395" s="42" t="inlineStr">
        <is>
          <t>Units</t>
        </is>
      </c>
      <c r="B395" s="529" t="n"/>
      <c r="C395" s="530" t="n"/>
      <c r="D395" s="530" t="n"/>
      <c r="E395" s="531" t="n"/>
      <c r="F395" s="500" t="inlineStr">
        <is>
          <t>Origin</t>
        </is>
      </c>
      <c r="G395" s="42" t="inlineStr">
        <is>
          <t>Value</t>
        </is>
      </c>
      <c r="H395" s="501" t="inlineStr">
        <is>
          <t>Value</t>
        </is>
      </c>
    </row>
    <row r="396" ht="24.95" customHeight="1">
      <c r="A396" s="334" t="n">
        <v>25</v>
      </c>
      <c r="B396" s="502" t="inlineStr">
        <is>
          <t>Thrills Chewing Gum, 10 Count - 20 Pack {Imported from Canada}</t>
        </is>
      </c>
      <c r="C396" s="532" t="n"/>
      <c r="D396" s="532" t="n"/>
      <c r="E396" s="533" t="n"/>
      <c r="F396" s="335" t="inlineStr">
        <is>
          <t>Canada</t>
        </is>
      </c>
      <c r="G396" s="534" t="n">
        <v>15.4242</v>
      </c>
      <c r="H396" s="535" t="n">
        <v>385.605</v>
      </c>
    </row>
    <row r="397" ht="24.95" customHeight="1">
      <c r="A397" s="334" t="n">
        <v>8</v>
      </c>
      <c r="B397" s="502" t="inlineStr">
        <is>
          <t>Schneiders Hot Rod Sausage Snacks, Original Flavour, (20pk) 8g/0.3 oz., {Imported from Canada}</t>
        </is>
      </c>
      <c r="C397" s="532" t="n"/>
      <c r="D397" s="532" t="n"/>
      <c r="E397" s="533" t="n"/>
      <c r="F397" s="335" t="inlineStr">
        <is>
          <t>Canada</t>
        </is>
      </c>
      <c r="G397" s="534" t="n">
        <v>12.474</v>
      </c>
      <c r="H397" s="535" t="n">
        <v>99.792</v>
      </c>
    </row>
    <row r="398" ht="24.95" customHeight="1">
      <c r="A398" s="334" t="n">
        <v>17</v>
      </c>
      <c r="B398" s="502" t="inlineStr">
        <is>
          <t>Pringles Dill Pickle Chips, 156 Grams {Imported from Canada}</t>
        </is>
      </c>
      <c r="C398" s="532" t="n"/>
      <c r="D398" s="532" t="n"/>
      <c r="E398" s="533" t="n"/>
      <c r="F398" s="335" t="inlineStr">
        <is>
          <t>Canada</t>
        </is>
      </c>
      <c r="G398" s="534" t="n">
        <v>7.326</v>
      </c>
      <c r="H398" s="535" t="n">
        <v>124.542</v>
      </c>
    </row>
    <row r="399" ht="26.1" customHeight="1">
      <c r="A399" s="493" t="inlineStr">
        <is>
          <t>All Charges listed above are in USD</t>
        </is>
      </c>
      <c r="B399" s="493" t="n"/>
      <c r="C399" s="493" t="n"/>
      <c r="D399" s="493" t="n"/>
      <c r="E399" s="493" t="n"/>
      <c r="F399" s="493" t="n"/>
      <c r="G399" s="498" t="inlineStr">
        <is>
          <t>Total</t>
        </is>
      </c>
      <c r="H399" s="536" t="n">
        <v>609.9390000000001</v>
      </c>
    </row>
    <row r="400" ht="13.15" customHeight="1">
      <c r="A400" s="493" t="inlineStr">
        <is>
          <t xml:space="preserve"> </t>
        </is>
      </c>
      <c r="B400" s="494" t="n"/>
      <c r="C400" s="494" t="n"/>
      <c r="D400" s="494" t="n"/>
      <c r="E400" s="494" t="n"/>
      <c r="F400" s="493" t="n"/>
      <c r="G400" s="493" t="n"/>
      <c r="H400" s="493" t="n"/>
    </row>
    <row r="401" ht="13.15" customHeight="1">
      <c r="A401" s="493" t="n"/>
      <c r="B401" s="494" t="n"/>
      <c r="C401" s="494" t="n"/>
      <c r="D401" s="494" t="n"/>
      <c r="E401" s="493" t="n"/>
      <c r="F401" s="493" t="n"/>
      <c r="G401" s="493" t="n"/>
      <c r="H401" s="493" t="n"/>
    </row>
    <row r="402" ht="13.15" customHeight="1">
      <c r="A402" s="494" t="inlineStr">
        <is>
          <t>Method of Transport (check one)</t>
        </is>
      </c>
      <c r="B402" s="494" t="n"/>
      <c r="C402" s="494" t="n"/>
      <c r="D402" s="494" t="n"/>
      <c r="E402" s="493" t="n"/>
      <c r="F402" s="493" t="n"/>
      <c r="G402" s="493" t="n"/>
      <c r="H402" s="493" t="n"/>
    </row>
    <row r="403" ht="14.45" customHeight="1">
      <c r="A403" s="494" t="inlineStr">
        <is>
          <t xml:space="preserve">   Land Freight</t>
        </is>
      </c>
      <c r="B403" s="43" t="inlineStr">
        <is>
          <t>a</t>
        </is>
      </c>
      <c r="C403" s="494" t="n"/>
      <c r="D403" s="503" t="inlineStr">
        <is>
          <t>Total Weight</t>
        </is>
      </c>
      <c r="F403" s="44" t="n">
        <v>35</v>
      </c>
      <c r="G403" s="494" t="inlineStr">
        <is>
          <t>Pounds</t>
        </is>
      </c>
      <c r="H403" s="493" t="n"/>
    </row>
    <row r="404" ht="13.15" customHeight="1">
      <c r="A404" s="494" t="inlineStr">
        <is>
          <t xml:space="preserve">   Air Freight</t>
        </is>
      </c>
      <c r="B404" s="45" t="n"/>
      <c r="C404" s="494" t="n"/>
      <c r="D404" s="494" t="n"/>
      <c r="E404" s="494" t="n"/>
      <c r="F404" s="491" t="n"/>
      <c r="G404" s="493" t="n"/>
      <c r="H404" s="493" t="n"/>
    </row>
    <row r="405" ht="13.15" customHeight="1">
      <c r="A405" s="494" t="inlineStr">
        <is>
          <t xml:space="preserve">   Ocean Freight</t>
        </is>
      </c>
      <c r="B405" s="45" t="n"/>
      <c r="C405" s="494" t="n"/>
      <c r="D405" s="494" t="n"/>
      <c r="E405" s="494" t="n"/>
      <c r="F405" s="46" t="n">
        <v>15.87572</v>
      </c>
      <c r="G405" s="494" t="inlineStr">
        <is>
          <t>Kilograms</t>
        </is>
      </c>
      <c r="H405" s="493" t="n"/>
    </row>
    <row r="406" ht="13.15" customHeight="1">
      <c r="A406" s="493" t="n"/>
      <c r="B406" s="493" t="n"/>
      <c r="C406" s="493" t="n"/>
      <c r="D406" s="493" t="n"/>
      <c r="E406" s="493" t="n"/>
      <c r="F406" s="491" t="n"/>
      <c r="G406" s="493" t="n"/>
      <c r="H406" s="493" t="n"/>
    </row>
    <row r="407" ht="13.15" customHeight="1">
      <c r="A407" s="493" t="n"/>
      <c r="B407" s="493" t="n"/>
      <c r="C407" s="493" t="n"/>
      <c r="D407" s="493" t="n"/>
      <c r="E407" s="493" t="n"/>
      <c r="F407" s="493" t="n"/>
      <c r="G407" s="493" t="n"/>
      <c r="H407" s="493" t="n"/>
    </row>
    <row r="408" ht="13.15" customHeight="1">
      <c r="A408" s="493" t="inlineStr">
        <is>
          <t xml:space="preserve">These Commodities, technology or software were exported from the United States in accordance with the Export Administration Regulations.  </t>
        </is>
      </c>
      <c r="B408" s="493" t="n"/>
      <c r="C408" s="493" t="n"/>
      <c r="D408" s="493" t="n"/>
      <c r="E408" s="493" t="n"/>
      <c r="F408" s="493" t="n"/>
      <c r="G408" s="493" t="n"/>
      <c r="H408" s="493" t="n"/>
    </row>
    <row r="409" ht="13.15" customHeight="1">
      <c r="A409" s="493" t="inlineStr">
        <is>
          <t>Diverstion contrary to U.S. law is prohibited.</t>
        </is>
      </c>
      <c r="B409" s="493" t="n"/>
      <c r="C409" s="493" t="n"/>
      <c r="D409" s="493" t="n"/>
      <c r="E409" s="493" t="n"/>
      <c r="F409" s="493" t="n"/>
      <c r="G409" s="493" t="n"/>
      <c r="H409" s="493" t="n"/>
    </row>
    <row r="410" ht="13.15" customHeight="1">
      <c r="A410" s="493" t="n"/>
      <c r="B410" s="493" t="n"/>
      <c r="C410" s="493" t="n"/>
      <c r="D410" s="493" t="n"/>
      <c r="E410" s="493" t="n"/>
      <c r="F410" s="493" t="n"/>
      <c r="G410" s="493" t="n"/>
      <c r="H410" s="493" t="n"/>
    </row>
    <row r="411" ht="13.15" customHeight="1">
      <c r="A411" s="47" t="n"/>
      <c r="B411" s="493" t="n"/>
      <c r="C411" s="493" t="n"/>
      <c r="D411" s="493" t="n"/>
      <c r="E411" s="493" t="n"/>
      <c r="F411" s="493" t="n"/>
      <c r="G411" s="493" t="n"/>
      <c r="H411" s="493" t="n"/>
    </row>
    <row r="412" ht="13.15" customHeight="1">
      <c r="A412" s="493" t="n"/>
      <c r="B412" s="493" t="n"/>
      <c r="C412" s="493" t="n"/>
      <c r="D412" s="493" t="n"/>
      <c r="E412" s="493" t="n"/>
      <c r="F412" s="493" t="n"/>
      <c r="G412" s="493" t="n"/>
      <c r="H412" s="493" t="n"/>
    </row>
    <row r="413" ht="13.15" customHeight="1">
      <c r="A413" s="504" t="inlineStr">
        <is>
          <t>Douglas Tsang</t>
        </is>
      </c>
      <c r="B413" s="493" t="n"/>
      <c r="C413" s="504" t="n"/>
      <c r="D413" s="530" t="n"/>
      <c r="E413" s="493" t="n"/>
      <c r="F413" s="537" t="n">
        <v>45014</v>
      </c>
      <c r="G413" s="538" t="n"/>
      <c r="H413" s="493" t="n"/>
    </row>
    <row r="414" ht="13.15" customHeight="1">
      <c r="A414" s="494" t="inlineStr">
        <is>
          <t>Shippers Name</t>
        </is>
      </c>
      <c r="B414" s="493" t="n"/>
      <c r="C414" s="494" t="inlineStr">
        <is>
          <t>Shipper's Signature</t>
        </is>
      </c>
      <c r="D414" s="493" t="n"/>
      <c r="E414" s="493" t="n"/>
      <c r="F414" s="494" t="inlineStr">
        <is>
          <t>Date</t>
        </is>
      </c>
      <c r="G414" s="493" t="n"/>
      <c r="H414" s="493" t="n"/>
    </row>
    <row r="415" ht="13.15" customHeight="1">
      <c r="A415" s="493" t="n"/>
      <c r="B415" s="493" t="n"/>
      <c r="C415" s="493" t="n"/>
      <c r="D415" s="493" t="n"/>
      <c r="E415" s="493" t="n"/>
      <c r="F415" s="493" t="n"/>
      <c r="G415" s="493" t="n"/>
      <c r="H415" s="493" t="n"/>
    </row>
    <row r="416" ht="13.15" customHeight="1">
      <c r="A416" s="493" t="n"/>
      <c r="B416" s="493" t="n"/>
      <c r="C416" s="493" t="n"/>
      <c r="D416" s="493" t="n"/>
      <c r="E416" s="493" t="n"/>
      <c r="F416" s="493" t="n"/>
      <c r="G416" s="493" t="n"/>
      <c r="H416" s="493" t="n"/>
    </row>
    <row r="417" ht="13.15" customHeight="1">
      <c r="A417" s="493" t="n"/>
      <c r="B417" s="493" t="n"/>
      <c r="C417" s="493" t="n"/>
      <c r="D417" s="493" t="n"/>
      <c r="E417" s="493" t="n"/>
      <c r="F417" s="493" t="n"/>
      <c r="G417" s="493" t="n"/>
      <c r="H417" s="493" t="n"/>
    </row>
    <row r="418" ht="13.15" customHeight="1">
      <c r="A418" s="491" t="n">
        <v>11</v>
      </c>
    </row>
    <row r="419" ht="22.9" customHeight="1">
      <c r="A419" s="492" t="inlineStr">
        <is>
          <t>Commercial Invoice</t>
        </is>
      </c>
    </row>
    <row r="420" ht="17.45" customHeight="1">
      <c r="A420" s="493" t="n"/>
      <c r="B420" s="1" t="n"/>
      <c r="C420" s="493" t="n"/>
      <c r="D420" s="493" t="n"/>
      <c r="E420" s="493" t="n"/>
      <c r="F420" s="493" t="n"/>
      <c r="G420" s="493" t="n"/>
      <c r="H420" s="493" t="n"/>
    </row>
    <row r="421" ht="13.15" customHeight="1">
      <c r="A421" s="494" t="inlineStr">
        <is>
          <t>Date of Export</t>
        </is>
      </c>
      <c r="B421" s="41" t="n">
        <v>45014</v>
      </c>
      <c r="C421" s="493" t="n"/>
      <c r="D421" s="493" t="n"/>
      <c r="E421" s="493" t="n"/>
      <c r="F421" s="493" t="n"/>
      <c r="G421" s="493" t="n"/>
      <c r="H421" s="493" t="n"/>
    </row>
    <row r="422" ht="13.15" customHeight="1">
      <c r="A422" s="493" t="n"/>
      <c r="B422" s="493" t="n"/>
      <c r="C422" s="493" t="n"/>
      <c r="D422" s="493" t="n"/>
      <c r="E422" s="493" t="n"/>
      <c r="F422" s="493" t="n"/>
      <c r="G422" s="493" t="n"/>
    </row>
    <row r="423" ht="15" customHeight="1">
      <c r="A423" s="494" t="inlineStr">
        <is>
          <t>Ship from:</t>
        </is>
      </c>
      <c r="B423" s="493" t="n"/>
      <c r="C423" s="493" t="n"/>
      <c r="D423" s="493" t="n"/>
      <c r="E423" s="494" t="inlineStr">
        <is>
          <t>Ship To:</t>
        </is>
      </c>
      <c r="F423" s="494" t="n"/>
      <c r="H423" s="493" t="n"/>
    </row>
    <row r="424" ht="13.15" customHeight="1">
      <c r="A424" s="493" t="inlineStr">
        <is>
          <t>Shipper/Exporter</t>
        </is>
      </c>
      <c r="B424" s="493" t="inlineStr">
        <is>
          <t>Douglas Tsang</t>
        </is>
      </c>
      <c r="C424" s="37" t="n"/>
      <c r="D424" s="37" t="n"/>
      <c r="E424" s="493" t="inlineStr">
        <is>
          <t>Consignee</t>
        </is>
      </c>
      <c r="F424" s="493" t="inlineStr">
        <is>
          <t>CLT2</t>
        </is>
      </c>
      <c r="G424" s="37" t="n"/>
      <c r="H424" s="37" t="n"/>
    </row>
    <row r="425" ht="13.15" customHeight="1">
      <c r="A425" s="493" t="inlineStr">
        <is>
          <t>Address</t>
        </is>
      </c>
      <c r="B425" s="493" t="inlineStr">
        <is>
          <t>17143 47 Street</t>
        </is>
      </c>
      <c r="C425" s="37" t="n"/>
      <c r="D425" s="37" t="n"/>
      <c r="E425" s="493" t="inlineStr">
        <is>
          <t>Address</t>
        </is>
      </c>
      <c r="F425" s="493" t="inlineStr">
        <is>
          <t>10240 Old Dowd Rd</t>
        </is>
      </c>
      <c r="G425" s="37" t="n"/>
      <c r="H425" s="37" t="n"/>
    </row>
    <row r="426" ht="13.15" customHeight="1">
      <c r="A426" s="493" t="inlineStr">
        <is>
          <t>City/State/Zip Code</t>
        </is>
      </c>
      <c r="B426" s="493" t="inlineStr">
        <is>
          <t>Edmonton/AB/T5Y3P4</t>
        </is>
      </c>
      <c r="C426" s="37" t="n"/>
      <c r="D426" s="37" t="n"/>
      <c r="E426" s="493" t="inlineStr">
        <is>
          <t>City/State/Zip Code</t>
        </is>
      </c>
      <c r="F426" s="37" t="inlineStr">
        <is>
          <t>Charlotte, NC 28214</t>
        </is>
      </c>
      <c r="G426" s="493" t="n"/>
      <c r="H426" s="493" t="n"/>
    </row>
    <row r="427" ht="13.15" customHeight="1">
      <c r="A427" s="37" t="inlineStr">
        <is>
          <t>Country</t>
        </is>
      </c>
      <c r="B427" s="493" t="inlineStr">
        <is>
          <t>Canada</t>
        </is>
      </c>
      <c r="C427" s="37" t="n"/>
      <c r="D427" s="37" t="n"/>
      <c r="E427" s="493" t="inlineStr">
        <is>
          <t>Country</t>
        </is>
      </c>
      <c r="F427" s="37" t="inlineStr">
        <is>
          <t>US</t>
        </is>
      </c>
      <c r="G427" s="37" t="n"/>
      <c r="H427" s="37" t="n"/>
    </row>
    <row r="428" ht="13.15" customHeight="1">
      <c r="A428" s="37" t="inlineStr">
        <is>
          <t>Phone/Fax</t>
        </is>
      </c>
      <c r="B428" s="40" t="n">
        <v>7809913820</v>
      </c>
      <c r="C428" s="37" t="n"/>
      <c r="D428" s="37" t="n"/>
      <c r="E428" s="493" t="n"/>
      <c r="F428" s="37" t="n"/>
      <c r="G428" s="37" t="n"/>
      <c r="H428" s="37" t="n"/>
    </row>
    <row r="429" ht="13.15" customHeight="1">
      <c r="A429" s="493" t="n"/>
      <c r="B429" s="33" t="n"/>
      <c r="C429" s="493" t="n"/>
      <c r="D429" s="493" t="n"/>
      <c r="E429" s="493" t="n"/>
      <c r="F429" s="493" t="n"/>
      <c r="G429" s="493" t="n"/>
      <c r="H429" s="493" t="n"/>
    </row>
    <row r="430" ht="13.15" customHeight="1">
      <c r="A430" s="36" t="n"/>
      <c r="B430" s="32" t="n"/>
      <c r="C430" s="27" t="n"/>
      <c r="D430" s="27" t="n"/>
      <c r="E430" s="27" t="n"/>
      <c r="F430" s="27" t="n"/>
      <c r="G430" s="27" t="n"/>
      <c r="H430" s="26" t="n"/>
    </row>
    <row r="431" ht="13.15" customHeight="1">
      <c r="A431" s="29" t="n"/>
      <c r="B431" s="495" t="n"/>
      <c r="D431" s="28" t="n"/>
      <c r="E431" s="493" t="n"/>
      <c r="F431" s="494" t="inlineStr">
        <is>
          <t>Currency</t>
        </is>
      </c>
      <c r="G431" s="38" t="inlineStr">
        <is>
          <t>USD</t>
        </is>
      </c>
      <c r="H431" s="35" t="n"/>
    </row>
    <row r="432" ht="13.15" customHeight="1">
      <c r="A432" s="31" t="n"/>
      <c r="B432" s="493" t="n"/>
      <c r="C432" s="494" t="n"/>
      <c r="D432" s="491" t="n"/>
      <c r="E432" s="493" t="n"/>
      <c r="F432" s="494" t="n"/>
      <c r="G432" s="491" t="n"/>
      <c r="H432" s="34" t="n"/>
    </row>
    <row r="433" ht="13.15" customHeight="1">
      <c r="A433" s="30" t="inlineStr">
        <is>
          <t>No.</t>
        </is>
      </c>
      <c r="B433" s="526" t="inlineStr">
        <is>
          <t xml:space="preserve"> Description of Goods</t>
        </is>
      </c>
      <c r="C433" s="527" t="n"/>
      <c r="D433" s="527" t="n"/>
      <c r="E433" s="528" t="n"/>
      <c r="F433" s="497" t="inlineStr">
        <is>
          <t>Country of</t>
        </is>
      </c>
      <c r="G433" s="30" t="inlineStr">
        <is>
          <t>Unit</t>
        </is>
      </c>
      <c r="H433" s="498" t="inlineStr">
        <is>
          <t>Total</t>
        </is>
      </c>
    </row>
    <row r="434" ht="13.15" customHeight="1">
      <c r="A434" s="42" t="inlineStr">
        <is>
          <t>Units</t>
        </is>
      </c>
      <c r="B434" s="529" t="n"/>
      <c r="C434" s="530" t="n"/>
      <c r="D434" s="530" t="n"/>
      <c r="E434" s="531" t="n"/>
      <c r="F434" s="500" t="inlineStr">
        <is>
          <t>Origin</t>
        </is>
      </c>
      <c r="G434" s="42" t="inlineStr">
        <is>
          <t>Value</t>
        </is>
      </c>
      <c r="H434" s="501" t="inlineStr">
        <is>
          <t>Value</t>
        </is>
      </c>
    </row>
    <row r="435" ht="24.95" customHeight="1">
      <c r="A435" s="334" t="n">
        <v>16</v>
      </c>
      <c r="B435" s="502" t="inlineStr">
        <is>
          <t>Canadian Candy | Canadian Candy bars| Canadian Gift Box| Movie theatre large sized candies by Snowbird Sweets</t>
        </is>
      </c>
      <c r="C435" s="532" t="n"/>
      <c r="D435" s="532" t="n"/>
      <c r="E435" s="533" t="n"/>
      <c r="F435" s="335" t="inlineStr">
        <is>
          <t>Canada</t>
        </is>
      </c>
      <c r="G435" s="534" t="n">
        <v>26.3934</v>
      </c>
      <c r="H435" s="535" t="n">
        <v>422.2944</v>
      </c>
    </row>
    <row r="436" ht="24.95" customHeight="1">
      <c r="A436" s="334" t="n">
        <v>2</v>
      </c>
      <c r="B436" s="502" t="inlineStr">
        <is>
          <t>Livewires Cream Cables, 300 Count, Blue Raspberry</t>
        </is>
      </c>
      <c r="C436" s="532" t="n"/>
      <c r="D436" s="532" t="n"/>
      <c r="E436" s="533" t="n"/>
      <c r="F436" s="335" t="inlineStr">
        <is>
          <t>Canada</t>
        </is>
      </c>
      <c r="G436" s="534" t="n">
        <v>19.7934</v>
      </c>
      <c r="H436" s="535" t="n">
        <v>39.5868</v>
      </c>
    </row>
    <row r="437" ht="26.1" customHeight="1">
      <c r="A437" s="493" t="inlineStr">
        <is>
          <t>All Charges listed above are in USD</t>
        </is>
      </c>
      <c r="B437" s="493" t="n"/>
      <c r="C437" s="493" t="n"/>
      <c r="D437" s="493" t="n"/>
      <c r="E437" s="493" t="n"/>
      <c r="F437" s="493" t="n"/>
      <c r="G437" s="498" t="inlineStr">
        <is>
          <t>Total</t>
        </is>
      </c>
      <c r="H437" s="536" t="n">
        <v>461.8812</v>
      </c>
    </row>
    <row r="438" ht="13.15" customHeight="1">
      <c r="A438" s="493" t="inlineStr">
        <is>
          <t xml:space="preserve"> </t>
        </is>
      </c>
      <c r="B438" s="494" t="n"/>
      <c r="C438" s="494" t="n"/>
      <c r="D438" s="494" t="n"/>
      <c r="E438" s="494" t="n"/>
      <c r="F438" s="493" t="n"/>
      <c r="G438" s="493" t="n"/>
      <c r="H438" s="493" t="n"/>
    </row>
    <row r="439" ht="13.15" customHeight="1">
      <c r="A439" s="493" t="n"/>
      <c r="B439" s="494" t="n"/>
      <c r="C439" s="494" t="n"/>
      <c r="D439" s="494" t="n"/>
      <c r="E439" s="493" t="n"/>
      <c r="F439" s="493" t="n"/>
      <c r="G439" s="493" t="n"/>
      <c r="H439" s="493" t="n"/>
    </row>
    <row r="440" ht="13.15" customHeight="1">
      <c r="A440" s="494" t="inlineStr">
        <is>
          <t>Method of Transport (check one)</t>
        </is>
      </c>
      <c r="B440" s="494" t="n"/>
      <c r="C440" s="494" t="n"/>
      <c r="D440" s="494" t="n"/>
      <c r="E440" s="493" t="n"/>
      <c r="F440" s="493" t="n"/>
      <c r="G440" s="493" t="n"/>
      <c r="H440" s="493" t="n"/>
    </row>
    <row r="441" ht="14.45" customHeight="1">
      <c r="A441" s="494" t="inlineStr">
        <is>
          <t xml:space="preserve">   Land Freight</t>
        </is>
      </c>
      <c r="B441" s="43" t="inlineStr">
        <is>
          <t>a</t>
        </is>
      </c>
      <c r="C441" s="494" t="n"/>
      <c r="D441" s="503" t="inlineStr">
        <is>
          <t>Total Weight</t>
        </is>
      </c>
      <c r="F441" s="44" t="n">
        <v>40</v>
      </c>
      <c r="G441" s="494" t="inlineStr">
        <is>
          <t>Pounds</t>
        </is>
      </c>
      <c r="H441" s="493" t="n"/>
    </row>
    <row r="442" ht="13.15" customHeight="1">
      <c r="A442" s="494" t="inlineStr">
        <is>
          <t xml:space="preserve">   Air Freight</t>
        </is>
      </c>
      <c r="B442" s="45" t="n"/>
      <c r="C442" s="494" t="n"/>
      <c r="D442" s="494" t="n"/>
      <c r="E442" s="494" t="n"/>
      <c r="F442" s="491" t="n"/>
      <c r="G442" s="493" t="n"/>
      <c r="H442" s="493" t="n"/>
    </row>
    <row r="443" ht="13.15" customHeight="1">
      <c r="A443" s="494" t="inlineStr">
        <is>
          <t xml:space="preserve">   Ocean Freight</t>
        </is>
      </c>
      <c r="B443" s="45" t="n"/>
      <c r="C443" s="494" t="n"/>
      <c r="D443" s="494" t="n"/>
      <c r="E443" s="494" t="n"/>
      <c r="F443" s="46" t="n">
        <v>18.14368</v>
      </c>
      <c r="G443" s="494" t="inlineStr">
        <is>
          <t>Kilograms</t>
        </is>
      </c>
      <c r="H443" s="493" t="n"/>
    </row>
    <row r="444" ht="13.15" customHeight="1">
      <c r="A444" s="493" t="n"/>
      <c r="B444" s="493" t="n"/>
      <c r="C444" s="493" t="n"/>
      <c r="D444" s="493" t="n"/>
      <c r="E444" s="493" t="n"/>
      <c r="F444" s="491" t="n"/>
      <c r="G444" s="493" t="n"/>
      <c r="H444" s="493" t="n"/>
    </row>
    <row r="445" ht="13.15" customHeight="1">
      <c r="A445" s="493" t="n"/>
      <c r="B445" s="493" t="n"/>
      <c r="C445" s="493" t="n"/>
      <c r="D445" s="493" t="n"/>
      <c r="E445" s="493" t="n"/>
      <c r="F445" s="493" t="n"/>
      <c r="G445" s="493" t="n"/>
      <c r="H445" s="493" t="n"/>
    </row>
    <row r="446" ht="13.15" customHeight="1">
      <c r="A446" s="493" t="inlineStr">
        <is>
          <t xml:space="preserve">These Commodities, technology or software were exported from the United States in accordance with the Export Administration Regulations.  </t>
        </is>
      </c>
      <c r="B446" s="493" t="n"/>
      <c r="C446" s="493" t="n"/>
      <c r="D446" s="493" t="n"/>
      <c r="E446" s="493" t="n"/>
      <c r="F446" s="493" t="n"/>
      <c r="G446" s="493" t="n"/>
      <c r="H446" s="493" t="n"/>
    </row>
    <row r="447" ht="13.15" customHeight="1">
      <c r="A447" s="493" t="inlineStr">
        <is>
          <t>Diverstion contrary to U.S. law is prohibited.</t>
        </is>
      </c>
      <c r="B447" s="493" t="n"/>
      <c r="C447" s="493" t="n"/>
      <c r="D447" s="493" t="n"/>
      <c r="E447" s="493" t="n"/>
      <c r="F447" s="493" t="n"/>
      <c r="G447" s="493" t="n"/>
      <c r="H447" s="493" t="n"/>
    </row>
    <row r="448" ht="13.15" customHeight="1">
      <c r="A448" s="493" t="n"/>
      <c r="B448" s="493" t="n"/>
      <c r="C448" s="493" t="n"/>
      <c r="D448" s="493" t="n"/>
      <c r="E448" s="493" t="n"/>
      <c r="F448" s="493" t="n"/>
      <c r="G448" s="493" t="n"/>
      <c r="H448" s="493" t="n"/>
    </row>
    <row r="449" ht="13.15" customHeight="1">
      <c r="A449" s="47" t="n"/>
      <c r="B449" s="493" t="n"/>
      <c r="C449" s="493" t="n"/>
      <c r="D449" s="493" t="n"/>
      <c r="E449" s="493" t="n"/>
      <c r="F449" s="493" t="n"/>
      <c r="G449" s="493" t="n"/>
      <c r="H449" s="493" t="n"/>
    </row>
    <row r="450" ht="13.15" customHeight="1">
      <c r="A450" s="493" t="n"/>
      <c r="B450" s="493" t="n"/>
      <c r="C450" s="493" t="n"/>
      <c r="D450" s="493" t="n"/>
      <c r="E450" s="493" t="n"/>
      <c r="F450" s="493" t="n"/>
      <c r="G450" s="493" t="n"/>
      <c r="H450" s="493" t="n"/>
    </row>
    <row r="451" ht="13.15" customHeight="1">
      <c r="A451" s="504" t="inlineStr">
        <is>
          <t>Douglas Tsang</t>
        </is>
      </c>
      <c r="B451" s="493" t="n"/>
      <c r="C451" s="504" t="n"/>
      <c r="D451" s="530" t="n"/>
      <c r="E451" s="493" t="n"/>
      <c r="F451" s="537" t="n">
        <v>45014</v>
      </c>
      <c r="G451" s="538" t="n"/>
      <c r="H451" s="493" t="n"/>
    </row>
    <row r="452" ht="13.15" customHeight="1">
      <c r="A452" s="494" t="inlineStr">
        <is>
          <t>Shippers Name</t>
        </is>
      </c>
      <c r="B452" s="493" t="n"/>
      <c r="C452" s="494" t="inlineStr">
        <is>
          <t>Shipper's Signature</t>
        </is>
      </c>
      <c r="D452" s="493" t="n"/>
      <c r="E452" s="493" t="n"/>
      <c r="F452" s="494" t="inlineStr">
        <is>
          <t>Date</t>
        </is>
      </c>
      <c r="G452" s="493" t="n"/>
      <c r="H452" s="493" t="n"/>
    </row>
    <row r="453" ht="13.15" customHeight="1">
      <c r="A453" s="493" t="n"/>
      <c r="B453" s="493" t="n"/>
      <c r="C453" s="493" t="n"/>
      <c r="D453" s="493" t="n"/>
      <c r="E453" s="493" t="n"/>
      <c r="F453" s="493" t="n"/>
      <c r="G453" s="493" t="n"/>
      <c r="H453" s="493" t="n"/>
    </row>
    <row r="454" ht="13.15" customHeight="1">
      <c r="A454" s="493" t="n"/>
      <c r="B454" s="493" t="n"/>
      <c r="C454" s="493" t="n"/>
      <c r="D454" s="493" t="n"/>
      <c r="E454" s="493" t="n"/>
      <c r="F454" s="493" t="n"/>
      <c r="G454" s="493" t="n"/>
      <c r="H454" s="493" t="n"/>
    </row>
    <row r="455" ht="13.15" customHeight="1">
      <c r="A455" s="493" t="n"/>
      <c r="B455" s="493" t="n"/>
      <c r="C455" s="493" t="n"/>
      <c r="D455" s="493" t="n"/>
      <c r="E455" s="493" t="n"/>
      <c r="F455" s="493" t="n"/>
      <c r="G455" s="493" t="n"/>
      <c r="H455" s="493" t="n"/>
    </row>
    <row r="456" ht="13.15" customHeight="1">
      <c r="A456" s="491" t="n">
        <v>12</v>
      </c>
    </row>
    <row r="457" ht="22.9" customHeight="1">
      <c r="A457" s="492" t="inlineStr">
        <is>
          <t>Commercial Invoice</t>
        </is>
      </c>
    </row>
    <row r="458" ht="17.45" customHeight="1">
      <c r="A458" s="493" t="n"/>
      <c r="B458" s="1" t="n"/>
      <c r="C458" s="493" t="n"/>
      <c r="D458" s="493" t="n"/>
      <c r="E458" s="493" t="n"/>
      <c r="F458" s="493" t="n"/>
      <c r="G458" s="493" t="n"/>
      <c r="H458" s="493" t="n"/>
    </row>
    <row r="459" ht="13.15" customHeight="1">
      <c r="A459" s="494" t="inlineStr">
        <is>
          <t>Date of Export</t>
        </is>
      </c>
      <c r="B459" s="41" t="n">
        <v>45014</v>
      </c>
      <c r="C459" s="493" t="n"/>
      <c r="D459" s="493" t="n"/>
      <c r="E459" s="493" t="n"/>
      <c r="F459" s="493" t="n"/>
      <c r="G459" s="493" t="n"/>
      <c r="H459" s="493" t="n"/>
    </row>
    <row r="460" ht="13.15" customHeight="1">
      <c r="A460" s="493" t="n"/>
      <c r="B460" s="493" t="n"/>
      <c r="C460" s="493" t="n"/>
      <c r="D460" s="493" t="n"/>
      <c r="E460" s="493" t="n"/>
      <c r="F460" s="493" t="n"/>
      <c r="G460" s="493" t="n"/>
    </row>
    <row r="461" ht="15" customHeight="1">
      <c r="A461" s="494" t="inlineStr">
        <is>
          <t>Ship from:</t>
        </is>
      </c>
      <c r="B461" s="493" t="n"/>
      <c r="C461" s="493" t="n"/>
      <c r="D461" s="493" t="n"/>
      <c r="E461" s="494" t="inlineStr">
        <is>
          <t>Ship To:</t>
        </is>
      </c>
      <c r="F461" s="494" t="n"/>
      <c r="H461" s="493" t="n"/>
    </row>
    <row r="462" ht="13.15" customHeight="1">
      <c r="A462" s="493" t="inlineStr">
        <is>
          <t>Shipper/Exporter</t>
        </is>
      </c>
      <c r="B462" s="493" t="inlineStr">
        <is>
          <t>Douglas Tsang</t>
        </is>
      </c>
      <c r="C462" s="37" t="n"/>
      <c r="D462" s="37" t="n"/>
      <c r="E462" s="493" t="inlineStr">
        <is>
          <t>Consignee</t>
        </is>
      </c>
      <c r="F462" s="493" t="inlineStr">
        <is>
          <t>TEB9</t>
        </is>
      </c>
      <c r="G462" s="37" t="n"/>
      <c r="H462" s="37" t="n"/>
    </row>
    <row r="463" ht="13.15" customHeight="1">
      <c r="A463" s="493" t="inlineStr">
        <is>
          <t>Address</t>
        </is>
      </c>
      <c r="B463" s="493" t="inlineStr">
        <is>
          <t>17143 47 Street</t>
        </is>
      </c>
      <c r="C463" s="37" t="n"/>
      <c r="D463" s="37" t="n"/>
      <c r="E463" s="493" t="inlineStr">
        <is>
          <t>Address</t>
        </is>
      </c>
      <c r="F463" s="493" t="inlineStr">
        <is>
          <t>601 Randolph Road</t>
        </is>
      </c>
      <c r="G463" s="37" t="n"/>
      <c r="H463" s="37" t="n"/>
    </row>
    <row r="464" ht="13.15" customHeight="1">
      <c r="A464" s="493" t="inlineStr">
        <is>
          <t>City/State/Zip Code</t>
        </is>
      </c>
      <c r="B464" s="493" t="inlineStr">
        <is>
          <t>Edmonton/AB/T5Y3P4</t>
        </is>
      </c>
      <c r="C464" s="37" t="n"/>
      <c r="D464" s="37" t="n"/>
      <c r="E464" s="493" t="inlineStr">
        <is>
          <t>City/State/Zip Code</t>
        </is>
      </c>
      <c r="F464" s="37" t="inlineStr">
        <is>
          <t>Somerset, NJ, 00873</t>
        </is>
      </c>
      <c r="G464" s="493" t="n"/>
      <c r="H464" s="493" t="n"/>
    </row>
    <row r="465" ht="13.15" customHeight="1">
      <c r="A465" s="37" t="inlineStr">
        <is>
          <t>Country</t>
        </is>
      </c>
      <c r="B465" s="493" t="inlineStr">
        <is>
          <t>Canada</t>
        </is>
      </c>
      <c r="C465" s="37" t="n"/>
      <c r="D465" s="37" t="n"/>
      <c r="E465" s="493" t="inlineStr">
        <is>
          <t>Country</t>
        </is>
      </c>
      <c r="F465" s="37" t="inlineStr">
        <is>
          <t>US</t>
        </is>
      </c>
      <c r="G465" s="37" t="n"/>
      <c r="H465" s="37" t="n"/>
    </row>
    <row r="466" ht="13.15" customHeight="1">
      <c r="A466" s="37" t="inlineStr">
        <is>
          <t>Phone/Fax</t>
        </is>
      </c>
      <c r="B466" s="40" t="n">
        <v>7809913820</v>
      </c>
      <c r="C466" s="37" t="n"/>
      <c r="D466" s="37" t="n"/>
      <c r="E466" s="493" t="n"/>
      <c r="F466" s="37" t="n"/>
      <c r="G466" s="37" t="n"/>
      <c r="H466" s="37" t="n"/>
    </row>
    <row r="467" ht="13.15" customHeight="1">
      <c r="A467" s="493" t="n"/>
      <c r="B467" s="33" t="n"/>
      <c r="C467" s="493" t="n"/>
      <c r="D467" s="493" t="n"/>
      <c r="E467" s="493" t="n"/>
      <c r="F467" s="493" t="n"/>
      <c r="G467" s="493" t="n"/>
      <c r="H467" s="493" t="n"/>
    </row>
    <row r="468" ht="13.15" customHeight="1">
      <c r="A468" s="36" t="n"/>
      <c r="B468" s="32" t="n"/>
      <c r="C468" s="27" t="n"/>
      <c r="D468" s="27" t="n"/>
      <c r="E468" s="27" t="n"/>
      <c r="F468" s="27" t="n"/>
      <c r="G468" s="27" t="n"/>
      <c r="H468" s="26" t="n"/>
    </row>
    <row r="469" ht="13.15" customHeight="1">
      <c r="A469" s="29" t="n"/>
      <c r="B469" s="495" t="n"/>
      <c r="D469" s="28" t="n"/>
      <c r="E469" s="493" t="n"/>
      <c r="F469" s="494" t="inlineStr">
        <is>
          <t>Currency</t>
        </is>
      </c>
      <c r="G469" s="38" t="inlineStr">
        <is>
          <t>USD</t>
        </is>
      </c>
      <c r="H469" s="35" t="n"/>
    </row>
    <row r="470" ht="13.15" customHeight="1">
      <c r="A470" s="31" t="n"/>
      <c r="B470" s="493" t="n"/>
      <c r="C470" s="494" t="n"/>
      <c r="D470" s="491" t="n"/>
      <c r="E470" s="493" t="n"/>
      <c r="F470" s="494" t="n"/>
      <c r="G470" s="491" t="n"/>
      <c r="H470" s="34" t="n"/>
    </row>
    <row r="471" ht="13.15" customHeight="1">
      <c r="A471" s="30" t="inlineStr">
        <is>
          <t>No.</t>
        </is>
      </c>
      <c r="B471" s="526" t="inlineStr">
        <is>
          <t xml:space="preserve"> Description of Goods</t>
        </is>
      </c>
      <c r="C471" s="527" t="n"/>
      <c r="D471" s="527" t="n"/>
      <c r="E471" s="528" t="n"/>
      <c r="F471" s="497" t="inlineStr">
        <is>
          <t>Country of</t>
        </is>
      </c>
      <c r="G471" s="30" t="inlineStr">
        <is>
          <t>Unit</t>
        </is>
      </c>
      <c r="H471" s="498" t="inlineStr">
        <is>
          <t>Total</t>
        </is>
      </c>
    </row>
    <row r="472" ht="13.15" customHeight="1">
      <c r="A472" s="42" t="inlineStr">
        <is>
          <t>Units</t>
        </is>
      </c>
      <c r="B472" s="529" t="n"/>
      <c r="C472" s="530" t="n"/>
      <c r="D472" s="530" t="n"/>
      <c r="E472" s="531" t="n"/>
      <c r="F472" s="500" t="inlineStr">
        <is>
          <t>Origin</t>
        </is>
      </c>
      <c r="G472" s="42" t="inlineStr">
        <is>
          <t>Value</t>
        </is>
      </c>
      <c r="H472" s="501" t="inlineStr">
        <is>
          <t>Value</t>
        </is>
      </c>
    </row>
    <row r="473" ht="24.95" customHeight="1">
      <c r="A473" s="334" t="n">
        <v>16</v>
      </c>
      <c r="B473" s="502" t="inlineStr">
        <is>
          <t>Canadian Candy | Canadian Candy bars| Canadian Gift Box| Movie theatre large sized candies by Snowbird Sweets</t>
        </is>
      </c>
      <c r="C473" s="532" t="n"/>
      <c r="D473" s="532" t="n"/>
      <c r="E473" s="533" t="n"/>
      <c r="F473" s="335" t="inlineStr">
        <is>
          <t>Canada</t>
        </is>
      </c>
      <c r="G473" s="534" t="n">
        <v>26.3934</v>
      </c>
      <c r="H473" s="535" t="n">
        <v>422.2944</v>
      </c>
    </row>
    <row r="474" ht="24.95" customHeight="1">
      <c r="A474" s="334" t="n">
        <v>2</v>
      </c>
      <c r="B474" s="502" t="inlineStr">
        <is>
          <t>Livewires Cream Cables, 300 Count, Blue Raspberry</t>
        </is>
      </c>
      <c r="C474" s="532" t="n"/>
      <c r="D474" s="532" t="n"/>
      <c r="E474" s="533" t="n"/>
      <c r="F474" s="335" t="inlineStr">
        <is>
          <t>Canada</t>
        </is>
      </c>
      <c r="G474" s="534" t="n">
        <v>19.7934</v>
      </c>
      <c r="H474" s="535" t="n">
        <v>39.5868</v>
      </c>
    </row>
    <row r="475" ht="26.1" customHeight="1">
      <c r="A475" s="493" t="inlineStr">
        <is>
          <t>All Charges listed above are in USD</t>
        </is>
      </c>
      <c r="B475" s="493" t="n"/>
      <c r="C475" s="493" t="n"/>
      <c r="D475" s="493" t="n"/>
      <c r="E475" s="493" t="n"/>
      <c r="F475" s="493" t="n"/>
      <c r="G475" s="498" t="inlineStr">
        <is>
          <t>Total</t>
        </is>
      </c>
      <c r="H475" s="536" t="n">
        <v>461.8812</v>
      </c>
    </row>
    <row r="476" ht="13.15" customHeight="1">
      <c r="A476" s="493" t="inlineStr">
        <is>
          <t xml:space="preserve"> </t>
        </is>
      </c>
      <c r="B476" s="494" t="n"/>
      <c r="C476" s="494" t="n"/>
      <c r="D476" s="494" t="n"/>
      <c r="E476" s="494" t="n"/>
      <c r="F476" s="493" t="n"/>
      <c r="G476" s="493" t="n"/>
      <c r="H476" s="493" t="n"/>
    </row>
    <row r="477" ht="13.15" customHeight="1">
      <c r="A477" s="493" t="n"/>
      <c r="B477" s="494" t="n"/>
      <c r="C477" s="494" t="n"/>
      <c r="D477" s="494" t="n"/>
      <c r="E477" s="493" t="n"/>
      <c r="F477" s="493" t="n"/>
      <c r="G477" s="493" t="n"/>
      <c r="H477" s="493" t="n"/>
    </row>
    <row r="478" ht="13.15" customHeight="1">
      <c r="A478" s="494" t="inlineStr">
        <is>
          <t>Method of Transport (check one)</t>
        </is>
      </c>
      <c r="B478" s="494" t="n"/>
      <c r="C478" s="494" t="n"/>
      <c r="D478" s="494" t="n"/>
      <c r="E478" s="493" t="n"/>
      <c r="F478" s="493" t="n"/>
      <c r="G478" s="493" t="n"/>
      <c r="H478" s="493" t="n"/>
    </row>
    <row r="479" ht="14.45" customHeight="1">
      <c r="A479" s="494" t="inlineStr">
        <is>
          <t xml:space="preserve">   Land Freight</t>
        </is>
      </c>
      <c r="B479" s="43" t="inlineStr">
        <is>
          <t>a</t>
        </is>
      </c>
      <c r="C479" s="494" t="n"/>
      <c r="D479" s="503" t="inlineStr">
        <is>
          <t>Total Weight</t>
        </is>
      </c>
      <c r="F479" s="44" t="n">
        <v>40</v>
      </c>
      <c r="G479" s="494" t="inlineStr">
        <is>
          <t>Pounds</t>
        </is>
      </c>
      <c r="H479" s="493" t="n"/>
    </row>
    <row r="480" ht="13.15" customHeight="1">
      <c r="A480" s="494" t="inlineStr">
        <is>
          <t xml:space="preserve">   Air Freight</t>
        </is>
      </c>
      <c r="B480" s="45" t="n"/>
      <c r="C480" s="494" t="n"/>
      <c r="D480" s="494" t="n"/>
      <c r="E480" s="494" t="n"/>
      <c r="F480" s="491" t="n"/>
      <c r="G480" s="493" t="n"/>
      <c r="H480" s="493" t="n"/>
    </row>
    <row r="481" ht="13.15" customHeight="1">
      <c r="A481" s="494" t="inlineStr">
        <is>
          <t xml:space="preserve">   Ocean Freight</t>
        </is>
      </c>
      <c r="B481" s="45" t="n"/>
      <c r="C481" s="494" t="n"/>
      <c r="D481" s="494" t="n"/>
      <c r="E481" s="494" t="n"/>
      <c r="F481" s="46" t="n">
        <v>18.14368</v>
      </c>
      <c r="G481" s="494" t="inlineStr">
        <is>
          <t>Kilograms</t>
        </is>
      </c>
      <c r="H481" s="493" t="n"/>
    </row>
    <row r="482" ht="13.15" customHeight="1">
      <c r="A482" s="493" t="n"/>
      <c r="B482" s="493" t="n"/>
      <c r="C482" s="493" t="n"/>
      <c r="D482" s="493" t="n"/>
      <c r="E482" s="493" t="n"/>
      <c r="F482" s="491" t="n"/>
      <c r="G482" s="493" t="n"/>
      <c r="H482" s="493" t="n"/>
    </row>
    <row r="483" ht="13.15" customHeight="1">
      <c r="A483" s="493" t="n"/>
      <c r="B483" s="493" t="n"/>
      <c r="C483" s="493" t="n"/>
      <c r="D483" s="493" t="n"/>
      <c r="E483" s="493" t="n"/>
      <c r="F483" s="493" t="n"/>
      <c r="G483" s="493" t="n"/>
      <c r="H483" s="493" t="n"/>
    </row>
    <row r="484" ht="13.15" customHeight="1">
      <c r="A484" s="493" t="inlineStr">
        <is>
          <t xml:space="preserve">These Commodities, technology or software were exported from the United States in accordance with the Export Administration Regulations.  </t>
        </is>
      </c>
      <c r="B484" s="493" t="n"/>
      <c r="C484" s="493" t="n"/>
      <c r="D484" s="493" t="n"/>
      <c r="E484" s="493" t="n"/>
      <c r="F484" s="493" t="n"/>
      <c r="G484" s="493" t="n"/>
      <c r="H484" s="493" t="n"/>
    </row>
    <row r="485" ht="13.15" customHeight="1">
      <c r="A485" s="493" t="inlineStr">
        <is>
          <t>Diverstion contrary to U.S. law is prohibited.</t>
        </is>
      </c>
      <c r="B485" s="493" t="n"/>
      <c r="C485" s="493" t="n"/>
      <c r="D485" s="493" t="n"/>
      <c r="E485" s="493" t="n"/>
      <c r="F485" s="493" t="n"/>
      <c r="G485" s="493" t="n"/>
      <c r="H485" s="493" t="n"/>
    </row>
    <row r="486" ht="13.15" customHeight="1">
      <c r="A486" s="493" t="n"/>
      <c r="B486" s="493" t="n"/>
      <c r="C486" s="493" t="n"/>
      <c r="D486" s="493" t="n"/>
      <c r="E486" s="493" t="n"/>
      <c r="F486" s="493" t="n"/>
      <c r="G486" s="493" t="n"/>
      <c r="H486" s="493" t="n"/>
    </row>
    <row r="487" ht="13.15" customHeight="1">
      <c r="A487" s="47" t="n"/>
      <c r="B487" s="493" t="n"/>
      <c r="C487" s="493" t="n"/>
      <c r="D487" s="493" t="n"/>
      <c r="E487" s="493" t="n"/>
      <c r="F487" s="493" t="n"/>
      <c r="G487" s="493" t="n"/>
      <c r="H487" s="493" t="n"/>
    </row>
    <row r="488" ht="13.15" customHeight="1">
      <c r="A488" s="493" t="n"/>
      <c r="B488" s="493" t="n"/>
      <c r="C488" s="493" t="n"/>
      <c r="D488" s="493" t="n"/>
      <c r="E488" s="493" t="n"/>
      <c r="F488" s="493" t="n"/>
      <c r="G488" s="493" t="n"/>
      <c r="H488" s="493" t="n"/>
    </row>
    <row r="489" ht="13.15" customHeight="1">
      <c r="A489" s="504" t="inlineStr">
        <is>
          <t>Douglas Tsang</t>
        </is>
      </c>
      <c r="B489" s="493" t="n"/>
      <c r="C489" s="504" t="n"/>
      <c r="D489" s="530" t="n"/>
      <c r="E489" s="493" t="n"/>
      <c r="F489" s="537" t="n">
        <v>45014</v>
      </c>
      <c r="G489" s="538" t="n"/>
      <c r="H489" s="493" t="n"/>
    </row>
    <row r="490" ht="13.15" customHeight="1">
      <c r="A490" s="494" t="inlineStr">
        <is>
          <t>Shippers Name</t>
        </is>
      </c>
      <c r="B490" s="493" t="n"/>
      <c r="C490" s="494" t="inlineStr">
        <is>
          <t>Shipper's Signature</t>
        </is>
      </c>
      <c r="D490" s="493" t="n"/>
      <c r="E490" s="493" t="n"/>
      <c r="F490" s="494" t="inlineStr">
        <is>
          <t>Date</t>
        </is>
      </c>
      <c r="G490" s="493" t="n"/>
      <c r="H490" s="493" t="n"/>
    </row>
    <row r="491" ht="13.15" customHeight="1">
      <c r="A491" s="493" t="n"/>
      <c r="B491" s="493" t="n"/>
      <c r="C491" s="493" t="n"/>
      <c r="D491" s="493" t="n"/>
      <c r="E491" s="493" t="n"/>
      <c r="F491" s="493" t="n"/>
      <c r="G491" s="493" t="n"/>
      <c r="H491" s="493" t="n"/>
    </row>
    <row r="492" ht="13.15" customHeight="1">
      <c r="A492" s="493" t="n"/>
      <c r="B492" s="493" t="n"/>
      <c r="C492" s="493" t="n"/>
      <c r="D492" s="493" t="n"/>
      <c r="E492" s="493" t="n"/>
      <c r="F492" s="493" t="n"/>
      <c r="G492" s="493" t="n"/>
      <c r="H492" s="493" t="n"/>
    </row>
    <row r="493" ht="13.15" customHeight="1">
      <c r="A493" s="493" t="n"/>
      <c r="B493" s="493" t="n"/>
      <c r="C493" s="493" t="n"/>
      <c r="D493" s="493" t="n"/>
      <c r="E493" s="493" t="n"/>
      <c r="F493" s="493" t="n"/>
      <c r="G493" s="493" t="n"/>
      <c r="H493" s="493" t="n"/>
    </row>
    <row r="494" ht="13.15" customHeight="1">
      <c r="A494" s="491" t="n">
        <v>13</v>
      </c>
    </row>
    <row r="495" ht="22.9" customHeight="1">
      <c r="A495" s="492" t="inlineStr">
        <is>
          <t>Commercial Invoice</t>
        </is>
      </c>
    </row>
    <row r="496" ht="17.45" customHeight="1">
      <c r="A496" s="493" t="n"/>
      <c r="B496" s="1" t="n"/>
      <c r="C496" s="493" t="n"/>
      <c r="D496" s="493" t="n"/>
      <c r="E496" s="493" t="n"/>
      <c r="F496" s="493" t="n"/>
      <c r="G496" s="493" t="n"/>
      <c r="H496" s="493" t="n"/>
    </row>
    <row r="497" ht="13.15" customHeight="1">
      <c r="A497" s="494" t="inlineStr">
        <is>
          <t>Date of Export</t>
        </is>
      </c>
      <c r="B497" s="41" t="n">
        <v>45014</v>
      </c>
      <c r="C497" s="493" t="n"/>
      <c r="D497" s="493" t="n"/>
      <c r="E497" s="493" t="n"/>
      <c r="F497" s="493" t="n"/>
      <c r="G497" s="493" t="n"/>
      <c r="H497" s="493" t="n"/>
    </row>
    <row r="498" ht="13.15" customHeight="1">
      <c r="A498" s="493" t="n"/>
      <c r="B498" s="493" t="n"/>
      <c r="C498" s="493" t="n"/>
      <c r="D498" s="493" t="n"/>
      <c r="E498" s="493" t="n"/>
      <c r="F498" s="493" t="n"/>
      <c r="G498" s="493" t="n"/>
    </row>
    <row r="499" ht="15" customHeight="1">
      <c r="A499" s="494" t="inlineStr">
        <is>
          <t>Ship from:</t>
        </is>
      </c>
      <c r="B499" s="493" t="n"/>
      <c r="C499" s="493" t="n"/>
      <c r="D499" s="493" t="n"/>
      <c r="E499" s="494" t="inlineStr">
        <is>
          <t>Ship To:</t>
        </is>
      </c>
      <c r="F499" s="494" t="n"/>
      <c r="H499" s="493" t="n"/>
    </row>
    <row r="500" ht="13.15" customHeight="1">
      <c r="A500" s="493" t="inlineStr">
        <is>
          <t>Shipper/Exporter</t>
        </is>
      </c>
      <c r="B500" s="493" t="inlineStr">
        <is>
          <t>Douglas Tsang</t>
        </is>
      </c>
      <c r="C500" s="37" t="n"/>
      <c r="D500" s="37" t="n"/>
      <c r="E500" s="493" t="inlineStr">
        <is>
          <t>Consignee</t>
        </is>
      </c>
      <c r="F500" s="493" t="inlineStr">
        <is>
          <t>SCK4</t>
        </is>
      </c>
      <c r="G500" s="37" t="n"/>
      <c r="H500" s="37" t="n"/>
    </row>
    <row r="501" ht="13.15" customHeight="1">
      <c r="A501" s="493" t="inlineStr">
        <is>
          <t>Address</t>
        </is>
      </c>
      <c r="B501" s="493" t="inlineStr">
        <is>
          <t>17143 47 Street</t>
        </is>
      </c>
      <c r="C501" s="37" t="n"/>
      <c r="D501" s="37" t="n"/>
      <c r="E501" s="493" t="inlineStr">
        <is>
          <t>Address</t>
        </is>
      </c>
      <c r="F501" s="493" t="inlineStr">
        <is>
          <t>6001 S Austin Rd</t>
        </is>
      </c>
      <c r="G501" s="37" t="n"/>
      <c r="H501" s="37" t="n"/>
    </row>
    <row r="502" ht="13.15" customHeight="1">
      <c r="A502" s="493" t="inlineStr">
        <is>
          <t>City/State/Zip Code</t>
        </is>
      </c>
      <c r="B502" s="493" t="inlineStr">
        <is>
          <t>Edmonton/AB/T5Y3P4</t>
        </is>
      </c>
      <c r="C502" s="37" t="n"/>
      <c r="D502" s="37" t="n"/>
      <c r="E502" s="493" t="inlineStr">
        <is>
          <t>City/State/Zip Code</t>
        </is>
      </c>
      <c r="F502" s="37" t="inlineStr">
        <is>
          <t>STOCKTON, CA, 95215</t>
        </is>
      </c>
      <c r="G502" s="493" t="n"/>
      <c r="H502" s="493" t="n"/>
    </row>
    <row r="503" ht="13.15" customHeight="1">
      <c r="A503" s="37" t="inlineStr">
        <is>
          <t>Country</t>
        </is>
      </c>
      <c r="B503" s="493" t="inlineStr">
        <is>
          <t>Canada</t>
        </is>
      </c>
      <c r="C503" s="37" t="n"/>
      <c r="D503" s="37" t="n"/>
      <c r="E503" s="493" t="inlineStr">
        <is>
          <t>Country</t>
        </is>
      </c>
      <c r="F503" s="37" t="inlineStr">
        <is>
          <t>US</t>
        </is>
      </c>
      <c r="G503" s="37" t="n"/>
      <c r="H503" s="37" t="n"/>
    </row>
    <row r="504" ht="13.15" customHeight="1">
      <c r="A504" s="37" t="inlineStr">
        <is>
          <t>Phone/Fax</t>
        </is>
      </c>
      <c r="B504" s="40" t="n">
        <v>7809913820</v>
      </c>
      <c r="C504" s="37" t="n"/>
      <c r="D504" s="37" t="n"/>
      <c r="E504" s="493" t="n"/>
      <c r="F504" s="37" t="n"/>
      <c r="G504" s="37" t="n"/>
      <c r="H504" s="37" t="n"/>
    </row>
    <row r="505" ht="13.15" customHeight="1">
      <c r="A505" s="493" t="n"/>
      <c r="B505" s="33" t="n"/>
      <c r="C505" s="493" t="n"/>
      <c r="D505" s="493" t="n"/>
      <c r="E505" s="493" t="n"/>
      <c r="F505" s="493" t="n"/>
      <c r="G505" s="493" t="n"/>
      <c r="H505" s="493" t="n"/>
    </row>
    <row r="506" ht="13.15" customHeight="1">
      <c r="A506" s="36" t="n"/>
      <c r="B506" s="32" t="n"/>
      <c r="C506" s="27" t="n"/>
      <c r="D506" s="27" t="n"/>
      <c r="E506" s="27" t="n"/>
      <c r="F506" s="27" t="n"/>
      <c r="G506" s="27" t="n"/>
      <c r="H506" s="26" t="n"/>
    </row>
    <row r="507" ht="13.15" customHeight="1">
      <c r="A507" s="29" t="n"/>
      <c r="B507" s="495" t="n"/>
      <c r="D507" s="28" t="n"/>
      <c r="E507" s="493" t="n"/>
      <c r="F507" s="494" t="inlineStr">
        <is>
          <t>Currency</t>
        </is>
      </c>
      <c r="G507" s="38" t="inlineStr">
        <is>
          <t>USD</t>
        </is>
      </c>
      <c r="H507" s="35" t="n"/>
    </row>
    <row r="508" ht="13.15" customHeight="1">
      <c r="A508" s="31" t="n"/>
      <c r="B508" s="493" t="n"/>
      <c r="C508" s="494" t="n"/>
      <c r="D508" s="491" t="n"/>
      <c r="E508" s="493" t="n"/>
      <c r="F508" s="494" t="n"/>
      <c r="G508" s="491" t="n"/>
      <c r="H508" s="34" t="n"/>
    </row>
    <row r="509" ht="13.15" customHeight="1">
      <c r="A509" s="30" t="inlineStr">
        <is>
          <t>No.</t>
        </is>
      </c>
      <c r="B509" s="526" t="inlineStr">
        <is>
          <t xml:space="preserve"> Description of Goods</t>
        </is>
      </c>
      <c r="C509" s="527" t="n"/>
      <c r="D509" s="527" t="n"/>
      <c r="E509" s="528" t="n"/>
      <c r="F509" s="497" t="inlineStr">
        <is>
          <t>Country of</t>
        </is>
      </c>
      <c r="G509" s="30" t="inlineStr">
        <is>
          <t>Unit</t>
        </is>
      </c>
      <c r="H509" s="498" t="inlineStr">
        <is>
          <t>Total</t>
        </is>
      </c>
    </row>
    <row r="510" ht="13.15" customHeight="1">
      <c r="A510" s="42" t="inlineStr">
        <is>
          <t>Units</t>
        </is>
      </c>
      <c r="B510" s="529" t="n"/>
      <c r="C510" s="530" t="n"/>
      <c r="D510" s="530" t="n"/>
      <c r="E510" s="531" t="n"/>
      <c r="F510" s="500" t="inlineStr">
        <is>
          <t>Origin</t>
        </is>
      </c>
      <c r="G510" s="42" t="inlineStr">
        <is>
          <t>Value</t>
        </is>
      </c>
      <c r="H510" s="501" t="inlineStr">
        <is>
          <t>Value</t>
        </is>
      </c>
    </row>
    <row r="511" ht="24.95" customHeight="1">
      <c r="A511" s="334" t="n">
        <v>6</v>
      </c>
      <c r="B511" s="502" t="inlineStr">
        <is>
          <t>Orville Redenbacher Popcorn, Microwave Buttery {Imported from Canada}, 3.49 Ounce (Pack of 24)</t>
        </is>
      </c>
      <c r="C511" s="532" t="n"/>
      <c r="D511" s="532" t="n"/>
      <c r="E511" s="533" t="n"/>
      <c r="F511" s="335" t="inlineStr">
        <is>
          <t>Canada</t>
        </is>
      </c>
      <c r="G511" s="534" t="n">
        <v>20.9682</v>
      </c>
      <c r="H511" s="535" t="n">
        <v>125.8092</v>
      </c>
    </row>
    <row r="512" ht="24.95" customHeight="1">
      <c r="A512" s="334" t="n">
        <v>14</v>
      </c>
      <c r="B512" s="502" t="inlineStr">
        <is>
          <t>LOWNEY Chocolate Candy Bridge Mixture, 290 Gram</t>
        </is>
      </c>
      <c r="C512" s="532" t="n"/>
      <c r="D512" s="532" t="n"/>
      <c r="E512" s="533" t="n"/>
      <c r="F512" s="335" t="inlineStr">
        <is>
          <t>Canada</t>
        </is>
      </c>
      <c r="G512" s="534" t="n">
        <v>5.9136</v>
      </c>
      <c r="H512" s="535" t="n">
        <v>82.79039999999999</v>
      </c>
    </row>
    <row r="513" ht="26.1" customHeight="1">
      <c r="A513" s="493" t="inlineStr">
        <is>
          <t>All Charges listed above are in USD</t>
        </is>
      </c>
      <c r="B513" s="493" t="n"/>
      <c r="C513" s="493" t="n"/>
      <c r="D513" s="493" t="n"/>
      <c r="E513" s="493" t="n"/>
      <c r="F513" s="493" t="n"/>
      <c r="G513" s="498" t="inlineStr">
        <is>
          <t>Total</t>
        </is>
      </c>
      <c r="H513" s="536" t="n">
        <v>208.5996</v>
      </c>
    </row>
    <row r="514" ht="13.15" customHeight="1">
      <c r="A514" s="493" t="inlineStr">
        <is>
          <t xml:space="preserve"> </t>
        </is>
      </c>
      <c r="B514" s="494" t="n"/>
      <c r="C514" s="494" t="n"/>
      <c r="D514" s="494" t="n"/>
      <c r="E514" s="494" t="n"/>
      <c r="F514" s="493" t="n"/>
      <c r="G514" s="493" t="n"/>
      <c r="H514" s="493" t="n"/>
    </row>
    <row r="515" ht="13.15" customHeight="1">
      <c r="A515" s="493" t="n"/>
      <c r="B515" s="494" t="n"/>
      <c r="C515" s="494" t="n"/>
      <c r="D515" s="494" t="n"/>
      <c r="E515" s="493" t="n"/>
      <c r="F515" s="493" t="n"/>
      <c r="G515" s="493" t="n"/>
      <c r="H515" s="493" t="n"/>
    </row>
    <row r="516" ht="13.15" customHeight="1">
      <c r="A516" s="494" t="inlineStr">
        <is>
          <t>Method of Transport (check one)</t>
        </is>
      </c>
      <c r="B516" s="494" t="n"/>
      <c r="C516" s="494" t="n"/>
      <c r="D516" s="494" t="n"/>
      <c r="E516" s="493" t="n"/>
      <c r="F516" s="493" t="n"/>
      <c r="G516" s="493" t="n"/>
      <c r="H516" s="493" t="n"/>
    </row>
    <row r="517" ht="14.45" customHeight="1">
      <c r="A517" s="494" t="inlineStr">
        <is>
          <t xml:space="preserve">   Land Freight</t>
        </is>
      </c>
      <c r="B517" s="43" t="inlineStr">
        <is>
          <t>a</t>
        </is>
      </c>
      <c r="C517" s="494" t="n"/>
      <c r="D517" s="503" t="inlineStr">
        <is>
          <t>Total Weight</t>
        </is>
      </c>
      <c r="F517" s="44" t="n">
        <v>49</v>
      </c>
      <c r="G517" s="494" t="inlineStr">
        <is>
          <t>Pounds</t>
        </is>
      </c>
      <c r="H517" s="493" t="n"/>
    </row>
    <row r="518" ht="13.15" customHeight="1">
      <c r="A518" s="494" t="inlineStr">
        <is>
          <t xml:space="preserve">   Air Freight</t>
        </is>
      </c>
      <c r="B518" s="45" t="n"/>
      <c r="C518" s="494" t="n"/>
      <c r="D518" s="494" t="n"/>
      <c r="E518" s="494" t="n"/>
      <c r="F518" s="491" t="n"/>
      <c r="G518" s="493" t="n"/>
      <c r="H518" s="493" t="n"/>
    </row>
    <row r="519" ht="13.15" customHeight="1">
      <c r="A519" s="494" t="inlineStr">
        <is>
          <t xml:space="preserve">   Ocean Freight</t>
        </is>
      </c>
      <c r="B519" s="45" t="n"/>
      <c r="C519" s="494" t="n"/>
      <c r="D519" s="494" t="n"/>
      <c r="E519" s="494" t="n"/>
      <c r="F519" s="46" t="n">
        <v>22.226008</v>
      </c>
      <c r="G519" s="494" t="inlineStr">
        <is>
          <t>Kilograms</t>
        </is>
      </c>
      <c r="H519" s="493" t="n"/>
    </row>
    <row r="520" ht="13.15" customHeight="1">
      <c r="A520" s="493" t="n"/>
      <c r="B520" s="493" t="n"/>
      <c r="C520" s="493" t="n"/>
      <c r="D520" s="493" t="n"/>
      <c r="E520" s="493" t="n"/>
      <c r="F520" s="491" t="n"/>
      <c r="G520" s="493" t="n"/>
      <c r="H520" s="493" t="n"/>
    </row>
    <row r="521" ht="13.15" customHeight="1">
      <c r="A521" s="493" t="n"/>
      <c r="B521" s="493" t="n"/>
      <c r="C521" s="493" t="n"/>
      <c r="D521" s="493" t="n"/>
      <c r="E521" s="493" t="n"/>
      <c r="F521" s="493" t="n"/>
      <c r="G521" s="493" t="n"/>
      <c r="H521" s="493" t="n"/>
    </row>
    <row r="522" ht="13.15" customHeight="1">
      <c r="A522" s="493" t="inlineStr">
        <is>
          <t xml:space="preserve">These Commodities, technology or software were exported from the United States in accordance with the Export Administration Regulations.  </t>
        </is>
      </c>
      <c r="B522" s="493" t="n"/>
      <c r="C522" s="493" t="n"/>
      <c r="D522" s="493" t="n"/>
      <c r="E522" s="493" t="n"/>
      <c r="F522" s="493" t="n"/>
      <c r="G522" s="493" t="n"/>
      <c r="H522" s="493" t="n"/>
    </row>
    <row r="523" ht="13.15" customHeight="1">
      <c r="A523" s="493" t="inlineStr">
        <is>
          <t>Diverstion contrary to U.S. law is prohibited.</t>
        </is>
      </c>
      <c r="B523" s="493" t="n"/>
      <c r="C523" s="493" t="n"/>
      <c r="D523" s="493" t="n"/>
      <c r="E523" s="493" t="n"/>
      <c r="F523" s="493" t="n"/>
      <c r="G523" s="493" t="n"/>
      <c r="H523" s="493" t="n"/>
    </row>
    <row r="524" ht="13.15" customHeight="1">
      <c r="A524" s="493" t="n"/>
      <c r="B524" s="493" t="n"/>
      <c r="C524" s="493" t="n"/>
      <c r="D524" s="493" t="n"/>
      <c r="E524" s="493" t="n"/>
      <c r="F524" s="493" t="n"/>
      <c r="G524" s="493" t="n"/>
      <c r="H524" s="493" t="n"/>
    </row>
    <row r="525" ht="13.15" customHeight="1">
      <c r="A525" s="47" t="n"/>
      <c r="B525" s="493" t="n"/>
      <c r="C525" s="493" t="n"/>
      <c r="D525" s="493" t="n"/>
      <c r="E525" s="493" t="n"/>
      <c r="F525" s="493" t="n"/>
      <c r="G525" s="493" t="n"/>
      <c r="H525" s="493" t="n"/>
    </row>
    <row r="526" ht="13.15" customHeight="1">
      <c r="A526" s="493" t="n"/>
      <c r="B526" s="493" t="n"/>
      <c r="C526" s="493" t="n"/>
      <c r="D526" s="493" t="n"/>
      <c r="E526" s="493" t="n"/>
      <c r="F526" s="493" t="n"/>
      <c r="G526" s="493" t="n"/>
      <c r="H526" s="493" t="n"/>
    </row>
    <row r="527" ht="13.15" customHeight="1">
      <c r="A527" s="504" t="inlineStr">
        <is>
          <t>Douglas Tsang</t>
        </is>
      </c>
      <c r="B527" s="493" t="n"/>
      <c r="C527" s="504" t="n"/>
      <c r="D527" s="530" t="n"/>
      <c r="E527" s="493" t="n"/>
      <c r="F527" s="537" t="n">
        <v>45014</v>
      </c>
      <c r="G527" s="538" t="n"/>
      <c r="H527" s="493" t="n"/>
    </row>
    <row r="528" ht="13.15" customHeight="1">
      <c r="A528" s="494" t="inlineStr">
        <is>
          <t>Shippers Name</t>
        </is>
      </c>
      <c r="B528" s="493" t="n"/>
      <c r="C528" s="494" t="inlineStr">
        <is>
          <t>Shipper's Signature</t>
        </is>
      </c>
      <c r="D528" s="493" t="n"/>
      <c r="E528" s="493" t="n"/>
      <c r="F528" s="494" t="inlineStr">
        <is>
          <t>Date</t>
        </is>
      </c>
      <c r="G528" s="493" t="n"/>
      <c r="H528" s="493" t="n"/>
    </row>
    <row r="529" ht="13.15" customHeight="1">
      <c r="A529" s="493" t="n"/>
      <c r="B529" s="493" t="n"/>
      <c r="C529" s="493" t="n"/>
      <c r="D529" s="493" t="n"/>
      <c r="E529" s="493" t="n"/>
      <c r="F529" s="493" t="n"/>
      <c r="G529" s="493" t="n"/>
      <c r="H529" s="493" t="n"/>
    </row>
    <row r="530" ht="13.15" customHeight="1">
      <c r="A530" s="493" t="n"/>
      <c r="B530" s="493" t="n"/>
      <c r="C530" s="493" t="n"/>
      <c r="D530" s="493" t="n"/>
      <c r="E530" s="493" t="n"/>
      <c r="F530" s="493" t="n"/>
      <c r="G530" s="493" t="n"/>
      <c r="H530" s="493" t="n"/>
    </row>
    <row r="531" ht="13.15" customHeight="1">
      <c r="A531" s="493" t="n"/>
      <c r="B531" s="493" t="n"/>
      <c r="C531" s="493" t="n"/>
      <c r="D531" s="493" t="n"/>
      <c r="E531" s="493" t="n"/>
      <c r="F531" s="493" t="n"/>
      <c r="G531" s="493" t="n"/>
      <c r="H531" s="493" t="n"/>
    </row>
    <row r="532" ht="13.15" customHeight="1">
      <c r="A532" s="491" t="n">
        <v>14</v>
      </c>
    </row>
    <row r="533" ht="22.9" customHeight="1">
      <c r="A533" s="492" t="inlineStr">
        <is>
          <t>Commercial Invoice</t>
        </is>
      </c>
    </row>
    <row r="534" ht="17.45" customHeight="1">
      <c r="A534" s="493" t="n"/>
      <c r="B534" s="1" t="n"/>
      <c r="C534" s="493" t="n"/>
      <c r="D534" s="493" t="n"/>
      <c r="E534" s="493" t="n"/>
      <c r="F534" s="493" t="n"/>
      <c r="G534" s="493" t="n"/>
      <c r="H534" s="493" t="n"/>
    </row>
    <row r="535" ht="13.15" customHeight="1">
      <c r="A535" s="494" t="inlineStr">
        <is>
          <t>Date of Export</t>
        </is>
      </c>
      <c r="B535" s="41" t="n">
        <v>45014</v>
      </c>
      <c r="C535" s="493" t="n"/>
      <c r="D535" s="493" t="n"/>
      <c r="E535" s="493" t="n"/>
      <c r="F535" s="493" t="n"/>
      <c r="G535" s="493" t="n"/>
      <c r="H535" s="493" t="n"/>
    </row>
    <row r="536" ht="13.15" customHeight="1">
      <c r="A536" s="493" t="n"/>
      <c r="B536" s="493" t="n"/>
      <c r="C536" s="493" t="n"/>
      <c r="D536" s="493" t="n"/>
      <c r="E536" s="493" t="n"/>
      <c r="F536" s="493" t="n"/>
      <c r="G536" s="493" t="n"/>
    </row>
    <row r="537" ht="15" customHeight="1">
      <c r="A537" s="494" t="inlineStr">
        <is>
          <t>Ship from:</t>
        </is>
      </c>
      <c r="B537" s="493" t="n"/>
      <c r="C537" s="493" t="n"/>
      <c r="D537" s="493" t="n"/>
      <c r="E537" s="494" t="inlineStr">
        <is>
          <t>Ship To:</t>
        </is>
      </c>
      <c r="F537" s="494" t="n"/>
      <c r="H537" s="493" t="n"/>
    </row>
    <row r="538" ht="13.15" customHeight="1">
      <c r="A538" s="493" t="inlineStr">
        <is>
          <t>Shipper/Exporter</t>
        </is>
      </c>
      <c r="B538" s="493" t="inlineStr">
        <is>
          <t>Douglas Tsang</t>
        </is>
      </c>
      <c r="C538" s="37" t="n"/>
      <c r="D538" s="37" t="n"/>
      <c r="E538" s="493" t="inlineStr">
        <is>
          <t>Consignee</t>
        </is>
      </c>
      <c r="F538" s="493" t="inlineStr">
        <is>
          <t>SCK4</t>
        </is>
      </c>
      <c r="G538" s="37" t="n"/>
      <c r="H538" s="37" t="n"/>
    </row>
    <row r="539" ht="13.15" customHeight="1">
      <c r="A539" s="493" t="inlineStr">
        <is>
          <t>Address</t>
        </is>
      </c>
      <c r="B539" s="493" t="inlineStr">
        <is>
          <t>17143 47 Street</t>
        </is>
      </c>
      <c r="C539" s="37" t="n"/>
      <c r="D539" s="37" t="n"/>
      <c r="E539" s="493" t="inlineStr">
        <is>
          <t>Address</t>
        </is>
      </c>
      <c r="F539" s="493" t="inlineStr">
        <is>
          <t>6001 S Austin Rd</t>
        </is>
      </c>
      <c r="G539" s="37" t="n"/>
      <c r="H539" s="37" t="n"/>
    </row>
    <row r="540" ht="13.15" customHeight="1">
      <c r="A540" s="493" t="inlineStr">
        <is>
          <t>City/State/Zip Code</t>
        </is>
      </c>
      <c r="B540" s="493" t="inlineStr">
        <is>
          <t>Edmonton/AB/T5Y3P4</t>
        </is>
      </c>
      <c r="C540" s="37" t="n"/>
      <c r="D540" s="37" t="n"/>
      <c r="E540" s="493" t="inlineStr">
        <is>
          <t>City/State/Zip Code</t>
        </is>
      </c>
      <c r="F540" s="37" t="inlineStr">
        <is>
          <t>STOCKTON, CA, 95215</t>
        </is>
      </c>
      <c r="G540" s="493" t="n"/>
      <c r="H540" s="493" t="n"/>
    </row>
    <row r="541" ht="13.15" customHeight="1">
      <c r="A541" s="37" t="inlineStr">
        <is>
          <t>Country</t>
        </is>
      </c>
      <c r="B541" s="493" t="inlineStr">
        <is>
          <t>Canada</t>
        </is>
      </c>
      <c r="C541" s="37" t="n"/>
      <c r="D541" s="37" t="n"/>
      <c r="E541" s="493" t="inlineStr">
        <is>
          <t>Country</t>
        </is>
      </c>
      <c r="F541" s="37" t="inlineStr">
        <is>
          <t>US</t>
        </is>
      </c>
      <c r="G541" s="37" t="n"/>
      <c r="H541" s="37" t="n"/>
    </row>
    <row r="542" ht="13.15" customHeight="1">
      <c r="A542" s="37" t="inlineStr">
        <is>
          <t>Phone/Fax</t>
        </is>
      </c>
      <c r="B542" s="40" t="n">
        <v>7809913820</v>
      </c>
      <c r="C542" s="37" t="n"/>
      <c r="D542" s="37" t="n"/>
      <c r="E542" s="493" t="n"/>
      <c r="F542" s="37" t="n"/>
      <c r="G542" s="37" t="n"/>
      <c r="H542" s="37" t="n"/>
    </row>
    <row r="543" ht="13.15" customHeight="1">
      <c r="A543" s="493" t="n"/>
      <c r="B543" s="33" t="n"/>
      <c r="C543" s="493" t="n"/>
      <c r="D543" s="493" t="n"/>
      <c r="E543" s="493" t="n"/>
      <c r="F543" s="493" t="n"/>
      <c r="G543" s="493" t="n"/>
      <c r="H543" s="493" t="n"/>
    </row>
    <row r="544" ht="13.15" customHeight="1">
      <c r="A544" s="36" t="n"/>
      <c r="B544" s="32" t="n"/>
      <c r="C544" s="27" t="n"/>
      <c r="D544" s="27" t="n"/>
      <c r="E544" s="27" t="n"/>
      <c r="F544" s="27" t="n"/>
      <c r="G544" s="27" t="n"/>
      <c r="H544" s="26" t="n"/>
    </row>
    <row r="545" ht="13.15" customHeight="1">
      <c r="A545" s="29" t="n"/>
      <c r="B545" s="495" t="n"/>
      <c r="D545" s="28" t="n"/>
      <c r="E545" s="493" t="n"/>
      <c r="F545" s="494" t="inlineStr">
        <is>
          <t>Currency</t>
        </is>
      </c>
      <c r="G545" s="38" t="inlineStr">
        <is>
          <t>USD</t>
        </is>
      </c>
      <c r="H545" s="35" t="n"/>
    </row>
    <row r="546" ht="13.15" customHeight="1">
      <c r="A546" s="31" t="n"/>
      <c r="B546" s="493" t="n"/>
      <c r="C546" s="494" t="n"/>
      <c r="D546" s="491" t="n"/>
      <c r="E546" s="493" t="n"/>
      <c r="F546" s="494" t="n"/>
      <c r="G546" s="491" t="n"/>
      <c r="H546" s="34" t="n"/>
    </row>
    <row r="547" ht="13.15" customHeight="1">
      <c r="A547" s="30" t="inlineStr">
        <is>
          <t>No.</t>
        </is>
      </c>
      <c r="B547" s="526" t="inlineStr">
        <is>
          <t xml:space="preserve"> Description of Goods</t>
        </is>
      </c>
      <c r="C547" s="527" t="n"/>
      <c r="D547" s="527" t="n"/>
      <c r="E547" s="528" t="n"/>
      <c r="F547" s="497" t="inlineStr">
        <is>
          <t>Country of</t>
        </is>
      </c>
      <c r="G547" s="30" t="inlineStr">
        <is>
          <t>Unit</t>
        </is>
      </c>
      <c r="H547" s="498" t="inlineStr">
        <is>
          <t>Total</t>
        </is>
      </c>
    </row>
    <row r="548" ht="13.15" customHeight="1">
      <c r="A548" s="42" t="inlineStr">
        <is>
          <t>Units</t>
        </is>
      </c>
      <c r="B548" s="529" t="n"/>
      <c r="C548" s="530" t="n"/>
      <c r="D548" s="530" t="n"/>
      <c r="E548" s="531" t="n"/>
      <c r="F548" s="500" t="inlineStr">
        <is>
          <t>Origin</t>
        </is>
      </c>
      <c r="G548" s="42" t="inlineStr">
        <is>
          <t>Value</t>
        </is>
      </c>
      <c r="H548" s="501" t="inlineStr">
        <is>
          <t>Value</t>
        </is>
      </c>
    </row>
    <row r="549" ht="24.95" customHeight="1">
      <c r="A549" s="334" t="n">
        <v>6</v>
      </c>
      <c r="B549" s="502" t="inlineStr">
        <is>
          <t>Orville Redenbacher Popcorn, Microwave Buttery {Imported from Canada}, 3.49 Ounce (Pack of 24)</t>
        </is>
      </c>
      <c r="C549" s="532" t="n"/>
      <c r="D549" s="532" t="n"/>
      <c r="E549" s="533" t="n"/>
      <c r="F549" s="335" t="inlineStr">
        <is>
          <t>Canada</t>
        </is>
      </c>
      <c r="G549" s="534" t="n">
        <v>20.9682</v>
      </c>
      <c r="H549" s="535" t="n">
        <v>125.8092</v>
      </c>
    </row>
    <row r="550" ht="24.95" customHeight="1">
      <c r="A550" s="334" t="n">
        <v>15</v>
      </c>
      <c r="B550" s="502" t="inlineStr">
        <is>
          <t>Waterbridge Jelly Babies Pouch 200g</t>
        </is>
      </c>
      <c r="C550" s="532" t="n"/>
      <c r="D550" s="532" t="n"/>
      <c r="E550" s="533" t="n"/>
      <c r="F550" s="335" t="inlineStr">
        <is>
          <t>Canada</t>
        </is>
      </c>
      <c r="G550" s="534" t="n">
        <v>7.425</v>
      </c>
      <c r="H550" s="535" t="n">
        <v>111.375</v>
      </c>
    </row>
    <row r="551" ht="26.1" customHeight="1">
      <c r="A551" s="493" t="inlineStr">
        <is>
          <t>All Charges listed above are in USD</t>
        </is>
      </c>
      <c r="B551" s="493" t="n"/>
      <c r="C551" s="493" t="n"/>
      <c r="D551" s="493" t="n"/>
      <c r="E551" s="493" t="n"/>
      <c r="F551" s="493" t="n"/>
      <c r="G551" s="498" t="inlineStr">
        <is>
          <t>Total</t>
        </is>
      </c>
      <c r="H551" s="536" t="n">
        <v>237.1842</v>
      </c>
    </row>
    <row r="552" ht="13.15" customHeight="1">
      <c r="A552" s="493" t="inlineStr">
        <is>
          <t xml:space="preserve"> </t>
        </is>
      </c>
      <c r="B552" s="494" t="n"/>
      <c r="C552" s="494" t="n"/>
      <c r="D552" s="494" t="n"/>
      <c r="E552" s="494" t="n"/>
      <c r="F552" s="493" t="n"/>
      <c r="G552" s="493" t="n"/>
      <c r="H552" s="493" t="n"/>
    </row>
    <row r="553" ht="13.15" customHeight="1">
      <c r="A553" s="493" t="n"/>
      <c r="B553" s="494" t="n"/>
      <c r="C553" s="494" t="n"/>
      <c r="D553" s="494" t="n"/>
      <c r="E553" s="493" t="n"/>
      <c r="F553" s="493" t="n"/>
      <c r="G553" s="493" t="n"/>
      <c r="H553" s="493" t="n"/>
    </row>
    <row r="554" ht="13.15" customHeight="1">
      <c r="A554" s="494" t="inlineStr">
        <is>
          <t>Method of Transport (check one)</t>
        </is>
      </c>
      <c r="B554" s="494" t="n"/>
      <c r="C554" s="494" t="n"/>
      <c r="D554" s="494" t="n"/>
      <c r="E554" s="493" t="n"/>
      <c r="F554" s="493" t="n"/>
      <c r="G554" s="493" t="n"/>
      <c r="H554" s="493" t="n"/>
    </row>
    <row r="555" ht="14.45" customHeight="1">
      <c r="A555" s="494" t="inlineStr">
        <is>
          <t xml:space="preserve">   Land Freight</t>
        </is>
      </c>
      <c r="B555" s="43" t="inlineStr">
        <is>
          <t>a</t>
        </is>
      </c>
      <c r="C555" s="494" t="n"/>
      <c r="D555" s="503" t="inlineStr">
        <is>
          <t>Total Weight</t>
        </is>
      </c>
      <c r="F555" s="44" t="n">
        <v>47</v>
      </c>
      <c r="G555" s="494" t="inlineStr">
        <is>
          <t>Pounds</t>
        </is>
      </c>
      <c r="H555" s="493" t="n"/>
    </row>
    <row r="556" ht="13.15" customHeight="1">
      <c r="A556" s="494" t="inlineStr">
        <is>
          <t xml:space="preserve">   Air Freight</t>
        </is>
      </c>
      <c r="B556" s="45" t="n"/>
      <c r="C556" s="494" t="n"/>
      <c r="D556" s="494" t="n"/>
      <c r="E556" s="494" t="n"/>
      <c r="F556" s="491" t="n"/>
      <c r="G556" s="493" t="n"/>
      <c r="H556" s="493" t="n"/>
    </row>
    <row r="557" ht="13.15" customHeight="1">
      <c r="A557" s="494" t="inlineStr">
        <is>
          <t xml:space="preserve">   Ocean Freight</t>
        </is>
      </c>
      <c r="B557" s="45" t="n"/>
      <c r="C557" s="494" t="n"/>
      <c r="D557" s="494" t="n"/>
      <c r="E557" s="494" t="n"/>
      <c r="F557" s="46" t="n">
        <v>21.318824</v>
      </c>
      <c r="G557" s="494" t="inlineStr">
        <is>
          <t>Kilograms</t>
        </is>
      </c>
      <c r="H557" s="493" t="n"/>
    </row>
    <row r="558" ht="13.15" customHeight="1">
      <c r="A558" s="493" t="n"/>
      <c r="B558" s="493" t="n"/>
      <c r="C558" s="493" t="n"/>
      <c r="D558" s="493" t="n"/>
      <c r="E558" s="493" t="n"/>
      <c r="F558" s="491" t="n"/>
      <c r="G558" s="493" t="n"/>
      <c r="H558" s="493" t="n"/>
    </row>
    <row r="559" ht="13.15" customHeight="1">
      <c r="A559" s="493" t="n"/>
      <c r="B559" s="493" t="n"/>
      <c r="C559" s="493" t="n"/>
      <c r="D559" s="493" t="n"/>
      <c r="E559" s="493" t="n"/>
      <c r="F559" s="493" t="n"/>
      <c r="G559" s="493" t="n"/>
      <c r="H559" s="493" t="n"/>
    </row>
    <row r="560" ht="13.15" customHeight="1">
      <c r="A560" s="493" t="inlineStr">
        <is>
          <t xml:space="preserve">These Commodities, technology or software were exported from the United States in accordance with the Export Administration Regulations.  </t>
        </is>
      </c>
      <c r="B560" s="493" t="n"/>
      <c r="C560" s="493" t="n"/>
      <c r="D560" s="493" t="n"/>
      <c r="E560" s="493" t="n"/>
      <c r="F560" s="493" t="n"/>
      <c r="G560" s="493" t="n"/>
      <c r="H560" s="493" t="n"/>
    </row>
    <row r="561" ht="13.15" customHeight="1">
      <c r="A561" s="493" t="inlineStr">
        <is>
          <t>Diverstion contrary to U.S. law is prohibited.</t>
        </is>
      </c>
      <c r="B561" s="493" t="n"/>
      <c r="C561" s="493" t="n"/>
      <c r="D561" s="493" t="n"/>
      <c r="E561" s="493" t="n"/>
      <c r="F561" s="493" t="n"/>
      <c r="G561" s="493" t="n"/>
      <c r="H561" s="493" t="n"/>
    </row>
    <row r="562" ht="13.15" customHeight="1">
      <c r="A562" s="493" t="n"/>
      <c r="B562" s="493" t="n"/>
      <c r="C562" s="493" t="n"/>
      <c r="D562" s="493" t="n"/>
      <c r="E562" s="493" t="n"/>
      <c r="F562" s="493" t="n"/>
      <c r="G562" s="493" t="n"/>
      <c r="H562" s="493" t="n"/>
    </row>
    <row r="563" ht="13.15" customHeight="1">
      <c r="A563" s="47" t="n"/>
      <c r="B563" s="493" t="n"/>
      <c r="C563" s="493" t="n"/>
      <c r="D563" s="493" t="n"/>
      <c r="E563" s="493" t="n"/>
      <c r="F563" s="493" t="n"/>
      <c r="G563" s="493" t="n"/>
      <c r="H563" s="493" t="n"/>
    </row>
    <row r="564" ht="13.15" customHeight="1">
      <c r="A564" s="493" t="n"/>
      <c r="B564" s="493" t="n"/>
      <c r="C564" s="493" t="n"/>
      <c r="D564" s="493" t="n"/>
      <c r="E564" s="493" t="n"/>
      <c r="F564" s="493" t="n"/>
      <c r="G564" s="493" t="n"/>
      <c r="H564" s="493" t="n"/>
    </row>
    <row r="565" ht="13.15" customHeight="1">
      <c r="A565" s="504" t="inlineStr">
        <is>
          <t>Douglas Tsang</t>
        </is>
      </c>
      <c r="B565" s="493" t="n"/>
      <c r="C565" s="504" t="n"/>
      <c r="D565" s="530" t="n"/>
      <c r="E565" s="493" t="n"/>
      <c r="F565" s="537" t="n">
        <v>45014</v>
      </c>
      <c r="G565" s="538" t="n"/>
      <c r="H565" s="493" t="n"/>
    </row>
    <row r="566" ht="13.15" customHeight="1">
      <c r="A566" s="494" t="inlineStr">
        <is>
          <t>Shippers Name</t>
        </is>
      </c>
      <c r="B566" s="493" t="n"/>
      <c r="C566" s="494" t="inlineStr">
        <is>
          <t>Shipper's Signature</t>
        </is>
      </c>
      <c r="D566" s="493" t="n"/>
      <c r="E566" s="493" t="n"/>
      <c r="F566" s="494" t="inlineStr">
        <is>
          <t>Date</t>
        </is>
      </c>
      <c r="G566" s="493" t="n"/>
      <c r="H566" s="493" t="n"/>
    </row>
    <row r="567" ht="13.15" customHeight="1">
      <c r="A567" s="493" t="n"/>
      <c r="B567" s="493" t="n"/>
      <c r="C567" s="493" t="n"/>
      <c r="D567" s="493" t="n"/>
      <c r="E567" s="493" t="n"/>
      <c r="F567" s="493" t="n"/>
      <c r="G567" s="493" t="n"/>
      <c r="H567" s="493" t="n"/>
    </row>
    <row r="568" ht="13.15" customHeight="1">
      <c r="A568" s="493" t="n"/>
      <c r="B568" s="493" t="n"/>
      <c r="C568" s="493" t="n"/>
      <c r="D568" s="493" t="n"/>
      <c r="E568" s="493" t="n"/>
      <c r="F568" s="493" t="n"/>
      <c r="G568" s="493" t="n"/>
      <c r="H568" s="493" t="n"/>
    </row>
    <row r="569" ht="13.15" customHeight="1">
      <c r="A569" s="493" t="n"/>
      <c r="B569" s="493" t="n"/>
      <c r="C569" s="493" t="n"/>
      <c r="D569" s="493" t="n"/>
      <c r="E569" s="493" t="n"/>
      <c r="F569" s="493" t="n"/>
      <c r="G569" s="493" t="n"/>
      <c r="H569" s="493" t="n"/>
    </row>
    <row r="570" ht="13.15" customHeight="1">
      <c r="A570" s="491" t="n">
        <v>15</v>
      </c>
    </row>
    <row r="571" ht="22.9" customHeight="1">
      <c r="A571" s="492" t="inlineStr">
        <is>
          <t>Commercial Invoice</t>
        </is>
      </c>
    </row>
    <row r="572" ht="17.45" customHeight="1">
      <c r="A572" s="493" t="n"/>
      <c r="B572" s="1" t="n"/>
      <c r="C572" s="493" t="n"/>
      <c r="D572" s="493" t="n"/>
      <c r="E572" s="493" t="n"/>
      <c r="F572" s="493" t="n"/>
      <c r="G572" s="493" t="n"/>
      <c r="H572" s="493" t="n"/>
    </row>
    <row r="573" ht="13.15" customHeight="1">
      <c r="A573" s="494" t="inlineStr">
        <is>
          <t>Date of Export</t>
        </is>
      </c>
      <c r="B573" s="41" t="n">
        <v>45014</v>
      </c>
      <c r="C573" s="493" t="n"/>
      <c r="D573" s="493" t="n"/>
      <c r="E573" s="493" t="n"/>
      <c r="F573" s="493" t="n"/>
      <c r="G573" s="493" t="n"/>
      <c r="H573" s="493" t="n"/>
    </row>
    <row r="574" ht="13.15" customHeight="1">
      <c r="A574" s="493" t="n"/>
      <c r="B574" s="493" t="n"/>
      <c r="C574" s="493" t="n"/>
      <c r="D574" s="493" t="n"/>
      <c r="E574" s="493" t="n"/>
      <c r="F574" s="493" t="n"/>
      <c r="G574" s="493" t="n"/>
    </row>
    <row r="575" ht="15" customHeight="1">
      <c r="A575" s="494" t="inlineStr">
        <is>
          <t>Ship from:</t>
        </is>
      </c>
      <c r="B575" s="493" t="n"/>
      <c r="C575" s="493" t="n"/>
      <c r="D575" s="493" t="n"/>
      <c r="E575" s="494" t="inlineStr">
        <is>
          <t>Ship To:</t>
        </is>
      </c>
      <c r="F575" s="494" t="n"/>
      <c r="H575" s="493" t="n"/>
    </row>
    <row r="576" ht="13.15" customHeight="1">
      <c r="A576" s="493" t="inlineStr">
        <is>
          <t>Shipper/Exporter</t>
        </is>
      </c>
      <c r="B576" s="493" t="inlineStr">
        <is>
          <t>Douglas Tsang</t>
        </is>
      </c>
      <c r="C576" s="37" t="n"/>
      <c r="D576" s="37" t="n"/>
      <c r="E576" s="493" t="inlineStr">
        <is>
          <t>Consignee</t>
        </is>
      </c>
      <c r="F576" s="493" t="inlineStr">
        <is>
          <t>LAS1</t>
        </is>
      </c>
      <c r="G576" s="37" t="n"/>
      <c r="H576" s="37" t="n"/>
    </row>
    <row r="577" ht="13.15" customHeight="1">
      <c r="A577" s="493" t="inlineStr">
        <is>
          <t>Address</t>
        </is>
      </c>
      <c r="B577" s="493" t="inlineStr">
        <is>
          <t>17143 47 Street</t>
        </is>
      </c>
      <c r="C577" s="37" t="n"/>
      <c r="D577" s="37" t="n"/>
      <c r="E577" s="493" t="inlineStr">
        <is>
          <t>Address</t>
        </is>
      </c>
      <c r="F577" s="493" t="inlineStr">
        <is>
          <t>12300 Bermuda Road</t>
        </is>
      </c>
      <c r="G577" s="37" t="n"/>
      <c r="H577" s="37" t="n"/>
    </row>
    <row r="578" ht="13.15" customHeight="1">
      <c r="A578" s="493" t="inlineStr">
        <is>
          <t>City/State/Zip Code</t>
        </is>
      </c>
      <c r="B578" s="493" t="inlineStr">
        <is>
          <t>Edmonton/AB/T5Y3P4</t>
        </is>
      </c>
      <c r="C578" s="37" t="n"/>
      <c r="D578" s="37" t="n"/>
      <c r="E578" s="493" t="inlineStr">
        <is>
          <t>City/State/Zip Code</t>
        </is>
      </c>
      <c r="F578" s="37" t="inlineStr">
        <is>
          <t>Henderson, NV 89044</t>
        </is>
      </c>
      <c r="G578" s="493" t="n"/>
      <c r="H578" s="493" t="n"/>
    </row>
    <row r="579" ht="13.15" customHeight="1">
      <c r="A579" s="37" t="inlineStr">
        <is>
          <t>Country</t>
        </is>
      </c>
      <c r="B579" s="493" t="inlineStr">
        <is>
          <t>Canada</t>
        </is>
      </c>
      <c r="C579" s="37" t="n"/>
      <c r="D579" s="37" t="n"/>
      <c r="E579" s="493" t="inlineStr">
        <is>
          <t>Country</t>
        </is>
      </c>
      <c r="F579" s="37" t="inlineStr">
        <is>
          <t>US</t>
        </is>
      </c>
      <c r="G579" s="37" t="n"/>
      <c r="H579" s="37" t="n"/>
    </row>
    <row r="580" ht="13.15" customHeight="1">
      <c r="A580" s="37" t="inlineStr">
        <is>
          <t>Phone/Fax</t>
        </is>
      </c>
      <c r="B580" s="40" t="n">
        <v>7809913820</v>
      </c>
      <c r="C580" s="37" t="n"/>
      <c r="D580" s="37" t="n"/>
      <c r="E580" s="493" t="n"/>
      <c r="F580" s="37" t="n"/>
      <c r="G580" s="37" t="n"/>
      <c r="H580" s="37" t="n"/>
    </row>
    <row r="581" ht="13.15" customHeight="1">
      <c r="A581" s="493" t="n"/>
      <c r="B581" s="33" t="n"/>
      <c r="C581" s="493" t="n"/>
      <c r="D581" s="493" t="n"/>
      <c r="E581" s="493" t="n"/>
      <c r="F581" s="493" t="n"/>
      <c r="G581" s="493" t="n"/>
      <c r="H581" s="493" t="n"/>
    </row>
    <row r="582" ht="13.15" customHeight="1">
      <c r="A582" s="36" t="n"/>
      <c r="B582" s="32" t="n"/>
      <c r="C582" s="27" t="n"/>
      <c r="D582" s="27" t="n"/>
      <c r="E582" s="27" t="n"/>
      <c r="F582" s="27" t="n"/>
      <c r="G582" s="27" t="n"/>
      <c r="H582" s="26" t="n"/>
    </row>
    <row r="583" ht="13.15" customHeight="1">
      <c r="A583" s="29" t="n"/>
      <c r="B583" s="495" t="n"/>
      <c r="D583" s="28" t="n"/>
      <c r="E583" s="493" t="n"/>
      <c r="F583" s="494" t="inlineStr">
        <is>
          <t>Currency</t>
        </is>
      </c>
      <c r="G583" s="38" t="inlineStr">
        <is>
          <t>USD</t>
        </is>
      </c>
      <c r="H583" s="35" t="n"/>
    </row>
    <row r="584" ht="13.15" customHeight="1">
      <c r="A584" s="31" t="n"/>
      <c r="B584" s="493" t="n"/>
      <c r="C584" s="494" t="n"/>
      <c r="D584" s="491" t="n"/>
      <c r="E584" s="493" t="n"/>
      <c r="F584" s="494" t="n"/>
      <c r="G584" s="491" t="n"/>
      <c r="H584" s="34" t="n"/>
    </row>
    <row r="585" ht="13.15" customHeight="1">
      <c r="A585" s="30" t="inlineStr">
        <is>
          <t>No.</t>
        </is>
      </c>
      <c r="B585" s="526" t="inlineStr">
        <is>
          <t xml:space="preserve"> Description of Goods</t>
        </is>
      </c>
      <c r="C585" s="527" t="n"/>
      <c r="D585" s="527" t="n"/>
      <c r="E585" s="528" t="n"/>
      <c r="F585" s="497" t="inlineStr">
        <is>
          <t>Country of</t>
        </is>
      </c>
      <c r="G585" s="30" t="inlineStr">
        <is>
          <t>Unit</t>
        </is>
      </c>
      <c r="H585" s="498" t="inlineStr">
        <is>
          <t>Total</t>
        </is>
      </c>
    </row>
    <row r="586" ht="13.15" customHeight="1">
      <c r="A586" s="42" t="inlineStr">
        <is>
          <t>Units</t>
        </is>
      </c>
      <c r="B586" s="529" t="n"/>
      <c r="C586" s="530" t="n"/>
      <c r="D586" s="530" t="n"/>
      <c r="E586" s="531" t="n"/>
      <c r="F586" s="500" t="inlineStr">
        <is>
          <t>Origin</t>
        </is>
      </c>
      <c r="G586" s="42" t="inlineStr">
        <is>
          <t>Value</t>
        </is>
      </c>
      <c r="H586" s="501" t="inlineStr">
        <is>
          <t>Value</t>
        </is>
      </c>
    </row>
    <row r="587" ht="24.95" customHeight="1">
      <c r="A587" s="334" t="n">
        <v>6</v>
      </c>
      <c r="B587" s="502" t="inlineStr">
        <is>
          <t>Orville Redenbacher Popcorn, Microwave Buttery {Imported from Canada}, 3.49 Ounce (Pack of 24)</t>
        </is>
      </c>
      <c r="C587" s="532" t="n"/>
      <c r="D587" s="532" t="n"/>
      <c r="E587" s="533" t="n"/>
      <c r="F587" s="335" t="inlineStr">
        <is>
          <t>Canada</t>
        </is>
      </c>
      <c r="G587" s="534" t="n">
        <v>20.9682</v>
      </c>
      <c r="H587" s="535" t="n">
        <v>125.8092</v>
      </c>
    </row>
    <row r="588" ht="24.95" customHeight="1">
      <c r="A588" s="334" t="n">
        <v>20</v>
      </c>
      <c r="B588" s="502" t="inlineStr">
        <is>
          <t>Waterbridge Wine Gum Pouch 200g/7.1 oz, Imported from Canada}</t>
        </is>
      </c>
      <c r="C588" s="532" t="n"/>
      <c r="D588" s="532" t="n"/>
      <c r="E588" s="533" t="n"/>
      <c r="F588" s="335" t="inlineStr">
        <is>
          <t>Canada</t>
        </is>
      </c>
      <c r="G588" s="534" t="n">
        <v>8.91</v>
      </c>
      <c r="H588" s="535" t="n">
        <v>178.2</v>
      </c>
    </row>
    <row r="589" ht="26.1" customHeight="1">
      <c r="A589" s="493" t="inlineStr">
        <is>
          <t>All Charges listed above are in USD</t>
        </is>
      </c>
      <c r="B589" s="493" t="n"/>
      <c r="C589" s="493" t="n"/>
      <c r="D589" s="493" t="n"/>
      <c r="E589" s="493" t="n"/>
      <c r="F589" s="493" t="n"/>
      <c r="G589" s="498" t="inlineStr">
        <is>
          <t>Total</t>
        </is>
      </c>
      <c r="H589" s="536" t="n">
        <v>304.0092</v>
      </c>
    </row>
    <row r="590" ht="13.15" customHeight="1">
      <c r="A590" s="493" t="inlineStr">
        <is>
          <t xml:space="preserve"> </t>
        </is>
      </c>
      <c r="B590" s="494" t="n"/>
      <c r="C590" s="494" t="n"/>
      <c r="D590" s="494" t="n"/>
      <c r="E590" s="494" t="n"/>
      <c r="F590" s="493" t="n"/>
      <c r="G590" s="493" t="n"/>
      <c r="H590" s="493" t="n"/>
    </row>
    <row r="591" ht="13.15" customHeight="1">
      <c r="A591" s="493" t="n"/>
      <c r="B591" s="494" t="n"/>
      <c r="C591" s="494" t="n"/>
      <c r="D591" s="494" t="n"/>
      <c r="E591" s="493" t="n"/>
      <c r="F591" s="493" t="n"/>
      <c r="G591" s="493" t="n"/>
      <c r="H591" s="493" t="n"/>
    </row>
    <row r="592" ht="13.15" customHeight="1">
      <c r="A592" s="494" t="inlineStr">
        <is>
          <t>Method of Transport (check one)</t>
        </is>
      </c>
      <c r="B592" s="494" t="n"/>
      <c r="C592" s="494" t="n"/>
      <c r="D592" s="494" t="n"/>
      <c r="E592" s="493" t="n"/>
      <c r="F592" s="493" t="n"/>
      <c r="G592" s="493" t="n"/>
      <c r="H592" s="493" t="n"/>
    </row>
    <row r="593" ht="14.45" customHeight="1">
      <c r="A593" s="494" t="inlineStr">
        <is>
          <t xml:space="preserve">   Land Freight</t>
        </is>
      </c>
      <c r="B593" s="43" t="inlineStr">
        <is>
          <t>a</t>
        </is>
      </c>
      <c r="C593" s="494" t="n"/>
      <c r="D593" s="503" t="inlineStr">
        <is>
          <t>Total Weight</t>
        </is>
      </c>
      <c r="F593" s="44" t="n">
        <v>49</v>
      </c>
      <c r="G593" s="494" t="inlineStr">
        <is>
          <t>Pounds</t>
        </is>
      </c>
      <c r="H593" s="493" t="n"/>
    </row>
    <row r="594" ht="13.15" customHeight="1">
      <c r="A594" s="494" t="inlineStr">
        <is>
          <t xml:space="preserve">   Air Freight</t>
        </is>
      </c>
      <c r="B594" s="45" t="n"/>
      <c r="C594" s="494" t="n"/>
      <c r="D594" s="494" t="n"/>
      <c r="E594" s="494" t="n"/>
      <c r="F594" s="491" t="n"/>
      <c r="G594" s="493" t="n"/>
      <c r="H594" s="493" t="n"/>
    </row>
    <row r="595" ht="13.15" customHeight="1">
      <c r="A595" s="494" t="inlineStr">
        <is>
          <t xml:space="preserve">   Ocean Freight</t>
        </is>
      </c>
      <c r="B595" s="45" t="n"/>
      <c r="C595" s="494" t="n"/>
      <c r="D595" s="494" t="n"/>
      <c r="E595" s="494" t="n"/>
      <c r="F595" s="46" t="n">
        <v>22.226008</v>
      </c>
      <c r="G595" s="494" t="inlineStr">
        <is>
          <t>Kilograms</t>
        </is>
      </c>
      <c r="H595" s="493" t="n"/>
    </row>
    <row r="596" ht="13.15" customHeight="1">
      <c r="A596" s="493" t="n"/>
      <c r="B596" s="493" t="n"/>
      <c r="C596" s="493" t="n"/>
      <c r="D596" s="493" t="n"/>
      <c r="E596" s="493" t="n"/>
      <c r="F596" s="491" t="n"/>
      <c r="G596" s="493" t="n"/>
      <c r="H596" s="493" t="n"/>
    </row>
    <row r="597" ht="13.15" customHeight="1">
      <c r="A597" s="493" t="n"/>
      <c r="B597" s="493" t="n"/>
      <c r="C597" s="493" t="n"/>
      <c r="D597" s="493" t="n"/>
      <c r="E597" s="493" t="n"/>
      <c r="F597" s="493" t="n"/>
      <c r="G597" s="493" t="n"/>
      <c r="H597" s="493" t="n"/>
    </row>
    <row r="598" ht="13.15" customHeight="1">
      <c r="A598" s="493" t="inlineStr">
        <is>
          <t xml:space="preserve">These Commodities, technology or software were exported from the United States in accordance with the Export Administration Regulations.  </t>
        </is>
      </c>
      <c r="B598" s="493" t="n"/>
      <c r="C598" s="493" t="n"/>
      <c r="D598" s="493" t="n"/>
      <c r="E598" s="493" t="n"/>
      <c r="F598" s="493" t="n"/>
      <c r="G598" s="493" t="n"/>
      <c r="H598" s="493" t="n"/>
    </row>
    <row r="599" ht="13.15" customHeight="1">
      <c r="A599" s="493" t="inlineStr">
        <is>
          <t>Diverstion contrary to U.S. law is prohibited.</t>
        </is>
      </c>
      <c r="B599" s="493" t="n"/>
      <c r="C599" s="493" t="n"/>
      <c r="D599" s="493" t="n"/>
      <c r="E599" s="493" t="n"/>
      <c r="F599" s="493" t="n"/>
      <c r="G599" s="493" t="n"/>
      <c r="H599" s="493" t="n"/>
    </row>
    <row r="600" ht="13.15" customHeight="1">
      <c r="A600" s="493" t="n"/>
      <c r="B600" s="493" t="n"/>
      <c r="C600" s="493" t="n"/>
      <c r="D600" s="493" t="n"/>
      <c r="E600" s="493" t="n"/>
      <c r="F600" s="493" t="n"/>
      <c r="G600" s="493" t="n"/>
      <c r="H600" s="493" t="n"/>
    </row>
    <row r="601" ht="13.15" customHeight="1">
      <c r="A601" s="47" t="n"/>
      <c r="B601" s="493" t="n"/>
      <c r="C601" s="493" t="n"/>
      <c r="D601" s="493" t="n"/>
      <c r="E601" s="493" t="n"/>
      <c r="F601" s="493" t="n"/>
      <c r="G601" s="493" t="n"/>
      <c r="H601" s="493" t="n"/>
    </row>
    <row r="602" ht="13.15" customHeight="1">
      <c r="A602" s="493" t="n"/>
      <c r="B602" s="493" t="n"/>
      <c r="C602" s="493" t="n"/>
      <c r="D602" s="493" t="n"/>
      <c r="E602" s="493" t="n"/>
      <c r="F602" s="493" t="n"/>
      <c r="G602" s="493" t="n"/>
      <c r="H602" s="493" t="n"/>
    </row>
    <row r="603" ht="13.15" customHeight="1">
      <c r="A603" s="504" t="inlineStr">
        <is>
          <t>Douglas Tsang</t>
        </is>
      </c>
      <c r="B603" s="493" t="n"/>
      <c r="C603" s="504" t="n"/>
      <c r="D603" s="530" t="n"/>
      <c r="E603" s="493" t="n"/>
      <c r="F603" s="537" t="n">
        <v>45014</v>
      </c>
      <c r="G603" s="538" t="n"/>
      <c r="H603" s="493" t="n"/>
    </row>
    <row r="604" ht="13.15" customHeight="1">
      <c r="A604" s="494" t="inlineStr">
        <is>
          <t>Shippers Name</t>
        </is>
      </c>
      <c r="B604" s="493" t="n"/>
      <c r="C604" s="494" t="inlineStr">
        <is>
          <t>Shipper's Signature</t>
        </is>
      </c>
      <c r="D604" s="493" t="n"/>
      <c r="E604" s="493" t="n"/>
      <c r="F604" s="494" t="inlineStr">
        <is>
          <t>Date</t>
        </is>
      </c>
      <c r="G604" s="493" t="n"/>
      <c r="H604" s="493" t="n"/>
    </row>
    <row r="605" ht="13.15" customHeight="1">
      <c r="A605" s="493" t="n"/>
      <c r="B605" s="493" t="n"/>
      <c r="C605" s="493" t="n"/>
      <c r="D605" s="493" t="n"/>
      <c r="E605" s="493" t="n"/>
      <c r="F605" s="493" t="n"/>
      <c r="G605" s="493" t="n"/>
      <c r="H605" s="493" t="n"/>
    </row>
    <row r="606" ht="13.15" customHeight="1">
      <c r="A606" s="493" t="n"/>
      <c r="B606" s="493" t="n"/>
      <c r="C606" s="493" t="n"/>
      <c r="D606" s="493" t="n"/>
      <c r="E606" s="493" t="n"/>
      <c r="F606" s="493" t="n"/>
      <c r="G606" s="493" t="n"/>
      <c r="H606" s="493" t="n"/>
    </row>
    <row r="607" ht="13.15" customHeight="1">
      <c r="A607" s="493" t="n"/>
      <c r="B607" s="493" t="n"/>
      <c r="C607" s="493" t="n"/>
      <c r="D607" s="493" t="n"/>
      <c r="E607" s="493" t="n"/>
      <c r="F607" s="493" t="n"/>
      <c r="G607" s="493" t="n"/>
      <c r="H607" s="493" t="n"/>
    </row>
    <row r="608" ht="13.15" customHeight="1">
      <c r="A608" s="491" t="n">
        <v>16</v>
      </c>
    </row>
    <row r="609" ht="22.9" customHeight="1">
      <c r="A609" s="492" t="inlineStr">
        <is>
          <t>Commercial Invoice</t>
        </is>
      </c>
    </row>
    <row r="610" ht="17.45" customHeight="1">
      <c r="A610" s="493" t="n"/>
      <c r="B610" s="1" t="n"/>
      <c r="C610" s="493" t="n"/>
      <c r="D610" s="493" t="n"/>
      <c r="E610" s="493" t="n"/>
      <c r="F610" s="493" t="n"/>
      <c r="G610" s="493" t="n"/>
      <c r="H610" s="493" t="n"/>
    </row>
    <row r="611" ht="13.15" customHeight="1">
      <c r="A611" s="494" t="inlineStr">
        <is>
          <t>Date of Export</t>
        </is>
      </c>
      <c r="B611" s="41" t="n">
        <v>45014</v>
      </c>
      <c r="C611" s="493" t="n"/>
      <c r="D611" s="493" t="n"/>
      <c r="E611" s="493" t="n"/>
      <c r="F611" s="493" t="n"/>
      <c r="G611" s="493" t="n"/>
      <c r="H611" s="493" t="n"/>
    </row>
    <row r="612" ht="13.15" customHeight="1">
      <c r="A612" s="493" t="n"/>
      <c r="B612" s="493" t="n"/>
      <c r="C612" s="493" t="n"/>
      <c r="D612" s="493" t="n"/>
      <c r="E612" s="493" t="n"/>
      <c r="F612" s="493" t="n"/>
      <c r="G612" s="493" t="n"/>
    </row>
    <row r="613" ht="15" customHeight="1">
      <c r="A613" s="494" t="inlineStr">
        <is>
          <t>Ship from:</t>
        </is>
      </c>
      <c r="B613" s="493" t="n"/>
      <c r="C613" s="493" t="n"/>
      <c r="D613" s="493" t="n"/>
      <c r="E613" s="494" t="inlineStr">
        <is>
          <t>Ship To:</t>
        </is>
      </c>
      <c r="F613" s="494" t="n"/>
      <c r="H613" s="493" t="n"/>
    </row>
    <row r="614" ht="13.15" customHeight="1">
      <c r="A614" s="493" t="inlineStr">
        <is>
          <t>Shipper/Exporter</t>
        </is>
      </c>
      <c r="B614" s="493" t="inlineStr">
        <is>
          <t>Douglas Tsang</t>
        </is>
      </c>
      <c r="C614" s="37" t="n"/>
      <c r="D614" s="37" t="n"/>
      <c r="E614" s="493" t="inlineStr">
        <is>
          <t>Consignee</t>
        </is>
      </c>
      <c r="F614" s="493" t="inlineStr">
        <is>
          <t>TEB9</t>
        </is>
      </c>
      <c r="G614" s="37" t="n"/>
      <c r="H614" s="37" t="n"/>
    </row>
    <row r="615" ht="13.15" customHeight="1">
      <c r="A615" s="493" t="inlineStr">
        <is>
          <t>Address</t>
        </is>
      </c>
      <c r="B615" s="493" t="inlineStr">
        <is>
          <t>17143 47 Street</t>
        </is>
      </c>
      <c r="C615" s="37" t="n"/>
      <c r="D615" s="37" t="n"/>
      <c r="E615" s="493" t="inlineStr">
        <is>
          <t>Address</t>
        </is>
      </c>
      <c r="F615" s="493" t="inlineStr">
        <is>
          <t>601 Randolph Road</t>
        </is>
      </c>
      <c r="G615" s="37" t="n"/>
      <c r="H615" s="37" t="n"/>
    </row>
    <row r="616" ht="13.15" customHeight="1">
      <c r="A616" s="493" t="inlineStr">
        <is>
          <t>City/State/Zip Code</t>
        </is>
      </c>
      <c r="B616" s="493" t="inlineStr">
        <is>
          <t>Edmonton/AB/T5Y3P4</t>
        </is>
      </c>
      <c r="C616" s="37" t="n"/>
      <c r="D616" s="37" t="n"/>
      <c r="E616" s="493" t="inlineStr">
        <is>
          <t>City/State/Zip Code</t>
        </is>
      </c>
      <c r="F616" s="37" t="inlineStr">
        <is>
          <t>Somerset, NJ, 00873</t>
        </is>
      </c>
      <c r="G616" s="493" t="n"/>
      <c r="H616" s="493" t="n"/>
    </row>
    <row r="617" ht="13.15" customHeight="1">
      <c r="A617" s="37" t="inlineStr">
        <is>
          <t>Country</t>
        </is>
      </c>
      <c r="B617" s="493" t="inlineStr">
        <is>
          <t>Canada</t>
        </is>
      </c>
      <c r="C617" s="37" t="n"/>
      <c r="D617" s="37" t="n"/>
      <c r="E617" s="493" t="inlineStr">
        <is>
          <t>Country</t>
        </is>
      </c>
      <c r="F617" s="37" t="inlineStr">
        <is>
          <t>US</t>
        </is>
      </c>
      <c r="G617" s="37" t="n"/>
      <c r="H617" s="37" t="n"/>
    </row>
    <row r="618" ht="13.15" customHeight="1">
      <c r="A618" s="37" t="inlineStr">
        <is>
          <t>Phone/Fax</t>
        </is>
      </c>
      <c r="B618" s="40" t="n">
        <v>7809913820</v>
      </c>
      <c r="C618" s="37" t="n"/>
      <c r="D618" s="37" t="n"/>
      <c r="E618" s="493" t="n"/>
      <c r="F618" s="37" t="n"/>
      <c r="G618" s="37" t="n"/>
      <c r="H618" s="37" t="n"/>
    </row>
    <row r="619" ht="13.15" customHeight="1">
      <c r="A619" s="493" t="n"/>
      <c r="B619" s="33" t="n"/>
      <c r="C619" s="493" t="n"/>
      <c r="D619" s="493" t="n"/>
      <c r="E619" s="493" t="n"/>
      <c r="F619" s="493" t="n"/>
      <c r="G619" s="493" t="n"/>
      <c r="H619" s="493" t="n"/>
    </row>
    <row r="620" ht="13.15" customHeight="1">
      <c r="A620" s="36" t="n"/>
      <c r="B620" s="32" t="n"/>
      <c r="C620" s="27" t="n"/>
      <c r="D620" s="27" t="n"/>
      <c r="E620" s="27" t="n"/>
      <c r="F620" s="27" t="n"/>
      <c r="G620" s="27" t="n"/>
      <c r="H620" s="26" t="n"/>
    </row>
    <row r="621" ht="13.15" customHeight="1">
      <c r="A621" s="29" t="n"/>
      <c r="B621" s="495" t="n"/>
      <c r="D621" s="28" t="n"/>
      <c r="E621" s="493" t="n"/>
      <c r="F621" s="494" t="inlineStr">
        <is>
          <t>Currency</t>
        </is>
      </c>
      <c r="G621" s="38" t="inlineStr">
        <is>
          <t>USD</t>
        </is>
      </c>
      <c r="H621" s="35" t="n"/>
    </row>
    <row r="622" ht="13.15" customHeight="1">
      <c r="A622" s="31" t="n"/>
      <c r="B622" s="493" t="n"/>
      <c r="C622" s="494" t="n"/>
      <c r="D622" s="491" t="n"/>
      <c r="E622" s="493" t="n"/>
      <c r="F622" s="494" t="n"/>
      <c r="G622" s="491" t="n"/>
      <c r="H622" s="34" t="n"/>
    </row>
    <row r="623" ht="13.15" customHeight="1">
      <c r="A623" s="30" t="inlineStr">
        <is>
          <t>No.</t>
        </is>
      </c>
      <c r="B623" s="526" t="inlineStr">
        <is>
          <t xml:space="preserve"> Description of Goods</t>
        </is>
      </c>
      <c r="C623" s="527" t="n"/>
      <c r="D623" s="527" t="n"/>
      <c r="E623" s="528" t="n"/>
      <c r="F623" s="497" t="inlineStr">
        <is>
          <t>Country of</t>
        </is>
      </c>
      <c r="G623" s="30" t="inlineStr">
        <is>
          <t>Unit</t>
        </is>
      </c>
      <c r="H623" s="498" t="inlineStr">
        <is>
          <t>Total</t>
        </is>
      </c>
    </row>
    <row r="624" ht="13.15" customHeight="1">
      <c r="A624" s="42" t="inlineStr">
        <is>
          <t>Units</t>
        </is>
      </c>
      <c r="B624" s="529" t="n"/>
      <c r="C624" s="530" t="n"/>
      <c r="D624" s="530" t="n"/>
      <c r="E624" s="531" t="n"/>
      <c r="F624" s="500" t="inlineStr">
        <is>
          <t>Origin</t>
        </is>
      </c>
      <c r="G624" s="42" t="inlineStr">
        <is>
          <t>Value</t>
        </is>
      </c>
      <c r="H624" s="501" t="inlineStr">
        <is>
          <t>Value</t>
        </is>
      </c>
    </row>
    <row r="625" ht="24.95" customHeight="1">
      <c r="A625" s="334" t="n">
        <v>10</v>
      </c>
      <c r="B625" s="502" t="inlineStr">
        <is>
          <t>Whippet sticks - Original, Black Forest and Coconut (Pack of 3)</t>
        </is>
      </c>
      <c r="C625" s="532" t="n"/>
      <c r="D625" s="532" t="n"/>
      <c r="E625" s="533" t="n"/>
      <c r="F625" s="335" t="inlineStr">
        <is>
          <t>Canada</t>
        </is>
      </c>
      <c r="G625" s="534" t="n">
        <v>16.5</v>
      </c>
      <c r="H625" s="535" t="n">
        <v>165</v>
      </c>
    </row>
    <row r="626" ht="24.95" customHeight="1">
      <c r="A626" s="334" t="n">
        <v>2</v>
      </c>
      <c r="B626" s="502" t="inlineStr">
        <is>
          <t>Orville Redenbacher Popcorn, Microwave Buttery {Imported from Canada}, 3.49 Ounce (Pack of 24)</t>
        </is>
      </c>
      <c r="C626" s="532" t="n"/>
      <c r="D626" s="532" t="n"/>
      <c r="E626" s="533" t="n"/>
      <c r="F626" s="335" t="inlineStr">
        <is>
          <t>Canada</t>
        </is>
      </c>
      <c r="G626" s="534" t="n">
        <v>20.9682</v>
      </c>
      <c r="H626" s="535" t="n">
        <v>41.9364</v>
      </c>
    </row>
    <row r="627" ht="24.95" customHeight="1">
      <c r="A627" s="334" t="n">
        <v>2</v>
      </c>
      <c r="B627" s="502" t="inlineStr">
        <is>
          <t>Good Host Iced Tea, Original, 2.35kg/5.2lbs. {Imported from Canada}</t>
        </is>
      </c>
      <c r="C627" s="532" t="n"/>
      <c r="D627" s="532" t="n"/>
      <c r="E627" s="533" t="n"/>
      <c r="F627" s="335" t="inlineStr">
        <is>
          <t>Canada</t>
        </is>
      </c>
      <c r="G627" s="534" t="n">
        <v>21.7734</v>
      </c>
      <c r="H627" s="535" t="n">
        <v>43.5468</v>
      </c>
    </row>
    <row r="628" ht="26.1" customHeight="1">
      <c r="A628" s="493" t="inlineStr">
        <is>
          <t>All Charges listed above are in USD</t>
        </is>
      </c>
      <c r="B628" s="493" t="n"/>
      <c r="C628" s="493" t="n"/>
      <c r="D628" s="493" t="n"/>
      <c r="E628" s="493" t="n"/>
      <c r="F628" s="493" t="n"/>
      <c r="G628" s="498" t="inlineStr">
        <is>
          <t>Total</t>
        </is>
      </c>
      <c r="H628" s="536" t="n">
        <v>250.4832</v>
      </c>
    </row>
    <row r="629" ht="13.15" customHeight="1">
      <c r="A629" s="493" t="inlineStr">
        <is>
          <t xml:space="preserve"> </t>
        </is>
      </c>
      <c r="B629" s="494" t="n"/>
      <c r="C629" s="494" t="n"/>
      <c r="D629" s="494" t="n"/>
      <c r="E629" s="494" t="n"/>
      <c r="F629" s="493" t="n"/>
      <c r="G629" s="493" t="n"/>
      <c r="H629" s="493" t="n"/>
    </row>
    <row r="630" ht="13.15" customHeight="1">
      <c r="A630" s="493" t="n"/>
      <c r="B630" s="494" t="n"/>
      <c r="C630" s="494" t="n"/>
      <c r="D630" s="494" t="n"/>
      <c r="E630" s="493" t="n"/>
      <c r="F630" s="493" t="n"/>
      <c r="G630" s="493" t="n"/>
      <c r="H630" s="493" t="n"/>
    </row>
    <row r="631" ht="13.15" customHeight="1">
      <c r="A631" s="494" t="inlineStr">
        <is>
          <t>Method of Transport (check one)</t>
        </is>
      </c>
      <c r="B631" s="494" t="n"/>
      <c r="C631" s="494" t="n"/>
      <c r="D631" s="494" t="n"/>
      <c r="E631" s="493" t="n"/>
      <c r="F631" s="493" t="n"/>
      <c r="G631" s="493" t="n"/>
      <c r="H631" s="493" t="n"/>
    </row>
    <row r="632" ht="14.45" customHeight="1">
      <c r="A632" s="494" t="inlineStr">
        <is>
          <t xml:space="preserve">   Land Freight</t>
        </is>
      </c>
      <c r="B632" s="43" t="inlineStr">
        <is>
          <t>a</t>
        </is>
      </c>
      <c r="C632" s="494" t="n"/>
      <c r="D632" s="503" t="inlineStr">
        <is>
          <t>Total Weight</t>
        </is>
      </c>
      <c r="F632" s="44" t="n">
        <v>49</v>
      </c>
      <c r="G632" s="494" t="inlineStr">
        <is>
          <t>Pounds</t>
        </is>
      </c>
      <c r="H632" s="493" t="n"/>
    </row>
    <row r="633" ht="13.15" customHeight="1">
      <c r="A633" s="494" t="inlineStr">
        <is>
          <t xml:space="preserve">   Air Freight</t>
        </is>
      </c>
      <c r="B633" s="45" t="n"/>
      <c r="C633" s="494" t="n"/>
      <c r="D633" s="494" t="n"/>
      <c r="E633" s="494" t="n"/>
      <c r="F633" s="491" t="n"/>
      <c r="G633" s="493" t="n"/>
      <c r="H633" s="493" t="n"/>
    </row>
    <row r="634" ht="13.15" customHeight="1">
      <c r="A634" s="494" t="inlineStr">
        <is>
          <t xml:space="preserve">   Ocean Freight</t>
        </is>
      </c>
      <c r="B634" s="45" t="n"/>
      <c r="C634" s="494" t="n"/>
      <c r="D634" s="494" t="n"/>
      <c r="E634" s="494" t="n"/>
      <c r="F634" s="46" t="n">
        <v>22.226008</v>
      </c>
      <c r="G634" s="494" t="inlineStr">
        <is>
          <t>Kilograms</t>
        </is>
      </c>
      <c r="H634" s="493" t="n"/>
    </row>
    <row r="635" ht="13.15" customHeight="1">
      <c r="A635" s="493" t="n"/>
      <c r="B635" s="493" t="n"/>
      <c r="C635" s="493" t="n"/>
      <c r="D635" s="493" t="n"/>
      <c r="E635" s="493" t="n"/>
      <c r="F635" s="491" t="n"/>
      <c r="G635" s="493" t="n"/>
      <c r="H635" s="493" t="n"/>
    </row>
    <row r="636" ht="13.15" customHeight="1">
      <c r="A636" s="493" t="n"/>
      <c r="B636" s="493" t="n"/>
      <c r="C636" s="493" t="n"/>
      <c r="D636" s="493" t="n"/>
      <c r="E636" s="493" t="n"/>
      <c r="F636" s="493" t="n"/>
      <c r="G636" s="493" t="n"/>
      <c r="H636" s="493" t="n"/>
    </row>
    <row r="637" ht="13.15" customHeight="1">
      <c r="A637" s="493" t="inlineStr">
        <is>
          <t xml:space="preserve">These Commodities, technology or software were exported from the United States in accordance with the Export Administration Regulations.  </t>
        </is>
      </c>
      <c r="B637" s="493" t="n"/>
      <c r="C637" s="493" t="n"/>
      <c r="D637" s="493" t="n"/>
      <c r="E637" s="493" t="n"/>
      <c r="F637" s="493" t="n"/>
      <c r="G637" s="493" t="n"/>
      <c r="H637" s="493" t="n"/>
    </row>
    <row r="638" ht="13.15" customHeight="1">
      <c r="A638" s="493" t="inlineStr">
        <is>
          <t>Diverstion contrary to U.S. law is prohibited.</t>
        </is>
      </c>
      <c r="B638" s="493" t="n"/>
      <c r="C638" s="493" t="n"/>
      <c r="D638" s="493" t="n"/>
      <c r="E638" s="493" t="n"/>
      <c r="F638" s="493" t="n"/>
      <c r="G638" s="493" t="n"/>
      <c r="H638" s="493" t="n"/>
    </row>
    <row r="639" ht="13.15" customHeight="1">
      <c r="A639" s="493" t="n"/>
      <c r="B639" s="493" t="n"/>
      <c r="C639" s="493" t="n"/>
      <c r="D639" s="493" t="n"/>
      <c r="E639" s="493" t="n"/>
      <c r="F639" s="493" t="n"/>
      <c r="G639" s="493" t="n"/>
      <c r="H639" s="493" t="n"/>
    </row>
    <row r="640" ht="13.15" customHeight="1">
      <c r="A640" s="47" t="n"/>
      <c r="B640" s="493" t="n"/>
      <c r="C640" s="493" t="n"/>
      <c r="D640" s="493" t="n"/>
      <c r="E640" s="493" t="n"/>
      <c r="F640" s="493" t="n"/>
      <c r="G640" s="493" t="n"/>
      <c r="H640" s="493" t="n"/>
    </row>
    <row r="641" ht="13.15" customHeight="1">
      <c r="A641" s="493" t="n"/>
      <c r="B641" s="493" t="n"/>
      <c r="C641" s="493" t="n"/>
      <c r="D641" s="493" t="n"/>
      <c r="E641" s="493" t="n"/>
      <c r="F641" s="493" t="n"/>
      <c r="G641" s="493" t="n"/>
      <c r="H641" s="493" t="n"/>
    </row>
    <row r="642" ht="13.15" customHeight="1">
      <c r="A642" s="504" t="inlineStr">
        <is>
          <t>Douglas Tsang</t>
        </is>
      </c>
      <c r="B642" s="493" t="n"/>
      <c r="C642" s="504" t="n"/>
      <c r="D642" s="530" t="n"/>
      <c r="E642" s="493" t="n"/>
      <c r="F642" s="537" t="n">
        <v>45014</v>
      </c>
      <c r="G642" s="538" t="n"/>
      <c r="H642" s="493" t="n"/>
    </row>
    <row r="643" ht="13.15" customHeight="1">
      <c r="A643" s="494" t="inlineStr">
        <is>
          <t>Shippers Name</t>
        </is>
      </c>
      <c r="B643" s="493" t="n"/>
      <c r="C643" s="494" t="inlineStr">
        <is>
          <t>Shipper's Signature</t>
        </is>
      </c>
      <c r="D643" s="493" t="n"/>
      <c r="E643" s="493" t="n"/>
      <c r="F643" s="494" t="inlineStr">
        <is>
          <t>Date</t>
        </is>
      </c>
      <c r="G643" s="493" t="n"/>
      <c r="H643" s="493" t="n"/>
    </row>
    <row r="644" ht="13.15" customHeight="1">
      <c r="A644" s="493" t="n"/>
      <c r="B644" s="493" t="n"/>
      <c r="C644" s="493" t="n"/>
      <c r="D644" s="493" t="n"/>
      <c r="E644" s="493" t="n"/>
      <c r="F644" s="493" t="n"/>
      <c r="G644" s="493" t="n"/>
      <c r="H644" s="493" t="n"/>
    </row>
    <row r="645" ht="13.15" customHeight="1">
      <c r="A645" s="493" t="n"/>
      <c r="B645" s="493" t="n"/>
      <c r="C645" s="493" t="n"/>
      <c r="D645" s="493" t="n"/>
      <c r="E645" s="493" t="n"/>
      <c r="F645" s="493" t="n"/>
      <c r="G645" s="493" t="n"/>
      <c r="H645" s="493" t="n"/>
    </row>
    <row r="646" ht="13.15" customHeight="1">
      <c r="A646" s="493" t="n"/>
      <c r="B646" s="493" t="n"/>
      <c r="C646" s="493" t="n"/>
      <c r="D646" s="493" t="n"/>
      <c r="E646" s="493" t="n"/>
      <c r="F646" s="493" t="n"/>
      <c r="G646" s="493" t="n"/>
      <c r="H646" s="493" t="n"/>
    </row>
    <row r="647" ht="13.15" customHeight="1">
      <c r="A647" s="491" t="n">
        <v>17</v>
      </c>
    </row>
    <row r="648" ht="22.9" customHeight="1">
      <c r="A648" s="492" t="inlineStr">
        <is>
          <t>Commercial Invoice</t>
        </is>
      </c>
    </row>
    <row r="649" ht="17.45" customHeight="1">
      <c r="A649" s="493" t="n"/>
      <c r="B649" s="1" t="n"/>
      <c r="C649" s="493" t="n"/>
      <c r="D649" s="493" t="n"/>
      <c r="E649" s="493" t="n"/>
      <c r="F649" s="493" t="n"/>
      <c r="G649" s="493" t="n"/>
      <c r="H649" s="493" t="n"/>
    </row>
    <row r="650" ht="13.15" customHeight="1">
      <c r="A650" s="494" t="inlineStr">
        <is>
          <t>Date of Export</t>
        </is>
      </c>
      <c r="B650" s="41" t="n">
        <v>45014</v>
      </c>
      <c r="C650" s="493" t="n"/>
      <c r="D650" s="493" t="n"/>
      <c r="E650" s="493" t="n"/>
      <c r="F650" s="493" t="n"/>
      <c r="G650" s="493" t="n"/>
      <c r="H650" s="493" t="n"/>
    </row>
    <row r="651" ht="13.15" customHeight="1">
      <c r="A651" s="493" t="n"/>
      <c r="B651" s="493" t="n"/>
      <c r="C651" s="493" t="n"/>
      <c r="D651" s="493" t="n"/>
      <c r="E651" s="493" t="n"/>
      <c r="F651" s="493" t="n"/>
      <c r="G651" s="493" t="n"/>
    </row>
    <row r="652" ht="15" customHeight="1">
      <c r="A652" s="494" t="inlineStr">
        <is>
          <t>Ship from:</t>
        </is>
      </c>
      <c r="B652" s="493" t="n"/>
      <c r="C652" s="493" t="n"/>
      <c r="D652" s="493" t="n"/>
      <c r="E652" s="494" t="inlineStr">
        <is>
          <t>Ship To:</t>
        </is>
      </c>
      <c r="F652" s="494" t="n"/>
      <c r="H652" s="493" t="n"/>
    </row>
    <row r="653" ht="13.15" customHeight="1">
      <c r="A653" s="493" t="inlineStr">
        <is>
          <t>Shipper/Exporter</t>
        </is>
      </c>
      <c r="B653" s="493" t="inlineStr">
        <is>
          <t>Douglas Tsang</t>
        </is>
      </c>
      <c r="C653" s="37" t="n"/>
      <c r="D653" s="37" t="n"/>
      <c r="E653" s="493" t="inlineStr">
        <is>
          <t>Consignee</t>
        </is>
      </c>
      <c r="F653" s="493" t="inlineStr">
        <is>
          <t>MEM1</t>
        </is>
      </c>
      <c r="G653" s="37" t="n"/>
      <c r="H653" s="37" t="n"/>
    </row>
    <row r="654" ht="13.15" customHeight="1">
      <c r="A654" s="493" t="inlineStr">
        <is>
          <t>Address</t>
        </is>
      </c>
      <c r="B654" s="493" t="inlineStr">
        <is>
          <t>17143 47 Street</t>
        </is>
      </c>
      <c r="C654" s="37" t="n"/>
      <c r="D654" s="37" t="n"/>
      <c r="E654" s="493" t="inlineStr">
        <is>
          <t>Address</t>
        </is>
      </c>
      <c r="F654" s="493" t="inlineStr">
        <is>
          <t>3292 E Holmes Rd</t>
        </is>
      </c>
      <c r="G654" s="37" t="n"/>
      <c r="H654" s="37" t="n"/>
    </row>
    <row r="655" ht="13.15" customHeight="1">
      <c r="A655" s="493" t="inlineStr">
        <is>
          <t>City/State/Zip Code</t>
        </is>
      </c>
      <c r="B655" s="493" t="inlineStr">
        <is>
          <t>Edmonton/AB/T5Y3P4</t>
        </is>
      </c>
      <c r="C655" s="37" t="n"/>
      <c r="D655" s="37" t="n"/>
      <c r="E655" s="493" t="inlineStr">
        <is>
          <t>City/State/Zip Code</t>
        </is>
      </c>
      <c r="F655" s="37" t="inlineStr">
        <is>
          <t>Memphis, TN 38118</t>
        </is>
      </c>
      <c r="G655" s="493" t="n"/>
      <c r="H655" s="493" t="n"/>
    </row>
    <row r="656" ht="13.15" customHeight="1">
      <c r="A656" s="37" t="inlineStr">
        <is>
          <t>Country</t>
        </is>
      </c>
      <c r="B656" s="493" t="inlineStr">
        <is>
          <t>Canada</t>
        </is>
      </c>
      <c r="C656" s="37" t="n"/>
      <c r="D656" s="37" t="n"/>
      <c r="E656" s="493" t="inlineStr">
        <is>
          <t>Country</t>
        </is>
      </c>
      <c r="F656" s="37" t="inlineStr">
        <is>
          <t>US</t>
        </is>
      </c>
      <c r="G656" s="37" t="n"/>
      <c r="H656" s="37" t="n"/>
    </row>
    <row r="657" ht="13.15" customHeight="1">
      <c r="A657" s="37" t="inlineStr">
        <is>
          <t>Phone/Fax</t>
        </is>
      </c>
      <c r="B657" s="40" t="n">
        <v>7809913820</v>
      </c>
      <c r="C657" s="37" t="n"/>
      <c r="D657" s="37" t="n"/>
      <c r="E657" s="493" t="n"/>
      <c r="F657" s="37" t="n"/>
      <c r="G657" s="37" t="n"/>
      <c r="H657" s="37" t="n"/>
    </row>
    <row r="658" ht="13.15" customHeight="1">
      <c r="A658" s="493" t="n"/>
      <c r="B658" s="33" t="n"/>
      <c r="C658" s="493" t="n"/>
      <c r="D658" s="493" t="n"/>
      <c r="E658" s="493" t="n"/>
      <c r="F658" s="493" t="n"/>
      <c r="G658" s="493" t="n"/>
      <c r="H658" s="493" t="n"/>
    </row>
    <row r="659" ht="13.15" customHeight="1">
      <c r="A659" s="36" t="n"/>
      <c r="B659" s="32" t="n"/>
      <c r="C659" s="27" t="n"/>
      <c r="D659" s="27" t="n"/>
      <c r="E659" s="27" t="n"/>
      <c r="F659" s="27" t="n"/>
      <c r="G659" s="27" t="n"/>
      <c r="H659" s="26" t="n"/>
    </row>
    <row r="660" ht="13.15" customHeight="1">
      <c r="A660" s="29" t="n"/>
      <c r="B660" s="495" t="n"/>
      <c r="D660" s="28" t="n"/>
      <c r="E660" s="493" t="n"/>
      <c r="F660" s="494" t="inlineStr">
        <is>
          <t>Currency</t>
        </is>
      </c>
      <c r="G660" s="38" t="inlineStr">
        <is>
          <t>USD</t>
        </is>
      </c>
      <c r="H660" s="35" t="n"/>
    </row>
    <row r="661" ht="13.15" customHeight="1">
      <c r="A661" s="31" t="n"/>
      <c r="B661" s="493" t="n"/>
      <c r="C661" s="494" t="n"/>
      <c r="D661" s="491" t="n"/>
      <c r="E661" s="493" t="n"/>
      <c r="F661" s="494" t="n"/>
      <c r="G661" s="491" t="n"/>
      <c r="H661" s="34" t="n"/>
    </row>
    <row r="662" ht="13.15" customHeight="1">
      <c r="A662" s="30" t="inlineStr">
        <is>
          <t>No.</t>
        </is>
      </c>
      <c r="B662" s="526" t="inlineStr">
        <is>
          <t xml:space="preserve"> Description of Goods</t>
        </is>
      </c>
      <c r="C662" s="527" t="n"/>
      <c r="D662" s="527" t="n"/>
      <c r="E662" s="528" t="n"/>
      <c r="F662" s="497" t="inlineStr">
        <is>
          <t>Country of</t>
        </is>
      </c>
      <c r="G662" s="30" t="inlineStr">
        <is>
          <t>Unit</t>
        </is>
      </c>
      <c r="H662" s="498" t="inlineStr">
        <is>
          <t>Total</t>
        </is>
      </c>
    </row>
    <row r="663" ht="13.15" customHeight="1">
      <c r="A663" s="42" t="inlineStr">
        <is>
          <t>Units</t>
        </is>
      </c>
      <c r="B663" s="529" t="n"/>
      <c r="C663" s="530" t="n"/>
      <c r="D663" s="530" t="n"/>
      <c r="E663" s="531" t="n"/>
      <c r="F663" s="500" t="inlineStr">
        <is>
          <t>Origin</t>
        </is>
      </c>
      <c r="G663" s="42" t="inlineStr">
        <is>
          <t>Value</t>
        </is>
      </c>
      <c r="H663" s="501" t="inlineStr">
        <is>
          <t>Value</t>
        </is>
      </c>
    </row>
    <row r="664" ht="24.95" customHeight="1">
      <c r="A664" s="334" t="n">
        <v>10</v>
      </c>
      <c r="B664" s="502" t="inlineStr">
        <is>
          <t>Dare Original Wagon Wheels Chocolate Marshmallow Cookies, Megapack, 40ct, 1.4 Kg, Imported from Canada</t>
        </is>
      </c>
      <c r="C664" s="532" t="n"/>
      <c r="D664" s="532" t="n"/>
      <c r="E664" s="533" t="n"/>
      <c r="F664" s="335" t="inlineStr">
        <is>
          <t>Canada</t>
        </is>
      </c>
      <c r="G664" s="534" t="n">
        <v>18.9486</v>
      </c>
      <c r="H664" s="535" t="n">
        <v>189.486</v>
      </c>
    </row>
    <row r="665" ht="24.95" customHeight="1">
      <c r="A665" s="334" t="n">
        <v>7</v>
      </c>
      <c r="B665" s="502" t="inlineStr">
        <is>
          <t>2 Pack MOTTS Clamato Rimmer The Original 200 Grams {Imported From Canada}</t>
        </is>
      </c>
      <c r="C665" s="532" t="n"/>
      <c r="D665" s="532" t="n"/>
      <c r="E665" s="533" t="n"/>
      <c r="F665" s="335" t="inlineStr">
        <is>
          <t>Canada</t>
        </is>
      </c>
      <c r="G665" s="534" t="n">
        <v>13.1868</v>
      </c>
      <c r="H665" s="535" t="n">
        <v>92.30759999999999</v>
      </c>
    </row>
    <row r="666" ht="26.1" customHeight="1">
      <c r="A666" s="493" t="inlineStr">
        <is>
          <t>All Charges listed above are in USD</t>
        </is>
      </c>
      <c r="B666" s="493" t="n"/>
      <c r="C666" s="493" t="n"/>
      <c r="D666" s="493" t="n"/>
      <c r="E666" s="493" t="n"/>
      <c r="F666" s="493" t="n"/>
      <c r="G666" s="498" t="inlineStr">
        <is>
          <t>Total</t>
        </is>
      </c>
      <c r="H666" s="536" t="n">
        <v>281.7936</v>
      </c>
    </row>
    <row r="667" ht="13.15" customHeight="1">
      <c r="A667" s="493" t="inlineStr">
        <is>
          <t xml:space="preserve"> </t>
        </is>
      </c>
      <c r="B667" s="494" t="n"/>
      <c r="C667" s="494" t="n"/>
      <c r="D667" s="494" t="n"/>
      <c r="E667" s="494" t="n"/>
      <c r="F667" s="493" t="n"/>
      <c r="G667" s="493" t="n"/>
      <c r="H667" s="493" t="n"/>
    </row>
    <row r="668" ht="13.15" customHeight="1">
      <c r="A668" s="493" t="n"/>
      <c r="B668" s="494" t="n"/>
      <c r="C668" s="494" t="n"/>
      <c r="D668" s="494" t="n"/>
      <c r="E668" s="493" t="n"/>
      <c r="F668" s="493" t="n"/>
      <c r="G668" s="493" t="n"/>
      <c r="H668" s="493" t="n"/>
    </row>
    <row r="669" ht="13.15" customHeight="1">
      <c r="A669" s="494" t="inlineStr">
        <is>
          <t>Method of Transport (check one)</t>
        </is>
      </c>
      <c r="B669" s="494" t="n"/>
      <c r="C669" s="494" t="n"/>
      <c r="D669" s="494" t="n"/>
      <c r="E669" s="493" t="n"/>
      <c r="F669" s="493" t="n"/>
      <c r="G669" s="493" t="n"/>
      <c r="H669" s="493" t="n"/>
    </row>
    <row r="670" ht="14.45" customHeight="1">
      <c r="A670" s="494" t="inlineStr">
        <is>
          <t xml:space="preserve">   Land Freight</t>
        </is>
      </c>
      <c r="B670" s="43" t="inlineStr">
        <is>
          <t>a</t>
        </is>
      </c>
      <c r="C670" s="494" t="n"/>
      <c r="D670" s="503" t="inlineStr">
        <is>
          <t>Total Weight</t>
        </is>
      </c>
      <c r="F670" s="44" t="n">
        <v>47</v>
      </c>
      <c r="G670" s="494" t="inlineStr">
        <is>
          <t>Pounds</t>
        </is>
      </c>
      <c r="H670" s="493" t="n"/>
    </row>
    <row r="671" ht="13.15" customHeight="1">
      <c r="A671" s="494" t="inlineStr">
        <is>
          <t xml:space="preserve">   Air Freight</t>
        </is>
      </c>
      <c r="B671" s="45" t="n"/>
      <c r="C671" s="494" t="n"/>
      <c r="D671" s="494" t="n"/>
      <c r="E671" s="494" t="n"/>
      <c r="F671" s="491" t="n"/>
      <c r="G671" s="493" t="n"/>
      <c r="H671" s="493" t="n"/>
    </row>
    <row r="672" ht="13.15" customHeight="1">
      <c r="A672" s="494" t="inlineStr">
        <is>
          <t xml:space="preserve">   Ocean Freight</t>
        </is>
      </c>
      <c r="B672" s="45" t="n"/>
      <c r="C672" s="494" t="n"/>
      <c r="D672" s="494" t="n"/>
      <c r="E672" s="494" t="n"/>
      <c r="F672" s="46" t="n">
        <v>21.318824</v>
      </c>
      <c r="G672" s="494" t="inlineStr">
        <is>
          <t>Kilograms</t>
        </is>
      </c>
      <c r="H672" s="493" t="n"/>
    </row>
    <row r="673" ht="13.15" customHeight="1">
      <c r="A673" s="493" t="n"/>
      <c r="B673" s="493" t="n"/>
      <c r="C673" s="493" t="n"/>
      <c r="D673" s="493" t="n"/>
      <c r="E673" s="493" t="n"/>
      <c r="F673" s="491" t="n"/>
      <c r="G673" s="493" t="n"/>
      <c r="H673" s="493" t="n"/>
    </row>
    <row r="674" ht="13.15" customHeight="1">
      <c r="A674" s="493" t="n"/>
      <c r="B674" s="493" t="n"/>
      <c r="C674" s="493" t="n"/>
      <c r="D674" s="493" t="n"/>
      <c r="E674" s="493" t="n"/>
      <c r="F674" s="493" t="n"/>
      <c r="G674" s="493" t="n"/>
      <c r="H674" s="493" t="n"/>
    </row>
    <row r="675" ht="13.15" customHeight="1">
      <c r="A675" s="493" t="inlineStr">
        <is>
          <t xml:space="preserve">These Commodities, technology or software were exported from the United States in accordance with the Export Administration Regulations.  </t>
        </is>
      </c>
      <c r="B675" s="493" t="n"/>
      <c r="C675" s="493" t="n"/>
      <c r="D675" s="493" t="n"/>
      <c r="E675" s="493" t="n"/>
      <c r="F675" s="493" t="n"/>
      <c r="G675" s="493" t="n"/>
      <c r="H675" s="493" t="n"/>
    </row>
    <row r="676" ht="13.15" customHeight="1">
      <c r="A676" s="493" t="inlineStr">
        <is>
          <t>Diverstion contrary to U.S. law is prohibited.</t>
        </is>
      </c>
      <c r="B676" s="493" t="n"/>
      <c r="C676" s="493" t="n"/>
      <c r="D676" s="493" t="n"/>
      <c r="E676" s="493" t="n"/>
      <c r="F676" s="493" t="n"/>
      <c r="G676" s="493" t="n"/>
      <c r="H676" s="493" t="n"/>
    </row>
    <row r="677" ht="13.15" customHeight="1">
      <c r="A677" s="493" t="n"/>
      <c r="B677" s="493" t="n"/>
      <c r="C677" s="493" t="n"/>
      <c r="D677" s="493" t="n"/>
      <c r="E677" s="493" t="n"/>
      <c r="F677" s="493" t="n"/>
      <c r="G677" s="493" t="n"/>
      <c r="H677" s="493" t="n"/>
    </row>
    <row r="678" ht="13.15" customHeight="1">
      <c r="A678" s="47" t="n"/>
      <c r="B678" s="493" t="n"/>
      <c r="C678" s="493" t="n"/>
      <c r="D678" s="493" t="n"/>
      <c r="E678" s="493" t="n"/>
      <c r="F678" s="493" t="n"/>
      <c r="G678" s="493" t="n"/>
      <c r="H678" s="493" t="n"/>
    </row>
    <row r="679" ht="13.15" customHeight="1">
      <c r="A679" s="493" t="n"/>
      <c r="B679" s="493" t="n"/>
      <c r="C679" s="493" t="n"/>
      <c r="D679" s="493" t="n"/>
      <c r="E679" s="493" t="n"/>
      <c r="F679" s="493" t="n"/>
      <c r="G679" s="493" t="n"/>
      <c r="H679" s="493" t="n"/>
    </row>
    <row r="680" ht="13.15" customHeight="1">
      <c r="A680" s="504" t="inlineStr">
        <is>
          <t>Douglas Tsang</t>
        </is>
      </c>
      <c r="B680" s="493" t="n"/>
      <c r="C680" s="504" t="n"/>
      <c r="D680" s="530" t="n"/>
      <c r="E680" s="493" t="n"/>
      <c r="F680" s="537" t="n">
        <v>45014</v>
      </c>
      <c r="G680" s="538" t="n"/>
      <c r="H680" s="493" t="n"/>
    </row>
    <row r="681" ht="13.15" customHeight="1">
      <c r="A681" s="494" t="inlineStr">
        <is>
          <t>Shippers Name</t>
        </is>
      </c>
      <c r="B681" s="493" t="n"/>
      <c r="C681" s="494" t="inlineStr">
        <is>
          <t>Shipper's Signature</t>
        </is>
      </c>
      <c r="D681" s="493" t="n"/>
      <c r="E681" s="493" t="n"/>
      <c r="F681" s="494" t="inlineStr">
        <is>
          <t>Date</t>
        </is>
      </c>
      <c r="G681" s="493" t="n"/>
      <c r="H681" s="493" t="n"/>
    </row>
    <row r="682" ht="13.15" customHeight="1">
      <c r="A682" s="493" t="n"/>
      <c r="B682" s="493" t="n"/>
      <c r="C682" s="493" t="n"/>
      <c r="D682" s="493" t="n"/>
      <c r="E682" s="493" t="n"/>
      <c r="F682" s="493" t="n"/>
      <c r="G682" s="493" t="n"/>
      <c r="H682" s="493" t="n"/>
    </row>
    <row r="683" ht="13.15" customHeight="1">
      <c r="A683" s="493" t="n"/>
      <c r="B683" s="493" t="n"/>
      <c r="C683" s="493" t="n"/>
      <c r="D683" s="493" t="n"/>
      <c r="E683" s="493" t="n"/>
      <c r="F683" s="493" t="n"/>
      <c r="G683" s="493" t="n"/>
      <c r="H683" s="493" t="n"/>
    </row>
    <row r="684" ht="13.15" customHeight="1">
      <c r="A684" s="493" t="n"/>
      <c r="B684" s="493" t="n"/>
      <c r="C684" s="493" t="n"/>
      <c r="D684" s="493" t="n"/>
      <c r="E684" s="493" t="n"/>
      <c r="F684" s="493" t="n"/>
      <c r="G684" s="493" t="n"/>
      <c r="H684" s="493" t="n"/>
    </row>
    <row r="685" ht="13.15" customHeight="1">
      <c r="A685" s="491" t="n">
        <v>18</v>
      </c>
    </row>
    <row r="686" ht="22.9" customHeight="1">
      <c r="A686" s="492" t="inlineStr">
        <is>
          <t>Commercial Invoice</t>
        </is>
      </c>
    </row>
    <row r="687" ht="17.45" customHeight="1">
      <c r="A687" s="493" t="n"/>
      <c r="B687" s="1" t="n"/>
      <c r="C687" s="493" t="n"/>
      <c r="D687" s="493" t="n"/>
      <c r="E687" s="493" t="n"/>
      <c r="F687" s="493" t="n"/>
      <c r="G687" s="493" t="n"/>
      <c r="H687" s="493" t="n"/>
    </row>
    <row r="688" ht="13.15" customHeight="1">
      <c r="A688" s="494" t="inlineStr">
        <is>
          <t>Date of Export</t>
        </is>
      </c>
      <c r="B688" s="41" t="n">
        <v>45014</v>
      </c>
      <c r="C688" s="493" t="n"/>
      <c r="D688" s="493" t="n"/>
      <c r="E688" s="493" t="n"/>
      <c r="F688" s="493" t="n"/>
      <c r="G688" s="493" t="n"/>
      <c r="H688" s="493" t="n"/>
    </row>
    <row r="689" ht="13.15" customHeight="1">
      <c r="A689" s="493" t="n"/>
      <c r="B689" s="493" t="n"/>
      <c r="C689" s="493" t="n"/>
      <c r="D689" s="493" t="n"/>
      <c r="E689" s="493" t="n"/>
      <c r="F689" s="493" t="n"/>
      <c r="G689" s="493" t="n"/>
    </row>
    <row r="690" ht="15" customHeight="1">
      <c r="A690" s="494" t="inlineStr">
        <is>
          <t>Ship from:</t>
        </is>
      </c>
      <c r="B690" s="493" t="n"/>
      <c r="C690" s="493" t="n"/>
      <c r="D690" s="493" t="n"/>
      <c r="E690" s="494" t="inlineStr">
        <is>
          <t>Ship To:</t>
        </is>
      </c>
      <c r="F690" s="494" t="n"/>
      <c r="H690" s="493" t="n"/>
    </row>
    <row r="691" ht="13.15" customHeight="1">
      <c r="A691" s="493" t="inlineStr">
        <is>
          <t>Shipper/Exporter</t>
        </is>
      </c>
      <c r="B691" s="493" t="inlineStr">
        <is>
          <t>Douglas Tsang</t>
        </is>
      </c>
      <c r="C691" s="37" t="n"/>
      <c r="D691" s="37" t="n"/>
      <c r="E691" s="493" t="inlineStr">
        <is>
          <t>Consignee</t>
        </is>
      </c>
      <c r="F691" s="493" t="inlineStr">
        <is>
          <t>LAS1</t>
        </is>
      </c>
      <c r="G691" s="37" t="n"/>
      <c r="H691" s="37" t="n"/>
    </row>
    <row r="692" ht="13.15" customHeight="1">
      <c r="A692" s="493" t="inlineStr">
        <is>
          <t>Address</t>
        </is>
      </c>
      <c r="B692" s="493" t="inlineStr">
        <is>
          <t>17143 47 Street</t>
        </is>
      </c>
      <c r="C692" s="37" t="n"/>
      <c r="D692" s="37" t="n"/>
      <c r="E692" s="493" t="inlineStr">
        <is>
          <t>Address</t>
        </is>
      </c>
      <c r="F692" s="493" t="inlineStr">
        <is>
          <t>12300 Bermuda Road</t>
        </is>
      </c>
      <c r="G692" s="37" t="n"/>
      <c r="H692" s="37" t="n"/>
    </row>
    <row r="693" ht="13.15" customHeight="1">
      <c r="A693" s="493" t="inlineStr">
        <is>
          <t>City/State/Zip Code</t>
        </is>
      </c>
      <c r="B693" s="493" t="inlineStr">
        <is>
          <t>Edmonton/AB/T5Y3P4</t>
        </is>
      </c>
      <c r="C693" s="37" t="n"/>
      <c r="D693" s="37" t="n"/>
      <c r="E693" s="493" t="inlineStr">
        <is>
          <t>City/State/Zip Code</t>
        </is>
      </c>
      <c r="F693" s="37" t="inlineStr">
        <is>
          <t>Henderson, NV 89044</t>
        </is>
      </c>
      <c r="G693" s="493" t="n"/>
      <c r="H693" s="493" t="n"/>
    </row>
    <row r="694" ht="13.15" customHeight="1">
      <c r="A694" s="37" t="inlineStr">
        <is>
          <t>Country</t>
        </is>
      </c>
      <c r="B694" s="493" t="inlineStr">
        <is>
          <t>Canada</t>
        </is>
      </c>
      <c r="C694" s="37" t="n"/>
      <c r="D694" s="37" t="n"/>
      <c r="E694" s="493" t="inlineStr">
        <is>
          <t>Country</t>
        </is>
      </c>
      <c r="F694" s="37" t="inlineStr">
        <is>
          <t>US</t>
        </is>
      </c>
      <c r="G694" s="37" t="n"/>
      <c r="H694" s="37" t="n"/>
    </row>
    <row r="695" ht="13.15" customHeight="1">
      <c r="A695" s="37" t="inlineStr">
        <is>
          <t>Phone/Fax</t>
        </is>
      </c>
      <c r="B695" s="40" t="n">
        <v>7809913820</v>
      </c>
      <c r="C695" s="37" t="n"/>
      <c r="D695" s="37" t="n"/>
      <c r="E695" s="493" t="n"/>
      <c r="F695" s="37" t="n"/>
      <c r="G695" s="37" t="n"/>
      <c r="H695" s="37" t="n"/>
    </row>
    <row r="696" ht="13.15" customHeight="1">
      <c r="A696" s="493" t="n"/>
      <c r="B696" s="33" t="n"/>
      <c r="C696" s="493" t="n"/>
      <c r="D696" s="493" t="n"/>
      <c r="E696" s="493" t="n"/>
      <c r="F696" s="493" t="n"/>
      <c r="G696" s="493" t="n"/>
      <c r="H696" s="493" t="n"/>
    </row>
    <row r="697" ht="13.15" customHeight="1">
      <c r="A697" s="36" t="n"/>
      <c r="B697" s="32" t="n"/>
      <c r="C697" s="27" t="n"/>
      <c r="D697" s="27" t="n"/>
      <c r="E697" s="27" t="n"/>
      <c r="F697" s="27" t="n"/>
      <c r="G697" s="27" t="n"/>
      <c r="H697" s="26" t="n"/>
    </row>
    <row r="698" ht="13.15" customHeight="1">
      <c r="A698" s="29" t="n"/>
      <c r="B698" s="495" t="n"/>
      <c r="D698" s="28" t="n"/>
      <c r="E698" s="493" t="n"/>
      <c r="F698" s="494" t="inlineStr">
        <is>
          <t>Currency</t>
        </is>
      </c>
      <c r="G698" s="38" t="inlineStr">
        <is>
          <t>USD</t>
        </is>
      </c>
      <c r="H698" s="35" t="n"/>
    </row>
    <row r="699" ht="13.15" customHeight="1">
      <c r="A699" s="31" t="n"/>
      <c r="B699" s="493" t="n"/>
      <c r="C699" s="494" t="n"/>
      <c r="D699" s="491" t="n"/>
      <c r="E699" s="493" t="n"/>
      <c r="F699" s="494" t="n"/>
      <c r="G699" s="491" t="n"/>
      <c r="H699" s="34" t="n"/>
    </row>
    <row r="700" ht="13.15" customHeight="1">
      <c r="A700" s="30" t="inlineStr">
        <is>
          <t>No.</t>
        </is>
      </c>
      <c r="B700" s="526" t="inlineStr">
        <is>
          <t xml:space="preserve"> Description of Goods</t>
        </is>
      </c>
      <c r="C700" s="527" t="n"/>
      <c r="D700" s="527" t="n"/>
      <c r="E700" s="528" t="n"/>
      <c r="F700" s="497" t="inlineStr">
        <is>
          <t>Country of</t>
        </is>
      </c>
      <c r="G700" s="30" t="inlineStr">
        <is>
          <t>Unit</t>
        </is>
      </c>
      <c r="H700" s="498" t="inlineStr">
        <is>
          <t>Total</t>
        </is>
      </c>
    </row>
    <row r="701" ht="13.15" customHeight="1">
      <c r="A701" s="42" t="inlineStr">
        <is>
          <t>Units</t>
        </is>
      </c>
      <c r="B701" s="529" t="n"/>
      <c r="C701" s="530" t="n"/>
      <c r="D701" s="530" t="n"/>
      <c r="E701" s="531" t="n"/>
      <c r="F701" s="500" t="inlineStr">
        <is>
          <t>Origin</t>
        </is>
      </c>
      <c r="G701" s="42" t="inlineStr">
        <is>
          <t>Value</t>
        </is>
      </c>
      <c r="H701" s="501" t="inlineStr">
        <is>
          <t>Value</t>
        </is>
      </c>
    </row>
    <row r="702" ht="24.95" customHeight="1">
      <c r="A702" s="334" t="n">
        <v>10</v>
      </c>
      <c r="B702" s="502" t="inlineStr">
        <is>
          <t>Dare Original Wagon Wheels Chocolate Marshmallow Cookies, Megapack, 40ct, 1.4 Kg, Imported from Canada</t>
        </is>
      </c>
      <c r="C702" s="532" t="n"/>
      <c r="D702" s="532" t="n"/>
      <c r="E702" s="533" t="n"/>
      <c r="F702" s="335" t="inlineStr">
        <is>
          <t>Canada</t>
        </is>
      </c>
      <c r="G702" s="534" t="n">
        <v>18.9486</v>
      </c>
      <c r="H702" s="535" t="n">
        <v>189.486</v>
      </c>
    </row>
    <row r="703" ht="24.95" customHeight="1">
      <c r="A703" s="334" t="n">
        <v>7</v>
      </c>
      <c r="B703" s="502" t="inlineStr">
        <is>
          <t>2 Pack MOTTS Clamato Rimmer The Original 200 Grams {Imported From Canada}</t>
        </is>
      </c>
      <c r="C703" s="532" t="n"/>
      <c r="D703" s="532" t="n"/>
      <c r="E703" s="533" t="n"/>
      <c r="F703" s="335" t="inlineStr">
        <is>
          <t>Canada</t>
        </is>
      </c>
      <c r="G703" s="534" t="n">
        <v>13.1868</v>
      </c>
      <c r="H703" s="535" t="n">
        <v>92.30759999999999</v>
      </c>
    </row>
    <row r="704" ht="26.1" customHeight="1">
      <c r="A704" s="493" t="inlineStr">
        <is>
          <t>All Charges listed above are in USD</t>
        </is>
      </c>
      <c r="B704" s="493" t="n"/>
      <c r="C704" s="493" t="n"/>
      <c r="D704" s="493" t="n"/>
      <c r="E704" s="493" t="n"/>
      <c r="F704" s="493" t="n"/>
      <c r="G704" s="498" t="inlineStr">
        <is>
          <t>Total</t>
        </is>
      </c>
      <c r="H704" s="536" t="n">
        <v>281.7936</v>
      </c>
    </row>
    <row r="705" ht="13.15" customHeight="1">
      <c r="A705" s="493" t="inlineStr">
        <is>
          <t xml:space="preserve"> </t>
        </is>
      </c>
      <c r="B705" s="494" t="n"/>
      <c r="C705" s="494" t="n"/>
      <c r="D705" s="494" t="n"/>
      <c r="E705" s="494" t="n"/>
      <c r="F705" s="493" t="n"/>
      <c r="G705" s="493" t="n"/>
      <c r="H705" s="493" t="n"/>
    </row>
    <row r="706" ht="13.15" customHeight="1">
      <c r="A706" s="493" t="n"/>
      <c r="B706" s="494" t="n"/>
      <c r="C706" s="494" t="n"/>
      <c r="D706" s="494" t="n"/>
      <c r="E706" s="493" t="n"/>
      <c r="F706" s="493" t="n"/>
      <c r="G706" s="493" t="n"/>
      <c r="H706" s="493" t="n"/>
    </row>
    <row r="707" ht="13.15" customHeight="1">
      <c r="A707" s="494" t="inlineStr">
        <is>
          <t>Method of Transport (check one)</t>
        </is>
      </c>
      <c r="B707" s="494" t="n"/>
      <c r="C707" s="494" t="n"/>
      <c r="D707" s="494" t="n"/>
      <c r="E707" s="493" t="n"/>
      <c r="F707" s="493" t="n"/>
      <c r="G707" s="493" t="n"/>
      <c r="H707" s="493" t="n"/>
    </row>
    <row r="708" ht="14.45" customHeight="1">
      <c r="A708" s="494" t="inlineStr">
        <is>
          <t xml:space="preserve">   Land Freight</t>
        </is>
      </c>
      <c r="B708" s="43" t="inlineStr">
        <is>
          <t>a</t>
        </is>
      </c>
      <c r="C708" s="494" t="n"/>
      <c r="D708" s="503" t="inlineStr">
        <is>
          <t>Total Weight</t>
        </is>
      </c>
      <c r="F708" s="44" t="n">
        <v>47</v>
      </c>
      <c r="G708" s="494" t="inlineStr">
        <is>
          <t>Pounds</t>
        </is>
      </c>
      <c r="H708" s="493" t="n"/>
    </row>
    <row r="709" ht="13.15" customHeight="1">
      <c r="A709" s="494" t="inlineStr">
        <is>
          <t xml:space="preserve">   Air Freight</t>
        </is>
      </c>
      <c r="B709" s="45" t="n"/>
      <c r="C709" s="494" t="n"/>
      <c r="D709" s="494" t="n"/>
      <c r="E709" s="494" t="n"/>
      <c r="F709" s="491" t="n"/>
      <c r="G709" s="493" t="n"/>
      <c r="H709" s="493" t="n"/>
    </row>
    <row r="710" ht="13.15" customHeight="1">
      <c r="A710" s="494" t="inlineStr">
        <is>
          <t xml:space="preserve">   Ocean Freight</t>
        </is>
      </c>
      <c r="B710" s="45" t="n"/>
      <c r="C710" s="494" t="n"/>
      <c r="D710" s="494" t="n"/>
      <c r="E710" s="494" t="n"/>
      <c r="F710" s="46" t="n">
        <v>21.318824</v>
      </c>
      <c r="G710" s="494" t="inlineStr">
        <is>
          <t>Kilograms</t>
        </is>
      </c>
      <c r="H710" s="493" t="n"/>
    </row>
    <row r="711" ht="13.15" customHeight="1">
      <c r="A711" s="493" t="n"/>
      <c r="B711" s="493" t="n"/>
      <c r="C711" s="493" t="n"/>
      <c r="D711" s="493" t="n"/>
      <c r="E711" s="493" t="n"/>
      <c r="F711" s="491" t="n"/>
      <c r="G711" s="493" t="n"/>
      <c r="H711" s="493" t="n"/>
    </row>
    <row r="712" ht="13.15" customHeight="1">
      <c r="A712" s="493" t="n"/>
      <c r="B712" s="493" t="n"/>
      <c r="C712" s="493" t="n"/>
      <c r="D712" s="493" t="n"/>
      <c r="E712" s="493" t="n"/>
      <c r="F712" s="493" t="n"/>
      <c r="G712" s="493" t="n"/>
      <c r="H712" s="493" t="n"/>
    </row>
    <row r="713" ht="13.15" customHeight="1">
      <c r="A713" s="493" t="inlineStr">
        <is>
          <t xml:space="preserve">These Commodities, technology or software were exported from the United States in accordance with the Export Administration Regulations.  </t>
        </is>
      </c>
      <c r="B713" s="493" t="n"/>
      <c r="C713" s="493" t="n"/>
      <c r="D713" s="493" t="n"/>
      <c r="E713" s="493" t="n"/>
      <c r="F713" s="493" t="n"/>
      <c r="G713" s="493" t="n"/>
      <c r="H713" s="493" t="n"/>
    </row>
    <row r="714" ht="13.15" customHeight="1">
      <c r="A714" s="493" t="inlineStr">
        <is>
          <t>Diverstion contrary to U.S. law is prohibited.</t>
        </is>
      </c>
      <c r="B714" s="493" t="n"/>
      <c r="C714" s="493" t="n"/>
      <c r="D714" s="493" t="n"/>
      <c r="E714" s="493" t="n"/>
      <c r="F714" s="493" t="n"/>
      <c r="G714" s="493" t="n"/>
      <c r="H714" s="493" t="n"/>
    </row>
    <row r="715" ht="13.15" customHeight="1">
      <c r="A715" s="493" t="n"/>
      <c r="B715" s="493" t="n"/>
      <c r="C715" s="493" t="n"/>
      <c r="D715" s="493" t="n"/>
      <c r="E715" s="493" t="n"/>
      <c r="F715" s="493" t="n"/>
      <c r="G715" s="493" t="n"/>
      <c r="H715" s="493" t="n"/>
    </row>
    <row r="716" ht="13.15" customHeight="1">
      <c r="A716" s="47" t="n"/>
      <c r="B716" s="493" t="n"/>
      <c r="C716" s="493" t="n"/>
      <c r="D716" s="493" t="n"/>
      <c r="E716" s="493" t="n"/>
      <c r="F716" s="493" t="n"/>
      <c r="G716" s="493" t="n"/>
      <c r="H716" s="493" t="n"/>
    </row>
    <row r="717" ht="13.15" customHeight="1">
      <c r="A717" s="493" t="n"/>
      <c r="B717" s="493" t="n"/>
      <c r="C717" s="493" t="n"/>
      <c r="D717" s="493" t="n"/>
      <c r="E717" s="493" t="n"/>
      <c r="F717" s="493" t="n"/>
      <c r="G717" s="493" t="n"/>
      <c r="H717" s="493" t="n"/>
    </row>
    <row r="718" ht="13.15" customHeight="1">
      <c r="A718" s="504" t="inlineStr">
        <is>
          <t>Douglas Tsang</t>
        </is>
      </c>
      <c r="B718" s="493" t="n"/>
      <c r="C718" s="504" t="n"/>
      <c r="D718" s="530" t="n"/>
      <c r="E718" s="493" t="n"/>
      <c r="F718" s="537" t="n">
        <v>45014</v>
      </c>
      <c r="G718" s="538" t="n"/>
      <c r="H718" s="493" t="n"/>
    </row>
    <row r="719" ht="13.15" customHeight="1">
      <c r="A719" s="494" t="inlineStr">
        <is>
          <t>Shippers Name</t>
        </is>
      </c>
      <c r="B719" s="493" t="n"/>
      <c r="C719" s="494" t="inlineStr">
        <is>
          <t>Shipper's Signature</t>
        </is>
      </c>
      <c r="D719" s="493" t="n"/>
      <c r="E719" s="493" t="n"/>
      <c r="F719" s="494" t="inlineStr">
        <is>
          <t>Date</t>
        </is>
      </c>
      <c r="G719" s="493" t="n"/>
      <c r="H719" s="493" t="n"/>
    </row>
    <row r="720" ht="13.15" customHeight="1">
      <c r="A720" s="493" t="n"/>
      <c r="B720" s="493" t="n"/>
      <c r="C720" s="493" t="n"/>
      <c r="D720" s="493" t="n"/>
      <c r="E720" s="493" t="n"/>
      <c r="F720" s="493" t="n"/>
      <c r="G720" s="493" t="n"/>
      <c r="H720" s="493" t="n"/>
    </row>
    <row r="721" ht="13.15" customHeight="1">
      <c r="A721" s="493" t="n"/>
      <c r="B721" s="493" t="n"/>
      <c r="C721" s="493" t="n"/>
      <c r="D721" s="493" t="n"/>
      <c r="E721" s="493" t="n"/>
      <c r="F721" s="493" t="n"/>
      <c r="G721" s="493" t="n"/>
      <c r="H721" s="493" t="n"/>
    </row>
    <row r="722" ht="13.15" customHeight="1">
      <c r="A722" s="493" t="n"/>
      <c r="B722" s="493" t="n"/>
      <c r="C722" s="493" t="n"/>
      <c r="D722" s="493" t="n"/>
      <c r="E722" s="493" t="n"/>
      <c r="F722" s="493" t="n"/>
      <c r="G722" s="493" t="n"/>
      <c r="H722" s="493" t="n"/>
    </row>
    <row r="723" ht="13.15" customHeight="1">
      <c r="A723" s="491" t="n">
        <v>19</v>
      </c>
    </row>
    <row r="724" ht="22.9" customHeight="1">
      <c r="A724" s="492" t="inlineStr">
        <is>
          <t>Commercial Invoice</t>
        </is>
      </c>
    </row>
    <row r="725" ht="17.45" customHeight="1">
      <c r="A725" s="493" t="n"/>
      <c r="B725" s="1" t="n"/>
      <c r="C725" s="493" t="n"/>
      <c r="D725" s="493" t="n"/>
      <c r="E725" s="493" t="n"/>
      <c r="F725" s="493" t="n"/>
      <c r="G725" s="493" t="n"/>
      <c r="H725" s="493" t="n"/>
    </row>
    <row r="726" ht="13.15" customHeight="1">
      <c r="A726" s="494" t="inlineStr">
        <is>
          <t>Date of Export</t>
        </is>
      </c>
      <c r="B726" s="41" t="n">
        <v>45014</v>
      </c>
      <c r="C726" s="493" t="n"/>
      <c r="D726" s="493" t="n"/>
      <c r="E726" s="493" t="n"/>
      <c r="F726" s="493" t="n"/>
      <c r="G726" s="493" t="n"/>
      <c r="H726" s="493" t="n"/>
    </row>
    <row r="727" ht="13.15" customHeight="1">
      <c r="A727" s="493" t="n"/>
      <c r="B727" s="493" t="n"/>
      <c r="C727" s="493" t="n"/>
      <c r="D727" s="493" t="n"/>
      <c r="E727" s="493" t="n"/>
      <c r="F727" s="493" t="n"/>
      <c r="G727" s="493" t="n"/>
    </row>
    <row r="728" ht="15" customHeight="1">
      <c r="A728" s="494" t="inlineStr">
        <is>
          <t>Ship from:</t>
        </is>
      </c>
      <c r="B728" s="493" t="n"/>
      <c r="C728" s="493" t="n"/>
      <c r="D728" s="493" t="n"/>
      <c r="E728" s="494" t="inlineStr">
        <is>
          <t>Ship To:</t>
        </is>
      </c>
      <c r="F728" s="494" t="n"/>
      <c r="H728" s="493" t="n"/>
    </row>
    <row r="729" ht="13.15" customHeight="1">
      <c r="A729" s="493" t="inlineStr">
        <is>
          <t>Shipper/Exporter</t>
        </is>
      </c>
      <c r="B729" s="493" t="inlineStr">
        <is>
          <t>DMT Distributors Ltd.</t>
        </is>
      </c>
      <c r="C729" s="37" t="n"/>
      <c r="D729" s="37" t="n"/>
      <c r="E729" s="493" t="inlineStr">
        <is>
          <t>Consignee</t>
        </is>
      </c>
      <c r="F729" s="493" t="inlineStr">
        <is>
          <t>MEM1</t>
        </is>
      </c>
      <c r="G729" s="37" t="n"/>
      <c r="H729" s="37" t="n"/>
    </row>
    <row r="730" ht="13.15" customHeight="1">
      <c r="A730" s="493" t="inlineStr">
        <is>
          <t>Address</t>
        </is>
      </c>
      <c r="B730" s="493" t="inlineStr">
        <is>
          <t>328 Dunluce Road NW</t>
        </is>
      </c>
      <c r="C730" s="37" t="n"/>
      <c r="D730" s="37" t="n"/>
      <c r="E730" s="493" t="inlineStr">
        <is>
          <t>Address</t>
        </is>
      </c>
      <c r="F730" s="493" t="inlineStr">
        <is>
          <t>3292 E Holmes Rd</t>
        </is>
      </c>
      <c r="G730" s="37" t="n"/>
      <c r="H730" s="37" t="n"/>
    </row>
    <row r="731" ht="13.15" customHeight="1">
      <c r="A731" s="493" t="inlineStr">
        <is>
          <t>City/State/Zip Code</t>
        </is>
      </c>
      <c r="B731" s="493" t="inlineStr">
        <is>
          <t>Edmonton/AB/T5X4P3</t>
        </is>
      </c>
      <c r="C731" s="37" t="n"/>
      <c r="D731" s="37" t="n"/>
      <c r="E731" s="493" t="inlineStr">
        <is>
          <t>City/State/Zip Code</t>
        </is>
      </c>
      <c r="F731" s="37" t="inlineStr">
        <is>
          <t>Memphis, TN 38118</t>
        </is>
      </c>
      <c r="G731" s="493" t="n"/>
      <c r="H731" s="493" t="n"/>
    </row>
    <row r="732" ht="13.15" customHeight="1">
      <c r="A732" s="37" t="inlineStr">
        <is>
          <t>Country</t>
        </is>
      </c>
      <c r="B732" s="493" t="inlineStr">
        <is>
          <t>Canada</t>
        </is>
      </c>
      <c r="C732" s="37" t="n"/>
      <c r="D732" s="37" t="n"/>
      <c r="E732" s="493" t="inlineStr">
        <is>
          <t>Country</t>
        </is>
      </c>
      <c r="F732" s="37" t="inlineStr">
        <is>
          <t>US</t>
        </is>
      </c>
      <c r="G732" s="37" t="n"/>
      <c r="H732" s="37" t="n"/>
    </row>
    <row r="733" ht="13.15" customHeight="1">
      <c r="A733" s="37" t="inlineStr">
        <is>
          <t>Phone/Fax</t>
        </is>
      </c>
      <c r="B733" s="40" t="n">
        <v>7809913820</v>
      </c>
      <c r="C733" s="37" t="n"/>
      <c r="D733" s="37" t="n"/>
      <c r="E733" s="493" t="n"/>
      <c r="F733" s="37" t="n"/>
      <c r="G733" s="37" t="n"/>
      <c r="H733" s="37" t="n"/>
    </row>
    <row r="734" ht="13.15" customHeight="1">
      <c r="A734" s="493" t="n"/>
      <c r="B734" s="33" t="n"/>
      <c r="C734" s="493" t="n"/>
      <c r="D734" s="493" t="n"/>
      <c r="E734" s="493" t="n"/>
      <c r="F734" s="493" t="n"/>
      <c r="G734" s="493" t="n"/>
      <c r="H734" s="493" t="n"/>
    </row>
    <row r="735" ht="13.15" customHeight="1">
      <c r="A735" s="36" t="n"/>
      <c r="B735" s="32" t="n"/>
      <c r="C735" s="27" t="n"/>
      <c r="D735" s="27" t="n"/>
      <c r="E735" s="27" t="n"/>
      <c r="F735" s="27" t="n"/>
      <c r="G735" s="27" t="n"/>
      <c r="H735" s="26" t="n"/>
    </row>
    <row r="736" ht="13.15" customHeight="1">
      <c r="A736" s="29" t="n"/>
      <c r="B736" s="495" t="n"/>
      <c r="D736" s="28" t="n"/>
      <c r="E736" s="493" t="n"/>
      <c r="F736" s="494" t="inlineStr">
        <is>
          <t>Currency</t>
        </is>
      </c>
      <c r="G736" s="38" t="inlineStr">
        <is>
          <t>USD</t>
        </is>
      </c>
      <c r="H736" s="35" t="n"/>
    </row>
    <row r="737" ht="13.15" customHeight="1">
      <c r="A737" s="31" t="n"/>
      <c r="B737" s="493" t="n"/>
      <c r="C737" s="494" t="n"/>
      <c r="D737" s="491" t="n"/>
      <c r="E737" s="493" t="n"/>
      <c r="F737" s="494" t="n"/>
      <c r="G737" s="491" t="n"/>
      <c r="H737" s="34" t="n"/>
    </row>
    <row r="738" ht="13.15" customHeight="1">
      <c r="A738" s="30" t="inlineStr">
        <is>
          <t>No.</t>
        </is>
      </c>
      <c r="B738" s="526" t="inlineStr">
        <is>
          <t xml:space="preserve"> Description of Goods</t>
        </is>
      </c>
      <c r="C738" s="527" t="n"/>
      <c r="D738" s="527" t="n"/>
      <c r="E738" s="528" t="n"/>
      <c r="F738" s="497" t="inlineStr">
        <is>
          <t>Country of</t>
        </is>
      </c>
      <c r="G738" s="30" t="inlineStr">
        <is>
          <t>Unit</t>
        </is>
      </c>
      <c r="H738" s="498" t="inlineStr">
        <is>
          <t>Total</t>
        </is>
      </c>
    </row>
    <row r="739" ht="13.15" customHeight="1">
      <c r="A739" s="42" t="inlineStr">
        <is>
          <t>Units</t>
        </is>
      </c>
      <c r="B739" s="529" t="n"/>
      <c r="C739" s="530" t="n"/>
      <c r="D739" s="530" t="n"/>
      <c r="E739" s="531" t="n"/>
      <c r="F739" s="500" t="inlineStr">
        <is>
          <t>Origin</t>
        </is>
      </c>
      <c r="G739" s="42" t="inlineStr">
        <is>
          <t>Value</t>
        </is>
      </c>
      <c r="H739" s="501" t="inlineStr">
        <is>
          <t>Value</t>
        </is>
      </c>
    </row>
    <row r="740" ht="24.95" customHeight="1">
      <c r="A740" s="334" t="n">
        <v>17</v>
      </c>
      <c r="B740" s="502" t="inlineStr">
        <is>
          <t>Quaker Chewy Chocolate Chip Granola Bars, Peanut Free 40-Count {Imported from Canada}</t>
        </is>
      </c>
      <c r="C740" s="532" t="n"/>
      <c r="D740" s="532" t="n"/>
      <c r="E740" s="533" t="n"/>
      <c r="F740" s="335" t="inlineStr">
        <is>
          <t>Canada</t>
        </is>
      </c>
      <c r="G740" s="534" t="n">
        <v>21.7734</v>
      </c>
      <c r="H740" s="535" t="n">
        <v>370.1478</v>
      </c>
    </row>
    <row r="741" ht="26.1" customHeight="1">
      <c r="A741" s="493" t="inlineStr">
        <is>
          <t>All Charges listed above are in USD</t>
        </is>
      </c>
      <c r="B741" s="493" t="n"/>
      <c r="C741" s="493" t="n"/>
      <c r="D741" s="493" t="n"/>
      <c r="E741" s="493" t="n"/>
      <c r="F741" s="493" t="n"/>
      <c r="G741" s="498" t="inlineStr">
        <is>
          <t>Total</t>
        </is>
      </c>
      <c r="H741" s="536" t="n">
        <v>370.1478</v>
      </c>
    </row>
    <row r="742" ht="13.15" customHeight="1">
      <c r="A742" s="493" t="inlineStr">
        <is>
          <t xml:space="preserve"> </t>
        </is>
      </c>
      <c r="B742" s="494" t="n"/>
      <c r="C742" s="494" t="n"/>
      <c r="D742" s="494" t="n"/>
      <c r="E742" s="494" t="n"/>
      <c r="F742" s="493" t="n"/>
      <c r="G742" s="493" t="n"/>
      <c r="H742" s="493" t="n"/>
    </row>
    <row r="743" ht="13.15" customHeight="1">
      <c r="A743" s="493" t="n"/>
      <c r="B743" s="494" t="n"/>
      <c r="C743" s="494" t="n"/>
      <c r="D743" s="494" t="n"/>
      <c r="E743" s="493" t="n"/>
      <c r="F743" s="493" t="n"/>
      <c r="G743" s="493" t="n"/>
      <c r="H743" s="493" t="n"/>
    </row>
    <row r="744" ht="13.15" customHeight="1">
      <c r="A744" s="494" t="inlineStr">
        <is>
          <t>Method of Transport (check one)</t>
        </is>
      </c>
      <c r="B744" s="494" t="n"/>
      <c r="C744" s="494" t="n"/>
      <c r="D744" s="494" t="n"/>
      <c r="E744" s="493" t="n"/>
      <c r="F744" s="493" t="n"/>
      <c r="G744" s="493" t="n"/>
      <c r="H744" s="493" t="n"/>
    </row>
    <row r="745" ht="14.45" customHeight="1">
      <c r="A745" s="494" t="inlineStr">
        <is>
          <t xml:space="preserve">   Land Freight</t>
        </is>
      </c>
      <c r="B745" s="43" t="inlineStr">
        <is>
          <t>a</t>
        </is>
      </c>
      <c r="C745" s="494" t="n"/>
      <c r="D745" s="503" t="inlineStr">
        <is>
          <t>Total Weight</t>
        </is>
      </c>
      <c r="F745" s="44" t="n">
        <v>47</v>
      </c>
      <c r="G745" s="494" t="inlineStr">
        <is>
          <t>Pounds</t>
        </is>
      </c>
      <c r="H745" s="493" t="n"/>
    </row>
    <row r="746" ht="13.15" customHeight="1">
      <c r="A746" s="494" t="inlineStr">
        <is>
          <t xml:space="preserve">   Air Freight</t>
        </is>
      </c>
      <c r="B746" s="45" t="n"/>
      <c r="C746" s="494" t="n"/>
      <c r="D746" s="494" t="n"/>
      <c r="E746" s="494" t="n"/>
      <c r="F746" s="491" t="n"/>
      <c r="G746" s="493" t="n"/>
      <c r="H746" s="493" t="n"/>
    </row>
    <row r="747" ht="13.15" customHeight="1">
      <c r="A747" s="494" t="inlineStr">
        <is>
          <t xml:space="preserve">   Ocean Freight</t>
        </is>
      </c>
      <c r="B747" s="45" t="n"/>
      <c r="C747" s="494" t="n"/>
      <c r="D747" s="494" t="n"/>
      <c r="E747" s="494" t="n"/>
      <c r="F747" s="46" t="n">
        <v>21.318824</v>
      </c>
      <c r="G747" s="494" t="inlineStr">
        <is>
          <t>Kilograms</t>
        </is>
      </c>
      <c r="H747" s="493" t="n"/>
    </row>
    <row r="748" ht="13.15" customHeight="1">
      <c r="A748" s="493" t="n"/>
      <c r="B748" s="493" t="n"/>
      <c r="C748" s="493" t="n"/>
      <c r="D748" s="493" t="n"/>
      <c r="E748" s="493" t="n"/>
      <c r="F748" s="491" t="n"/>
      <c r="G748" s="493" t="n"/>
      <c r="H748" s="493" t="n"/>
    </row>
    <row r="749" ht="13.15" customHeight="1">
      <c r="A749" s="493" t="n"/>
      <c r="B749" s="493" t="n"/>
      <c r="C749" s="493" t="n"/>
      <c r="D749" s="493" t="n"/>
      <c r="E749" s="493" t="n"/>
      <c r="F749" s="493" t="n"/>
      <c r="G749" s="493" t="n"/>
      <c r="H749" s="493" t="n"/>
    </row>
    <row r="750" ht="13.15" customHeight="1">
      <c r="A750" s="493" t="inlineStr">
        <is>
          <t xml:space="preserve">These Commodities, technology or software were exported from the United States in accordance with the Export Administration Regulations.  </t>
        </is>
      </c>
      <c r="B750" s="493" t="n"/>
      <c r="C750" s="493" t="n"/>
      <c r="D750" s="493" t="n"/>
      <c r="E750" s="493" t="n"/>
      <c r="F750" s="493" t="n"/>
      <c r="G750" s="493" t="n"/>
      <c r="H750" s="493" t="n"/>
    </row>
    <row r="751" ht="13.15" customHeight="1">
      <c r="A751" s="493" t="inlineStr">
        <is>
          <t>Diverstion contrary to U.S. law is prohibited.</t>
        </is>
      </c>
      <c r="B751" s="493" t="n"/>
      <c r="C751" s="493" t="n"/>
      <c r="D751" s="493" t="n"/>
      <c r="E751" s="493" t="n"/>
      <c r="F751" s="493" t="n"/>
      <c r="G751" s="493" t="n"/>
      <c r="H751" s="493" t="n"/>
    </row>
    <row r="752" ht="13.15" customHeight="1">
      <c r="A752" s="493" t="n"/>
      <c r="B752" s="493" t="n"/>
      <c r="C752" s="493" t="n"/>
      <c r="D752" s="493" t="n"/>
      <c r="E752" s="493" t="n"/>
      <c r="F752" s="493" t="n"/>
      <c r="G752" s="493" t="n"/>
      <c r="H752" s="493" t="n"/>
    </row>
    <row r="753" ht="13.15" customHeight="1">
      <c r="A753" s="47" t="n"/>
      <c r="B753" s="493" t="n"/>
      <c r="C753" s="493" t="n"/>
      <c r="D753" s="493" t="n"/>
      <c r="E753" s="493" t="n"/>
      <c r="F753" s="493" t="n"/>
      <c r="G753" s="493" t="n"/>
      <c r="H753" s="493" t="n"/>
    </row>
    <row r="754" ht="13.15" customHeight="1">
      <c r="A754" s="493" t="n"/>
      <c r="B754" s="493" t="n"/>
      <c r="C754" s="493" t="n"/>
      <c r="D754" s="493" t="n"/>
      <c r="E754" s="493" t="n"/>
      <c r="F754" s="493" t="n"/>
      <c r="G754" s="493" t="n"/>
      <c r="H754" s="493" t="n"/>
    </row>
    <row r="755" ht="13.15" customHeight="1">
      <c r="A755" s="504" t="inlineStr">
        <is>
          <t>DMT Distributors Ltd.</t>
        </is>
      </c>
      <c r="B755" s="493" t="n"/>
      <c r="C755" s="504" t="n"/>
      <c r="D755" s="530" t="n"/>
      <c r="E755" s="493" t="n"/>
      <c r="F755" s="537" t="n">
        <v>45014</v>
      </c>
      <c r="G755" s="538" t="n"/>
      <c r="H755" s="493" t="n"/>
    </row>
    <row r="756" ht="13.15" customHeight="1">
      <c r="A756" s="494" t="inlineStr">
        <is>
          <t>Shippers Name</t>
        </is>
      </c>
      <c r="B756" s="493" t="n"/>
      <c r="C756" s="494" t="inlineStr">
        <is>
          <t>Shipper's Signature</t>
        </is>
      </c>
      <c r="D756" s="493" t="n"/>
      <c r="E756" s="493" t="n"/>
      <c r="F756" s="494" t="inlineStr">
        <is>
          <t>Date</t>
        </is>
      </c>
      <c r="G756" s="493" t="n"/>
      <c r="H756" s="493" t="n"/>
    </row>
    <row r="757" ht="13.15" customHeight="1">
      <c r="A757" s="493" t="n"/>
      <c r="B757" s="493" t="n"/>
      <c r="C757" s="493" t="n"/>
      <c r="D757" s="493" t="n"/>
      <c r="E757" s="493" t="n"/>
      <c r="F757" s="493" t="n"/>
      <c r="G757" s="493" t="n"/>
      <c r="H757" s="493" t="n"/>
    </row>
    <row r="758" ht="13.15" customHeight="1">
      <c r="A758" s="493" t="n"/>
      <c r="B758" s="493" t="n"/>
      <c r="C758" s="493" t="n"/>
      <c r="D758" s="493" t="n"/>
      <c r="E758" s="493" t="n"/>
      <c r="F758" s="493" t="n"/>
      <c r="G758" s="493" t="n"/>
      <c r="H758" s="493" t="n"/>
    </row>
    <row r="759" ht="13.15" customHeight="1">
      <c r="A759" s="493" t="n"/>
      <c r="B759" s="493" t="n"/>
      <c r="C759" s="493" t="n"/>
      <c r="D759" s="493" t="n"/>
      <c r="E759" s="493" t="n"/>
      <c r="F759" s="493" t="n"/>
      <c r="G759" s="493" t="n"/>
      <c r="H759" s="493" t="n"/>
    </row>
    <row r="760" ht="13.15" customHeight="1">
      <c r="A760" s="491" t="n">
        <v>20</v>
      </c>
    </row>
    <row r="761" ht="22.9" customHeight="1">
      <c r="A761" s="492" t="inlineStr">
        <is>
          <t>Commercial Invoice</t>
        </is>
      </c>
    </row>
    <row r="762" ht="17.45" customHeight="1">
      <c r="A762" s="493" t="n"/>
      <c r="B762" s="1" t="n"/>
      <c r="C762" s="493" t="n"/>
      <c r="D762" s="493" t="n"/>
      <c r="E762" s="493" t="n"/>
      <c r="F762" s="493" t="n"/>
      <c r="G762" s="493" t="n"/>
      <c r="H762" s="493" t="n"/>
    </row>
    <row r="763" ht="13.15" customHeight="1">
      <c r="A763" s="494" t="inlineStr">
        <is>
          <t>Date of Export</t>
        </is>
      </c>
      <c r="B763" s="41" t="n">
        <v>45014</v>
      </c>
      <c r="C763" s="493" t="n"/>
      <c r="D763" s="493" t="n"/>
      <c r="E763" s="493" t="n"/>
      <c r="F763" s="493" t="n"/>
      <c r="G763" s="493" t="n"/>
      <c r="H763" s="493" t="n"/>
    </row>
    <row r="764" ht="13.15" customHeight="1">
      <c r="A764" s="493" t="n"/>
      <c r="B764" s="493" t="n"/>
      <c r="C764" s="493" t="n"/>
      <c r="D764" s="493" t="n"/>
      <c r="E764" s="493" t="n"/>
      <c r="F764" s="493" t="n"/>
      <c r="G764" s="493" t="n"/>
    </row>
    <row r="765" ht="15" customHeight="1">
      <c r="A765" s="494" t="inlineStr">
        <is>
          <t>Ship from:</t>
        </is>
      </c>
      <c r="B765" s="493" t="n"/>
      <c r="C765" s="493" t="n"/>
      <c r="D765" s="493" t="n"/>
      <c r="E765" s="494" t="inlineStr">
        <is>
          <t>Ship To:</t>
        </is>
      </c>
      <c r="F765" s="494" t="n"/>
      <c r="H765" s="493" t="n"/>
    </row>
    <row r="766" ht="13.15" customHeight="1">
      <c r="A766" s="493" t="inlineStr">
        <is>
          <t>Shipper/Exporter</t>
        </is>
      </c>
      <c r="B766" s="493" t="inlineStr">
        <is>
          <t>DMT Distributors Ltd.</t>
        </is>
      </c>
      <c r="C766" s="37" t="n"/>
      <c r="D766" s="37" t="n"/>
      <c r="E766" s="493" t="inlineStr">
        <is>
          <t>Consignee</t>
        </is>
      </c>
      <c r="F766" s="493" t="inlineStr">
        <is>
          <t>CLT2</t>
        </is>
      </c>
      <c r="G766" s="37" t="n"/>
      <c r="H766" s="37" t="n"/>
    </row>
    <row r="767" ht="13.15" customHeight="1">
      <c r="A767" s="493" t="inlineStr">
        <is>
          <t>Address</t>
        </is>
      </c>
      <c r="B767" s="493" t="inlineStr">
        <is>
          <t>328 Dunluce Road NW</t>
        </is>
      </c>
      <c r="C767" s="37" t="n"/>
      <c r="D767" s="37" t="n"/>
      <c r="E767" s="493" t="inlineStr">
        <is>
          <t>Address</t>
        </is>
      </c>
      <c r="F767" s="493" t="inlineStr">
        <is>
          <t>10240 Old Dowd Rd</t>
        </is>
      </c>
      <c r="G767" s="37" t="n"/>
      <c r="H767" s="37" t="n"/>
    </row>
    <row r="768" ht="13.15" customHeight="1">
      <c r="A768" s="493" t="inlineStr">
        <is>
          <t>City/State/Zip Code</t>
        </is>
      </c>
      <c r="B768" s="493" t="inlineStr">
        <is>
          <t>Edmonton/AB/T5X4P3</t>
        </is>
      </c>
      <c r="C768" s="37" t="n"/>
      <c r="D768" s="37" t="n"/>
      <c r="E768" s="493" t="inlineStr">
        <is>
          <t>City/State/Zip Code</t>
        </is>
      </c>
      <c r="F768" s="37" t="inlineStr">
        <is>
          <t>Charlotte, NC 28214</t>
        </is>
      </c>
      <c r="G768" s="493" t="n"/>
      <c r="H768" s="493" t="n"/>
    </row>
    <row r="769" ht="13.15" customHeight="1">
      <c r="A769" s="37" t="inlineStr">
        <is>
          <t>Country</t>
        </is>
      </c>
      <c r="B769" s="493" t="inlineStr">
        <is>
          <t>Canada</t>
        </is>
      </c>
      <c r="C769" s="37" t="n"/>
      <c r="D769" s="37" t="n"/>
      <c r="E769" s="493" t="inlineStr">
        <is>
          <t>Country</t>
        </is>
      </c>
      <c r="F769" s="37" t="inlineStr">
        <is>
          <t>US</t>
        </is>
      </c>
      <c r="G769" s="37" t="n"/>
      <c r="H769" s="37" t="n"/>
    </row>
    <row r="770" ht="13.15" customHeight="1">
      <c r="A770" s="37" t="inlineStr">
        <is>
          <t>Phone/Fax</t>
        </is>
      </c>
      <c r="B770" s="40" t="n">
        <v>7809913820</v>
      </c>
      <c r="C770" s="37" t="n"/>
      <c r="D770" s="37" t="n"/>
      <c r="E770" s="493" t="n"/>
      <c r="F770" s="37" t="n"/>
      <c r="G770" s="37" t="n"/>
      <c r="H770" s="37" t="n"/>
    </row>
    <row r="771" ht="13.15" customHeight="1">
      <c r="A771" s="493" t="n"/>
      <c r="B771" s="33" t="n"/>
      <c r="C771" s="493" t="n"/>
      <c r="D771" s="493" t="n"/>
      <c r="E771" s="493" t="n"/>
      <c r="F771" s="493" t="n"/>
      <c r="G771" s="493" t="n"/>
      <c r="H771" s="493" t="n"/>
    </row>
    <row r="772" ht="13.15" customHeight="1">
      <c r="A772" s="36" t="n"/>
      <c r="B772" s="32" t="n"/>
      <c r="C772" s="27" t="n"/>
      <c r="D772" s="27" t="n"/>
      <c r="E772" s="27" t="n"/>
      <c r="F772" s="27" t="n"/>
      <c r="G772" s="27" t="n"/>
      <c r="H772" s="26" t="n"/>
    </row>
    <row r="773" ht="13.15" customHeight="1">
      <c r="A773" s="29" t="n"/>
      <c r="B773" s="495" t="n"/>
      <c r="D773" s="28" t="n"/>
      <c r="E773" s="493" t="n"/>
      <c r="F773" s="494" t="inlineStr">
        <is>
          <t>Currency</t>
        </is>
      </c>
      <c r="G773" s="38" t="inlineStr">
        <is>
          <t>USD</t>
        </is>
      </c>
      <c r="H773" s="35" t="n"/>
    </row>
    <row r="774" ht="13.15" customHeight="1">
      <c r="A774" s="31" t="n"/>
      <c r="B774" s="493" t="n"/>
      <c r="C774" s="494" t="n"/>
      <c r="D774" s="491" t="n"/>
      <c r="E774" s="493" t="n"/>
      <c r="F774" s="494" t="n"/>
      <c r="G774" s="491" t="n"/>
      <c r="H774" s="34" t="n"/>
    </row>
    <row r="775" ht="13.15" customHeight="1">
      <c r="A775" s="30" t="inlineStr">
        <is>
          <t>No.</t>
        </is>
      </c>
      <c r="B775" s="526" t="inlineStr">
        <is>
          <t xml:space="preserve"> Description of Goods</t>
        </is>
      </c>
      <c r="C775" s="527" t="n"/>
      <c r="D775" s="527" t="n"/>
      <c r="E775" s="528" t="n"/>
      <c r="F775" s="497" t="inlineStr">
        <is>
          <t>Country of</t>
        </is>
      </c>
      <c r="G775" s="30" t="inlineStr">
        <is>
          <t>Unit</t>
        </is>
      </c>
      <c r="H775" s="498" t="inlineStr">
        <is>
          <t>Total</t>
        </is>
      </c>
    </row>
    <row r="776" ht="13.15" customHeight="1">
      <c r="A776" s="42" t="inlineStr">
        <is>
          <t>Units</t>
        </is>
      </c>
      <c r="B776" s="529" t="n"/>
      <c r="C776" s="530" t="n"/>
      <c r="D776" s="530" t="n"/>
      <c r="E776" s="531" t="n"/>
      <c r="F776" s="500" t="inlineStr">
        <is>
          <t>Origin</t>
        </is>
      </c>
      <c r="G776" s="42" t="inlineStr">
        <is>
          <t>Value</t>
        </is>
      </c>
      <c r="H776" s="501" t="inlineStr">
        <is>
          <t>Value</t>
        </is>
      </c>
    </row>
    <row r="777" ht="24.95" customHeight="1">
      <c r="A777" s="334" t="n">
        <v>25</v>
      </c>
      <c r="B777" s="502" t="inlineStr">
        <is>
          <t>Arnott's Tim Tam Tim Tam Cookies Arnotts | Australian Classics Sampler Chocolate (Dark, Chewy Caramel, Original) | 3 Pack Full Size</t>
        </is>
      </c>
      <c r="C777" s="532" t="n"/>
      <c r="D777" s="532" t="n"/>
      <c r="E777" s="533" t="n"/>
      <c r="F777" s="335" t="inlineStr">
        <is>
          <t>Canada</t>
        </is>
      </c>
      <c r="G777" s="534" t="n">
        <v>16.005</v>
      </c>
      <c r="H777" s="535" t="n">
        <v>400.125</v>
      </c>
    </row>
    <row r="778" ht="24.95" customHeight="1">
      <c r="A778" s="334" t="n">
        <v>12</v>
      </c>
      <c r="B778" s="502" t="inlineStr">
        <is>
          <t>Ritz Snackwich Crackers Cheese Flavour (8x38g) 304g/10.7oz {Imported from Canada}</t>
        </is>
      </c>
      <c r="C778" s="532" t="n"/>
      <c r="D778" s="532" t="n"/>
      <c r="E778" s="533" t="n"/>
      <c r="F778" s="335" t="inlineStr">
        <is>
          <t>Canada</t>
        </is>
      </c>
      <c r="G778" s="534" t="n">
        <v>11.8338</v>
      </c>
      <c r="H778" s="535" t="n">
        <v>142.0056</v>
      </c>
    </row>
    <row r="779" ht="26.1" customHeight="1">
      <c r="A779" s="493" t="inlineStr">
        <is>
          <t>All Charges listed above are in USD</t>
        </is>
      </c>
      <c r="B779" s="493" t="n"/>
      <c r="C779" s="493" t="n"/>
      <c r="D779" s="493" t="n"/>
      <c r="E779" s="493" t="n"/>
      <c r="F779" s="493" t="n"/>
      <c r="G779" s="498" t="inlineStr">
        <is>
          <t>Total</t>
        </is>
      </c>
      <c r="H779" s="536" t="n">
        <v>542.1306</v>
      </c>
    </row>
    <row r="780" ht="13.15" customHeight="1">
      <c r="A780" s="493" t="inlineStr">
        <is>
          <t xml:space="preserve"> </t>
        </is>
      </c>
      <c r="B780" s="494" t="n"/>
      <c r="C780" s="494" t="n"/>
      <c r="D780" s="494" t="n"/>
      <c r="E780" s="494" t="n"/>
      <c r="F780" s="493" t="n"/>
      <c r="G780" s="493" t="n"/>
      <c r="H780" s="493" t="n"/>
    </row>
    <row r="781" ht="13.15" customHeight="1">
      <c r="A781" s="493" t="n"/>
      <c r="B781" s="494" t="n"/>
      <c r="C781" s="494" t="n"/>
      <c r="D781" s="494" t="n"/>
      <c r="E781" s="493" t="n"/>
      <c r="F781" s="493" t="n"/>
      <c r="G781" s="493" t="n"/>
      <c r="H781" s="493" t="n"/>
    </row>
    <row r="782" ht="13.15" customHeight="1">
      <c r="A782" s="494" t="inlineStr">
        <is>
          <t>Method of Transport (check one)</t>
        </is>
      </c>
      <c r="B782" s="494" t="n"/>
      <c r="C782" s="494" t="n"/>
      <c r="D782" s="494" t="n"/>
      <c r="E782" s="493" t="n"/>
      <c r="F782" s="493" t="n"/>
      <c r="G782" s="493" t="n"/>
      <c r="H782" s="493" t="n"/>
    </row>
    <row r="783" ht="14.45" customHeight="1">
      <c r="A783" s="494" t="inlineStr">
        <is>
          <t xml:space="preserve">   Land Freight</t>
        </is>
      </c>
      <c r="B783" s="43" t="inlineStr">
        <is>
          <t>a</t>
        </is>
      </c>
      <c r="C783" s="494" t="n"/>
      <c r="D783" s="503" t="inlineStr">
        <is>
          <t>Total Weight</t>
        </is>
      </c>
      <c r="F783" s="44" t="n">
        <v>45</v>
      </c>
      <c r="G783" s="494" t="inlineStr">
        <is>
          <t>Pounds</t>
        </is>
      </c>
      <c r="H783" s="493" t="n"/>
    </row>
    <row r="784" ht="13.15" customHeight="1">
      <c r="A784" s="494" t="inlineStr">
        <is>
          <t xml:space="preserve">   Air Freight</t>
        </is>
      </c>
      <c r="B784" s="45" t="n"/>
      <c r="C784" s="494" t="n"/>
      <c r="D784" s="494" t="n"/>
      <c r="E784" s="494" t="n"/>
      <c r="F784" s="491" t="n"/>
      <c r="G784" s="493" t="n"/>
      <c r="H784" s="493" t="n"/>
    </row>
    <row r="785" ht="13.15" customHeight="1">
      <c r="A785" s="494" t="inlineStr">
        <is>
          <t xml:space="preserve">   Ocean Freight</t>
        </is>
      </c>
      <c r="B785" s="45" t="n"/>
      <c r="C785" s="494" t="n"/>
      <c r="D785" s="494" t="n"/>
      <c r="E785" s="494" t="n"/>
      <c r="F785" s="46" t="n">
        <v>20.41164</v>
      </c>
      <c r="G785" s="494" t="inlineStr">
        <is>
          <t>Kilograms</t>
        </is>
      </c>
      <c r="H785" s="493" t="n"/>
    </row>
    <row r="786" ht="13.15" customHeight="1">
      <c r="A786" s="493" t="n"/>
      <c r="B786" s="493" t="n"/>
      <c r="C786" s="493" t="n"/>
      <c r="D786" s="493" t="n"/>
      <c r="E786" s="493" t="n"/>
      <c r="F786" s="491" t="n"/>
      <c r="G786" s="493" t="n"/>
      <c r="H786" s="493" t="n"/>
    </row>
    <row r="787" ht="13.15" customHeight="1">
      <c r="A787" s="493" t="n"/>
      <c r="B787" s="493" t="n"/>
      <c r="C787" s="493" t="n"/>
      <c r="D787" s="493" t="n"/>
      <c r="E787" s="493" t="n"/>
      <c r="F787" s="493" t="n"/>
      <c r="G787" s="493" t="n"/>
      <c r="H787" s="493" t="n"/>
    </row>
    <row r="788" ht="13.15" customHeight="1">
      <c r="A788" s="493" t="inlineStr">
        <is>
          <t xml:space="preserve">These Commodities, technology or software were exported from the United States in accordance with the Export Administration Regulations.  </t>
        </is>
      </c>
      <c r="B788" s="493" t="n"/>
      <c r="C788" s="493" t="n"/>
      <c r="D788" s="493" t="n"/>
      <c r="E788" s="493" t="n"/>
      <c r="F788" s="493" t="n"/>
      <c r="G788" s="493" t="n"/>
      <c r="H788" s="493" t="n"/>
    </row>
    <row r="789" ht="13.15" customHeight="1">
      <c r="A789" s="493" t="inlineStr">
        <is>
          <t>Diverstion contrary to U.S. law is prohibited.</t>
        </is>
      </c>
      <c r="B789" s="493" t="n"/>
      <c r="C789" s="493" t="n"/>
      <c r="D789" s="493" t="n"/>
      <c r="E789" s="493" t="n"/>
      <c r="F789" s="493" t="n"/>
      <c r="G789" s="493" t="n"/>
      <c r="H789" s="493" t="n"/>
    </row>
    <row r="790" ht="13.15" customHeight="1">
      <c r="A790" s="493" t="n"/>
      <c r="B790" s="493" t="n"/>
      <c r="C790" s="493" t="n"/>
      <c r="D790" s="493" t="n"/>
      <c r="E790" s="493" t="n"/>
      <c r="F790" s="493" t="n"/>
      <c r="G790" s="493" t="n"/>
      <c r="H790" s="493" t="n"/>
    </row>
    <row r="791" ht="13.15" customHeight="1">
      <c r="A791" s="47" t="n"/>
      <c r="B791" s="493" t="n"/>
      <c r="C791" s="493" t="n"/>
      <c r="D791" s="493" t="n"/>
      <c r="E791" s="493" t="n"/>
      <c r="F791" s="493" t="n"/>
      <c r="G791" s="493" t="n"/>
      <c r="H791" s="493" t="n"/>
    </row>
    <row r="792" ht="13.15" customHeight="1">
      <c r="A792" s="493" t="n"/>
      <c r="B792" s="493" t="n"/>
      <c r="C792" s="493" t="n"/>
      <c r="D792" s="493" t="n"/>
      <c r="E792" s="493" t="n"/>
      <c r="F792" s="493" t="n"/>
      <c r="G792" s="493" t="n"/>
      <c r="H792" s="493" t="n"/>
    </row>
    <row r="793" ht="13.15" customHeight="1">
      <c r="A793" s="504" t="inlineStr">
        <is>
          <t>DMT Distributors Ltd.</t>
        </is>
      </c>
      <c r="B793" s="493" t="n"/>
      <c r="C793" s="504" t="n"/>
      <c r="D793" s="530" t="n"/>
      <c r="E793" s="493" t="n"/>
      <c r="F793" s="537" t="n">
        <v>45014</v>
      </c>
      <c r="G793" s="538" t="n"/>
      <c r="H793" s="493" t="n"/>
    </row>
    <row r="794" ht="13.15" customHeight="1">
      <c r="A794" s="494" t="inlineStr">
        <is>
          <t>Shippers Name</t>
        </is>
      </c>
      <c r="B794" s="493" t="n"/>
      <c r="C794" s="494" t="inlineStr">
        <is>
          <t>Shipper's Signature</t>
        </is>
      </c>
      <c r="D794" s="493" t="n"/>
      <c r="E794" s="493" t="n"/>
      <c r="F794" s="494" t="inlineStr">
        <is>
          <t>Date</t>
        </is>
      </c>
      <c r="G794" s="493" t="n"/>
      <c r="H794" s="493" t="n"/>
    </row>
    <row r="795" ht="13.15" customHeight="1">
      <c r="A795" s="493" t="n"/>
      <c r="B795" s="493" t="n"/>
      <c r="C795" s="493" t="n"/>
      <c r="D795" s="493" t="n"/>
      <c r="E795" s="493" t="n"/>
      <c r="F795" s="493" t="n"/>
      <c r="G795" s="493" t="n"/>
      <c r="H795" s="493" t="n"/>
    </row>
    <row r="796" ht="13.15" customHeight="1">
      <c r="A796" s="493" t="n"/>
      <c r="B796" s="493" t="n"/>
      <c r="C796" s="493" t="n"/>
      <c r="D796" s="493" t="n"/>
      <c r="E796" s="493" t="n"/>
      <c r="F796" s="493" t="n"/>
      <c r="G796" s="493" t="n"/>
      <c r="H796" s="493" t="n"/>
    </row>
    <row r="797" ht="13.15" customHeight="1">
      <c r="A797" s="493" t="n"/>
      <c r="B797" s="493" t="n"/>
      <c r="C797" s="493" t="n"/>
      <c r="D797" s="493" t="n"/>
      <c r="E797" s="493" t="n"/>
      <c r="F797" s="493" t="n"/>
      <c r="G797" s="493" t="n"/>
      <c r="H797" s="493" t="n"/>
    </row>
    <row r="798" ht="13.15" customHeight="1">
      <c r="A798" s="491" t="n">
        <v>21</v>
      </c>
    </row>
    <row r="799" ht="22.9" customHeight="1">
      <c r="A799" s="492" t="inlineStr">
        <is>
          <t>Commercial Invoice</t>
        </is>
      </c>
    </row>
    <row r="800" ht="17.45" customHeight="1">
      <c r="A800" s="493" t="n"/>
      <c r="B800" s="1" t="n"/>
      <c r="C800" s="493" t="n"/>
      <c r="D800" s="493" t="n"/>
      <c r="E800" s="493" t="n"/>
      <c r="F800" s="493" t="n"/>
      <c r="G800" s="493" t="n"/>
      <c r="H800" s="493" t="n"/>
    </row>
    <row r="801" ht="13.15" customHeight="1">
      <c r="A801" s="494" t="inlineStr">
        <is>
          <t>Date of Export</t>
        </is>
      </c>
      <c r="B801" s="41" t="n">
        <v>45014</v>
      </c>
      <c r="C801" s="493" t="n"/>
      <c r="D801" s="493" t="n"/>
      <c r="E801" s="493" t="n"/>
      <c r="F801" s="493" t="n"/>
      <c r="G801" s="493" t="n"/>
      <c r="H801" s="493" t="n"/>
    </row>
    <row r="802" ht="13.15" customHeight="1">
      <c r="A802" s="493" t="n"/>
      <c r="B802" s="493" t="n"/>
      <c r="C802" s="493" t="n"/>
      <c r="D802" s="493" t="n"/>
      <c r="E802" s="493" t="n"/>
      <c r="F802" s="493" t="n"/>
      <c r="G802" s="493" t="n"/>
    </row>
    <row r="803" ht="15" customHeight="1">
      <c r="A803" s="494" t="inlineStr">
        <is>
          <t>Ship from:</t>
        </is>
      </c>
      <c r="B803" s="493" t="n"/>
      <c r="C803" s="493" t="n"/>
      <c r="D803" s="493" t="n"/>
      <c r="E803" s="494" t="inlineStr">
        <is>
          <t>Ship To:</t>
        </is>
      </c>
      <c r="F803" s="494" t="n"/>
      <c r="H803" s="493" t="n"/>
    </row>
    <row r="804" ht="13.15" customHeight="1">
      <c r="A804" s="493" t="inlineStr">
        <is>
          <t>Shipper/Exporter</t>
        </is>
      </c>
      <c r="B804" s="493" t="inlineStr">
        <is>
          <t>DMT Distributors Ltd.</t>
        </is>
      </c>
      <c r="C804" s="37" t="n"/>
      <c r="D804" s="37" t="n"/>
      <c r="E804" s="493" t="inlineStr">
        <is>
          <t>Consignee</t>
        </is>
      </c>
      <c r="F804" s="493" t="inlineStr">
        <is>
          <t>LAS1</t>
        </is>
      </c>
      <c r="G804" s="37" t="n"/>
      <c r="H804" s="37" t="n"/>
    </row>
    <row r="805" ht="13.15" customHeight="1">
      <c r="A805" s="493" t="inlineStr">
        <is>
          <t>Address</t>
        </is>
      </c>
      <c r="B805" s="493" t="inlineStr">
        <is>
          <t>328 Dunluce Road NW</t>
        </is>
      </c>
      <c r="C805" s="37" t="n"/>
      <c r="D805" s="37" t="n"/>
      <c r="E805" s="493" t="inlineStr">
        <is>
          <t>Address</t>
        </is>
      </c>
      <c r="F805" s="493" t="inlineStr">
        <is>
          <t>12300 Bermuda Road</t>
        </is>
      </c>
      <c r="G805" s="37" t="n"/>
      <c r="H805" s="37" t="n"/>
    </row>
    <row r="806" ht="13.15" customHeight="1">
      <c r="A806" s="493" t="inlineStr">
        <is>
          <t>City/State/Zip Code</t>
        </is>
      </c>
      <c r="B806" s="493" t="inlineStr">
        <is>
          <t>Edmonton/AB/T5X4P3</t>
        </is>
      </c>
      <c r="C806" s="37" t="n"/>
      <c r="D806" s="37" t="n"/>
      <c r="E806" s="493" t="inlineStr">
        <is>
          <t>City/State/Zip Code</t>
        </is>
      </c>
      <c r="F806" s="37" t="inlineStr">
        <is>
          <t>Henderson, NV 89044</t>
        </is>
      </c>
      <c r="G806" s="493" t="n"/>
      <c r="H806" s="493" t="n"/>
    </row>
    <row r="807" ht="13.15" customHeight="1">
      <c r="A807" s="37" t="inlineStr">
        <is>
          <t>Country</t>
        </is>
      </c>
      <c r="B807" s="493" t="inlineStr">
        <is>
          <t>Canada</t>
        </is>
      </c>
      <c r="C807" s="37" t="n"/>
      <c r="D807" s="37" t="n"/>
      <c r="E807" s="493" t="inlineStr">
        <is>
          <t>Country</t>
        </is>
      </c>
      <c r="F807" s="37" t="inlineStr">
        <is>
          <t>US</t>
        </is>
      </c>
      <c r="G807" s="37" t="n"/>
      <c r="H807" s="37" t="n"/>
    </row>
    <row r="808" ht="13.15" customHeight="1">
      <c r="A808" s="37" t="inlineStr">
        <is>
          <t>Phone/Fax</t>
        </is>
      </c>
      <c r="B808" s="40" t="n">
        <v>7809913820</v>
      </c>
      <c r="C808" s="37" t="n"/>
      <c r="D808" s="37" t="n"/>
      <c r="E808" s="493" t="n"/>
      <c r="F808" s="37" t="n"/>
      <c r="G808" s="37" t="n"/>
      <c r="H808" s="37" t="n"/>
    </row>
    <row r="809" ht="13.15" customHeight="1">
      <c r="A809" s="493" t="n"/>
      <c r="B809" s="33" t="n"/>
      <c r="C809" s="493" t="n"/>
      <c r="D809" s="493" t="n"/>
      <c r="E809" s="493" t="n"/>
      <c r="F809" s="493" t="n"/>
      <c r="G809" s="493" t="n"/>
      <c r="H809" s="493" t="n"/>
    </row>
    <row r="810" ht="13.15" customHeight="1">
      <c r="A810" s="36" t="n"/>
      <c r="B810" s="32" t="n"/>
      <c r="C810" s="27" t="n"/>
      <c r="D810" s="27" t="n"/>
      <c r="E810" s="27" t="n"/>
      <c r="F810" s="27" t="n"/>
      <c r="G810" s="27" t="n"/>
      <c r="H810" s="26" t="n"/>
    </row>
    <row r="811" ht="13.15" customHeight="1">
      <c r="A811" s="29" t="n"/>
      <c r="B811" s="495" t="n"/>
      <c r="D811" s="28" t="n"/>
      <c r="E811" s="493" t="n"/>
      <c r="F811" s="494" t="inlineStr">
        <is>
          <t>Currency</t>
        </is>
      </c>
      <c r="G811" s="38" t="inlineStr">
        <is>
          <t>USD</t>
        </is>
      </c>
      <c r="H811" s="35" t="n"/>
    </row>
    <row r="812" ht="13.15" customHeight="1">
      <c r="A812" s="31" t="n"/>
      <c r="B812" s="493" t="n"/>
      <c r="C812" s="494" t="n"/>
      <c r="D812" s="491" t="n"/>
      <c r="E812" s="493" t="n"/>
      <c r="F812" s="494" t="n"/>
      <c r="G812" s="491" t="n"/>
      <c r="H812" s="34" t="n"/>
    </row>
    <row r="813" ht="13.15" customHeight="1">
      <c r="A813" s="30" t="inlineStr">
        <is>
          <t>No.</t>
        </is>
      </c>
      <c r="B813" s="526" t="inlineStr">
        <is>
          <t xml:space="preserve"> Description of Goods</t>
        </is>
      </c>
      <c r="C813" s="527" t="n"/>
      <c r="D813" s="527" t="n"/>
      <c r="E813" s="528" t="n"/>
      <c r="F813" s="497" t="inlineStr">
        <is>
          <t>Country of</t>
        </is>
      </c>
      <c r="G813" s="30" t="inlineStr">
        <is>
          <t>Unit</t>
        </is>
      </c>
      <c r="H813" s="498" t="inlineStr">
        <is>
          <t>Total</t>
        </is>
      </c>
    </row>
    <row r="814" ht="13.15" customHeight="1">
      <c r="A814" s="42" t="inlineStr">
        <is>
          <t>Units</t>
        </is>
      </c>
      <c r="B814" s="529" t="n"/>
      <c r="C814" s="530" t="n"/>
      <c r="D814" s="530" t="n"/>
      <c r="E814" s="531" t="n"/>
      <c r="F814" s="500" t="inlineStr">
        <is>
          <t>Origin</t>
        </is>
      </c>
      <c r="G814" s="42" t="inlineStr">
        <is>
          <t>Value</t>
        </is>
      </c>
      <c r="H814" s="501" t="inlineStr">
        <is>
          <t>Value</t>
        </is>
      </c>
    </row>
    <row r="815" ht="24.95" customHeight="1">
      <c r="A815" s="334" t="n">
        <v>24</v>
      </c>
      <c r="B815" s="502" t="inlineStr">
        <is>
          <t>Pure Protein Birthday Cake Gluten Free Bar (6 x 50g Bars) (2 Pack)</t>
        </is>
      </c>
      <c r="C815" s="532" t="n"/>
      <c r="D815" s="532" t="n"/>
      <c r="E815" s="533" t="n"/>
      <c r="F815" s="335" t="inlineStr">
        <is>
          <t>Canada</t>
        </is>
      </c>
      <c r="G815" s="534" t="n">
        <v>25.08</v>
      </c>
      <c r="H815" s="535" t="n">
        <v>601.92</v>
      </c>
    </row>
    <row r="816" ht="26.1" customHeight="1">
      <c r="A816" s="493" t="inlineStr">
        <is>
          <t>All Charges listed above are in USD</t>
        </is>
      </c>
      <c r="B816" s="493" t="n"/>
      <c r="C816" s="493" t="n"/>
      <c r="D816" s="493" t="n"/>
      <c r="E816" s="493" t="n"/>
      <c r="F816" s="493" t="n"/>
      <c r="G816" s="498" t="inlineStr">
        <is>
          <t>Total</t>
        </is>
      </c>
      <c r="H816" s="536" t="n">
        <v>601.92</v>
      </c>
    </row>
    <row r="817" ht="13.15" customHeight="1">
      <c r="A817" s="493" t="inlineStr">
        <is>
          <t xml:space="preserve"> </t>
        </is>
      </c>
      <c r="B817" s="494" t="n"/>
      <c r="C817" s="494" t="n"/>
      <c r="D817" s="494" t="n"/>
      <c r="E817" s="494" t="n"/>
      <c r="F817" s="493" t="n"/>
      <c r="G817" s="493" t="n"/>
      <c r="H817" s="493" t="n"/>
    </row>
    <row r="818" ht="13.15" customHeight="1">
      <c r="A818" s="493" t="n"/>
      <c r="B818" s="494" t="n"/>
      <c r="C818" s="494" t="n"/>
      <c r="D818" s="494" t="n"/>
      <c r="E818" s="493" t="n"/>
      <c r="F818" s="493" t="n"/>
      <c r="G818" s="493" t="n"/>
      <c r="H818" s="493" t="n"/>
    </row>
    <row r="819" ht="13.15" customHeight="1">
      <c r="A819" s="494" t="inlineStr">
        <is>
          <t>Method of Transport (check one)</t>
        </is>
      </c>
      <c r="B819" s="494" t="n"/>
      <c r="C819" s="494" t="n"/>
      <c r="D819" s="494" t="n"/>
      <c r="E819" s="493" t="n"/>
      <c r="F819" s="493" t="n"/>
      <c r="G819" s="493" t="n"/>
      <c r="H819" s="493" t="n"/>
    </row>
    <row r="820" ht="14.45" customHeight="1">
      <c r="A820" s="494" t="inlineStr">
        <is>
          <t xml:space="preserve">   Land Freight</t>
        </is>
      </c>
      <c r="B820" s="43" t="inlineStr">
        <is>
          <t>a</t>
        </is>
      </c>
      <c r="C820" s="494" t="n"/>
      <c r="D820" s="503" t="inlineStr">
        <is>
          <t>Total Weight</t>
        </is>
      </c>
      <c r="F820" s="44" t="n">
        <v>36</v>
      </c>
      <c r="G820" s="494" t="inlineStr">
        <is>
          <t>Pounds</t>
        </is>
      </c>
      <c r="H820" s="493" t="n"/>
    </row>
    <row r="821" ht="13.15" customHeight="1">
      <c r="A821" s="494" t="inlineStr">
        <is>
          <t xml:space="preserve">   Air Freight</t>
        </is>
      </c>
      <c r="B821" s="45" t="n"/>
      <c r="C821" s="494" t="n"/>
      <c r="D821" s="494" t="n"/>
      <c r="E821" s="494" t="n"/>
      <c r="F821" s="491" t="n"/>
      <c r="G821" s="493" t="n"/>
      <c r="H821" s="493" t="n"/>
    </row>
    <row r="822" ht="13.15" customHeight="1">
      <c r="A822" s="494" t="inlineStr">
        <is>
          <t xml:space="preserve">   Ocean Freight</t>
        </is>
      </c>
      <c r="B822" s="45" t="n"/>
      <c r="C822" s="494" t="n"/>
      <c r="D822" s="494" t="n"/>
      <c r="E822" s="494" t="n"/>
      <c r="F822" s="46" t="n">
        <v>16.329312</v>
      </c>
      <c r="G822" s="494" t="inlineStr">
        <is>
          <t>Kilograms</t>
        </is>
      </c>
      <c r="H822" s="493" t="n"/>
    </row>
    <row r="823" ht="13.15" customHeight="1">
      <c r="A823" s="493" t="n"/>
      <c r="B823" s="493" t="n"/>
      <c r="C823" s="493" t="n"/>
      <c r="D823" s="493" t="n"/>
      <c r="E823" s="493" t="n"/>
      <c r="F823" s="491" t="n"/>
      <c r="G823" s="493" t="n"/>
      <c r="H823" s="493" t="n"/>
    </row>
    <row r="824" ht="13.15" customHeight="1">
      <c r="A824" s="493" t="n"/>
      <c r="B824" s="493" t="n"/>
      <c r="C824" s="493" t="n"/>
      <c r="D824" s="493" t="n"/>
      <c r="E824" s="493" t="n"/>
      <c r="F824" s="493" t="n"/>
      <c r="G824" s="493" t="n"/>
      <c r="H824" s="493" t="n"/>
    </row>
    <row r="825" ht="13.15" customHeight="1">
      <c r="A825" s="493" t="inlineStr">
        <is>
          <t xml:space="preserve">These Commodities, technology or software were exported from the United States in accordance with the Export Administration Regulations.  </t>
        </is>
      </c>
      <c r="B825" s="493" t="n"/>
      <c r="C825" s="493" t="n"/>
      <c r="D825" s="493" t="n"/>
      <c r="E825" s="493" t="n"/>
      <c r="F825" s="493" t="n"/>
      <c r="G825" s="493" t="n"/>
      <c r="H825" s="493" t="n"/>
    </row>
    <row r="826" ht="13.15" customHeight="1">
      <c r="A826" s="493" t="inlineStr">
        <is>
          <t>Diverstion contrary to U.S. law is prohibited.</t>
        </is>
      </c>
      <c r="B826" s="493" t="n"/>
      <c r="C826" s="493" t="n"/>
      <c r="D826" s="493" t="n"/>
      <c r="E826" s="493" t="n"/>
      <c r="F826" s="493" t="n"/>
      <c r="G826" s="493" t="n"/>
      <c r="H826" s="493" t="n"/>
    </row>
    <row r="827" ht="13.15" customHeight="1">
      <c r="A827" s="493" t="n"/>
      <c r="B827" s="493" t="n"/>
      <c r="C827" s="493" t="n"/>
      <c r="D827" s="493" t="n"/>
      <c r="E827" s="493" t="n"/>
      <c r="F827" s="493" t="n"/>
      <c r="G827" s="493" t="n"/>
      <c r="H827" s="493" t="n"/>
    </row>
    <row r="828" ht="13.15" customHeight="1">
      <c r="A828" s="47" t="n"/>
      <c r="B828" s="493" t="n"/>
      <c r="C828" s="493" t="n"/>
      <c r="D828" s="493" t="n"/>
      <c r="E828" s="493" t="n"/>
      <c r="F828" s="493" t="n"/>
      <c r="G828" s="493" t="n"/>
      <c r="H828" s="493" t="n"/>
    </row>
    <row r="829" ht="13.15" customHeight="1">
      <c r="A829" s="493" t="n"/>
      <c r="B829" s="493" t="n"/>
      <c r="C829" s="493" t="n"/>
      <c r="D829" s="493" t="n"/>
      <c r="E829" s="493" t="n"/>
      <c r="F829" s="493" t="n"/>
      <c r="G829" s="493" t="n"/>
      <c r="H829" s="493" t="n"/>
    </row>
    <row r="830" ht="13.15" customHeight="1">
      <c r="A830" s="504" t="inlineStr">
        <is>
          <t>DMT Distributors Ltd.</t>
        </is>
      </c>
      <c r="B830" s="493" t="n"/>
      <c r="C830" s="504" t="n"/>
      <c r="D830" s="530" t="n"/>
      <c r="E830" s="493" t="n"/>
      <c r="F830" s="537" t="n">
        <v>45014</v>
      </c>
      <c r="G830" s="538" t="n"/>
      <c r="H830" s="493" t="n"/>
    </row>
    <row r="831" ht="13.15" customHeight="1">
      <c r="A831" s="494" t="inlineStr">
        <is>
          <t>Shippers Name</t>
        </is>
      </c>
      <c r="B831" s="493" t="n"/>
      <c r="C831" s="494" t="inlineStr">
        <is>
          <t>Shipper's Signature</t>
        </is>
      </c>
      <c r="D831" s="493" t="n"/>
      <c r="E831" s="493" t="n"/>
      <c r="F831" s="494" t="inlineStr">
        <is>
          <t>Date</t>
        </is>
      </c>
      <c r="G831" s="493" t="n"/>
      <c r="H831" s="493" t="n"/>
    </row>
    <row r="832" ht="13.15" customHeight="1">
      <c r="A832" s="493" t="n"/>
      <c r="B832" s="493" t="n"/>
      <c r="C832" s="493" t="n"/>
      <c r="D832" s="493" t="n"/>
      <c r="E832" s="493" t="n"/>
      <c r="F832" s="493" t="n"/>
      <c r="G832" s="493" t="n"/>
      <c r="H832" s="493" t="n"/>
    </row>
    <row r="833" ht="13.15" customHeight="1">
      <c r="A833" s="493" t="n"/>
      <c r="B833" s="493" t="n"/>
      <c r="C833" s="493" t="n"/>
      <c r="D833" s="493" t="n"/>
      <c r="E833" s="493" t="n"/>
      <c r="F833" s="493" t="n"/>
      <c r="G833" s="493" t="n"/>
      <c r="H833" s="493" t="n"/>
    </row>
    <row r="834" ht="13.15" customHeight="1">
      <c r="A834" s="493" t="n"/>
      <c r="B834" s="493" t="n"/>
      <c r="C834" s="493" t="n"/>
      <c r="D834" s="493" t="n"/>
      <c r="E834" s="493" t="n"/>
      <c r="F834" s="493" t="n"/>
      <c r="G834" s="493" t="n"/>
      <c r="H834" s="493" t="n"/>
    </row>
    <row r="835" ht="13.15" customHeight="1">
      <c r="A835" s="491" t="n">
        <v>22</v>
      </c>
    </row>
    <row r="836" ht="22.9" customHeight="1">
      <c r="A836" s="492" t="inlineStr">
        <is>
          <t>Commercial Invoice</t>
        </is>
      </c>
    </row>
    <row r="837" ht="17.45" customHeight="1">
      <c r="A837" s="493" t="n"/>
      <c r="B837" s="1" t="n"/>
      <c r="C837" s="493" t="n"/>
      <c r="D837" s="493" t="n"/>
      <c r="E837" s="493" t="n"/>
      <c r="F837" s="493" t="n"/>
      <c r="G837" s="493" t="n"/>
      <c r="H837" s="493" t="n"/>
    </row>
    <row r="838" ht="13.15" customHeight="1">
      <c r="A838" s="494" t="inlineStr">
        <is>
          <t>Date of Export</t>
        </is>
      </c>
      <c r="B838" s="41" t="n">
        <v>45014</v>
      </c>
      <c r="C838" s="493" t="n"/>
      <c r="D838" s="493" t="n"/>
      <c r="E838" s="493" t="n"/>
      <c r="F838" s="493" t="n"/>
      <c r="G838" s="493" t="n"/>
      <c r="H838" s="493" t="n"/>
    </row>
    <row r="839" ht="13.15" customHeight="1">
      <c r="A839" s="493" t="n"/>
      <c r="B839" s="493" t="n"/>
      <c r="C839" s="493" t="n"/>
      <c r="D839" s="493" t="n"/>
      <c r="E839" s="493" t="n"/>
      <c r="F839" s="493" t="n"/>
      <c r="G839" s="493" t="n"/>
    </row>
    <row r="840" ht="15" customHeight="1">
      <c r="A840" s="494" t="inlineStr">
        <is>
          <t>Ship from:</t>
        </is>
      </c>
      <c r="B840" s="493" t="n"/>
      <c r="C840" s="493" t="n"/>
      <c r="D840" s="493" t="n"/>
      <c r="E840" s="494" t="inlineStr">
        <is>
          <t>Ship To:</t>
        </is>
      </c>
      <c r="F840" s="494" t="n"/>
      <c r="H840" s="493" t="n"/>
    </row>
    <row r="841" ht="13.15" customHeight="1">
      <c r="A841" s="493" t="inlineStr">
        <is>
          <t>Shipper/Exporter</t>
        </is>
      </c>
      <c r="B841" s="493" t="inlineStr">
        <is>
          <t>DMT Distributors Ltd.</t>
        </is>
      </c>
      <c r="C841" s="37" t="n"/>
      <c r="D841" s="37" t="n"/>
      <c r="E841" s="493" t="inlineStr">
        <is>
          <t>Consignee</t>
        </is>
      </c>
      <c r="F841" s="493" t="inlineStr">
        <is>
          <t>FWA4</t>
        </is>
      </c>
      <c r="G841" s="37" t="n"/>
      <c r="H841" s="37" t="n"/>
    </row>
    <row r="842" ht="13.15" customHeight="1">
      <c r="A842" s="493" t="inlineStr">
        <is>
          <t>Address</t>
        </is>
      </c>
      <c r="B842" s="493" t="inlineStr">
        <is>
          <t>328 Dunluce Road NW</t>
        </is>
      </c>
      <c r="C842" s="37" t="n"/>
      <c r="D842" s="37" t="n"/>
      <c r="E842" s="493" t="inlineStr">
        <is>
          <t>Address</t>
        </is>
      </c>
      <c r="F842" s="493" t="inlineStr">
        <is>
          <t>9798 SMITH RD</t>
        </is>
      </c>
      <c r="G842" s="37" t="n"/>
      <c r="H842" s="37" t="n"/>
    </row>
    <row r="843" ht="13.15" customHeight="1">
      <c r="A843" s="493" t="inlineStr">
        <is>
          <t>City/State/Zip Code</t>
        </is>
      </c>
      <c r="B843" s="493" t="inlineStr">
        <is>
          <t>Edmonton/AB/T5X4P3</t>
        </is>
      </c>
      <c r="C843" s="37" t="n"/>
      <c r="D843" s="37" t="n"/>
      <c r="E843" s="493" t="inlineStr">
        <is>
          <t>City/State/Zip Code</t>
        </is>
      </c>
      <c r="F843" s="37" t="inlineStr">
        <is>
          <t>FORT WAYNE, IN, 46809-9771</t>
        </is>
      </c>
      <c r="G843" s="493" t="n"/>
      <c r="H843" s="493" t="n"/>
    </row>
    <row r="844" ht="13.15" customHeight="1">
      <c r="A844" s="37" t="inlineStr">
        <is>
          <t>Country</t>
        </is>
      </c>
      <c r="B844" s="493" t="inlineStr">
        <is>
          <t>Canada</t>
        </is>
      </c>
      <c r="C844" s="37" t="n"/>
      <c r="D844" s="37" t="n"/>
      <c r="E844" s="493" t="inlineStr">
        <is>
          <t>Country</t>
        </is>
      </c>
      <c r="F844" s="37" t="inlineStr">
        <is>
          <t>US</t>
        </is>
      </c>
      <c r="G844" s="37" t="n"/>
      <c r="H844" s="37" t="n"/>
    </row>
    <row r="845" ht="13.15" customHeight="1">
      <c r="A845" s="37" t="inlineStr">
        <is>
          <t>Phone/Fax</t>
        </is>
      </c>
      <c r="B845" s="40" t="n">
        <v>7809913820</v>
      </c>
      <c r="C845" s="37" t="n"/>
      <c r="D845" s="37" t="n"/>
      <c r="E845" s="493" t="n"/>
      <c r="F845" s="37" t="n"/>
      <c r="G845" s="37" t="n"/>
      <c r="H845" s="37" t="n"/>
    </row>
    <row r="846" ht="13.15" customHeight="1">
      <c r="A846" s="493" t="n"/>
      <c r="B846" s="33" t="n"/>
      <c r="C846" s="493" t="n"/>
      <c r="D846" s="493" t="n"/>
      <c r="E846" s="493" t="n"/>
      <c r="F846" s="493" t="n"/>
      <c r="G846" s="493" t="n"/>
      <c r="H846" s="493" t="n"/>
    </row>
    <row r="847" ht="13.15" customHeight="1">
      <c r="A847" s="36" t="n"/>
      <c r="B847" s="32" t="n"/>
      <c r="C847" s="27" t="n"/>
      <c r="D847" s="27" t="n"/>
      <c r="E847" s="27" t="n"/>
      <c r="F847" s="27" t="n"/>
      <c r="G847" s="27" t="n"/>
      <c r="H847" s="26" t="n"/>
    </row>
    <row r="848" ht="13.15" customHeight="1">
      <c r="A848" s="29" t="n"/>
      <c r="B848" s="495" t="n"/>
      <c r="D848" s="28" t="n"/>
      <c r="E848" s="493" t="n"/>
      <c r="F848" s="494" t="inlineStr">
        <is>
          <t>Currency</t>
        </is>
      </c>
      <c r="G848" s="38" t="inlineStr">
        <is>
          <t>USD</t>
        </is>
      </c>
      <c r="H848" s="35" t="n"/>
    </row>
    <row r="849" ht="13.15" customHeight="1">
      <c r="A849" s="31" t="n"/>
      <c r="B849" s="493" t="n"/>
      <c r="C849" s="494" t="n"/>
      <c r="D849" s="491" t="n"/>
      <c r="E849" s="493" t="n"/>
      <c r="F849" s="494" t="n"/>
      <c r="G849" s="491" t="n"/>
      <c r="H849" s="34" t="n"/>
    </row>
    <row r="850" ht="13.15" customHeight="1">
      <c r="A850" s="30" t="inlineStr">
        <is>
          <t>No.</t>
        </is>
      </c>
      <c r="B850" s="526" t="inlineStr">
        <is>
          <t xml:space="preserve"> Description of Goods</t>
        </is>
      </c>
      <c r="C850" s="527" t="n"/>
      <c r="D850" s="527" t="n"/>
      <c r="E850" s="528" t="n"/>
      <c r="F850" s="497" t="inlineStr">
        <is>
          <t>Country of</t>
        </is>
      </c>
      <c r="G850" s="30" t="inlineStr">
        <is>
          <t>Unit</t>
        </is>
      </c>
      <c r="H850" s="498" t="inlineStr">
        <is>
          <t>Total</t>
        </is>
      </c>
    </row>
    <row r="851" ht="13.15" customHeight="1">
      <c r="A851" s="42" t="inlineStr">
        <is>
          <t>Units</t>
        </is>
      </c>
      <c r="B851" s="529" t="n"/>
      <c r="C851" s="530" t="n"/>
      <c r="D851" s="530" t="n"/>
      <c r="E851" s="531" t="n"/>
      <c r="F851" s="500" t="inlineStr">
        <is>
          <t>Origin</t>
        </is>
      </c>
      <c r="G851" s="42" t="inlineStr">
        <is>
          <t>Value</t>
        </is>
      </c>
      <c r="H851" s="501" t="inlineStr">
        <is>
          <t>Value</t>
        </is>
      </c>
    </row>
    <row r="852" ht="24.95" customHeight="1">
      <c r="A852" s="334" t="n">
        <v>7</v>
      </c>
      <c r="B852" s="502" t="inlineStr">
        <is>
          <t>Pure Protein Birthday Cake Gluten Free Bar (6 x 50g Bars) (2 Pack)</t>
        </is>
      </c>
      <c r="C852" s="532" t="n"/>
      <c r="D852" s="532" t="n"/>
      <c r="E852" s="533" t="n"/>
      <c r="F852" s="335" t="inlineStr">
        <is>
          <t>Canada</t>
        </is>
      </c>
      <c r="G852" s="534" t="n">
        <v>25.08</v>
      </c>
      <c r="H852" s="535" t="n">
        <v>175.56</v>
      </c>
    </row>
    <row r="853" ht="24.95" customHeight="1">
      <c r="A853" s="334" t="n">
        <v>13</v>
      </c>
      <c r="B853" s="502" t="inlineStr">
        <is>
          <t>The Keg Steakhouse + Bar, Steak, 725g (25.6oz), product of Canada</t>
        </is>
      </c>
      <c r="C853" s="532" t="n"/>
      <c r="D853" s="532" t="n"/>
      <c r="E853" s="533" t="n"/>
      <c r="F853" s="335" t="inlineStr">
        <is>
          <t>Canada</t>
        </is>
      </c>
      <c r="G853" s="534" t="n">
        <v>15.906</v>
      </c>
      <c r="H853" s="535" t="n">
        <v>206.778</v>
      </c>
    </row>
    <row r="854" ht="26.1" customHeight="1">
      <c r="A854" s="493" t="inlineStr">
        <is>
          <t>All Charges listed above are in USD</t>
        </is>
      </c>
      <c r="B854" s="493" t="n"/>
      <c r="C854" s="493" t="n"/>
      <c r="D854" s="493" t="n"/>
      <c r="E854" s="493" t="n"/>
      <c r="F854" s="493" t="n"/>
      <c r="G854" s="498" t="inlineStr">
        <is>
          <t>Total</t>
        </is>
      </c>
      <c r="H854" s="536" t="n">
        <v>382.338</v>
      </c>
    </row>
    <row r="855" ht="13.15" customHeight="1">
      <c r="A855" s="493" t="inlineStr">
        <is>
          <t xml:space="preserve"> </t>
        </is>
      </c>
      <c r="B855" s="494" t="n"/>
      <c r="C855" s="494" t="n"/>
      <c r="D855" s="494" t="n"/>
      <c r="E855" s="494" t="n"/>
      <c r="F855" s="493" t="n"/>
      <c r="G855" s="493" t="n"/>
      <c r="H855" s="493" t="n"/>
    </row>
    <row r="856" ht="13.15" customHeight="1">
      <c r="A856" s="493" t="n"/>
      <c r="B856" s="494" t="n"/>
      <c r="C856" s="494" t="n"/>
      <c r="D856" s="494" t="n"/>
      <c r="E856" s="493" t="n"/>
      <c r="F856" s="493" t="n"/>
      <c r="G856" s="493" t="n"/>
      <c r="H856" s="493" t="n"/>
    </row>
    <row r="857" ht="13.15" customHeight="1">
      <c r="A857" s="494" t="inlineStr">
        <is>
          <t>Method of Transport (check one)</t>
        </is>
      </c>
      <c r="B857" s="494" t="n"/>
      <c r="C857" s="494" t="n"/>
      <c r="D857" s="494" t="n"/>
      <c r="E857" s="493" t="n"/>
      <c r="F857" s="493" t="n"/>
      <c r="G857" s="493" t="n"/>
      <c r="H857" s="493" t="n"/>
    </row>
    <row r="858" ht="14.45" customHeight="1">
      <c r="A858" s="494" t="inlineStr">
        <is>
          <t xml:space="preserve">   Land Freight</t>
        </is>
      </c>
      <c r="B858" s="43" t="inlineStr">
        <is>
          <t>a</t>
        </is>
      </c>
      <c r="C858" s="494" t="n"/>
      <c r="D858" s="503" t="inlineStr">
        <is>
          <t>Total Weight</t>
        </is>
      </c>
      <c r="F858" s="44" t="n">
        <v>35</v>
      </c>
      <c r="G858" s="494" t="inlineStr">
        <is>
          <t>Pounds</t>
        </is>
      </c>
      <c r="H858" s="493" t="n"/>
    </row>
    <row r="859" ht="13.15" customHeight="1">
      <c r="A859" s="494" t="inlineStr">
        <is>
          <t xml:space="preserve">   Air Freight</t>
        </is>
      </c>
      <c r="B859" s="45" t="n"/>
      <c r="C859" s="494" t="n"/>
      <c r="D859" s="494" t="n"/>
      <c r="E859" s="494" t="n"/>
      <c r="F859" s="491" t="n"/>
      <c r="G859" s="493" t="n"/>
      <c r="H859" s="493" t="n"/>
    </row>
    <row r="860" ht="13.15" customHeight="1">
      <c r="A860" s="494" t="inlineStr">
        <is>
          <t xml:space="preserve">   Ocean Freight</t>
        </is>
      </c>
      <c r="B860" s="45" t="n"/>
      <c r="C860" s="494" t="n"/>
      <c r="D860" s="494" t="n"/>
      <c r="E860" s="494" t="n"/>
      <c r="F860" s="46" t="n">
        <v>15.87572</v>
      </c>
      <c r="G860" s="494" t="inlineStr">
        <is>
          <t>Kilograms</t>
        </is>
      </c>
      <c r="H860" s="493" t="n"/>
    </row>
    <row r="861" ht="13.15" customHeight="1">
      <c r="A861" s="493" t="n"/>
      <c r="B861" s="493" t="n"/>
      <c r="C861" s="493" t="n"/>
      <c r="D861" s="493" t="n"/>
      <c r="E861" s="493" t="n"/>
      <c r="F861" s="491" t="n"/>
      <c r="G861" s="493" t="n"/>
      <c r="H861" s="493" t="n"/>
    </row>
    <row r="862" ht="13.15" customHeight="1">
      <c r="A862" s="493" t="n"/>
      <c r="B862" s="493" t="n"/>
      <c r="C862" s="493" t="n"/>
      <c r="D862" s="493" t="n"/>
      <c r="E862" s="493" t="n"/>
      <c r="F862" s="493" t="n"/>
      <c r="G862" s="493" t="n"/>
      <c r="H862" s="493" t="n"/>
    </row>
    <row r="863" ht="13.15" customHeight="1">
      <c r="A863" s="493" t="inlineStr">
        <is>
          <t xml:space="preserve">These Commodities, technology or software were exported from the United States in accordance with the Export Administration Regulations.  </t>
        </is>
      </c>
      <c r="B863" s="493" t="n"/>
      <c r="C863" s="493" t="n"/>
      <c r="D863" s="493" t="n"/>
      <c r="E863" s="493" t="n"/>
      <c r="F863" s="493" t="n"/>
      <c r="G863" s="493" t="n"/>
      <c r="H863" s="493" t="n"/>
    </row>
    <row r="864" ht="13.15" customHeight="1">
      <c r="A864" s="493" t="inlineStr">
        <is>
          <t>Diverstion contrary to U.S. law is prohibited.</t>
        </is>
      </c>
      <c r="B864" s="493" t="n"/>
      <c r="C864" s="493" t="n"/>
      <c r="D864" s="493" t="n"/>
      <c r="E864" s="493" t="n"/>
      <c r="F864" s="493" t="n"/>
      <c r="G864" s="493" t="n"/>
      <c r="H864" s="493" t="n"/>
    </row>
    <row r="865" ht="13.15" customHeight="1">
      <c r="A865" s="493" t="n"/>
      <c r="B865" s="493" t="n"/>
      <c r="C865" s="493" t="n"/>
      <c r="D865" s="493" t="n"/>
      <c r="E865" s="493" t="n"/>
      <c r="F865" s="493" t="n"/>
      <c r="G865" s="493" t="n"/>
      <c r="H865" s="493" t="n"/>
    </row>
    <row r="866" ht="13.15" customHeight="1">
      <c r="A866" s="47" t="n"/>
      <c r="B866" s="493" t="n"/>
      <c r="C866" s="493" t="n"/>
      <c r="D866" s="493" t="n"/>
      <c r="E866" s="493" t="n"/>
      <c r="F866" s="493" t="n"/>
      <c r="G866" s="493" t="n"/>
      <c r="H866" s="493" t="n"/>
    </row>
    <row r="867" ht="13.15" customHeight="1">
      <c r="A867" s="493" t="n"/>
      <c r="B867" s="493" t="n"/>
      <c r="C867" s="493" t="n"/>
      <c r="D867" s="493" t="n"/>
      <c r="E867" s="493" t="n"/>
      <c r="F867" s="493" t="n"/>
      <c r="G867" s="493" t="n"/>
      <c r="H867" s="493" t="n"/>
    </row>
    <row r="868" ht="13.15" customHeight="1">
      <c r="A868" s="504" t="inlineStr">
        <is>
          <t>DMT Distributors Ltd.</t>
        </is>
      </c>
      <c r="B868" s="493" t="n"/>
      <c r="C868" s="504" t="n"/>
      <c r="D868" s="530" t="n"/>
      <c r="E868" s="493" t="n"/>
      <c r="F868" s="537" t="n">
        <v>45014</v>
      </c>
      <c r="G868" s="538" t="n"/>
      <c r="H868" s="493" t="n"/>
    </row>
    <row r="869" ht="13.15" customHeight="1">
      <c r="A869" s="494" t="inlineStr">
        <is>
          <t>Shippers Name</t>
        </is>
      </c>
      <c r="B869" s="493" t="n"/>
      <c r="C869" s="494" t="inlineStr">
        <is>
          <t>Shipper's Signature</t>
        </is>
      </c>
      <c r="D869" s="493" t="n"/>
      <c r="E869" s="493" t="n"/>
      <c r="F869" s="494" t="inlineStr">
        <is>
          <t>Date</t>
        </is>
      </c>
      <c r="G869" s="493" t="n"/>
      <c r="H869" s="493" t="n"/>
    </row>
    <row r="870" ht="13.15" customHeight="1">
      <c r="A870" s="493" t="n"/>
      <c r="B870" s="493" t="n"/>
      <c r="C870" s="493" t="n"/>
      <c r="D870" s="493" t="n"/>
      <c r="E870" s="493" t="n"/>
      <c r="F870" s="493" t="n"/>
      <c r="G870" s="493" t="n"/>
      <c r="H870" s="493" t="n"/>
    </row>
    <row r="871" ht="13.15" customHeight="1">
      <c r="A871" s="493" t="n"/>
      <c r="B871" s="493" t="n"/>
      <c r="C871" s="493" t="n"/>
      <c r="D871" s="493" t="n"/>
      <c r="E871" s="493" t="n"/>
      <c r="F871" s="493" t="n"/>
      <c r="G871" s="493" t="n"/>
      <c r="H871" s="493" t="n"/>
    </row>
    <row r="872" ht="13.15" customHeight="1">
      <c r="A872" s="493" t="n"/>
      <c r="B872" s="493" t="n"/>
      <c r="C872" s="493" t="n"/>
      <c r="D872" s="493" t="n"/>
      <c r="E872" s="493" t="n"/>
      <c r="F872" s="493" t="n"/>
      <c r="G872" s="493" t="n"/>
      <c r="H872" s="493" t="n"/>
    </row>
    <row r="873" ht="13.15" customHeight="1">
      <c r="A873" s="491" t="n">
        <v>23</v>
      </c>
    </row>
    <row r="874" ht="22.9" customHeight="1">
      <c r="A874" s="492" t="inlineStr">
        <is>
          <t>Commercial Invoice</t>
        </is>
      </c>
    </row>
    <row r="875" ht="17.45" customHeight="1">
      <c r="A875" s="493" t="n"/>
      <c r="B875" s="1" t="n"/>
      <c r="C875" s="493" t="n"/>
      <c r="D875" s="493" t="n"/>
      <c r="E875" s="493" t="n"/>
      <c r="F875" s="493" t="n"/>
      <c r="G875" s="493" t="n"/>
      <c r="H875" s="493" t="n"/>
    </row>
    <row r="876" ht="13.15" customHeight="1">
      <c r="A876" s="494" t="inlineStr">
        <is>
          <t>Date of Export</t>
        </is>
      </c>
      <c r="B876" s="41" t="n">
        <v>45014</v>
      </c>
      <c r="C876" s="493" t="n"/>
      <c r="D876" s="493" t="n"/>
      <c r="E876" s="493" t="n"/>
      <c r="F876" s="493" t="n"/>
      <c r="G876" s="493" t="n"/>
      <c r="H876" s="493" t="n"/>
    </row>
    <row r="877" ht="13.15" customHeight="1">
      <c r="A877" s="493" t="n"/>
      <c r="B877" s="493" t="n"/>
      <c r="C877" s="493" t="n"/>
      <c r="D877" s="493" t="n"/>
      <c r="E877" s="493" t="n"/>
      <c r="F877" s="493" t="n"/>
      <c r="G877" s="493" t="n"/>
    </row>
    <row r="878" ht="15" customHeight="1">
      <c r="A878" s="494" t="inlineStr">
        <is>
          <t>Ship from:</t>
        </is>
      </c>
      <c r="B878" s="493" t="n"/>
      <c r="C878" s="493" t="n"/>
      <c r="D878" s="493" t="n"/>
      <c r="E878" s="494" t="inlineStr">
        <is>
          <t>Ship To:</t>
        </is>
      </c>
      <c r="F878" s="494" t="n"/>
      <c r="H878" s="493" t="n"/>
    </row>
    <row r="879" ht="13.15" customHeight="1">
      <c r="A879" s="493" t="inlineStr">
        <is>
          <t>Shipper/Exporter</t>
        </is>
      </c>
      <c r="B879" s="493" t="inlineStr">
        <is>
          <t>DMT Distributors Ltd.</t>
        </is>
      </c>
      <c r="C879" s="37" t="n"/>
      <c r="D879" s="37" t="n"/>
      <c r="E879" s="493" t="inlineStr">
        <is>
          <t>Consignee</t>
        </is>
      </c>
      <c r="F879" s="493" t="inlineStr">
        <is>
          <t>MEM1</t>
        </is>
      </c>
      <c r="G879" s="37" t="n"/>
      <c r="H879" s="37" t="n"/>
    </row>
    <row r="880" ht="13.15" customHeight="1">
      <c r="A880" s="493" t="inlineStr">
        <is>
          <t>Address</t>
        </is>
      </c>
      <c r="B880" s="493" t="inlineStr">
        <is>
          <t>328 Dunluce Road NW</t>
        </is>
      </c>
      <c r="C880" s="37" t="n"/>
      <c r="D880" s="37" t="n"/>
      <c r="E880" s="493" t="inlineStr">
        <is>
          <t>Address</t>
        </is>
      </c>
      <c r="F880" s="493" t="inlineStr">
        <is>
          <t>3292 E Holmes Rd</t>
        </is>
      </c>
      <c r="G880" s="37" t="n"/>
      <c r="H880" s="37" t="n"/>
    </row>
    <row r="881" ht="13.15" customHeight="1">
      <c r="A881" s="493" t="inlineStr">
        <is>
          <t>City/State/Zip Code</t>
        </is>
      </c>
      <c r="B881" s="493" t="inlineStr">
        <is>
          <t>Edmonton/AB/T5X4P3</t>
        </is>
      </c>
      <c r="C881" s="37" t="n"/>
      <c r="D881" s="37" t="n"/>
      <c r="E881" s="493" t="inlineStr">
        <is>
          <t>City/State/Zip Code</t>
        </is>
      </c>
      <c r="F881" s="37" t="inlineStr">
        <is>
          <t>Memphis, TN 38118</t>
        </is>
      </c>
      <c r="G881" s="493" t="n"/>
      <c r="H881" s="493" t="n"/>
    </row>
    <row r="882" ht="13.15" customHeight="1">
      <c r="A882" s="37" t="inlineStr">
        <is>
          <t>Country</t>
        </is>
      </c>
      <c r="B882" s="493" t="inlineStr">
        <is>
          <t>Canada</t>
        </is>
      </c>
      <c r="C882" s="37" t="n"/>
      <c r="D882" s="37" t="n"/>
      <c r="E882" s="493" t="inlineStr">
        <is>
          <t>Country</t>
        </is>
      </c>
      <c r="F882" s="37" t="inlineStr">
        <is>
          <t>US</t>
        </is>
      </c>
      <c r="G882" s="37" t="n"/>
      <c r="H882" s="37" t="n"/>
    </row>
    <row r="883" ht="13.15" customHeight="1">
      <c r="A883" s="37" t="inlineStr">
        <is>
          <t>Phone/Fax</t>
        </is>
      </c>
      <c r="B883" s="40" t="n">
        <v>7809913820</v>
      </c>
      <c r="C883" s="37" t="n"/>
      <c r="D883" s="37" t="n"/>
      <c r="E883" s="493" t="n"/>
      <c r="F883" s="37" t="n"/>
      <c r="G883" s="37" t="n"/>
      <c r="H883" s="37" t="n"/>
    </row>
    <row r="884" ht="13.15" customHeight="1">
      <c r="A884" s="493" t="n"/>
      <c r="B884" s="33" t="n"/>
      <c r="C884" s="493" t="n"/>
      <c r="D884" s="493" t="n"/>
      <c r="E884" s="493" t="n"/>
      <c r="F884" s="493" t="n"/>
      <c r="G884" s="493" t="n"/>
      <c r="H884" s="493" t="n"/>
    </row>
    <row r="885" ht="13.15" customHeight="1">
      <c r="A885" s="36" t="n"/>
      <c r="B885" s="32" t="n"/>
      <c r="C885" s="27" t="n"/>
      <c r="D885" s="27" t="n"/>
      <c r="E885" s="27" t="n"/>
      <c r="F885" s="27" t="n"/>
      <c r="G885" s="27" t="n"/>
      <c r="H885" s="26" t="n"/>
    </row>
    <row r="886" ht="13.15" customHeight="1">
      <c r="A886" s="29" t="n"/>
      <c r="B886" s="495" t="n"/>
      <c r="D886" s="28" t="n"/>
      <c r="E886" s="493" t="n"/>
      <c r="F886" s="494" t="inlineStr">
        <is>
          <t>Currency</t>
        </is>
      </c>
      <c r="G886" s="38" t="inlineStr">
        <is>
          <t>USD</t>
        </is>
      </c>
      <c r="H886" s="35" t="n"/>
    </row>
    <row r="887" ht="13.15" customHeight="1">
      <c r="A887" s="31" t="n"/>
      <c r="B887" s="493" t="n"/>
      <c r="C887" s="494" t="n"/>
      <c r="D887" s="491" t="n"/>
      <c r="E887" s="493" t="n"/>
      <c r="F887" s="494" t="n"/>
      <c r="G887" s="491" t="n"/>
      <c r="H887" s="34" t="n"/>
    </row>
    <row r="888" ht="13.15" customHeight="1">
      <c r="A888" s="30" t="inlineStr">
        <is>
          <t>No.</t>
        </is>
      </c>
      <c r="B888" s="526" t="inlineStr">
        <is>
          <t xml:space="preserve"> Description of Goods</t>
        </is>
      </c>
      <c r="C888" s="527" t="n"/>
      <c r="D888" s="527" t="n"/>
      <c r="E888" s="528" t="n"/>
      <c r="F888" s="497" t="inlineStr">
        <is>
          <t>Country of</t>
        </is>
      </c>
      <c r="G888" s="30" t="inlineStr">
        <is>
          <t>Unit</t>
        </is>
      </c>
      <c r="H888" s="498" t="inlineStr">
        <is>
          <t>Total</t>
        </is>
      </c>
    </row>
    <row r="889" ht="13.15" customHeight="1">
      <c r="A889" s="42" t="inlineStr">
        <is>
          <t>Units</t>
        </is>
      </c>
      <c r="B889" s="529" t="n"/>
      <c r="C889" s="530" t="n"/>
      <c r="D889" s="530" t="n"/>
      <c r="E889" s="531" t="n"/>
      <c r="F889" s="500" t="inlineStr">
        <is>
          <t>Origin</t>
        </is>
      </c>
      <c r="G889" s="42" t="inlineStr">
        <is>
          <t>Value</t>
        </is>
      </c>
      <c r="H889" s="501" t="inlineStr">
        <is>
          <t>Value</t>
        </is>
      </c>
    </row>
    <row r="890" ht="24.95" customHeight="1">
      <c r="A890" s="334" t="n">
        <v>16</v>
      </c>
      <c r="B890" s="502" t="inlineStr">
        <is>
          <t>MOTTS CLAMATO CEASER SEASONING SALT COMBO PACK</t>
        </is>
      </c>
      <c r="C890" s="532" t="n"/>
      <c r="D890" s="532" t="n"/>
      <c r="E890" s="533" t="n"/>
      <c r="F890" s="335" t="inlineStr">
        <is>
          <t>Canada</t>
        </is>
      </c>
      <c r="G890" s="534" t="n">
        <v>22.5654</v>
      </c>
      <c r="H890" s="535" t="n">
        <v>361.0464</v>
      </c>
    </row>
    <row r="891" ht="26.1" customHeight="1">
      <c r="A891" s="493" t="inlineStr">
        <is>
          <t>All Charges listed above are in USD</t>
        </is>
      </c>
      <c r="B891" s="493" t="n"/>
      <c r="C891" s="493" t="n"/>
      <c r="D891" s="493" t="n"/>
      <c r="E891" s="493" t="n"/>
      <c r="F891" s="493" t="n"/>
      <c r="G891" s="498" t="inlineStr">
        <is>
          <t>Total</t>
        </is>
      </c>
      <c r="H891" s="536" t="n">
        <v>361.0464</v>
      </c>
    </row>
    <row r="892" ht="13.15" customHeight="1">
      <c r="A892" s="493" t="inlineStr">
        <is>
          <t xml:space="preserve"> </t>
        </is>
      </c>
      <c r="B892" s="494" t="n"/>
      <c r="C892" s="494" t="n"/>
      <c r="D892" s="494" t="n"/>
      <c r="E892" s="494" t="n"/>
      <c r="F892" s="493" t="n"/>
      <c r="G892" s="493" t="n"/>
      <c r="H892" s="493" t="n"/>
    </row>
    <row r="893" ht="13.15" customHeight="1">
      <c r="A893" s="493" t="n"/>
      <c r="B893" s="494" t="n"/>
      <c r="C893" s="494" t="n"/>
      <c r="D893" s="494" t="n"/>
      <c r="E893" s="493" t="n"/>
      <c r="F893" s="493" t="n"/>
      <c r="G893" s="493" t="n"/>
      <c r="H893" s="493" t="n"/>
    </row>
    <row r="894" ht="13.15" customHeight="1">
      <c r="A894" s="494" t="inlineStr">
        <is>
          <t>Method of Transport (check one)</t>
        </is>
      </c>
      <c r="B894" s="494" t="n"/>
      <c r="C894" s="494" t="n"/>
      <c r="D894" s="494" t="n"/>
      <c r="E894" s="493" t="n"/>
      <c r="F894" s="493" t="n"/>
      <c r="G894" s="493" t="n"/>
      <c r="H894" s="493" t="n"/>
    </row>
    <row r="895" ht="14.45" customHeight="1">
      <c r="A895" s="494" t="inlineStr">
        <is>
          <t xml:space="preserve">   Land Freight</t>
        </is>
      </c>
      <c r="B895" s="43" t="inlineStr">
        <is>
          <t>a</t>
        </is>
      </c>
      <c r="C895" s="494" t="n"/>
      <c r="D895" s="503" t="inlineStr">
        <is>
          <t>Total Weight</t>
        </is>
      </c>
      <c r="F895" s="44" t="n">
        <v>25</v>
      </c>
      <c r="G895" s="494" t="inlineStr">
        <is>
          <t>Pounds</t>
        </is>
      </c>
      <c r="H895" s="493" t="n"/>
    </row>
    <row r="896" ht="13.15" customHeight="1">
      <c r="A896" s="494" t="inlineStr">
        <is>
          <t xml:space="preserve">   Air Freight</t>
        </is>
      </c>
      <c r="B896" s="45" t="n"/>
      <c r="C896" s="494" t="n"/>
      <c r="D896" s="494" t="n"/>
      <c r="E896" s="494" t="n"/>
      <c r="F896" s="491" t="n"/>
      <c r="G896" s="493" t="n"/>
      <c r="H896" s="493" t="n"/>
    </row>
    <row r="897" ht="13.15" customHeight="1">
      <c r="A897" s="494" t="inlineStr">
        <is>
          <t xml:space="preserve">   Ocean Freight</t>
        </is>
      </c>
      <c r="B897" s="45" t="n"/>
      <c r="C897" s="494" t="n"/>
      <c r="D897" s="494" t="n"/>
      <c r="E897" s="494" t="n"/>
      <c r="F897" s="46" t="n">
        <v>11.3398</v>
      </c>
      <c r="G897" s="494" t="inlineStr">
        <is>
          <t>Kilograms</t>
        </is>
      </c>
      <c r="H897" s="493" t="n"/>
    </row>
    <row r="898" ht="13.15" customHeight="1">
      <c r="A898" s="493" t="n"/>
      <c r="B898" s="493" t="n"/>
      <c r="C898" s="493" t="n"/>
      <c r="D898" s="493" t="n"/>
      <c r="E898" s="493" t="n"/>
      <c r="F898" s="491" t="n"/>
      <c r="G898" s="493" t="n"/>
      <c r="H898" s="493" t="n"/>
    </row>
    <row r="899" ht="13.15" customHeight="1">
      <c r="A899" s="493" t="n"/>
      <c r="B899" s="493" t="n"/>
      <c r="C899" s="493" t="n"/>
      <c r="D899" s="493" t="n"/>
      <c r="E899" s="493" t="n"/>
      <c r="F899" s="493" t="n"/>
      <c r="G899" s="493" t="n"/>
      <c r="H899" s="493" t="n"/>
    </row>
    <row r="900" ht="13.15" customHeight="1">
      <c r="A900" s="493" t="inlineStr">
        <is>
          <t xml:space="preserve">These Commodities, technology or software were exported from the United States in accordance with the Export Administration Regulations.  </t>
        </is>
      </c>
      <c r="B900" s="493" t="n"/>
      <c r="C900" s="493" t="n"/>
      <c r="D900" s="493" t="n"/>
      <c r="E900" s="493" t="n"/>
      <c r="F900" s="493" t="n"/>
      <c r="G900" s="493" t="n"/>
      <c r="H900" s="493" t="n"/>
    </row>
    <row r="901" ht="13.15" customHeight="1">
      <c r="A901" s="493" t="inlineStr">
        <is>
          <t>Diverstion contrary to U.S. law is prohibited.</t>
        </is>
      </c>
      <c r="B901" s="493" t="n"/>
      <c r="C901" s="493" t="n"/>
      <c r="D901" s="493" t="n"/>
      <c r="E901" s="493" t="n"/>
      <c r="F901" s="493" t="n"/>
      <c r="G901" s="493" t="n"/>
      <c r="H901" s="493" t="n"/>
    </row>
    <row r="902" ht="13.15" customHeight="1">
      <c r="A902" s="493" t="n"/>
      <c r="B902" s="493" t="n"/>
      <c r="C902" s="493" t="n"/>
      <c r="D902" s="493" t="n"/>
      <c r="E902" s="493" t="n"/>
      <c r="F902" s="493" t="n"/>
      <c r="G902" s="493" t="n"/>
      <c r="H902" s="493" t="n"/>
    </row>
    <row r="903" ht="13.15" customHeight="1">
      <c r="A903" s="47" t="n"/>
      <c r="B903" s="493" t="n"/>
      <c r="C903" s="493" t="n"/>
      <c r="D903" s="493" t="n"/>
      <c r="E903" s="493" t="n"/>
      <c r="F903" s="493" t="n"/>
      <c r="G903" s="493" t="n"/>
      <c r="H903" s="493" t="n"/>
    </row>
    <row r="904" ht="13.15" customHeight="1">
      <c r="A904" s="493" t="n"/>
      <c r="B904" s="493" t="n"/>
      <c r="C904" s="493" t="n"/>
      <c r="D904" s="493" t="n"/>
      <c r="E904" s="493" t="n"/>
      <c r="F904" s="493" t="n"/>
      <c r="G904" s="493" t="n"/>
      <c r="H904" s="493" t="n"/>
    </row>
    <row r="905" ht="13.15" customHeight="1">
      <c r="A905" s="504" t="inlineStr">
        <is>
          <t>DMT Distributors Ltd.</t>
        </is>
      </c>
      <c r="B905" s="493" t="n"/>
      <c r="C905" s="504" t="n"/>
      <c r="D905" s="530" t="n"/>
      <c r="E905" s="493" t="n"/>
      <c r="F905" s="537" t="n">
        <v>45014</v>
      </c>
      <c r="G905" s="538" t="n"/>
      <c r="H905" s="493" t="n"/>
    </row>
    <row r="906" ht="13.15" customHeight="1">
      <c r="A906" s="494" t="inlineStr">
        <is>
          <t>Shippers Name</t>
        </is>
      </c>
      <c r="B906" s="493" t="n"/>
      <c r="C906" s="494" t="inlineStr">
        <is>
          <t>Shipper's Signature</t>
        </is>
      </c>
      <c r="D906" s="493" t="n"/>
      <c r="E906" s="493" t="n"/>
      <c r="F906" s="494" t="inlineStr">
        <is>
          <t>Date</t>
        </is>
      </c>
      <c r="G906" s="493" t="n"/>
      <c r="H906" s="493" t="n"/>
    </row>
    <row r="907" ht="13.15" customHeight="1">
      <c r="A907" s="493" t="n"/>
      <c r="B907" s="493" t="n"/>
      <c r="C907" s="493" t="n"/>
      <c r="D907" s="493" t="n"/>
      <c r="E907" s="493" t="n"/>
      <c r="F907" s="493" t="n"/>
      <c r="G907" s="493" t="n"/>
      <c r="H907" s="493" t="n"/>
    </row>
    <row r="908" ht="13.15" customHeight="1">
      <c r="A908" s="493" t="n"/>
      <c r="B908" s="493" t="n"/>
      <c r="C908" s="493" t="n"/>
      <c r="D908" s="493" t="n"/>
      <c r="E908" s="493" t="n"/>
      <c r="F908" s="493" t="n"/>
      <c r="G908" s="493" t="n"/>
      <c r="H908" s="493" t="n"/>
    </row>
    <row r="909" ht="13.15" customHeight="1">
      <c r="A909" s="493" t="n"/>
      <c r="B909" s="493" t="n"/>
      <c r="C909" s="493" t="n"/>
      <c r="D909" s="493" t="n"/>
      <c r="E909" s="493" t="n"/>
      <c r="F909" s="493" t="n"/>
      <c r="G909" s="493" t="n"/>
      <c r="H909" s="493" t="n"/>
    </row>
    <row r="910" ht="13.15" customHeight="1">
      <c r="A910" s="491" t="n">
        <v>24</v>
      </c>
    </row>
    <row r="911" ht="22.9" customHeight="1">
      <c r="A911" s="492" t="inlineStr">
        <is>
          <t>Commercial Invoice</t>
        </is>
      </c>
    </row>
    <row r="912" ht="17.45" customHeight="1">
      <c r="A912" s="493" t="n"/>
      <c r="B912" s="1" t="n"/>
      <c r="C912" s="493" t="n"/>
      <c r="D912" s="493" t="n"/>
      <c r="E912" s="493" t="n"/>
      <c r="F912" s="493" t="n"/>
      <c r="G912" s="493" t="n"/>
      <c r="H912" s="493" t="n"/>
    </row>
    <row r="913" ht="13.15" customHeight="1">
      <c r="A913" s="494" t="inlineStr">
        <is>
          <t>Date of Export</t>
        </is>
      </c>
      <c r="B913" s="41" t="n">
        <v>45014</v>
      </c>
      <c r="C913" s="493" t="n"/>
      <c r="D913" s="493" t="n"/>
      <c r="E913" s="493" t="n"/>
      <c r="F913" s="493" t="n"/>
      <c r="G913" s="493" t="n"/>
      <c r="H913" s="493" t="n"/>
    </row>
    <row r="914" ht="13.15" customHeight="1">
      <c r="A914" s="493" t="n"/>
      <c r="B914" s="493" t="n"/>
      <c r="C914" s="493" t="n"/>
      <c r="D914" s="493" t="n"/>
      <c r="E914" s="493" t="n"/>
      <c r="F914" s="493" t="n"/>
      <c r="G914" s="493" t="n"/>
    </row>
    <row r="915" ht="15" customHeight="1">
      <c r="A915" s="494" t="inlineStr">
        <is>
          <t>Ship from:</t>
        </is>
      </c>
      <c r="B915" s="493" t="n"/>
      <c r="C915" s="493" t="n"/>
      <c r="D915" s="493" t="n"/>
      <c r="E915" s="494" t="inlineStr">
        <is>
          <t>Ship To:</t>
        </is>
      </c>
      <c r="F915" s="494" t="n"/>
      <c r="H915" s="493" t="n"/>
    </row>
    <row r="916" ht="13.15" customHeight="1">
      <c r="A916" s="493" t="inlineStr">
        <is>
          <t>Shipper/Exporter</t>
        </is>
      </c>
      <c r="B916" s="493" t="inlineStr">
        <is>
          <t>Douglas Tsang</t>
        </is>
      </c>
      <c r="C916" s="37" t="n"/>
      <c r="D916" s="37" t="n"/>
      <c r="E916" s="493" t="inlineStr">
        <is>
          <t>Consignee</t>
        </is>
      </c>
      <c r="F916" s="493" t="inlineStr">
        <is>
          <t>CLT2</t>
        </is>
      </c>
      <c r="G916" s="37" t="n"/>
      <c r="H916" s="37" t="n"/>
    </row>
    <row r="917" ht="13.15" customHeight="1">
      <c r="A917" s="493" t="inlineStr">
        <is>
          <t>Address</t>
        </is>
      </c>
      <c r="B917" s="493" t="inlineStr">
        <is>
          <t>17143 47 Street</t>
        </is>
      </c>
      <c r="C917" s="37" t="n"/>
      <c r="D917" s="37" t="n"/>
      <c r="E917" s="493" t="inlineStr">
        <is>
          <t>Address</t>
        </is>
      </c>
      <c r="F917" s="493" t="inlineStr">
        <is>
          <t>10240 Old Dowd Rd</t>
        </is>
      </c>
      <c r="G917" s="37" t="n"/>
      <c r="H917" s="37" t="n"/>
    </row>
    <row r="918" ht="13.15" customHeight="1">
      <c r="A918" s="493" t="inlineStr">
        <is>
          <t>City/State/Zip Code</t>
        </is>
      </c>
      <c r="B918" s="493" t="inlineStr">
        <is>
          <t>Edmonton/AB/T5Y3P4</t>
        </is>
      </c>
      <c r="C918" s="37" t="n"/>
      <c r="D918" s="37" t="n"/>
      <c r="E918" s="493" t="inlineStr">
        <is>
          <t>City/State/Zip Code</t>
        </is>
      </c>
      <c r="F918" s="37" t="inlineStr">
        <is>
          <t>Charlotte, NC 28214</t>
        </is>
      </c>
      <c r="G918" s="493" t="n"/>
      <c r="H918" s="493" t="n"/>
    </row>
    <row r="919" ht="13.15" customHeight="1">
      <c r="A919" s="37" t="inlineStr">
        <is>
          <t>Country</t>
        </is>
      </c>
      <c r="B919" s="493" t="inlineStr">
        <is>
          <t>Canada</t>
        </is>
      </c>
      <c r="C919" s="37" t="n"/>
      <c r="D919" s="37" t="n"/>
      <c r="E919" s="493" t="inlineStr">
        <is>
          <t>Country</t>
        </is>
      </c>
      <c r="F919" s="37" t="inlineStr">
        <is>
          <t>US</t>
        </is>
      </c>
      <c r="G919" s="37" t="n"/>
      <c r="H919" s="37" t="n"/>
    </row>
    <row r="920" ht="13.15" customHeight="1">
      <c r="A920" s="37" t="inlineStr">
        <is>
          <t>Phone/Fax</t>
        </is>
      </c>
      <c r="B920" s="40" t="n">
        <v>7809913820</v>
      </c>
      <c r="C920" s="37" t="n"/>
      <c r="D920" s="37" t="n"/>
      <c r="E920" s="493" t="n"/>
      <c r="F920" s="37" t="n"/>
      <c r="G920" s="37" t="n"/>
      <c r="H920" s="37" t="n"/>
    </row>
    <row r="921" ht="13.15" customHeight="1">
      <c r="A921" s="493" t="n"/>
      <c r="B921" s="33" t="n"/>
      <c r="C921" s="493" t="n"/>
      <c r="D921" s="493" t="n"/>
      <c r="E921" s="493" t="n"/>
      <c r="F921" s="493" t="n"/>
      <c r="G921" s="493" t="n"/>
      <c r="H921" s="493" t="n"/>
    </row>
    <row r="922" ht="13.15" customHeight="1">
      <c r="A922" s="36" t="n"/>
      <c r="B922" s="32" t="n"/>
      <c r="C922" s="27" t="n"/>
      <c r="D922" s="27" t="n"/>
      <c r="E922" s="27" t="n"/>
      <c r="F922" s="27" t="n"/>
      <c r="G922" s="27" t="n"/>
      <c r="H922" s="26" t="n"/>
    </row>
    <row r="923" ht="13.15" customHeight="1">
      <c r="A923" s="29" t="n"/>
      <c r="B923" s="495" t="n"/>
      <c r="D923" s="28" t="n"/>
      <c r="E923" s="493" t="n"/>
      <c r="F923" s="494" t="inlineStr">
        <is>
          <t>Currency</t>
        </is>
      </c>
      <c r="G923" s="38" t="inlineStr">
        <is>
          <t>USD</t>
        </is>
      </c>
      <c r="H923" s="35" t="n"/>
    </row>
    <row r="924" ht="13.15" customHeight="1">
      <c r="A924" s="31" t="n"/>
      <c r="B924" s="493" t="n"/>
      <c r="C924" s="494" t="n"/>
      <c r="D924" s="491" t="n"/>
      <c r="E924" s="493" t="n"/>
      <c r="F924" s="494" t="n"/>
      <c r="G924" s="491" t="n"/>
      <c r="H924" s="34" t="n"/>
    </row>
    <row r="925" ht="13.15" customHeight="1">
      <c r="A925" s="30" t="inlineStr">
        <is>
          <t>No.</t>
        </is>
      </c>
      <c r="B925" s="526" t="inlineStr">
        <is>
          <t xml:space="preserve"> Description of Goods</t>
        </is>
      </c>
      <c r="C925" s="527" t="n"/>
      <c r="D925" s="527" t="n"/>
      <c r="E925" s="528" t="n"/>
      <c r="F925" s="497" t="inlineStr">
        <is>
          <t>Country of</t>
        </is>
      </c>
      <c r="G925" s="30" t="inlineStr">
        <is>
          <t>Unit</t>
        </is>
      </c>
      <c r="H925" s="498" t="inlineStr">
        <is>
          <t>Total</t>
        </is>
      </c>
    </row>
    <row r="926" ht="13.15" customHeight="1">
      <c r="A926" s="42" t="inlineStr">
        <is>
          <t>Units</t>
        </is>
      </c>
      <c r="B926" s="529" t="n"/>
      <c r="C926" s="530" t="n"/>
      <c r="D926" s="530" t="n"/>
      <c r="E926" s="531" t="n"/>
      <c r="F926" s="500" t="inlineStr">
        <is>
          <t>Origin</t>
        </is>
      </c>
      <c r="G926" s="42" t="inlineStr">
        <is>
          <t>Value</t>
        </is>
      </c>
      <c r="H926" s="501" t="inlineStr">
        <is>
          <t>Value</t>
        </is>
      </c>
    </row>
    <row r="927" ht="24.95" customHeight="1">
      <c r="A927" s="334" t="n">
        <v>3</v>
      </c>
      <c r="B927" s="502" t="inlineStr">
        <is>
          <t>Pringles Dill Pickle Chips, 156 Grams {Imported from Canada}</t>
        </is>
      </c>
      <c r="C927" s="532" t="n"/>
      <c r="D927" s="532" t="n"/>
      <c r="E927" s="533" t="n"/>
      <c r="F927" s="335" t="inlineStr">
        <is>
          <t>Canada</t>
        </is>
      </c>
      <c r="G927" s="534" t="n">
        <v>7.326</v>
      </c>
      <c r="H927" s="535" t="n">
        <v>21.978</v>
      </c>
    </row>
    <row r="928" ht="24.95" customHeight="1">
      <c r="A928" s="334" t="n">
        <v>2</v>
      </c>
      <c r="B928" s="502" t="inlineStr">
        <is>
          <t>Good Host Iced Tea, Original, 2.35kg/5.2lbs. {Imported from Canada}</t>
        </is>
      </c>
      <c r="C928" s="532" t="n"/>
      <c r="D928" s="532" t="n"/>
      <c r="E928" s="533" t="n"/>
      <c r="F928" s="335" t="inlineStr">
        <is>
          <t>Canada</t>
        </is>
      </c>
      <c r="G928" s="534" t="n">
        <v>21.7734</v>
      </c>
      <c r="H928" s="535" t="n">
        <v>43.5468</v>
      </c>
    </row>
    <row r="929" ht="24.95" customHeight="1">
      <c r="A929" s="334" t="n">
        <v>20</v>
      </c>
      <c r="B929" s="502" t="inlineStr">
        <is>
          <t>Waterbridge Mini Allsorts Classic Imported from Canada | Mini Jelly Buttons, Licorice Rolls and Twists, Mini Fruit Sandwiches | Natural flavors &amp; Colors | Fun Shapes and Tastes | 200g (1 Pack)</t>
        </is>
      </c>
      <c r="C929" s="532" t="n"/>
      <c r="D929" s="532" t="n"/>
      <c r="E929" s="533" t="n"/>
      <c r="F929" s="335" t="inlineStr">
        <is>
          <t>Canada</t>
        </is>
      </c>
      <c r="G929" s="534" t="n">
        <v>7.7088</v>
      </c>
      <c r="H929" s="535" t="n">
        <v>154.176</v>
      </c>
    </row>
    <row r="930" ht="24.95" customHeight="1">
      <c r="A930" s="334" t="n">
        <v>4</v>
      </c>
      <c r="B930" s="502" t="inlineStr">
        <is>
          <t>LOWNEY Chocolate Candy Bridge Mixture, 290 Gram</t>
        </is>
      </c>
      <c r="C930" s="532" t="n"/>
      <c r="D930" s="532" t="n"/>
      <c r="E930" s="533" t="n"/>
      <c r="F930" s="335" t="inlineStr">
        <is>
          <t>Canada</t>
        </is>
      </c>
      <c r="G930" s="534" t="n">
        <v>5.9136</v>
      </c>
      <c r="H930" s="535" t="n">
        <v>23.6544</v>
      </c>
    </row>
    <row r="931" ht="26.1" customHeight="1">
      <c r="A931" s="493" t="inlineStr">
        <is>
          <t>All Charges listed above are in USD</t>
        </is>
      </c>
      <c r="B931" s="493" t="n"/>
      <c r="C931" s="493" t="n"/>
      <c r="D931" s="493" t="n"/>
      <c r="E931" s="493" t="n"/>
      <c r="F931" s="493" t="n"/>
      <c r="G931" s="498" t="inlineStr">
        <is>
          <t>Total</t>
        </is>
      </c>
      <c r="H931" s="536" t="n">
        <v>243.3552</v>
      </c>
    </row>
    <row r="932" ht="13.15" customHeight="1">
      <c r="A932" s="493" t="inlineStr">
        <is>
          <t xml:space="preserve"> </t>
        </is>
      </c>
      <c r="B932" s="494" t="n"/>
      <c r="C932" s="494" t="n"/>
      <c r="D932" s="494" t="n"/>
      <c r="E932" s="494" t="n"/>
      <c r="F932" s="493" t="n"/>
      <c r="G932" s="493" t="n"/>
      <c r="H932" s="493" t="n"/>
    </row>
    <row r="933" ht="13.15" customHeight="1">
      <c r="A933" s="493" t="n"/>
      <c r="B933" s="494" t="n"/>
      <c r="C933" s="494" t="n"/>
      <c r="D933" s="494" t="n"/>
      <c r="E933" s="493" t="n"/>
      <c r="F933" s="493" t="n"/>
      <c r="G933" s="493" t="n"/>
      <c r="H933" s="493" t="n"/>
    </row>
    <row r="934" ht="13.15" customHeight="1">
      <c r="A934" s="494" t="inlineStr">
        <is>
          <t>Method of Transport (check one)</t>
        </is>
      </c>
      <c r="B934" s="494" t="n"/>
      <c r="C934" s="494" t="n"/>
      <c r="D934" s="494" t="n"/>
      <c r="E934" s="493" t="n"/>
      <c r="F934" s="493" t="n"/>
      <c r="G934" s="493" t="n"/>
      <c r="H934" s="493" t="n"/>
    </row>
    <row r="935" ht="14.45" customHeight="1">
      <c r="A935" s="494" t="inlineStr">
        <is>
          <t xml:space="preserve">   Land Freight</t>
        </is>
      </c>
      <c r="B935" s="43" t="inlineStr">
        <is>
          <t>a</t>
        </is>
      </c>
      <c r="C935" s="494" t="n"/>
      <c r="D935" s="503" t="inlineStr">
        <is>
          <t>Total Weight</t>
        </is>
      </c>
      <c r="F935" s="44" t="n">
        <v>25</v>
      </c>
      <c r="G935" s="494" t="inlineStr">
        <is>
          <t>Pounds</t>
        </is>
      </c>
      <c r="H935" s="493" t="n"/>
    </row>
    <row r="936" ht="13.15" customHeight="1">
      <c r="A936" s="494" t="inlineStr">
        <is>
          <t xml:space="preserve">   Air Freight</t>
        </is>
      </c>
      <c r="B936" s="45" t="n"/>
      <c r="C936" s="494" t="n"/>
      <c r="D936" s="494" t="n"/>
      <c r="E936" s="494" t="n"/>
      <c r="F936" s="491" t="n"/>
      <c r="G936" s="493" t="n"/>
      <c r="H936" s="493" t="n"/>
    </row>
    <row r="937" ht="13.15" customHeight="1">
      <c r="A937" s="494" t="inlineStr">
        <is>
          <t xml:space="preserve">   Ocean Freight</t>
        </is>
      </c>
      <c r="B937" s="45" t="n"/>
      <c r="C937" s="494" t="n"/>
      <c r="D937" s="494" t="n"/>
      <c r="E937" s="494" t="n"/>
      <c r="F937" s="46" t="n">
        <v>11.3398</v>
      </c>
      <c r="G937" s="494" t="inlineStr">
        <is>
          <t>Kilograms</t>
        </is>
      </c>
      <c r="H937" s="493" t="n"/>
    </row>
    <row r="938" ht="13.15" customHeight="1">
      <c r="A938" s="493" t="n"/>
      <c r="B938" s="493" t="n"/>
      <c r="C938" s="493" t="n"/>
      <c r="D938" s="493" t="n"/>
      <c r="E938" s="493" t="n"/>
      <c r="F938" s="491" t="n"/>
      <c r="G938" s="493" t="n"/>
      <c r="H938" s="493" t="n"/>
    </row>
    <row r="939" ht="13.15" customHeight="1">
      <c r="A939" s="493" t="n"/>
      <c r="B939" s="493" t="n"/>
      <c r="C939" s="493" t="n"/>
      <c r="D939" s="493" t="n"/>
      <c r="E939" s="493" t="n"/>
      <c r="F939" s="493" t="n"/>
      <c r="G939" s="493" t="n"/>
      <c r="H939" s="493" t="n"/>
    </row>
    <row r="940" ht="13.15" customHeight="1">
      <c r="A940" s="493" t="inlineStr">
        <is>
          <t xml:space="preserve">These Commodities, technology or software were exported from the United States in accordance with the Export Administration Regulations.  </t>
        </is>
      </c>
      <c r="B940" s="493" t="n"/>
      <c r="C940" s="493" t="n"/>
      <c r="D940" s="493" t="n"/>
      <c r="E940" s="493" t="n"/>
      <c r="F940" s="493" t="n"/>
      <c r="G940" s="493" t="n"/>
      <c r="H940" s="493" t="n"/>
    </row>
    <row r="941" ht="13.15" customHeight="1">
      <c r="A941" s="493" t="inlineStr">
        <is>
          <t>Diverstion contrary to U.S. law is prohibited.</t>
        </is>
      </c>
      <c r="B941" s="493" t="n"/>
      <c r="C941" s="493" t="n"/>
      <c r="D941" s="493" t="n"/>
      <c r="E941" s="493" t="n"/>
      <c r="F941" s="493" t="n"/>
      <c r="G941" s="493" t="n"/>
      <c r="H941" s="493" t="n"/>
    </row>
    <row r="942" ht="13.15" customHeight="1">
      <c r="A942" s="493" t="n"/>
      <c r="B942" s="493" t="n"/>
      <c r="C942" s="493" t="n"/>
      <c r="D942" s="493" t="n"/>
      <c r="E942" s="493" t="n"/>
      <c r="F942" s="493" t="n"/>
      <c r="G942" s="493" t="n"/>
      <c r="H942" s="493" t="n"/>
    </row>
    <row r="943" ht="13.15" customHeight="1">
      <c r="A943" s="47" t="n"/>
      <c r="B943" s="493" t="n"/>
      <c r="C943" s="493" t="n"/>
      <c r="D943" s="493" t="n"/>
      <c r="E943" s="493" t="n"/>
      <c r="F943" s="493" t="n"/>
      <c r="G943" s="493" t="n"/>
      <c r="H943" s="493" t="n"/>
    </row>
    <row r="944" ht="13.15" customHeight="1">
      <c r="A944" s="493" t="n"/>
      <c r="B944" s="493" t="n"/>
      <c r="C944" s="493" t="n"/>
      <c r="D944" s="493" t="n"/>
      <c r="E944" s="493" t="n"/>
      <c r="F944" s="493" t="n"/>
      <c r="G944" s="493" t="n"/>
      <c r="H944" s="493" t="n"/>
    </row>
    <row r="945" ht="13.15" customHeight="1">
      <c r="A945" s="504" t="inlineStr">
        <is>
          <t>Douglas Tsang</t>
        </is>
      </c>
      <c r="B945" s="493" t="n"/>
      <c r="C945" s="504" t="n"/>
      <c r="D945" s="530" t="n"/>
      <c r="E945" s="493" t="n"/>
      <c r="F945" s="537" t="n">
        <v>45014</v>
      </c>
      <c r="G945" s="538" t="n"/>
      <c r="H945" s="493" t="n"/>
    </row>
    <row r="946" ht="13.15" customHeight="1">
      <c r="A946" s="494" t="inlineStr">
        <is>
          <t>Shippers Name</t>
        </is>
      </c>
      <c r="B946" s="493" t="n"/>
      <c r="C946" s="494" t="inlineStr">
        <is>
          <t>Shipper's Signature</t>
        </is>
      </c>
      <c r="D946" s="493" t="n"/>
      <c r="E946" s="493" t="n"/>
      <c r="F946" s="494" t="inlineStr">
        <is>
          <t>Date</t>
        </is>
      </c>
      <c r="G946" s="493" t="n"/>
      <c r="H946" s="493" t="n"/>
    </row>
    <row r="947" ht="13.15" customHeight="1">
      <c r="A947" s="493" t="n"/>
      <c r="B947" s="493" t="n"/>
      <c r="C947" s="493" t="n"/>
      <c r="D947" s="493" t="n"/>
      <c r="E947" s="493" t="n"/>
      <c r="F947" s="493" t="n"/>
      <c r="G947" s="493" t="n"/>
      <c r="H947" s="493" t="n"/>
    </row>
    <row r="948" ht="13.15" customHeight="1">
      <c r="A948" s="493" t="n"/>
      <c r="B948" s="493" t="n"/>
      <c r="C948" s="493" t="n"/>
      <c r="D948" s="493" t="n"/>
      <c r="E948" s="493" t="n"/>
      <c r="F948" s="493" t="n"/>
      <c r="G948" s="493" t="n"/>
      <c r="H948" s="493" t="n"/>
    </row>
    <row r="949" ht="13.15" customHeight="1">
      <c r="A949" s="493" t="n"/>
      <c r="B949" s="493" t="n"/>
      <c r="C949" s="493" t="n"/>
      <c r="D949" s="493" t="n"/>
      <c r="E949" s="493" t="n"/>
      <c r="F949" s="493" t="n"/>
      <c r="G949" s="493" t="n"/>
      <c r="H949" s="493" t="n"/>
    </row>
    <row r="950" ht="13.15" customHeight="1">
      <c r="A950" s="491" t="n">
        <v>25</v>
      </c>
    </row>
    <row r="951" ht="22.9" customHeight="1">
      <c r="A951" s="492" t="inlineStr">
        <is>
          <t>Commercial Invoice</t>
        </is>
      </c>
    </row>
    <row r="952" ht="17.45" customHeight="1">
      <c r="A952" s="493" t="n"/>
      <c r="B952" s="1" t="n"/>
      <c r="C952" s="493" t="n"/>
      <c r="D952" s="493" t="n"/>
      <c r="E952" s="493" t="n"/>
      <c r="F952" s="493" t="n"/>
      <c r="G952" s="493" t="n"/>
      <c r="H952" s="493" t="n"/>
    </row>
    <row r="953" ht="13.15" customHeight="1">
      <c r="A953" s="494" t="inlineStr">
        <is>
          <t>Date of Export</t>
        </is>
      </c>
      <c r="B953" s="41" t="n">
        <v>45014</v>
      </c>
      <c r="C953" s="493" t="n"/>
      <c r="D953" s="493" t="n"/>
      <c r="E953" s="493" t="n"/>
      <c r="F953" s="493" t="n"/>
      <c r="G953" s="493" t="n"/>
      <c r="H953" s="493" t="n"/>
    </row>
    <row r="954" ht="13.15" customHeight="1">
      <c r="A954" s="493" t="n"/>
      <c r="B954" s="493" t="n"/>
      <c r="C954" s="493" t="n"/>
      <c r="D954" s="493" t="n"/>
      <c r="E954" s="493" t="n"/>
      <c r="F954" s="493" t="n"/>
      <c r="G954" s="493" t="n"/>
    </row>
    <row r="955" ht="15" customHeight="1">
      <c r="A955" s="494" t="inlineStr">
        <is>
          <t>Ship from:</t>
        </is>
      </c>
      <c r="B955" s="493" t="n"/>
      <c r="C955" s="493" t="n"/>
      <c r="D955" s="493" t="n"/>
      <c r="E955" s="494" t="inlineStr">
        <is>
          <t>Ship To:</t>
        </is>
      </c>
      <c r="F955" s="494" t="n"/>
      <c r="H955" s="493" t="n"/>
    </row>
    <row r="956" ht="13.15" customHeight="1">
      <c r="A956" s="493" t="inlineStr">
        <is>
          <t>Shipper/Exporter</t>
        </is>
      </c>
      <c r="B956" s="493" t="inlineStr">
        <is>
          <t>DMT Distributors Ltd.</t>
        </is>
      </c>
      <c r="C956" s="37" t="n"/>
      <c r="D956" s="37" t="n"/>
      <c r="E956" s="493" t="inlineStr">
        <is>
          <t>Consignee</t>
        </is>
      </c>
      <c r="F956" s="493" t="inlineStr">
        <is>
          <t>CLT2</t>
        </is>
      </c>
      <c r="G956" s="37" t="n"/>
      <c r="H956" s="37" t="n"/>
    </row>
    <row r="957" ht="13.15" customHeight="1">
      <c r="A957" s="493" t="inlineStr">
        <is>
          <t>Address</t>
        </is>
      </c>
      <c r="B957" s="493" t="inlineStr">
        <is>
          <t>328 Dunluce Road NW</t>
        </is>
      </c>
      <c r="C957" s="37" t="n"/>
      <c r="D957" s="37" t="n"/>
      <c r="E957" s="493" t="inlineStr">
        <is>
          <t>Address</t>
        </is>
      </c>
      <c r="F957" s="493" t="inlineStr">
        <is>
          <t>10240 Old Dowd Rd</t>
        </is>
      </c>
      <c r="G957" s="37" t="n"/>
      <c r="H957" s="37" t="n"/>
    </row>
    <row r="958" ht="13.15" customHeight="1">
      <c r="A958" s="493" t="inlineStr">
        <is>
          <t>City/State/Zip Code</t>
        </is>
      </c>
      <c r="B958" s="493" t="inlineStr">
        <is>
          <t>Edmonton/AB/T5X4P3</t>
        </is>
      </c>
      <c r="C958" s="37" t="n"/>
      <c r="D958" s="37" t="n"/>
      <c r="E958" s="493" t="inlineStr">
        <is>
          <t>City/State/Zip Code</t>
        </is>
      </c>
      <c r="F958" s="37" t="inlineStr">
        <is>
          <t>Charlotte, NC 28214</t>
        </is>
      </c>
      <c r="G958" s="493" t="n"/>
      <c r="H958" s="493" t="n"/>
    </row>
    <row r="959" ht="13.15" customHeight="1">
      <c r="A959" s="37" t="inlineStr">
        <is>
          <t>Country</t>
        </is>
      </c>
      <c r="B959" s="493" t="inlineStr">
        <is>
          <t>Canada</t>
        </is>
      </c>
      <c r="C959" s="37" t="n"/>
      <c r="D959" s="37" t="n"/>
      <c r="E959" s="493" t="inlineStr">
        <is>
          <t>Country</t>
        </is>
      </c>
      <c r="F959" s="37" t="inlineStr">
        <is>
          <t>US</t>
        </is>
      </c>
      <c r="G959" s="37" t="n"/>
      <c r="H959" s="37" t="n"/>
    </row>
    <row r="960" ht="13.15" customHeight="1">
      <c r="A960" s="37" t="inlineStr">
        <is>
          <t>Phone/Fax</t>
        </is>
      </c>
      <c r="B960" s="40" t="n">
        <v>7809913820</v>
      </c>
      <c r="C960" s="37" t="n"/>
      <c r="D960" s="37" t="n"/>
      <c r="E960" s="493" t="n"/>
      <c r="F960" s="37" t="n"/>
      <c r="G960" s="37" t="n"/>
      <c r="H960" s="37" t="n"/>
    </row>
    <row r="961" ht="13.15" customHeight="1">
      <c r="A961" s="493" t="n"/>
      <c r="B961" s="33" t="n"/>
      <c r="C961" s="493" t="n"/>
      <c r="D961" s="493" t="n"/>
      <c r="E961" s="493" t="n"/>
      <c r="F961" s="493" t="n"/>
      <c r="G961" s="493" t="n"/>
      <c r="H961" s="493" t="n"/>
    </row>
    <row r="962" ht="13.15" customHeight="1">
      <c r="A962" s="36" t="n"/>
      <c r="B962" s="32" t="n"/>
      <c r="C962" s="27" t="n"/>
      <c r="D962" s="27" t="n"/>
      <c r="E962" s="27" t="n"/>
      <c r="F962" s="27" t="n"/>
      <c r="G962" s="27" t="n"/>
      <c r="H962" s="26" t="n"/>
    </row>
    <row r="963" ht="13.15" customHeight="1">
      <c r="A963" s="29" t="n"/>
      <c r="B963" s="495" t="n"/>
      <c r="D963" s="28" t="n"/>
      <c r="E963" s="493" t="n"/>
      <c r="F963" s="494" t="inlineStr">
        <is>
          <t>Currency</t>
        </is>
      </c>
      <c r="G963" s="38" t="inlineStr">
        <is>
          <t>USD</t>
        </is>
      </c>
      <c r="H963" s="35" t="n"/>
    </row>
    <row r="964" ht="13.15" customHeight="1">
      <c r="A964" s="31" t="n"/>
      <c r="B964" s="493" t="n"/>
      <c r="C964" s="494" t="n"/>
      <c r="D964" s="491" t="n"/>
      <c r="E964" s="493" t="n"/>
      <c r="F964" s="494" t="n"/>
      <c r="G964" s="491" t="n"/>
      <c r="H964" s="34" t="n"/>
    </row>
    <row r="965" ht="13.15" customHeight="1">
      <c r="A965" s="30" t="inlineStr">
        <is>
          <t>No.</t>
        </is>
      </c>
      <c r="B965" s="526" t="inlineStr">
        <is>
          <t xml:space="preserve"> Description of Goods</t>
        </is>
      </c>
      <c r="C965" s="527" t="n"/>
      <c r="D965" s="527" t="n"/>
      <c r="E965" s="528" t="n"/>
      <c r="F965" s="497" t="inlineStr">
        <is>
          <t>Country of</t>
        </is>
      </c>
      <c r="G965" s="30" t="inlineStr">
        <is>
          <t>Unit</t>
        </is>
      </c>
      <c r="H965" s="498" t="inlineStr">
        <is>
          <t>Total</t>
        </is>
      </c>
    </row>
    <row r="966" ht="13.15" customHeight="1">
      <c r="A966" s="42" t="inlineStr">
        <is>
          <t>Units</t>
        </is>
      </c>
      <c r="B966" s="529" t="n"/>
      <c r="C966" s="530" t="n"/>
      <c r="D966" s="530" t="n"/>
      <c r="E966" s="531" t="n"/>
      <c r="F966" s="500" t="inlineStr">
        <is>
          <t>Origin</t>
        </is>
      </c>
      <c r="G966" s="42" t="inlineStr">
        <is>
          <t>Value</t>
        </is>
      </c>
      <c r="H966" s="501" t="inlineStr">
        <is>
          <t>Value</t>
        </is>
      </c>
    </row>
    <row r="967" ht="24.95" customHeight="1">
      <c r="A967" s="334" t="n">
        <v>8</v>
      </c>
      <c r="B967" s="502" t="inlineStr">
        <is>
          <t>Good Host Iced Tea, Original, 2.35kg/5.2lbs. {Imported from Canada}</t>
        </is>
      </c>
      <c r="C967" s="532" t="n"/>
      <c r="D967" s="532" t="n"/>
      <c r="E967" s="533" t="n"/>
      <c r="F967" s="335" t="inlineStr">
        <is>
          <t>Canada</t>
        </is>
      </c>
      <c r="G967" s="534" t="n">
        <v>21.7734</v>
      </c>
      <c r="H967" s="535" t="n">
        <v>174.1872</v>
      </c>
    </row>
    <row r="968" ht="26.1" customHeight="1">
      <c r="A968" s="493" t="inlineStr">
        <is>
          <t>All Charges listed above are in USD</t>
        </is>
      </c>
      <c r="B968" s="493" t="n"/>
      <c r="C968" s="493" t="n"/>
      <c r="D968" s="493" t="n"/>
      <c r="E968" s="493" t="n"/>
      <c r="F968" s="493" t="n"/>
      <c r="G968" s="498" t="inlineStr">
        <is>
          <t>Total</t>
        </is>
      </c>
      <c r="H968" s="536" t="n">
        <v>174.1872</v>
      </c>
    </row>
    <row r="969" ht="13.15" customHeight="1">
      <c r="A969" s="493" t="inlineStr">
        <is>
          <t xml:space="preserve"> </t>
        </is>
      </c>
      <c r="B969" s="494" t="n"/>
      <c r="C969" s="494" t="n"/>
      <c r="D969" s="494" t="n"/>
      <c r="E969" s="494" t="n"/>
      <c r="F969" s="493" t="n"/>
      <c r="G969" s="493" t="n"/>
      <c r="H969" s="493" t="n"/>
    </row>
    <row r="970" ht="13.15" customHeight="1">
      <c r="A970" s="493" t="n"/>
      <c r="B970" s="494" t="n"/>
      <c r="C970" s="494" t="n"/>
      <c r="D970" s="494" t="n"/>
      <c r="E970" s="493" t="n"/>
      <c r="F970" s="493" t="n"/>
      <c r="G970" s="493" t="n"/>
      <c r="H970" s="493" t="n"/>
    </row>
    <row r="971" ht="13.15" customHeight="1">
      <c r="A971" s="494" t="inlineStr">
        <is>
          <t>Method of Transport (check one)</t>
        </is>
      </c>
      <c r="B971" s="494" t="n"/>
      <c r="C971" s="494" t="n"/>
      <c r="D971" s="494" t="n"/>
      <c r="E971" s="493" t="n"/>
      <c r="F971" s="493" t="n"/>
      <c r="G971" s="493" t="n"/>
      <c r="H971" s="493" t="n"/>
    </row>
    <row r="972" ht="14.45" customHeight="1">
      <c r="A972" s="494" t="inlineStr">
        <is>
          <t xml:space="preserve">   Land Freight</t>
        </is>
      </c>
      <c r="B972" s="43" t="inlineStr">
        <is>
          <t>a</t>
        </is>
      </c>
      <c r="C972" s="494" t="n"/>
      <c r="D972" s="503" t="inlineStr">
        <is>
          <t>Total Weight</t>
        </is>
      </c>
      <c r="F972" s="44" t="n">
        <v>46</v>
      </c>
      <c r="G972" s="494" t="inlineStr">
        <is>
          <t>Pounds</t>
        </is>
      </c>
      <c r="H972" s="493" t="n"/>
    </row>
    <row r="973" ht="13.15" customHeight="1">
      <c r="A973" s="494" t="inlineStr">
        <is>
          <t xml:space="preserve">   Air Freight</t>
        </is>
      </c>
      <c r="B973" s="45" t="n"/>
      <c r="C973" s="494" t="n"/>
      <c r="D973" s="494" t="n"/>
      <c r="E973" s="494" t="n"/>
      <c r="F973" s="491" t="n"/>
      <c r="G973" s="493" t="n"/>
      <c r="H973" s="493" t="n"/>
    </row>
    <row r="974" ht="13.15" customHeight="1">
      <c r="A974" s="494" t="inlineStr">
        <is>
          <t xml:space="preserve">   Ocean Freight</t>
        </is>
      </c>
      <c r="B974" s="45" t="n"/>
      <c r="C974" s="494" t="n"/>
      <c r="D974" s="494" t="n"/>
      <c r="E974" s="494" t="n"/>
      <c r="F974" s="46" t="n">
        <v>20.865232</v>
      </c>
      <c r="G974" s="494" t="inlineStr">
        <is>
          <t>Kilograms</t>
        </is>
      </c>
      <c r="H974" s="493" t="n"/>
    </row>
    <row r="975" ht="13.15" customHeight="1">
      <c r="A975" s="493" t="n"/>
      <c r="B975" s="493" t="n"/>
      <c r="C975" s="493" t="n"/>
      <c r="D975" s="493" t="n"/>
      <c r="E975" s="493" t="n"/>
      <c r="F975" s="491" t="n"/>
      <c r="G975" s="493" t="n"/>
      <c r="H975" s="493" t="n"/>
    </row>
    <row r="976" ht="13.15" customHeight="1">
      <c r="A976" s="493" t="n"/>
      <c r="B976" s="493" t="n"/>
      <c r="C976" s="493" t="n"/>
      <c r="D976" s="493" t="n"/>
      <c r="E976" s="493" t="n"/>
      <c r="F976" s="493" t="n"/>
      <c r="G976" s="493" t="n"/>
      <c r="H976" s="493" t="n"/>
    </row>
    <row r="977" ht="13.15" customHeight="1">
      <c r="A977" s="493" t="inlineStr">
        <is>
          <t xml:space="preserve">These Commodities, technology or software were exported from the United States in accordance with the Export Administration Regulations.  </t>
        </is>
      </c>
      <c r="B977" s="493" t="n"/>
      <c r="C977" s="493" t="n"/>
      <c r="D977" s="493" t="n"/>
      <c r="E977" s="493" t="n"/>
      <c r="F977" s="493" t="n"/>
      <c r="G977" s="493" t="n"/>
      <c r="H977" s="493" t="n"/>
    </row>
    <row r="978" ht="13.15" customHeight="1">
      <c r="A978" s="493" t="inlineStr">
        <is>
          <t>Diverstion contrary to U.S. law is prohibited.</t>
        </is>
      </c>
      <c r="B978" s="493" t="n"/>
      <c r="C978" s="493" t="n"/>
      <c r="D978" s="493" t="n"/>
      <c r="E978" s="493" t="n"/>
      <c r="F978" s="493" t="n"/>
      <c r="G978" s="493" t="n"/>
      <c r="H978" s="493" t="n"/>
    </row>
    <row r="979" ht="13.15" customHeight="1">
      <c r="A979" s="493" t="n"/>
      <c r="B979" s="493" t="n"/>
      <c r="C979" s="493" t="n"/>
      <c r="D979" s="493" t="n"/>
      <c r="E979" s="493" t="n"/>
      <c r="F979" s="493" t="n"/>
      <c r="G979" s="493" t="n"/>
      <c r="H979" s="493" t="n"/>
    </row>
    <row r="980" ht="13.15" customHeight="1">
      <c r="A980" s="47" t="n"/>
      <c r="B980" s="493" t="n"/>
      <c r="C980" s="493" t="n"/>
      <c r="D980" s="493" t="n"/>
      <c r="E980" s="493" t="n"/>
      <c r="F980" s="493" t="n"/>
      <c r="G980" s="493" t="n"/>
      <c r="H980" s="493" t="n"/>
    </row>
    <row r="981" ht="13.15" customHeight="1">
      <c r="A981" s="493" t="n"/>
      <c r="B981" s="493" t="n"/>
      <c r="C981" s="493" t="n"/>
      <c r="D981" s="493" t="n"/>
      <c r="E981" s="493" t="n"/>
      <c r="F981" s="493" t="n"/>
      <c r="G981" s="493" t="n"/>
      <c r="H981" s="493" t="n"/>
    </row>
    <row r="982" ht="13.15" customHeight="1">
      <c r="A982" s="504" t="inlineStr">
        <is>
          <t>DMT Distributors Ltd.</t>
        </is>
      </c>
      <c r="B982" s="493" t="n"/>
      <c r="C982" s="504" t="n"/>
      <c r="D982" s="530" t="n"/>
      <c r="E982" s="493" t="n"/>
      <c r="F982" s="537" t="n">
        <v>45014</v>
      </c>
      <c r="G982" s="538" t="n"/>
      <c r="H982" s="493" t="n"/>
    </row>
    <row r="983" ht="13.15" customHeight="1">
      <c r="A983" s="494" t="inlineStr">
        <is>
          <t>Shippers Name</t>
        </is>
      </c>
      <c r="B983" s="493" t="n"/>
      <c r="C983" s="494" t="inlineStr">
        <is>
          <t>Shipper's Signature</t>
        </is>
      </c>
      <c r="D983" s="493" t="n"/>
      <c r="E983" s="493" t="n"/>
      <c r="F983" s="494" t="inlineStr">
        <is>
          <t>Date</t>
        </is>
      </c>
      <c r="G983" s="493" t="n"/>
      <c r="H983" s="493" t="n"/>
    </row>
    <row r="984" ht="13.15" customHeight="1">
      <c r="A984" s="493" t="n"/>
      <c r="B984" s="493" t="n"/>
      <c r="C984" s="493" t="n"/>
      <c r="D984" s="493" t="n"/>
      <c r="E984" s="493" t="n"/>
      <c r="F984" s="493" t="n"/>
      <c r="G984" s="493" t="n"/>
      <c r="H984" s="493" t="n"/>
    </row>
    <row r="985" ht="13.15" customHeight="1">
      <c r="A985" s="493" t="n"/>
      <c r="B985" s="493" t="n"/>
      <c r="C985" s="493" t="n"/>
      <c r="D985" s="493" t="n"/>
      <c r="E985" s="493" t="n"/>
      <c r="F985" s="493" t="n"/>
      <c r="G985" s="493" t="n"/>
      <c r="H985" s="493" t="n"/>
    </row>
    <row r="986" ht="13.15" customHeight="1">
      <c r="A986" s="493" t="n"/>
      <c r="B986" s="493" t="n"/>
      <c r="C986" s="493" t="n"/>
      <c r="D986" s="493" t="n"/>
      <c r="E986" s="493" t="n"/>
      <c r="F986" s="493" t="n"/>
      <c r="G986" s="493" t="n"/>
      <c r="H986" s="493" t="n"/>
    </row>
    <row r="987" ht="13.15" customHeight="1">
      <c r="A987" s="491" t="n">
        <v>26</v>
      </c>
    </row>
    <row r="988" ht="22.9" customHeight="1">
      <c r="A988" s="492" t="inlineStr">
        <is>
          <t>Commercial Invoice</t>
        </is>
      </c>
    </row>
    <row r="989" ht="17.45" customHeight="1">
      <c r="A989" s="493" t="n"/>
      <c r="B989" s="1" t="n"/>
      <c r="C989" s="493" t="n"/>
      <c r="D989" s="493" t="n"/>
      <c r="E989" s="493" t="n"/>
      <c r="F989" s="493" t="n"/>
      <c r="G989" s="493" t="n"/>
      <c r="H989" s="493" t="n"/>
    </row>
    <row r="990" ht="13.15" customHeight="1">
      <c r="A990" s="494" t="inlineStr">
        <is>
          <t>Date of Export</t>
        </is>
      </c>
      <c r="B990" s="41" t="n">
        <v>45014</v>
      </c>
      <c r="C990" s="493" t="n"/>
      <c r="D990" s="493" t="n"/>
      <c r="E990" s="493" t="n"/>
      <c r="F990" s="493" t="n"/>
      <c r="G990" s="493" t="n"/>
      <c r="H990" s="493" t="n"/>
    </row>
    <row r="991" ht="13.15" customHeight="1">
      <c r="A991" s="493" t="n"/>
      <c r="B991" s="493" t="n"/>
      <c r="C991" s="493" t="n"/>
      <c r="D991" s="493" t="n"/>
      <c r="E991" s="493" t="n"/>
      <c r="F991" s="493" t="n"/>
      <c r="G991" s="493" t="n"/>
    </row>
    <row r="992" ht="15" customHeight="1">
      <c r="A992" s="494" t="inlineStr">
        <is>
          <t>Ship from:</t>
        </is>
      </c>
      <c r="B992" s="493" t="n"/>
      <c r="C992" s="493" t="n"/>
      <c r="D992" s="493" t="n"/>
      <c r="E992" s="494" t="inlineStr">
        <is>
          <t>Ship To:</t>
        </is>
      </c>
      <c r="F992" s="494" t="n"/>
      <c r="H992" s="493" t="n"/>
    </row>
    <row r="993" ht="13.15" customHeight="1">
      <c r="A993" s="493" t="inlineStr">
        <is>
          <t>Shipper/Exporter</t>
        </is>
      </c>
      <c r="B993" s="493" t="inlineStr">
        <is>
          <t>DMT Distributors Ltd.</t>
        </is>
      </c>
      <c r="C993" s="37" t="n"/>
      <c r="D993" s="37" t="n"/>
      <c r="E993" s="493" t="inlineStr">
        <is>
          <t>Consignee</t>
        </is>
      </c>
      <c r="F993" s="493" t="inlineStr">
        <is>
          <t>CLT2</t>
        </is>
      </c>
      <c r="G993" s="37" t="n"/>
      <c r="H993" s="37" t="n"/>
    </row>
    <row r="994" ht="13.15" customHeight="1">
      <c r="A994" s="493" t="inlineStr">
        <is>
          <t>Address</t>
        </is>
      </c>
      <c r="B994" s="493" t="inlineStr">
        <is>
          <t>328 Dunluce Road NW</t>
        </is>
      </c>
      <c r="C994" s="37" t="n"/>
      <c r="D994" s="37" t="n"/>
      <c r="E994" s="493" t="inlineStr">
        <is>
          <t>Address</t>
        </is>
      </c>
      <c r="F994" s="493" t="inlineStr">
        <is>
          <t>10240 Old Dowd Rd</t>
        </is>
      </c>
      <c r="G994" s="37" t="n"/>
      <c r="H994" s="37" t="n"/>
    </row>
    <row r="995" ht="13.15" customHeight="1">
      <c r="A995" s="493" t="inlineStr">
        <is>
          <t>City/State/Zip Code</t>
        </is>
      </c>
      <c r="B995" s="493" t="inlineStr">
        <is>
          <t>Edmonton/AB/T5X4P3</t>
        </is>
      </c>
      <c r="C995" s="37" t="n"/>
      <c r="D995" s="37" t="n"/>
      <c r="E995" s="493" t="inlineStr">
        <is>
          <t>City/State/Zip Code</t>
        </is>
      </c>
      <c r="F995" s="37" t="inlineStr">
        <is>
          <t>Charlotte, NC 28214</t>
        </is>
      </c>
      <c r="G995" s="493" t="n"/>
      <c r="H995" s="493" t="n"/>
    </row>
    <row r="996" ht="13.15" customHeight="1">
      <c r="A996" s="37" t="inlineStr">
        <is>
          <t>Country</t>
        </is>
      </c>
      <c r="B996" s="493" t="inlineStr">
        <is>
          <t>Canada</t>
        </is>
      </c>
      <c r="C996" s="37" t="n"/>
      <c r="D996" s="37" t="n"/>
      <c r="E996" s="493" t="inlineStr">
        <is>
          <t>Country</t>
        </is>
      </c>
      <c r="F996" s="37" t="inlineStr">
        <is>
          <t>US</t>
        </is>
      </c>
      <c r="G996" s="37" t="n"/>
      <c r="H996" s="37" t="n"/>
    </row>
    <row r="997" ht="13.15" customHeight="1">
      <c r="A997" s="37" t="inlineStr">
        <is>
          <t>Phone/Fax</t>
        </is>
      </c>
      <c r="B997" s="40" t="n">
        <v>7809913820</v>
      </c>
      <c r="C997" s="37" t="n"/>
      <c r="D997" s="37" t="n"/>
      <c r="E997" s="493" t="n"/>
      <c r="F997" s="37" t="n"/>
      <c r="G997" s="37" t="n"/>
      <c r="H997" s="37" t="n"/>
    </row>
    <row r="998" ht="13.15" customHeight="1">
      <c r="A998" s="493" t="n"/>
      <c r="B998" s="33" t="n"/>
      <c r="C998" s="493" t="n"/>
      <c r="D998" s="493" t="n"/>
      <c r="E998" s="493" t="n"/>
      <c r="F998" s="493" t="n"/>
      <c r="G998" s="493" t="n"/>
      <c r="H998" s="493" t="n"/>
    </row>
    <row r="999" ht="13.15" customHeight="1">
      <c r="A999" s="36" t="n"/>
      <c r="B999" s="32" t="n"/>
      <c r="C999" s="27" t="n"/>
      <c r="D999" s="27" t="n"/>
      <c r="E999" s="27" t="n"/>
      <c r="F999" s="27" t="n"/>
      <c r="G999" s="27" t="n"/>
      <c r="H999" s="26" t="n"/>
    </row>
    <row r="1000" ht="13.15" customHeight="1">
      <c r="A1000" s="29" t="n"/>
      <c r="B1000" s="495" t="n"/>
      <c r="D1000" s="28" t="n"/>
      <c r="E1000" s="493" t="n"/>
      <c r="F1000" s="494" t="inlineStr">
        <is>
          <t>Currency</t>
        </is>
      </c>
      <c r="G1000" s="38" t="inlineStr">
        <is>
          <t>USD</t>
        </is>
      </c>
      <c r="H1000" s="35" t="n"/>
    </row>
    <row r="1001" ht="13.15" customHeight="1">
      <c r="A1001" s="31" t="n"/>
      <c r="B1001" s="493" t="n"/>
      <c r="C1001" s="494" t="n"/>
      <c r="D1001" s="491" t="n"/>
      <c r="E1001" s="493" t="n"/>
      <c r="F1001" s="494" t="n"/>
      <c r="G1001" s="491" t="n"/>
      <c r="H1001" s="34" t="n"/>
    </row>
    <row r="1002" ht="13.15" customHeight="1">
      <c r="A1002" s="30" t="inlineStr">
        <is>
          <t>No.</t>
        </is>
      </c>
      <c r="B1002" s="526" t="inlineStr">
        <is>
          <t xml:space="preserve"> Description of Goods</t>
        </is>
      </c>
      <c r="C1002" s="527" t="n"/>
      <c r="D1002" s="527" t="n"/>
      <c r="E1002" s="528" t="n"/>
      <c r="F1002" s="497" t="inlineStr">
        <is>
          <t>Country of</t>
        </is>
      </c>
      <c r="G1002" s="30" t="inlineStr">
        <is>
          <t>Unit</t>
        </is>
      </c>
      <c r="H1002" s="498" t="inlineStr">
        <is>
          <t>Total</t>
        </is>
      </c>
    </row>
    <row r="1003" ht="13.15" customHeight="1">
      <c r="A1003" s="42" t="inlineStr">
        <is>
          <t>Units</t>
        </is>
      </c>
      <c r="B1003" s="529" t="n"/>
      <c r="C1003" s="530" t="n"/>
      <c r="D1003" s="530" t="n"/>
      <c r="E1003" s="531" t="n"/>
      <c r="F1003" s="500" t="inlineStr">
        <is>
          <t>Origin</t>
        </is>
      </c>
      <c r="G1003" s="42" t="inlineStr">
        <is>
          <t>Value</t>
        </is>
      </c>
      <c r="H1003" s="501" t="inlineStr">
        <is>
          <t>Value</t>
        </is>
      </c>
    </row>
    <row r="1004" ht="24.95" customHeight="1">
      <c r="A1004" s="334" t="n">
        <v>8</v>
      </c>
      <c r="B1004" s="502" t="inlineStr">
        <is>
          <t>Good Host Iced Tea, Original, 2.35kg/5.2lbs. {Imported from Canada}</t>
        </is>
      </c>
      <c r="C1004" s="532" t="n"/>
      <c r="D1004" s="532" t="n"/>
      <c r="E1004" s="533" t="n"/>
      <c r="F1004" s="335" t="inlineStr">
        <is>
          <t>Canada</t>
        </is>
      </c>
      <c r="G1004" s="534" t="n">
        <v>21.7734</v>
      </c>
      <c r="H1004" s="535" t="n">
        <v>174.1872</v>
      </c>
    </row>
    <row r="1005" ht="26.1" customHeight="1">
      <c r="A1005" s="493" t="inlineStr">
        <is>
          <t>All Charges listed above are in USD</t>
        </is>
      </c>
      <c r="B1005" s="493" t="n"/>
      <c r="C1005" s="493" t="n"/>
      <c r="D1005" s="493" t="n"/>
      <c r="E1005" s="493" t="n"/>
      <c r="F1005" s="493" t="n"/>
      <c r="G1005" s="498" t="inlineStr">
        <is>
          <t>Total</t>
        </is>
      </c>
      <c r="H1005" s="536" t="n">
        <v>174.1872</v>
      </c>
    </row>
    <row r="1006" ht="13.15" customHeight="1">
      <c r="A1006" s="493" t="inlineStr">
        <is>
          <t xml:space="preserve"> </t>
        </is>
      </c>
      <c r="B1006" s="494" t="n"/>
      <c r="C1006" s="494" t="n"/>
      <c r="D1006" s="494" t="n"/>
      <c r="E1006" s="494" t="n"/>
      <c r="F1006" s="493" t="n"/>
      <c r="G1006" s="493" t="n"/>
      <c r="H1006" s="493" t="n"/>
    </row>
    <row r="1007" ht="13.15" customHeight="1">
      <c r="A1007" s="493" t="n"/>
      <c r="B1007" s="494" t="n"/>
      <c r="C1007" s="494" t="n"/>
      <c r="D1007" s="494" t="n"/>
      <c r="E1007" s="493" t="n"/>
      <c r="F1007" s="493" t="n"/>
      <c r="G1007" s="493" t="n"/>
      <c r="H1007" s="493" t="n"/>
    </row>
    <row r="1008" ht="13.15" customHeight="1">
      <c r="A1008" s="494" t="inlineStr">
        <is>
          <t>Method of Transport (check one)</t>
        </is>
      </c>
      <c r="B1008" s="494" t="n"/>
      <c r="C1008" s="494" t="n"/>
      <c r="D1008" s="494" t="n"/>
      <c r="E1008" s="493" t="n"/>
      <c r="F1008" s="493" t="n"/>
      <c r="G1008" s="493" t="n"/>
      <c r="H1008" s="493" t="n"/>
    </row>
    <row r="1009" ht="14.45" customHeight="1">
      <c r="A1009" s="494" t="inlineStr">
        <is>
          <t xml:space="preserve">   Land Freight</t>
        </is>
      </c>
      <c r="B1009" s="43" t="inlineStr">
        <is>
          <t>a</t>
        </is>
      </c>
      <c r="C1009" s="494" t="n"/>
      <c r="D1009" s="503" t="inlineStr">
        <is>
          <t>Total Weight</t>
        </is>
      </c>
      <c r="F1009" s="44" t="n">
        <v>46</v>
      </c>
      <c r="G1009" s="494" t="inlineStr">
        <is>
          <t>Pounds</t>
        </is>
      </c>
      <c r="H1009" s="493" t="n"/>
    </row>
    <row r="1010" ht="13.15" customHeight="1">
      <c r="A1010" s="494" t="inlineStr">
        <is>
          <t xml:space="preserve">   Air Freight</t>
        </is>
      </c>
      <c r="B1010" s="45" t="n"/>
      <c r="C1010" s="494" t="n"/>
      <c r="D1010" s="494" t="n"/>
      <c r="E1010" s="494" t="n"/>
      <c r="F1010" s="491" t="n"/>
      <c r="G1010" s="493" t="n"/>
      <c r="H1010" s="493" t="n"/>
    </row>
    <row r="1011" ht="13.15" customHeight="1">
      <c r="A1011" s="494" t="inlineStr">
        <is>
          <t xml:space="preserve">   Ocean Freight</t>
        </is>
      </c>
      <c r="B1011" s="45" t="n"/>
      <c r="C1011" s="494" t="n"/>
      <c r="D1011" s="494" t="n"/>
      <c r="E1011" s="494" t="n"/>
      <c r="F1011" s="46" t="n">
        <v>20.865232</v>
      </c>
      <c r="G1011" s="494" t="inlineStr">
        <is>
          <t>Kilograms</t>
        </is>
      </c>
      <c r="H1011" s="493" t="n"/>
    </row>
    <row r="1012" ht="13.15" customHeight="1">
      <c r="A1012" s="493" t="n"/>
      <c r="B1012" s="493" t="n"/>
      <c r="C1012" s="493" t="n"/>
      <c r="D1012" s="493" t="n"/>
      <c r="E1012" s="493" t="n"/>
      <c r="F1012" s="491" t="n"/>
      <c r="G1012" s="493" t="n"/>
      <c r="H1012" s="493" t="n"/>
    </row>
    <row r="1013" ht="13.15" customHeight="1">
      <c r="A1013" s="493" t="n"/>
      <c r="B1013" s="493" t="n"/>
      <c r="C1013" s="493" t="n"/>
      <c r="D1013" s="493" t="n"/>
      <c r="E1013" s="493" t="n"/>
      <c r="F1013" s="493" t="n"/>
      <c r="G1013" s="493" t="n"/>
      <c r="H1013" s="493" t="n"/>
    </row>
    <row r="1014" ht="13.15" customHeight="1">
      <c r="A1014" s="493" t="inlineStr">
        <is>
          <t xml:space="preserve">These Commodities, technology or software were exported from the United States in accordance with the Export Administration Regulations.  </t>
        </is>
      </c>
      <c r="B1014" s="493" t="n"/>
      <c r="C1014" s="493" t="n"/>
      <c r="D1014" s="493" t="n"/>
      <c r="E1014" s="493" t="n"/>
      <c r="F1014" s="493" t="n"/>
      <c r="G1014" s="493" t="n"/>
      <c r="H1014" s="493" t="n"/>
    </row>
    <row r="1015" ht="13.15" customHeight="1">
      <c r="A1015" s="493" t="inlineStr">
        <is>
          <t>Diverstion contrary to U.S. law is prohibited.</t>
        </is>
      </c>
      <c r="B1015" s="493" t="n"/>
      <c r="C1015" s="493" t="n"/>
      <c r="D1015" s="493" t="n"/>
      <c r="E1015" s="493" t="n"/>
      <c r="F1015" s="493" t="n"/>
      <c r="G1015" s="493" t="n"/>
      <c r="H1015" s="493" t="n"/>
    </row>
    <row r="1016" ht="13.15" customHeight="1">
      <c r="A1016" s="493" t="n"/>
      <c r="B1016" s="493" t="n"/>
      <c r="C1016" s="493" t="n"/>
      <c r="D1016" s="493" t="n"/>
      <c r="E1016" s="493" t="n"/>
      <c r="F1016" s="493" t="n"/>
      <c r="G1016" s="493" t="n"/>
      <c r="H1016" s="493" t="n"/>
    </row>
    <row r="1017" ht="13.15" customHeight="1">
      <c r="A1017" s="47" t="n"/>
      <c r="B1017" s="493" t="n"/>
      <c r="C1017" s="493" t="n"/>
      <c r="D1017" s="493" t="n"/>
      <c r="E1017" s="493" t="n"/>
      <c r="F1017" s="493" t="n"/>
      <c r="G1017" s="493" t="n"/>
      <c r="H1017" s="493" t="n"/>
    </row>
    <row r="1018" ht="13.15" customHeight="1">
      <c r="A1018" s="493" t="n"/>
      <c r="B1018" s="493" t="n"/>
      <c r="C1018" s="493" t="n"/>
      <c r="D1018" s="493" t="n"/>
      <c r="E1018" s="493" t="n"/>
      <c r="F1018" s="493" t="n"/>
      <c r="G1018" s="493" t="n"/>
      <c r="H1018" s="493" t="n"/>
    </row>
    <row r="1019" ht="13.15" customHeight="1">
      <c r="A1019" s="504" t="inlineStr">
        <is>
          <t>DMT Distributors Ltd.</t>
        </is>
      </c>
      <c r="B1019" s="493" t="n"/>
      <c r="C1019" s="504" t="n"/>
      <c r="D1019" s="530" t="n"/>
      <c r="E1019" s="493" t="n"/>
      <c r="F1019" s="537" t="n">
        <v>45014</v>
      </c>
      <c r="G1019" s="538" t="n"/>
      <c r="H1019" s="493" t="n"/>
    </row>
    <row r="1020" ht="13.15" customHeight="1">
      <c r="A1020" s="494" t="inlineStr">
        <is>
          <t>Shippers Name</t>
        </is>
      </c>
      <c r="B1020" s="493" t="n"/>
      <c r="C1020" s="494" t="inlineStr">
        <is>
          <t>Shipper's Signature</t>
        </is>
      </c>
      <c r="D1020" s="493" t="n"/>
      <c r="E1020" s="493" t="n"/>
      <c r="F1020" s="494" t="inlineStr">
        <is>
          <t>Date</t>
        </is>
      </c>
      <c r="G1020" s="493" t="n"/>
      <c r="H1020" s="493" t="n"/>
    </row>
    <row r="1021" ht="13.15" customHeight="1">
      <c r="A1021" s="493" t="n"/>
      <c r="B1021" s="493" t="n"/>
      <c r="C1021" s="493" t="n"/>
      <c r="D1021" s="493" t="n"/>
      <c r="E1021" s="493" t="n"/>
      <c r="F1021" s="493" t="n"/>
      <c r="G1021" s="493" t="n"/>
      <c r="H1021" s="493" t="n"/>
    </row>
    <row r="1022" ht="13.15" customHeight="1">
      <c r="A1022" s="493" t="n"/>
      <c r="B1022" s="493" t="n"/>
      <c r="C1022" s="493" t="n"/>
      <c r="D1022" s="493" t="n"/>
      <c r="E1022" s="493" t="n"/>
      <c r="F1022" s="493" t="n"/>
      <c r="G1022" s="493" t="n"/>
      <c r="H1022" s="493" t="n"/>
    </row>
    <row r="1023" ht="13.15" customHeight="1">
      <c r="A1023" s="493" t="n"/>
      <c r="B1023" s="493" t="n"/>
      <c r="C1023" s="493" t="n"/>
      <c r="D1023" s="493" t="n"/>
      <c r="E1023" s="493" t="n"/>
      <c r="F1023" s="493" t="n"/>
      <c r="G1023" s="493" t="n"/>
      <c r="H1023" s="493" t="n"/>
    </row>
    <row r="1024" ht="13.15" customHeight="1">
      <c r="A1024" s="491" t="n">
        <v>27</v>
      </c>
    </row>
  </sheetData>
  <mergeCells count="295">
    <mergeCell ref="D745:E745"/>
    <mergeCell ref="C755:D755"/>
    <mergeCell ref="F755:G755"/>
    <mergeCell ref="A760:H760"/>
    <mergeCell ref="A761:H761"/>
    <mergeCell ref="D670:E670"/>
    <mergeCell ref="C680:D680"/>
    <mergeCell ref="F680:G680"/>
    <mergeCell ref="B626:E626"/>
    <mergeCell ref="B627:E627"/>
    <mergeCell ref="B664:E664"/>
    <mergeCell ref="B665:E665"/>
    <mergeCell ref="F652:G652"/>
    <mergeCell ref="B660:C660"/>
    <mergeCell ref="B662:E663"/>
    <mergeCell ref="A685:H685"/>
    <mergeCell ref="A686:H686"/>
    <mergeCell ref="G689:H689"/>
    <mergeCell ref="F690:G690"/>
    <mergeCell ref="B698:C698"/>
    <mergeCell ref="B700:E701"/>
    <mergeCell ref="B702:E702"/>
    <mergeCell ref="B703:E703"/>
    <mergeCell ref="D708:E708"/>
    <mergeCell ref="D555:E555"/>
    <mergeCell ref="C565:D565"/>
    <mergeCell ref="F565:G565"/>
    <mergeCell ref="A570:H570"/>
    <mergeCell ref="A571:H571"/>
    <mergeCell ref="G574:H574"/>
    <mergeCell ref="F575:G575"/>
    <mergeCell ref="B583:C583"/>
    <mergeCell ref="F527:G527"/>
    <mergeCell ref="A532:H532"/>
    <mergeCell ref="A533:H533"/>
    <mergeCell ref="G536:H536"/>
    <mergeCell ref="F537:G537"/>
    <mergeCell ref="B545:C545"/>
    <mergeCell ref="B547:E548"/>
    <mergeCell ref="B549:E549"/>
    <mergeCell ref="D517:E517"/>
    <mergeCell ref="C527:D527"/>
    <mergeCell ref="B550:E550"/>
    <mergeCell ref="D479:E479"/>
    <mergeCell ref="C489:D489"/>
    <mergeCell ref="F489:G489"/>
    <mergeCell ref="A494:H494"/>
    <mergeCell ref="A495:H495"/>
    <mergeCell ref="G460:H460"/>
    <mergeCell ref="F461:G461"/>
    <mergeCell ref="B469:C469"/>
    <mergeCell ref="B471:E472"/>
    <mergeCell ref="B512:E512"/>
    <mergeCell ref="B392:C392"/>
    <mergeCell ref="B394:E395"/>
    <mergeCell ref="B396:E396"/>
    <mergeCell ref="B397:E397"/>
    <mergeCell ref="B398:E398"/>
    <mergeCell ref="D364:E364"/>
    <mergeCell ref="C374:D374"/>
    <mergeCell ref="D403:E403"/>
    <mergeCell ref="C413:D413"/>
    <mergeCell ref="F374:G374"/>
    <mergeCell ref="A379:H379"/>
    <mergeCell ref="A380:H380"/>
    <mergeCell ref="G383:H383"/>
    <mergeCell ref="F384:G384"/>
    <mergeCell ref="A340:H340"/>
    <mergeCell ref="G343:H343"/>
    <mergeCell ref="F344:G344"/>
    <mergeCell ref="B352:C352"/>
    <mergeCell ref="B354:E355"/>
    <mergeCell ref="B356:E356"/>
    <mergeCell ref="B357:E357"/>
    <mergeCell ref="B358:E358"/>
    <mergeCell ref="B359:E359"/>
    <mergeCell ref="F158:G158"/>
    <mergeCell ref="B166:C166"/>
    <mergeCell ref="B319:E319"/>
    <mergeCell ref="A339:H339"/>
    <mergeCell ref="F307:G307"/>
    <mergeCell ref="A229:H229"/>
    <mergeCell ref="G232:H232"/>
    <mergeCell ref="F233:G233"/>
    <mergeCell ref="B241:C241"/>
    <mergeCell ref="B243:E244"/>
    <mergeCell ref="B245:E245"/>
    <mergeCell ref="B280:E281"/>
    <mergeCell ref="B282:E282"/>
    <mergeCell ref="D287:E287"/>
    <mergeCell ref="C297:D297"/>
    <mergeCell ref="F297:G297"/>
    <mergeCell ref="A302:H302"/>
    <mergeCell ref="A303:H303"/>
    <mergeCell ref="G306:H306"/>
    <mergeCell ref="B315:C315"/>
    <mergeCell ref="B317:E318"/>
    <mergeCell ref="D324:E324"/>
    <mergeCell ref="C334:D334"/>
    <mergeCell ref="F334:G334"/>
    <mergeCell ref="G118:H118"/>
    <mergeCell ref="F119:G119"/>
    <mergeCell ref="B127:C127"/>
    <mergeCell ref="B129:E130"/>
    <mergeCell ref="B131:E131"/>
    <mergeCell ref="D99:E99"/>
    <mergeCell ref="C109:D109"/>
    <mergeCell ref="F109:G109"/>
    <mergeCell ref="A114:H114"/>
    <mergeCell ref="A115:H115"/>
    <mergeCell ref="B94:E94"/>
    <mergeCell ref="G80:H80"/>
    <mergeCell ref="F81:G81"/>
    <mergeCell ref="B89:C89"/>
    <mergeCell ref="B91:E92"/>
    <mergeCell ref="B93:E93"/>
    <mergeCell ref="B51:C51"/>
    <mergeCell ref="B53:E54"/>
    <mergeCell ref="B55:E55"/>
    <mergeCell ref="B56:E56"/>
    <mergeCell ref="D61:E61"/>
    <mergeCell ref="C71:D71"/>
    <mergeCell ref="F71:G71"/>
    <mergeCell ref="A76:H76"/>
    <mergeCell ref="A77:H77"/>
    <mergeCell ref="D23:E23"/>
    <mergeCell ref="C33:D33"/>
    <mergeCell ref="F33:G33"/>
    <mergeCell ref="A38:H38"/>
    <mergeCell ref="A39:H39"/>
    <mergeCell ref="G42:H42"/>
    <mergeCell ref="F43:G43"/>
    <mergeCell ref="A1:H1"/>
    <mergeCell ref="G4:H4"/>
    <mergeCell ref="F5:G5"/>
    <mergeCell ref="B13:C13"/>
    <mergeCell ref="B15:E16"/>
    <mergeCell ref="B17:E17"/>
    <mergeCell ref="B18:E18"/>
    <mergeCell ref="B133:E133"/>
    <mergeCell ref="B132:E132"/>
    <mergeCell ref="D176:E176"/>
    <mergeCell ref="C186:D186"/>
    <mergeCell ref="F186:G186"/>
    <mergeCell ref="A191:H191"/>
    <mergeCell ref="A192:H192"/>
    <mergeCell ref="D213:E213"/>
    <mergeCell ref="C223:D223"/>
    <mergeCell ref="F223:G223"/>
    <mergeCell ref="F196:G196"/>
    <mergeCell ref="G195:H195"/>
    <mergeCell ref="B204:C204"/>
    <mergeCell ref="B206:E207"/>
    <mergeCell ref="B208:E208"/>
    <mergeCell ref="B168:E169"/>
    <mergeCell ref="B170:E170"/>
    <mergeCell ref="B171:E171"/>
    <mergeCell ref="D138:E138"/>
    <mergeCell ref="C148:D148"/>
    <mergeCell ref="F148:G148"/>
    <mergeCell ref="A153:H153"/>
    <mergeCell ref="A154:H154"/>
    <mergeCell ref="G157:H157"/>
    <mergeCell ref="A228:H228"/>
    <mergeCell ref="D250:E250"/>
    <mergeCell ref="C260:D260"/>
    <mergeCell ref="F260:G260"/>
    <mergeCell ref="A265:H265"/>
    <mergeCell ref="A266:H266"/>
    <mergeCell ref="G269:H269"/>
    <mergeCell ref="F270:G270"/>
    <mergeCell ref="B278:C278"/>
    <mergeCell ref="F413:G413"/>
    <mergeCell ref="A418:H418"/>
    <mergeCell ref="A419:H419"/>
    <mergeCell ref="G422:H422"/>
    <mergeCell ref="F423:G423"/>
    <mergeCell ref="B431:C431"/>
    <mergeCell ref="B433:E434"/>
    <mergeCell ref="D441:E441"/>
    <mergeCell ref="C451:D451"/>
    <mergeCell ref="F451:G451"/>
    <mergeCell ref="B435:E435"/>
    <mergeCell ref="B436:E436"/>
    <mergeCell ref="A456:H456"/>
    <mergeCell ref="A457:H457"/>
    <mergeCell ref="B473:E473"/>
    <mergeCell ref="B474:E474"/>
    <mergeCell ref="G498:H498"/>
    <mergeCell ref="F499:G499"/>
    <mergeCell ref="B507:C507"/>
    <mergeCell ref="B509:E510"/>
    <mergeCell ref="B511:E511"/>
    <mergeCell ref="B585:E586"/>
    <mergeCell ref="B587:E587"/>
    <mergeCell ref="B588:E588"/>
    <mergeCell ref="D632:E632"/>
    <mergeCell ref="C642:D642"/>
    <mergeCell ref="F642:G642"/>
    <mergeCell ref="A647:H647"/>
    <mergeCell ref="A648:H648"/>
    <mergeCell ref="G651:H651"/>
    <mergeCell ref="F603:G603"/>
    <mergeCell ref="A608:H608"/>
    <mergeCell ref="A609:H609"/>
    <mergeCell ref="G612:H612"/>
    <mergeCell ref="F613:G613"/>
    <mergeCell ref="B621:C621"/>
    <mergeCell ref="B623:E624"/>
    <mergeCell ref="B625:E625"/>
    <mergeCell ref="D593:E593"/>
    <mergeCell ref="C603:D603"/>
    <mergeCell ref="C718:D718"/>
    <mergeCell ref="F718:G718"/>
    <mergeCell ref="A723:H723"/>
    <mergeCell ref="A724:H724"/>
    <mergeCell ref="G727:H727"/>
    <mergeCell ref="F728:G728"/>
    <mergeCell ref="B736:C736"/>
    <mergeCell ref="B738:E739"/>
    <mergeCell ref="B740:E740"/>
    <mergeCell ref="G764:H764"/>
    <mergeCell ref="F765:G765"/>
    <mergeCell ref="B773:C773"/>
    <mergeCell ref="B775:E776"/>
    <mergeCell ref="B777:E777"/>
    <mergeCell ref="B778:E778"/>
    <mergeCell ref="D783:E783"/>
    <mergeCell ref="C793:D793"/>
    <mergeCell ref="F793:G793"/>
    <mergeCell ref="A798:H798"/>
    <mergeCell ref="A799:H799"/>
    <mergeCell ref="G802:H802"/>
    <mergeCell ref="F803:G803"/>
    <mergeCell ref="B811:C811"/>
    <mergeCell ref="B813:E814"/>
    <mergeCell ref="B815:E815"/>
    <mergeCell ref="D820:E820"/>
    <mergeCell ref="C830:D830"/>
    <mergeCell ref="F830:G830"/>
    <mergeCell ref="A835:H835"/>
    <mergeCell ref="A836:H836"/>
    <mergeCell ref="G839:H839"/>
    <mergeCell ref="F840:G840"/>
    <mergeCell ref="B848:C848"/>
    <mergeCell ref="B850:E851"/>
    <mergeCell ref="B852:E852"/>
    <mergeCell ref="B853:E853"/>
    <mergeCell ref="D858:E858"/>
    <mergeCell ref="C868:D868"/>
    <mergeCell ref="F868:G868"/>
    <mergeCell ref="A873:H873"/>
    <mergeCell ref="A874:H874"/>
    <mergeCell ref="G877:H877"/>
    <mergeCell ref="F878:G878"/>
    <mergeCell ref="B886:C886"/>
    <mergeCell ref="B888:E889"/>
    <mergeCell ref="B890:E890"/>
    <mergeCell ref="D895:E895"/>
    <mergeCell ref="C905:D905"/>
    <mergeCell ref="F905:G905"/>
    <mergeCell ref="A910:H910"/>
    <mergeCell ref="A911:H911"/>
    <mergeCell ref="G914:H914"/>
    <mergeCell ref="F915:G915"/>
    <mergeCell ref="B923:C923"/>
    <mergeCell ref="B925:E926"/>
    <mergeCell ref="B927:E927"/>
    <mergeCell ref="B928:E928"/>
    <mergeCell ref="B929:E929"/>
    <mergeCell ref="B930:E930"/>
    <mergeCell ref="D935:E935"/>
    <mergeCell ref="C945:D945"/>
    <mergeCell ref="F945:G945"/>
    <mergeCell ref="A950:H950"/>
    <mergeCell ref="A951:H951"/>
    <mergeCell ref="G954:H954"/>
    <mergeCell ref="F955:G955"/>
    <mergeCell ref="B963:C963"/>
    <mergeCell ref="B965:E966"/>
    <mergeCell ref="B967:E967"/>
    <mergeCell ref="D972:E972"/>
    <mergeCell ref="C982:D982"/>
    <mergeCell ref="F982:G982"/>
    <mergeCell ref="A987:H987"/>
    <mergeCell ref="A1024:H1024"/>
    <mergeCell ref="A988:H988"/>
    <mergeCell ref="G991:H991"/>
    <mergeCell ref="F992:G992"/>
    <mergeCell ref="B1000:C1000"/>
    <mergeCell ref="B1002:E1003"/>
    <mergeCell ref="B1004:E1004"/>
    <mergeCell ref="D1009:E1009"/>
    <mergeCell ref="C1019:D1019"/>
    <mergeCell ref="F1019:G1019"/>
  </mergeCells>
  <printOptions horizontalCentered="1" verticalCentered="1"/>
  <pageMargins left="0" right="0" top="0" bottom="0" header="0.5118110236220472" footer="0.5118110236220472"/>
  <pageSetup orientation="portrait" scale="90" fitToHeight="0"/>
  <rowBreaks count="27" manualBreakCount="27">
    <brk id="38" min="0" max="16383" man="1"/>
    <brk id="76" min="0" max="16383" man="1"/>
    <brk id="114" min="0" max="16383" man="1"/>
    <brk id="153" min="0" max="16383" man="1"/>
    <brk id="191" min="0" max="16383" man="1"/>
    <brk id="228" min="0" max="16383" man="1"/>
    <brk id="265" min="0" max="16383" man="1"/>
    <brk id="302" min="0" max="16383" man="1"/>
    <brk id="339" min="0" max="16383" man="1"/>
    <brk id="379" min="0" max="16383" man="1"/>
    <brk id="418" min="0" max="16383" man="1"/>
    <brk id="456" min="0" max="16383" man="1"/>
    <brk id="494" min="0" max="16383" man="1"/>
    <brk id="532" min="0" max="16383" man="1"/>
    <brk id="570" min="0" max="16383" man="1"/>
    <brk id="608" min="0" max="16383" man="1"/>
    <brk id="647" min="0" max="16383" man="1"/>
    <brk id="685" min="0" max="16383" man="1"/>
    <brk id="723" min="0" max="16383" man="1"/>
    <brk id="760" min="0" max="16383" man="1"/>
    <brk id="798" min="0" max="16383" man="1"/>
    <brk id="835" min="0" max="16383" man="1"/>
    <brk id="873" min="0" max="16383" man="1"/>
    <brk id="910" min="0" max="16383" man="1"/>
    <brk id="950" min="0" max="16383" man="1"/>
    <brk id="987" min="0" max="16383" man="1"/>
    <brk id="1024" min="0" max="16383" man="1"/>
  </rowBreaks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 codeName="shAddrs">
    <outlinePr summaryBelow="1" summaryRight="1"/>
    <pageSetUpPr/>
  </sheetPr>
  <dimension ref="A1:AF1076"/>
  <sheetViews>
    <sheetView showGridLines="0" topLeftCell="E1" zoomScale="70" zoomScaleNormal="70" workbookViewId="0">
      <selection activeCell="Q2" sqref="Q2"/>
    </sheetView>
  </sheetViews>
  <sheetFormatPr baseColWidth="8" defaultColWidth="8.5703125" defaultRowHeight="12.75"/>
  <cols>
    <col width="27.5703125" customWidth="1" style="3" min="1" max="1"/>
    <col width="22" customWidth="1" min="2" max="2"/>
    <col width="18.42578125" customWidth="1" min="3" max="3"/>
    <col width="25.5703125" customWidth="1" min="4" max="4"/>
    <col width="23.5703125" customWidth="1" min="5" max="5"/>
    <col width="13.42578125" customWidth="1" min="6" max="6"/>
    <col width="8.5703125" customWidth="1" style="11" min="7" max="7"/>
    <col width="14.42578125" customWidth="1" style="11" min="8" max="8"/>
    <col width="13.5703125" customWidth="1" style="11" min="9" max="9"/>
    <col width="21" customWidth="1" style="11" min="10" max="10"/>
    <col width="28.42578125" customWidth="1" style="11" min="11" max="11"/>
    <col width="10.85546875" customWidth="1" style="11" min="12" max="12"/>
    <col width="14.5703125" customWidth="1" style="11" min="13" max="13"/>
    <col width="13.42578125" customWidth="1" style="11" min="14" max="14"/>
    <col width="11.5703125" customWidth="1" style="11" min="15" max="15"/>
    <col width="14.85546875" customWidth="1" min="17" max="17"/>
    <col width="42.85546875" customWidth="1" min="18" max="18"/>
    <col width="30.5703125" customWidth="1" min="26" max="26"/>
    <col width="34.28515625" customWidth="1" min="27" max="27"/>
    <col width="19" customWidth="1" min="28" max="31"/>
    <col width="35" customWidth="1" min="32" max="32"/>
  </cols>
  <sheetData>
    <row r="1" ht="63.75" customHeight="1" thickBot="1">
      <c r="A1" s="7" t="n"/>
      <c r="B1" s="8" t="inlineStr">
        <is>
          <t>Consignee</t>
        </is>
      </c>
      <c r="C1" s="9" t="inlineStr">
        <is>
          <t>Address</t>
        </is>
      </c>
      <c r="D1" s="9" t="inlineStr">
        <is>
          <t>City/State/Zip Code</t>
        </is>
      </c>
      <c r="E1" s="10" t="inlineStr">
        <is>
          <t>Country</t>
        </is>
      </c>
      <c r="F1" s="13" t="inlineStr">
        <is>
          <t>Address Assignment</t>
        </is>
      </c>
      <c r="G1" s="50" t="inlineStr">
        <is>
          <t>Shipment</t>
        </is>
      </c>
      <c r="H1" s="14" t="inlineStr">
        <is>
          <t>Addresses identifier</t>
        </is>
      </c>
      <c r="I1" s="15" t="inlineStr">
        <is>
          <t>Consignee</t>
        </is>
      </c>
      <c r="J1" s="62" t="inlineStr">
        <is>
          <t>Address</t>
        </is>
      </c>
      <c r="K1" s="62" t="inlineStr">
        <is>
          <t>City/State/Zip Code</t>
        </is>
      </c>
      <c r="L1" s="62" t="inlineStr">
        <is>
          <t>Country</t>
        </is>
      </c>
      <c r="M1" s="62" t="inlineStr">
        <is>
          <t xml:space="preserve">City </t>
        </is>
      </c>
      <c r="N1" s="62" t="inlineStr">
        <is>
          <t>State</t>
        </is>
      </c>
      <c r="O1" s="62" t="inlineStr">
        <is>
          <t>Zip code</t>
        </is>
      </c>
      <c r="Q1" s="62" t="inlineStr">
        <is>
          <t>For Shipment Summary</t>
        </is>
      </c>
      <c r="R1" s="62" t="n"/>
      <c r="S1" s="62" t="n"/>
      <c r="T1" s="62" t="n"/>
      <c r="U1" s="62" t="n"/>
      <c r="V1" s="62" t="n"/>
      <c r="W1" s="62" t="n"/>
      <c r="X1" s="62" t="n"/>
      <c r="AA1" s="20" t="inlineStr">
        <is>
          <t>Shipper/Exporter</t>
        </is>
      </c>
      <c r="AB1" s="20" t="inlineStr">
        <is>
          <t>Address</t>
        </is>
      </c>
      <c r="AC1" s="20" t="inlineStr">
        <is>
          <t>City/State/Zip Code</t>
        </is>
      </c>
      <c r="AD1" s="20" t="inlineStr">
        <is>
          <t>Country</t>
        </is>
      </c>
      <c r="AE1" s="20" t="inlineStr">
        <is>
          <t>Phone/Fax</t>
        </is>
      </c>
      <c r="AF1" s="290" t="inlineStr">
        <is>
          <t>Shipper/Exporter as it is in "Shipment Summary" added for macro search (v12.03)</t>
        </is>
      </c>
    </row>
    <row r="2" ht="15" customHeight="1">
      <c r="A2" s="15" t="inlineStr">
        <is>
          <t>Shipment 1</t>
        </is>
      </c>
      <c r="B2" s="16" t="inlineStr">
        <is>
          <t>MDW2</t>
        </is>
      </c>
      <c r="C2" s="23" t="inlineStr">
        <is>
          <t>250 Emerald Drive</t>
        </is>
      </c>
      <c r="D2" s="23" t="inlineStr">
        <is>
          <t>Joliet, IL 60433</t>
        </is>
      </c>
      <c r="E2" s="23" t="inlineStr">
        <is>
          <t>US</t>
        </is>
      </c>
      <c r="F2" s="23" t="n">
        <v>1</v>
      </c>
      <c r="G2" s="51" t="n">
        <v>1</v>
      </c>
      <c r="H2" s="16" t="n">
        <v>1</v>
      </c>
      <c r="I2" s="416" t="inlineStr">
        <is>
          <t>MDW2</t>
        </is>
      </c>
      <c r="J2" s="63" t="inlineStr">
        <is>
          <t>250 Emerald Drive</t>
        </is>
      </c>
      <c r="K2" s="63" t="inlineStr">
        <is>
          <t>Joliet, IL 60433</t>
        </is>
      </c>
      <c r="L2" s="63" t="inlineStr">
        <is>
          <t>US</t>
        </is>
      </c>
      <c r="M2" s="63" t="inlineStr">
        <is>
          <t>Joliet</t>
        </is>
      </c>
      <c r="N2" s="63" t="inlineStr">
        <is>
          <t>IL</t>
        </is>
      </c>
      <c r="O2" s="63" t="n">
        <v>60433</v>
      </c>
      <c r="Q2" s="16" t="n">
        <v>1</v>
      </c>
      <c r="R2" s="100" t="inlineStr">
        <is>
          <t>SCK4 (102 Central Ave Ste 6540)</t>
        </is>
      </c>
      <c r="S2" s="63" t="inlineStr">
        <is>
          <t>250 Emerald Drive</t>
        </is>
      </c>
      <c r="T2" s="63" t="inlineStr">
        <is>
          <t>Joliet, IL 60433</t>
        </is>
      </c>
      <c r="U2" s="63" t="inlineStr">
        <is>
          <t>USA</t>
        </is>
      </c>
      <c r="V2" s="63" t="inlineStr">
        <is>
          <t>Joliet</t>
        </is>
      </c>
      <c r="W2" s="63" t="inlineStr">
        <is>
          <t>IL</t>
        </is>
      </c>
      <c r="X2" s="63" t="n">
        <v>60433</v>
      </c>
      <c r="Y2" s="352" t="inlineStr">
        <is>
          <t>DMT</t>
        </is>
      </c>
      <c r="Z2" s="39" t="inlineStr">
        <is>
          <t>DMT Distributors Ltd.</t>
        </is>
      </c>
      <c r="AA2" s="39" t="inlineStr">
        <is>
          <t>DMT Distributors Ltd.</t>
        </is>
      </c>
      <c r="AB2" s="493" t="inlineStr">
        <is>
          <t>328 Dunluce Road NW</t>
        </is>
      </c>
      <c r="AC2" s="493" t="inlineStr">
        <is>
          <t>Edmonton/AB/T5X4P3</t>
        </is>
      </c>
      <c r="AD2" s="493" t="inlineStr">
        <is>
          <t>Canada</t>
        </is>
      </c>
      <c r="AE2" s="493" t="n">
        <v>7809913820</v>
      </c>
      <c r="AF2" s="39" t="inlineStr">
        <is>
          <t>DMT Distributors (102 Central Avenue)</t>
        </is>
      </c>
    </row>
    <row r="3" ht="15" customHeight="1">
      <c r="A3" s="15" t="inlineStr">
        <is>
          <t>Shipment 2</t>
        </is>
      </c>
      <c r="B3" s="16" t="inlineStr">
        <is>
          <t>FTW1</t>
        </is>
      </c>
      <c r="C3" s="23" t="inlineStr">
        <is>
          <t>33333 LBJ FWY</t>
        </is>
      </c>
      <c r="D3" s="23" t="inlineStr">
        <is>
          <t>Dallas, TX 75241</t>
        </is>
      </c>
      <c r="E3" s="23" t="inlineStr">
        <is>
          <t>US</t>
        </is>
      </c>
      <c r="F3" s="23" t="n">
        <v>2</v>
      </c>
      <c r="G3" s="11" t="n">
        <v>2</v>
      </c>
      <c r="H3" s="16" t="n">
        <v>2</v>
      </c>
      <c r="I3" s="63" t="inlineStr">
        <is>
          <t>FTW1</t>
        </is>
      </c>
      <c r="J3" s="63" t="inlineStr">
        <is>
          <t>33333 LBJ FWY</t>
        </is>
      </c>
      <c r="K3" s="63" t="inlineStr">
        <is>
          <t>Dallas, TX 75241</t>
        </is>
      </c>
      <c r="L3" s="63" t="inlineStr">
        <is>
          <t>US</t>
        </is>
      </c>
      <c r="M3" s="63" t="inlineStr">
        <is>
          <t>Dallas</t>
        </is>
      </c>
      <c r="N3" s="63" t="inlineStr">
        <is>
          <t>TX</t>
        </is>
      </c>
      <c r="O3" s="63" t="n">
        <v>75241</v>
      </c>
      <c r="Q3" s="16" t="n">
        <v>2</v>
      </c>
      <c r="R3" s="52" t="inlineStr">
        <is>
          <t>FTW1 (4160 Feathergrass Ln Prosper,  TX  75078)</t>
        </is>
      </c>
      <c r="S3" s="63" t="inlineStr">
        <is>
          <t>33333 LBJ FWY</t>
        </is>
      </c>
      <c r="T3" s="63" t="inlineStr">
        <is>
          <t>Dallas, TX 75241</t>
        </is>
      </c>
      <c r="U3" s="63" t="inlineStr">
        <is>
          <t>USA</t>
        </is>
      </c>
      <c r="V3" s="63" t="inlineStr">
        <is>
          <t>Dallas</t>
        </is>
      </c>
      <c r="W3" s="63" t="inlineStr">
        <is>
          <t>TX</t>
        </is>
      </c>
      <c r="X3" s="63" t="n">
        <v>75241</v>
      </c>
      <c r="Y3" s="352" t="inlineStr">
        <is>
          <t>DMT</t>
        </is>
      </c>
      <c r="Z3" s="39" t="inlineStr">
        <is>
          <t>Douglas Tsang</t>
        </is>
      </c>
      <c r="AA3" s="39" t="inlineStr">
        <is>
          <t>Douglas Tsang</t>
        </is>
      </c>
      <c r="AB3" s="493" t="inlineStr">
        <is>
          <t>17143 47 Street</t>
        </is>
      </c>
      <c r="AC3" s="493" t="inlineStr">
        <is>
          <t>Edmonton/AB/T5Y3P4</t>
        </is>
      </c>
      <c r="AD3" s="493" t="inlineStr">
        <is>
          <t>Canada</t>
        </is>
      </c>
      <c r="AE3" s="493" t="n">
        <v>7809913820</v>
      </c>
      <c r="AF3" s="39" t="inlineStr">
        <is>
          <t>Douglas Tsang (102 Central Avenue)</t>
        </is>
      </c>
    </row>
    <row r="4" ht="15" customHeight="1">
      <c r="A4" s="15" t="inlineStr">
        <is>
          <t>Shipment 3</t>
        </is>
      </c>
      <c r="B4" s="16" t="inlineStr">
        <is>
          <t>SMF3</t>
        </is>
      </c>
      <c r="C4" s="23" t="inlineStr">
        <is>
          <t>3923 S B ST</t>
        </is>
      </c>
      <c r="D4" s="23" t="inlineStr">
        <is>
          <t>Stockton, CA 95206</t>
        </is>
      </c>
      <c r="E4" s="23" t="inlineStr">
        <is>
          <t>US</t>
        </is>
      </c>
      <c r="F4" s="23" t="n">
        <v>3</v>
      </c>
      <c r="G4" s="11" t="n">
        <v>3</v>
      </c>
      <c r="H4" s="16" t="n">
        <v>3</v>
      </c>
      <c r="I4" s="63" t="inlineStr">
        <is>
          <t>SMF3</t>
        </is>
      </c>
      <c r="J4" s="63" t="inlineStr">
        <is>
          <t>3923 S B ST</t>
        </is>
      </c>
      <c r="K4" s="63" t="inlineStr">
        <is>
          <t>Stockton, CA 95206</t>
        </is>
      </c>
      <c r="L4" s="63" t="inlineStr">
        <is>
          <t>US</t>
        </is>
      </c>
      <c r="M4" s="63" t="inlineStr">
        <is>
          <t>Stockton</t>
        </is>
      </c>
      <c r="N4" s="63" t="inlineStr">
        <is>
          <t>CA</t>
        </is>
      </c>
      <c r="O4" s="63" t="n">
        <v>95206</v>
      </c>
      <c r="Q4" s="16" t="n">
        <v>3</v>
      </c>
      <c r="R4" s="100" t="inlineStr">
        <is>
          <t>MQJ1 (2005 Kansas Avenue, Flint, MI, 48502)</t>
        </is>
      </c>
      <c r="S4" s="63" t="inlineStr">
        <is>
          <t>3923 S B ST</t>
        </is>
      </c>
      <c r="T4" s="63" t="inlineStr">
        <is>
          <t>Stockton, CA 95206</t>
        </is>
      </c>
      <c r="U4" s="63" t="inlineStr">
        <is>
          <t>USA</t>
        </is>
      </c>
      <c r="V4" s="63" t="inlineStr">
        <is>
          <t>Stockton</t>
        </is>
      </c>
      <c r="W4" s="63" t="inlineStr">
        <is>
          <t>CA</t>
        </is>
      </c>
      <c r="X4" s="63" t="n">
        <v>95206</v>
      </c>
      <c r="Y4" s="352" t="inlineStr">
        <is>
          <t>DMT</t>
        </is>
      </c>
      <c r="Z4" s="39" t="inlineStr">
        <is>
          <t>DRCR Industries</t>
        </is>
      </c>
      <c r="AA4" s="39" t="inlineStr">
        <is>
          <t>DRCR Industries</t>
        </is>
      </c>
      <c r="AB4" s="493" t="inlineStr">
        <is>
          <t>17143 47 Street</t>
        </is>
      </c>
      <c r="AC4" s="493" t="inlineStr">
        <is>
          <t>Edmonton/AB/T5Y3P4</t>
        </is>
      </c>
      <c r="AD4" s="493" t="inlineStr">
        <is>
          <t>Canada</t>
        </is>
      </c>
      <c r="AE4" s="493" t="n">
        <v>7809913820</v>
      </c>
      <c r="AF4" s="39" t="inlineStr">
        <is>
          <t>DRCR (102 Central Avenue)</t>
        </is>
      </c>
    </row>
    <row r="5" ht="15" customHeight="1">
      <c r="A5" s="15" t="inlineStr">
        <is>
          <t>Shipment 4</t>
        </is>
      </c>
      <c r="B5" s="16" t="inlineStr">
        <is>
          <t>LAS1</t>
        </is>
      </c>
      <c r="C5" s="23" t="inlineStr">
        <is>
          <t>12300 Bermuda Road</t>
        </is>
      </c>
      <c r="D5" s="23" t="inlineStr">
        <is>
          <t>Henderson, NV 89044</t>
        </is>
      </c>
      <c r="E5" s="23" t="inlineStr">
        <is>
          <t>US</t>
        </is>
      </c>
      <c r="F5" s="23" t="n">
        <v>4</v>
      </c>
      <c r="G5" s="11" t="n">
        <v>4</v>
      </c>
      <c r="H5" s="16" t="n">
        <v>4</v>
      </c>
      <c r="I5" s="63" t="inlineStr">
        <is>
          <t>LAS1</t>
        </is>
      </c>
      <c r="J5" s="63" t="inlineStr">
        <is>
          <t>12300 Bermuda Road</t>
        </is>
      </c>
      <c r="K5" s="63" t="inlineStr">
        <is>
          <t>Henderson, NV 89044</t>
        </is>
      </c>
      <c r="L5" s="63" t="inlineStr">
        <is>
          <t>US</t>
        </is>
      </c>
      <c r="M5" s="63" t="inlineStr">
        <is>
          <t>Henderson</t>
        </is>
      </c>
      <c r="N5" s="63" t="inlineStr">
        <is>
          <t>NV</t>
        </is>
      </c>
      <c r="O5" s="63" t="n">
        <v>89044</v>
      </c>
      <c r="Q5" s="16" t="n">
        <v>4</v>
      </c>
      <c r="R5" s="100" t="inlineStr">
        <is>
          <t>LAS1 (4020 west cambridge avenue Phoenix,  AZ  85009)</t>
        </is>
      </c>
      <c r="S5" s="63" t="inlineStr">
        <is>
          <t>12300 Bermuda Road</t>
        </is>
      </c>
      <c r="T5" s="63" t="inlineStr">
        <is>
          <t>Henderson, NV 89044</t>
        </is>
      </c>
      <c r="U5" s="63" t="inlineStr">
        <is>
          <t>USA</t>
        </is>
      </c>
      <c r="V5" s="63" t="inlineStr">
        <is>
          <t>Henderson</t>
        </is>
      </c>
      <c r="W5" s="63" t="inlineStr">
        <is>
          <t>NV</t>
        </is>
      </c>
      <c r="X5" s="63" t="n">
        <v>89044</v>
      </c>
      <c r="Y5" s="352" t="inlineStr">
        <is>
          <t>DMT</t>
        </is>
      </c>
      <c r="Z5" s="39" t="inlineStr">
        <is>
          <t xml:space="preserve">1993162 Alberta Ltd. </t>
        </is>
      </c>
      <c r="AA5" s="39" t="inlineStr">
        <is>
          <t xml:space="preserve">1993162 Alberta Ltd. </t>
        </is>
      </c>
      <c r="AB5" s="493" t="inlineStr">
        <is>
          <t>12155 129 Street</t>
        </is>
      </c>
      <c r="AC5" s="493" t="inlineStr">
        <is>
          <t>Edmonton/AB/T5L1H3</t>
        </is>
      </c>
      <c r="AD5" s="493" t="inlineStr">
        <is>
          <t>Canada</t>
        </is>
      </c>
      <c r="AE5" s="493" t="n">
        <v>7809913820</v>
      </c>
      <c r="AF5" s="39" t="inlineStr">
        <is>
          <t>1993162 Alberta Ltd.</t>
        </is>
      </c>
    </row>
    <row r="6" ht="15" customHeight="1">
      <c r="A6" s="15" t="inlineStr">
        <is>
          <t>Shipment 5</t>
        </is>
      </c>
      <c r="B6" s="16" t="inlineStr">
        <is>
          <t>CLT2</t>
        </is>
      </c>
      <c r="C6" s="23" t="inlineStr">
        <is>
          <t>10240 Old Dowd Rd</t>
        </is>
      </c>
      <c r="D6" s="23" t="inlineStr">
        <is>
          <t>Charlotte, NC 28214</t>
        </is>
      </c>
      <c r="E6" s="23" t="inlineStr">
        <is>
          <t>US</t>
        </is>
      </c>
      <c r="F6" s="23" t="n">
        <v>5</v>
      </c>
      <c r="G6" s="11" t="n">
        <v>5</v>
      </c>
      <c r="H6" s="16" t="n">
        <v>5</v>
      </c>
      <c r="I6" s="49" t="inlineStr">
        <is>
          <t>CLT2</t>
        </is>
      </c>
      <c r="J6" s="63" t="inlineStr">
        <is>
          <t>10240 Old Dowd Rd</t>
        </is>
      </c>
      <c r="K6" s="63" t="inlineStr">
        <is>
          <t>Charlotte, NC 28214</t>
        </is>
      </c>
      <c r="L6" s="63" t="inlineStr">
        <is>
          <t>US</t>
        </is>
      </c>
      <c r="M6" s="63" t="inlineStr">
        <is>
          <t>Charlotte</t>
        </is>
      </c>
      <c r="N6" s="63" t="inlineStr">
        <is>
          <t>NC</t>
        </is>
      </c>
      <c r="O6" s="63" t="n">
        <v>28214</v>
      </c>
      <c r="Q6" s="16" t="n">
        <v>5</v>
      </c>
      <c r="R6" s="52" t="inlineStr">
        <is>
          <t>CLT2 (746 NW 7th Ave Florida City,  FL  33034)</t>
        </is>
      </c>
      <c r="S6" s="63" t="inlineStr">
        <is>
          <t>10240 Old Dowd Rd</t>
        </is>
      </c>
      <c r="T6" s="63" t="inlineStr">
        <is>
          <t>Charlotte, NC 28214</t>
        </is>
      </c>
      <c r="U6" s="63" t="inlineStr">
        <is>
          <t>USA</t>
        </is>
      </c>
      <c r="V6" s="63" t="inlineStr">
        <is>
          <t>Charlotte</t>
        </is>
      </c>
      <c r="W6" s="63" t="inlineStr">
        <is>
          <t>NC</t>
        </is>
      </c>
      <c r="X6" s="63" t="n">
        <v>28214</v>
      </c>
      <c r="Y6" s="352" t="inlineStr">
        <is>
          <t>DMT</t>
        </is>
      </c>
    </row>
    <row r="7" ht="15" customHeight="1">
      <c r="A7" s="15" t="inlineStr">
        <is>
          <t>Shipment 6</t>
        </is>
      </c>
      <c r="B7" s="16" t="inlineStr">
        <is>
          <t>ABE8</t>
        </is>
      </c>
      <c r="C7" s="23" t="inlineStr">
        <is>
          <t>401 Independence Road</t>
        </is>
      </c>
      <c r="D7" s="23" t="inlineStr">
        <is>
          <t>Florence, NJ 08518</t>
        </is>
      </c>
      <c r="E7" s="23" t="inlineStr">
        <is>
          <t>US</t>
        </is>
      </c>
      <c r="F7" s="23" t="n">
        <v>6</v>
      </c>
      <c r="G7" s="11" t="n">
        <v>6</v>
      </c>
      <c r="H7" s="16" t="n">
        <v>6</v>
      </c>
      <c r="I7" s="49" t="inlineStr">
        <is>
          <t>ABE8</t>
        </is>
      </c>
      <c r="J7" s="63" t="inlineStr">
        <is>
          <t>401 Independence Road</t>
        </is>
      </c>
      <c r="K7" s="63" t="inlineStr">
        <is>
          <t>Florence, NJ 08518</t>
        </is>
      </c>
      <c r="L7" s="63" t="inlineStr">
        <is>
          <t>US</t>
        </is>
      </c>
      <c r="M7" s="63" t="inlineStr">
        <is>
          <t>Florence</t>
        </is>
      </c>
      <c r="N7" s="63" t="inlineStr">
        <is>
          <t>NJ</t>
        </is>
      </c>
      <c r="O7" s="63" t="inlineStr">
        <is>
          <t>08518</t>
        </is>
      </c>
      <c r="Q7" s="16" t="n">
        <v>6</v>
      </c>
      <c r="R7" s="52" t="inlineStr">
        <is>
          <t>ABE8 (118 Whitmore Ave Wayne,  NJ  07470)</t>
        </is>
      </c>
      <c r="S7" s="63" t="inlineStr">
        <is>
          <t>401 Independence Road</t>
        </is>
      </c>
      <c r="T7" s="63" t="inlineStr">
        <is>
          <t>Florence, NJ 08518</t>
        </is>
      </c>
      <c r="U7" s="63" t="inlineStr">
        <is>
          <t>USA</t>
        </is>
      </c>
      <c r="V7" s="63" t="inlineStr">
        <is>
          <t>Florence</t>
        </is>
      </c>
      <c r="W7" s="63" t="inlineStr">
        <is>
          <t>NJ</t>
        </is>
      </c>
      <c r="X7" s="63" t="inlineStr">
        <is>
          <t>08518</t>
        </is>
      </c>
      <c r="Y7" s="352" t="inlineStr">
        <is>
          <t>DMT</t>
        </is>
      </c>
    </row>
    <row r="8" ht="15" customHeight="1">
      <c r="A8" s="15" t="inlineStr">
        <is>
          <t>Shipment 7</t>
        </is>
      </c>
      <c r="B8" s="16" t="inlineStr">
        <is>
          <t>MEM1</t>
        </is>
      </c>
      <c r="C8" s="23" t="inlineStr">
        <is>
          <t>3292 E Holmes Rd</t>
        </is>
      </c>
      <c r="D8" s="23" t="inlineStr">
        <is>
          <t>Memphis, TN 38118</t>
        </is>
      </c>
      <c r="E8" s="23" t="inlineStr">
        <is>
          <t>US</t>
        </is>
      </c>
      <c r="F8" s="23" t="n">
        <v>7</v>
      </c>
      <c r="G8" s="11" t="n">
        <v>7</v>
      </c>
      <c r="H8" s="16" t="n">
        <v>7</v>
      </c>
      <c r="I8" s="49" t="inlineStr">
        <is>
          <t>MEM1</t>
        </is>
      </c>
      <c r="J8" s="63" t="inlineStr">
        <is>
          <t>3292 E Holmes Rd</t>
        </is>
      </c>
      <c r="K8" s="63" t="inlineStr">
        <is>
          <t>Memphis, TN 38118</t>
        </is>
      </c>
      <c r="L8" s="63" t="inlineStr">
        <is>
          <t>US</t>
        </is>
      </c>
      <c r="M8" s="63" t="inlineStr">
        <is>
          <t>Memphis</t>
        </is>
      </c>
      <c r="N8" s="63" t="inlineStr">
        <is>
          <t>TN</t>
        </is>
      </c>
      <c r="O8" s="63" t="n">
        <v>38118</v>
      </c>
      <c r="Q8" s="16" t="n">
        <v>7</v>
      </c>
      <c r="R8" s="52" t="inlineStr">
        <is>
          <t>MEM1 (248 Cargile Ln Nashville,  TN  37205)</t>
        </is>
      </c>
      <c r="S8" s="63" t="inlineStr">
        <is>
          <t>3292 E Holmes Rd</t>
        </is>
      </c>
      <c r="T8" s="63" t="inlineStr">
        <is>
          <t>Memphis, TN 38118</t>
        </is>
      </c>
      <c r="U8" s="63" t="inlineStr">
        <is>
          <t>USA</t>
        </is>
      </c>
      <c r="V8" s="63" t="inlineStr">
        <is>
          <t>Memphis</t>
        </is>
      </c>
      <c r="W8" s="63" t="inlineStr">
        <is>
          <t>TN</t>
        </is>
      </c>
      <c r="X8" s="63" t="n">
        <v>38118</v>
      </c>
      <c r="Y8" s="352" t="inlineStr">
        <is>
          <t>DMT</t>
        </is>
      </c>
    </row>
    <row r="9" ht="15" customHeight="1">
      <c r="A9" s="15" t="inlineStr">
        <is>
          <t>Shipment 8</t>
        </is>
      </c>
      <c r="B9" s="16" t="inlineStr">
        <is>
          <t>MDW2</t>
        </is>
      </c>
      <c r="C9" s="23" t="inlineStr">
        <is>
          <t>250 Emerald Drive</t>
        </is>
      </c>
      <c r="D9" s="23" t="inlineStr">
        <is>
          <t>Joliet, IL 60433</t>
        </is>
      </c>
      <c r="E9" s="23" t="inlineStr">
        <is>
          <t>US</t>
        </is>
      </c>
      <c r="F9" s="23" t="n">
        <v>1</v>
      </c>
      <c r="G9" s="11" t="n">
        <v>8</v>
      </c>
      <c r="H9" s="16" t="inlineStr">
        <is>
          <t>GYR1</t>
        </is>
      </c>
      <c r="I9" s="23" t="inlineStr">
        <is>
          <t>GYR1</t>
        </is>
      </c>
      <c r="J9" s="63" t="inlineStr">
        <is>
          <t>605 143rd Avenue</t>
        </is>
      </c>
      <c r="K9" s="63" t="inlineStr">
        <is>
          <t>Goodyear, AZ, 85338</t>
        </is>
      </c>
      <c r="L9" s="63" t="inlineStr">
        <is>
          <t>US</t>
        </is>
      </c>
      <c r="M9" s="63" t="inlineStr">
        <is>
          <t>Goodyear</t>
        </is>
      </c>
      <c r="N9" s="63" t="inlineStr">
        <is>
          <t>AZ</t>
        </is>
      </c>
      <c r="O9" s="63" t="n">
        <v>85338</v>
      </c>
      <c r="Q9" s="16" t="n">
        <v>8</v>
      </c>
      <c r="R9" s="100" t="inlineStr">
        <is>
          <t>SCK4 (102 Central Ave Ste 6540)</t>
        </is>
      </c>
      <c r="S9" s="63" t="inlineStr">
        <is>
          <t>250 Emerald Drive</t>
        </is>
      </c>
      <c r="T9" s="63" t="inlineStr">
        <is>
          <t>Joliet, IL 60433</t>
        </is>
      </c>
      <c r="U9" s="63" t="inlineStr">
        <is>
          <t>USA</t>
        </is>
      </c>
      <c r="V9" s="63" t="inlineStr">
        <is>
          <t>Joliet</t>
        </is>
      </c>
      <c r="W9" s="63" t="inlineStr">
        <is>
          <t>IL</t>
        </is>
      </c>
      <c r="X9" s="63" t="n">
        <v>60433</v>
      </c>
      <c r="Y9" s="352" t="inlineStr">
        <is>
          <t>Doug</t>
        </is>
      </c>
    </row>
    <row r="10" ht="15" customHeight="1">
      <c r="A10" s="15" t="inlineStr">
        <is>
          <t>Shipment 9</t>
        </is>
      </c>
      <c r="B10" s="16" t="inlineStr">
        <is>
          <t>FTW1</t>
        </is>
      </c>
      <c r="C10" s="23" t="inlineStr">
        <is>
          <t>33333 LBJ FWY</t>
        </is>
      </c>
      <c r="D10" s="23" t="inlineStr">
        <is>
          <t>Dallas, TX 75241</t>
        </is>
      </c>
      <c r="E10" s="23" t="inlineStr">
        <is>
          <t>US</t>
        </is>
      </c>
      <c r="F10" s="23" t="n">
        <v>2</v>
      </c>
      <c r="G10" s="11" t="n">
        <v>9</v>
      </c>
      <c r="H10" s="16" t="inlineStr">
        <is>
          <t>SLC1</t>
        </is>
      </c>
      <c r="I10" s="23" t="inlineStr">
        <is>
          <t>SLC1</t>
        </is>
      </c>
      <c r="J10" s="63" t="inlineStr">
        <is>
          <t>777N 5600 W</t>
        </is>
      </c>
      <c r="K10" s="63" t="inlineStr">
        <is>
          <t>Salt Lake City, UT, 84116</t>
        </is>
      </c>
      <c r="L10" s="63" t="inlineStr">
        <is>
          <t>US</t>
        </is>
      </c>
      <c r="M10" s="63" t="inlineStr">
        <is>
          <t>Salt Lake City</t>
        </is>
      </c>
      <c r="N10" s="63" t="inlineStr">
        <is>
          <t>UT</t>
        </is>
      </c>
      <c r="O10" s="63" t="n">
        <v>84116</v>
      </c>
      <c r="Q10" s="16" t="n">
        <v>9</v>
      </c>
      <c r="R10" s="52" t="inlineStr">
        <is>
          <t>FTW1 (4160 Feathergrass Ln Prosper,  TX  75078)</t>
        </is>
      </c>
      <c r="S10" s="63" t="inlineStr">
        <is>
          <t>33333 LBJ FWY</t>
        </is>
      </c>
      <c r="T10" s="63" t="inlineStr">
        <is>
          <t>Dallas, TX 75241</t>
        </is>
      </c>
      <c r="U10" s="63" t="inlineStr">
        <is>
          <t>USA</t>
        </is>
      </c>
      <c r="V10" s="63" t="inlineStr">
        <is>
          <t>Dallas</t>
        </is>
      </c>
      <c r="W10" s="63" t="inlineStr">
        <is>
          <t>TX</t>
        </is>
      </c>
      <c r="X10" s="63" t="n">
        <v>75241</v>
      </c>
      <c r="Y10" s="352" t="inlineStr">
        <is>
          <t>Doug</t>
        </is>
      </c>
    </row>
    <row r="11" ht="15" customHeight="1">
      <c r="A11" s="15" t="inlineStr">
        <is>
          <t>Shipment 10</t>
        </is>
      </c>
      <c r="B11" s="16" t="inlineStr">
        <is>
          <t>SMF3</t>
        </is>
      </c>
      <c r="C11" s="23" t="inlineStr">
        <is>
          <t>3923 S B ST</t>
        </is>
      </c>
      <c r="D11" s="23" t="inlineStr">
        <is>
          <t>Stockton, CA 95206</t>
        </is>
      </c>
      <c r="E11" s="23" t="inlineStr">
        <is>
          <t>US</t>
        </is>
      </c>
      <c r="F11" s="23" t="n">
        <v>3</v>
      </c>
      <c r="G11" s="11" t="n">
        <v>10</v>
      </c>
      <c r="H11" s="16" t="inlineStr">
        <is>
          <t>SMF1</t>
        </is>
      </c>
      <c r="I11" s="23" t="inlineStr">
        <is>
          <t>SMF1</t>
        </is>
      </c>
      <c r="J11" s="63" t="inlineStr">
        <is>
          <t>4900 W Elkhorn Blvd</t>
        </is>
      </c>
      <c r="K11" s="63" t="inlineStr">
        <is>
          <t>Sacramento, CA, 95835</t>
        </is>
      </c>
      <c r="L11" s="63" t="inlineStr">
        <is>
          <t>US</t>
        </is>
      </c>
      <c r="M11" s="63" t="inlineStr">
        <is>
          <t>Sacramento</t>
        </is>
      </c>
      <c r="N11" s="63" t="inlineStr">
        <is>
          <t>CA</t>
        </is>
      </c>
      <c r="O11" s="63" t="n">
        <v>95835</v>
      </c>
      <c r="Q11" s="16" t="n">
        <v>10</v>
      </c>
      <c r="R11" s="100" t="inlineStr">
        <is>
          <t>MQJ1 (2005 Kansas Avenue, Flint, MI, 48502)</t>
        </is>
      </c>
      <c r="S11" s="63" t="inlineStr">
        <is>
          <t>3923 S B ST</t>
        </is>
      </c>
      <c r="T11" s="63" t="inlineStr">
        <is>
          <t>Stockton, CA 95206</t>
        </is>
      </c>
      <c r="U11" s="63" t="inlineStr">
        <is>
          <t>USA</t>
        </is>
      </c>
      <c r="V11" s="63" t="inlineStr">
        <is>
          <t>Stockton</t>
        </is>
      </c>
      <c r="W11" s="63" t="inlineStr">
        <is>
          <t>CA</t>
        </is>
      </c>
      <c r="X11" s="63" t="n">
        <v>95206</v>
      </c>
      <c r="Y11" s="352" t="inlineStr">
        <is>
          <t>Doug</t>
        </is>
      </c>
    </row>
    <row r="12" ht="15" customHeight="1">
      <c r="A12" s="15" t="inlineStr">
        <is>
          <t>Shipment 11</t>
        </is>
      </c>
      <c r="B12" s="16" t="inlineStr">
        <is>
          <t>LAS1</t>
        </is>
      </c>
      <c r="C12" s="23" t="inlineStr">
        <is>
          <t>12300 Bermuda Road</t>
        </is>
      </c>
      <c r="D12" s="23" t="inlineStr">
        <is>
          <t>Henderson, NV 89044</t>
        </is>
      </c>
      <c r="E12" s="23" t="inlineStr">
        <is>
          <t>US</t>
        </is>
      </c>
      <c r="F12" s="23" t="n">
        <v>4</v>
      </c>
      <c r="G12" s="11" t="n">
        <v>11</v>
      </c>
      <c r="H12" s="16" t="inlineStr">
        <is>
          <t>MKE1</t>
        </is>
      </c>
      <c r="I12" s="23" t="inlineStr">
        <is>
          <t>MKE1</t>
        </is>
      </c>
      <c r="J12" s="63" t="inlineStr">
        <is>
          <t>3501 120th Avenue</t>
        </is>
      </c>
      <c r="K12" s="63" t="inlineStr">
        <is>
          <t>Kenosha, WI, 53144</t>
        </is>
      </c>
      <c r="L12" s="63" t="inlineStr">
        <is>
          <t>US</t>
        </is>
      </c>
      <c r="M12" s="63" t="inlineStr">
        <is>
          <t>Kenosha</t>
        </is>
      </c>
      <c r="N12" s="63" t="inlineStr">
        <is>
          <t>WI</t>
        </is>
      </c>
      <c r="O12" s="63" t="n">
        <v>53144</v>
      </c>
      <c r="Q12" s="16" t="n">
        <v>11</v>
      </c>
      <c r="R12" s="100" t="inlineStr">
        <is>
          <t>LAS1 (4020 west cambridge avenue Phoenix,  AZ  85009)</t>
        </is>
      </c>
      <c r="S12" s="63" t="inlineStr">
        <is>
          <t>12300 Bermuda Road</t>
        </is>
      </c>
      <c r="T12" s="63" t="inlineStr">
        <is>
          <t>Henderson, NV 89044</t>
        </is>
      </c>
      <c r="U12" s="63" t="inlineStr">
        <is>
          <t>USA</t>
        </is>
      </c>
      <c r="V12" s="63" t="inlineStr">
        <is>
          <t>Henderson</t>
        </is>
      </c>
      <c r="W12" s="63" t="inlineStr">
        <is>
          <t>NV</t>
        </is>
      </c>
      <c r="X12" s="63" t="n">
        <v>89044</v>
      </c>
      <c r="Y12" s="352" t="inlineStr">
        <is>
          <t>Doug</t>
        </is>
      </c>
    </row>
    <row r="13" ht="15" customHeight="1">
      <c r="A13" s="15" t="inlineStr">
        <is>
          <t>Shipment 12</t>
        </is>
      </c>
      <c r="B13" s="16" t="inlineStr">
        <is>
          <t>CLT2</t>
        </is>
      </c>
      <c r="C13" s="23" t="inlineStr">
        <is>
          <t>10240 Old Dowd Rd</t>
        </is>
      </c>
      <c r="D13" s="23" t="inlineStr">
        <is>
          <t>Charlotte, NC 28214</t>
        </is>
      </c>
      <c r="E13" s="23" t="inlineStr">
        <is>
          <t>US</t>
        </is>
      </c>
      <c r="F13" s="23" t="n">
        <v>5</v>
      </c>
      <c r="G13" s="11" t="n">
        <v>12</v>
      </c>
      <c r="H13" s="16" t="inlineStr">
        <is>
          <t>MSP1</t>
        </is>
      </c>
      <c r="I13" s="23" t="inlineStr">
        <is>
          <t>MSP1</t>
        </is>
      </c>
      <c r="J13" s="63" t="inlineStr">
        <is>
          <t>2601 4th Avenue E</t>
        </is>
      </c>
      <c r="K13" s="63" t="inlineStr">
        <is>
          <t>Shakopee, MN, 55379</t>
        </is>
      </c>
      <c r="L13" s="63" t="inlineStr">
        <is>
          <t>US</t>
        </is>
      </c>
      <c r="M13" s="63" t="inlineStr">
        <is>
          <t>Shakopee</t>
        </is>
      </c>
      <c r="N13" s="63" t="inlineStr">
        <is>
          <t>MN</t>
        </is>
      </c>
      <c r="O13" s="63" t="n">
        <v>55379</v>
      </c>
      <c r="Q13" s="16" t="n">
        <v>12</v>
      </c>
      <c r="R13" s="52" t="inlineStr">
        <is>
          <t>CLT2 (746 NW 7th Ave Florida City,  FL  33034)</t>
        </is>
      </c>
      <c r="S13" s="63" t="inlineStr">
        <is>
          <t>10240 Old Dowd Rd</t>
        </is>
      </c>
      <c r="T13" s="63" t="inlineStr">
        <is>
          <t>Charlotte, NC 28214</t>
        </is>
      </c>
      <c r="U13" s="63" t="inlineStr">
        <is>
          <t>USA</t>
        </is>
      </c>
      <c r="V13" s="63" t="inlineStr">
        <is>
          <t>Charlotte</t>
        </is>
      </c>
      <c r="W13" s="63" t="inlineStr">
        <is>
          <t>NC</t>
        </is>
      </c>
      <c r="X13" s="63" t="n">
        <v>28214</v>
      </c>
      <c r="Y13" s="352" t="inlineStr">
        <is>
          <t>Doug</t>
        </is>
      </c>
    </row>
    <row r="14" ht="15" customHeight="1">
      <c r="A14" s="15" t="inlineStr">
        <is>
          <t>Shipment 13</t>
        </is>
      </c>
      <c r="B14" s="16" t="inlineStr">
        <is>
          <t>ABE8</t>
        </is>
      </c>
      <c r="C14" s="23" t="inlineStr">
        <is>
          <t>401 Independence Road</t>
        </is>
      </c>
      <c r="D14" s="23" t="inlineStr">
        <is>
          <t>Florence, NJ 08518</t>
        </is>
      </c>
      <c r="E14" s="23" t="inlineStr">
        <is>
          <t>US</t>
        </is>
      </c>
      <c r="F14" s="23" t="n">
        <v>6</v>
      </c>
      <c r="G14" s="11" t="n">
        <v>13</v>
      </c>
      <c r="H14" s="16" t="inlineStr">
        <is>
          <t>TEB9</t>
        </is>
      </c>
      <c r="I14" s="23" t="inlineStr">
        <is>
          <t>TEB9</t>
        </is>
      </c>
      <c r="J14" s="63" t="inlineStr">
        <is>
          <t>601 Randolph Road</t>
        </is>
      </c>
      <c r="K14" s="63" t="inlineStr">
        <is>
          <t>Somerset, NJ, 00873</t>
        </is>
      </c>
      <c r="L14" s="63" t="inlineStr">
        <is>
          <t>US</t>
        </is>
      </c>
      <c r="M14" s="63" t="inlineStr">
        <is>
          <t>Somerset</t>
        </is>
      </c>
      <c r="N14" s="63" t="inlineStr">
        <is>
          <t>NJ</t>
        </is>
      </c>
      <c r="O14" s="63" t="inlineStr">
        <is>
          <t>00873</t>
        </is>
      </c>
      <c r="Q14" s="16" t="n">
        <v>13</v>
      </c>
      <c r="R14" s="52" t="inlineStr">
        <is>
          <t>ABE8 (118 Whitmore Ave Wayne,  NJ  07470)</t>
        </is>
      </c>
      <c r="S14" s="63" t="inlineStr">
        <is>
          <t>401 Independence Road</t>
        </is>
      </c>
      <c r="T14" s="63" t="inlineStr">
        <is>
          <t>Florence, NJ 08518</t>
        </is>
      </c>
      <c r="U14" s="63" t="inlineStr">
        <is>
          <t>USA</t>
        </is>
      </c>
      <c r="V14" s="63" t="inlineStr">
        <is>
          <t>Florence</t>
        </is>
      </c>
      <c r="W14" s="63" t="inlineStr">
        <is>
          <t>NJ</t>
        </is>
      </c>
      <c r="X14" s="63" t="inlineStr">
        <is>
          <t>08518</t>
        </is>
      </c>
      <c r="Y14" s="352" t="inlineStr">
        <is>
          <t>Doug</t>
        </is>
      </c>
    </row>
    <row r="15" ht="15" customHeight="1">
      <c r="A15" s="15" t="inlineStr">
        <is>
          <t>Shipment 14</t>
        </is>
      </c>
      <c r="B15" s="16" t="inlineStr">
        <is>
          <t>MEM1</t>
        </is>
      </c>
      <c r="C15" s="23" t="inlineStr">
        <is>
          <t>3292 E Holmes Rd</t>
        </is>
      </c>
      <c r="D15" s="23" t="inlineStr">
        <is>
          <t>Memphis, TN 38118</t>
        </is>
      </c>
      <c r="E15" s="23" t="inlineStr">
        <is>
          <t>US</t>
        </is>
      </c>
      <c r="F15" s="23" t="n">
        <v>7</v>
      </c>
      <c r="G15" s="11" t="n">
        <v>14</v>
      </c>
      <c r="H15" s="16" t="inlineStr">
        <is>
          <t>PDX9</t>
        </is>
      </c>
      <c r="I15" s="23" t="inlineStr">
        <is>
          <t>PDX9</t>
        </is>
      </c>
      <c r="J15" s="63" t="inlineStr">
        <is>
          <t>1250 NW Swigert Way</t>
        </is>
      </c>
      <c r="K15" s="63" t="inlineStr">
        <is>
          <t>Troutdale, OR, 97060</t>
        </is>
      </c>
      <c r="L15" s="63" t="inlineStr">
        <is>
          <t>US</t>
        </is>
      </c>
      <c r="M15" s="63" t="inlineStr">
        <is>
          <t>Troutdale</t>
        </is>
      </c>
      <c r="N15" s="63" t="inlineStr">
        <is>
          <t>OR</t>
        </is>
      </c>
      <c r="O15" s="63" t="n">
        <v>97060</v>
      </c>
      <c r="Q15" s="16" t="n">
        <v>14</v>
      </c>
      <c r="R15" s="52" t="inlineStr">
        <is>
          <t>MEM1 (248 Cargile Ln Nashville,  TN  37205)</t>
        </is>
      </c>
      <c r="S15" s="63" t="inlineStr">
        <is>
          <t>3292 E Holmes Rd</t>
        </is>
      </c>
      <c r="T15" s="63" t="inlineStr">
        <is>
          <t>Memphis, TN 38118</t>
        </is>
      </c>
      <c r="U15" s="63" t="inlineStr">
        <is>
          <t>USA</t>
        </is>
      </c>
      <c r="V15" s="63" t="inlineStr">
        <is>
          <t>Memphis</t>
        </is>
      </c>
      <c r="W15" s="63" t="inlineStr">
        <is>
          <t>TN</t>
        </is>
      </c>
      <c r="X15" s="63" t="n">
        <v>38118</v>
      </c>
      <c r="Y15" s="352" t="inlineStr">
        <is>
          <t>Doug</t>
        </is>
      </c>
    </row>
    <row r="16" ht="15" customHeight="1">
      <c r="A16" s="15" t="inlineStr">
        <is>
          <t>Shipment 15</t>
        </is>
      </c>
      <c r="B16" s="16" t="inlineStr">
        <is>
          <t>MDW2</t>
        </is>
      </c>
      <c r="C16" s="23" t="inlineStr">
        <is>
          <t>250 Emerald Drive</t>
        </is>
      </c>
      <c r="D16" s="23" t="inlineStr">
        <is>
          <t>Joliet, IL 60433</t>
        </is>
      </c>
      <c r="E16" s="23" t="inlineStr">
        <is>
          <t>US</t>
        </is>
      </c>
      <c r="F16" s="23" t="n">
        <v>1</v>
      </c>
      <c r="G16" s="11" t="n">
        <v>15</v>
      </c>
      <c r="H16" s="16" t="inlineStr">
        <is>
          <t>GEG1</t>
        </is>
      </c>
      <c r="I16" s="23" t="inlineStr">
        <is>
          <t>GEG1</t>
        </is>
      </c>
      <c r="J16" s="63" t="inlineStr">
        <is>
          <t>10010 W Geiger Blvd</t>
        </is>
      </c>
      <c r="K16" s="63" t="inlineStr">
        <is>
          <t>Spokane, WA, 99224</t>
        </is>
      </c>
      <c r="L16" s="63" t="inlineStr">
        <is>
          <t>US</t>
        </is>
      </c>
      <c r="M16" s="63" t="inlineStr">
        <is>
          <t>Spokane</t>
        </is>
      </c>
      <c r="N16" s="63" t="inlineStr">
        <is>
          <t>WA</t>
        </is>
      </c>
      <c r="O16" s="63" t="n">
        <v>99224</v>
      </c>
      <c r="Q16" s="16" t="n">
        <v>15</v>
      </c>
      <c r="R16" s="100" t="inlineStr">
        <is>
          <t>SCK4 (102 Central Ave Ste 6540)</t>
        </is>
      </c>
      <c r="S16" s="63" t="inlineStr">
        <is>
          <t>250 Emerald Drive</t>
        </is>
      </c>
      <c r="T16" s="63" t="inlineStr">
        <is>
          <t>Joliet, IL 60433</t>
        </is>
      </c>
      <c r="U16" s="63" t="inlineStr">
        <is>
          <t>USA</t>
        </is>
      </c>
      <c r="V16" s="63" t="inlineStr">
        <is>
          <t>Joliet</t>
        </is>
      </c>
      <c r="W16" s="63" t="inlineStr">
        <is>
          <t>IL</t>
        </is>
      </c>
      <c r="X16" s="63" t="n">
        <v>60433</v>
      </c>
      <c r="Y16" s="352" t="inlineStr">
        <is>
          <t>DRCR</t>
        </is>
      </c>
    </row>
    <row r="17" ht="15" customHeight="1">
      <c r="A17" s="15" t="inlineStr">
        <is>
          <t>Shipment 16</t>
        </is>
      </c>
      <c r="B17" s="16" t="inlineStr">
        <is>
          <t>FTW1</t>
        </is>
      </c>
      <c r="C17" s="23" t="inlineStr">
        <is>
          <t>33333 LBJ FWY</t>
        </is>
      </c>
      <c r="D17" s="23" t="inlineStr">
        <is>
          <t>Dallas, TX 75241</t>
        </is>
      </c>
      <c r="E17" s="23" t="inlineStr">
        <is>
          <t>US</t>
        </is>
      </c>
      <c r="F17" s="23" t="n">
        <v>2</v>
      </c>
      <c r="G17" s="11" t="n">
        <v>16</v>
      </c>
      <c r="H17" s="16" t="n"/>
      <c r="I17" s="23" t="inlineStr">
        <is>
          <t>STL8</t>
        </is>
      </c>
      <c r="J17" s="63" t="inlineStr">
        <is>
          <t>4000 Premier Pkwy</t>
        </is>
      </c>
      <c r="K17" s="63" t="inlineStr">
        <is>
          <t>St Charles, MO, 63301</t>
        </is>
      </c>
      <c r="L17" s="63" t="inlineStr">
        <is>
          <t>US</t>
        </is>
      </c>
      <c r="M17" s="63" t="inlineStr">
        <is>
          <t>St Charles</t>
        </is>
      </c>
      <c r="N17" s="63" t="inlineStr">
        <is>
          <t>MO</t>
        </is>
      </c>
      <c r="O17" s="63" t="n">
        <v>63301</v>
      </c>
      <c r="Q17" s="16" t="n">
        <v>16</v>
      </c>
      <c r="R17" s="52" t="inlineStr">
        <is>
          <t>FTW1 (4160 Feathergrass Ln Prosper,  TX  75078)</t>
        </is>
      </c>
      <c r="S17" s="63" t="inlineStr">
        <is>
          <t>33333 LBJ FWY</t>
        </is>
      </c>
      <c r="T17" s="63" t="inlineStr">
        <is>
          <t>Dallas, TX 75241</t>
        </is>
      </c>
      <c r="U17" s="63" t="inlineStr">
        <is>
          <t>USA</t>
        </is>
      </c>
      <c r="V17" s="63" t="inlineStr">
        <is>
          <t>Dallas</t>
        </is>
      </c>
      <c r="W17" s="63" t="inlineStr">
        <is>
          <t>TX</t>
        </is>
      </c>
      <c r="X17" s="63" t="n">
        <v>75241</v>
      </c>
      <c r="Y17" s="352" t="inlineStr">
        <is>
          <t>DRCR</t>
        </is>
      </c>
    </row>
    <row r="18" ht="15" customHeight="1">
      <c r="A18" s="15" t="inlineStr">
        <is>
          <t>Shipment 17</t>
        </is>
      </c>
      <c r="B18" s="16" t="inlineStr">
        <is>
          <t>SMF3</t>
        </is>
      </c>
      <c r="C18" s="23" t="inlineStr">
        <is>
          <t>3923 S B ST</t>
        </is>
      </c>
      <c r="D18" s="23" t="inlineStr">
        <is>
          <t>Stockton, CA 95206</t>
        </is>
      </c>
      <c r="E18" s="23" t="inlineStr">
        <is>
          <t>US</t>
        </is>
      </c>
      <c r="F18" s="23" t="n">
        <v>3</v>
      </c>
      <c r="G18" s="11" t="n">
        <v>17</v>
      </c>
      <c r="H18" s="16" t="n"/>
      <c r="I18" s="23" t="inlineStr">
        <is>
          <t>BWI2</t>
        </is>
      </c>
      <c r="J18" s="63" t="inlineStr">
        <is>
          <t>2010 Broening Hwy</t>
        </is>
      </c>
      <c r="K18" s="63" t="inlineStr">
        <is>
          <t>Baltimore, MD, 21224</t>
        </is>
      </c>
      <c r="L18" s="63" t="inlineStr">
        <is>
          <t>US</t>
        </is>
      </c>
      <c r="M18" s="63" t="inlineStr">
        <is>
          <t>Baltimore</t>
        </is>
      </c>
      <c r="N18" s="63" t="inlineStr">
        <is>
          <t>MD</t>
        </is>
      </c>
      <c r="O18" s="63" t="n">
        <v>21224</v>
      </c>
      <c r="Q18" s="16" t="n">
        <v>17</v>
      </c>
      <c r="R18" s="100" t="inlineStr">
        <is>
          <t>MQJ1 (2005 Kansas Avenue, Flint, MI, 48502)</t>
        </is>
      </c>
      <c r="S18" s="63" t="inlineStr">
        <is>
          <t>3923 S B ST</t>
        </is>
      </c>
      <c r="T18" s="63" t="inlineStr">
        <is>
          <t>Stockton, CA 95206</t>
        </is>
      </c>
      <c r="U18" s="63" t="inlineStr">
        <is>
          <t>USA</t>
        </is>
      </c>
      <c r="V18" s="63" t="inlineStr">
        <is>
          <t>Stockton</t>
        </is>
      </c>
      <c r="W18" s="63" t="inlineStr">
        <is>
          <t>CA</t>
        </is>
      </c>
      <c r="X18" s="63" t="n">
        <v>95206</v>
      </c>
      <c r="Y18" s="352" t="inlineStr">
        <is>
          <t>DRCR</t>
        </is>
      </c>
    </row>
    <row r="19" ht="15" customHeight="1">
      <c r="A19" s="15" t="inlineStr">
        <is>
          <t>Shipment 18</t>
        </is>
      </c>
      <c r="B19" s="16" t="inlineStr">
        <is>
          <t>LAS1</t>
        </is>
      </c>
      <c r="C19" s="23" t="inlineStr">
        <is>
          <t>12300 Bermuda Road</t>
        </is>
      </c>
      <c r="D19" s="23" t="inlineStr">
        <is>
          <t>Henderson, NV 89044</t>
        </is>
      </c>
      <c r="E19" s="23" t="inlineStr">
        <is>
          <t>US</t>
        </is>
      </c>
      <c r="F19" s="23" t="n">
        <v>4</v>
      </c>
      <c r="G19" s="11" t="n">
        <v>18</v>
      </c>
      <c r="H19" s="16" t="n"/>
      <c r="I19" s="23" t="inlineStr">
        <is>
          <t>TUS2</t>
        </is>
      </c>
      <c r="J19" s="63" t="inlineStr">
        <is>
          <t>6701 S Kolb Rd</t>
        </is>
      </c>
      <c r="K19" s="63" t="inlineStr">
        <is>
          <t>Tucson, AZ, 85756</t>
        </is>
      </c>
      <c r="L19" s="63" t="inlineStr">
        <is>
          <t>US</t>
        </is>
      </c>
      <c r="M19" s="63" t="inlineStr">
        <is>
          <t>Tucson</t>
        </is>
      </c>
      <c r="N19" s="63" t="inlineStr">
        <is>
          <t>AZ</t>
        </is>
      </c>
      <c r="O19" s="63" t="n">
        <v>85756</v>
      </c>
      <c r="Q19" s="16" t="n">
        <v>18</v>
      </c>
      <c r="R19" s="100" t="inlineStr">
        <is>
          <t>LAS1 (4020 west cambridge avenue Phoenix,  AZ  85009)</t>
        </is>
      </c>
      <c r="S19" s="63" t="inlineStr">
        <is>
          <t>12300 Bermuda Road</t>
        </is>
      </c>
      <c r="T19" s="63" t="inlineStr">
        <is>
          <t>Henderson, NV 89044</t>
        </is>
      </c>
      <c r="U19" s="63" t="inlineStr">
        <is>
          <t>USA</t>
        </is>
      </c>
      <c r="V19" s="63" t="inlineStr">
        <is>
          <t>Henderson</t>
        </is>
      </c>
      <c r="W19" s="63" t="inlineStr">
        <is>
          <t>NV</t>
        </is>
      </c>
      <c r="X19" s="63" t="n">
        <v>89044</v>
      </c>
      <c r="Y19" s="352" t="inlineStr">
        <is>
          <t>DRCR</t>
        </is>
      </c>
    </row>
    <row r="20" ht="15" customHeight="1">
      <c r="A20" s="15" t="inlineStr">
        <is>
          <t>Shipment 19</t>
        </is>
      </c>
      <c r="B20" s="16" t="inlineStr">
        <is>
          <t>CLT2</t>
        </is>
      </c>
      <c r="C20" s="23" t="inlineStr">
        <is>
          <t>10240 Old Dowd Rd</t>
        </is>
      </c>
      <c r="D20" s="23" t="inlineStr">
        <is>
          <t>Charlotte, NC 28214</t>
        </is>
      </c>
      <c r="E20" s="23" t="inlineStr">
        <is>
          <t>US</t>
        </is>
      </c>
      <c r="F20" s="23" t="n">
        <v>5</v>
      </c>
      <c r="G20" s="11" t="n">
        <v>19</v>
      </c>
      <c r="H20" s="16" t="n"/>
      <c r="I20" s="23" t="inlineStr">
        <is>
          <t>ATL2</t>
        </is>
      </c>
      <c r="J20" s="63" t="inlineStr">
        <is>
          <t>2255 W Park Pl. Blvd</t>
        </is>
      </c>
      <c r="K20" s="63" t="inlineStr">
        <is>
          <t>Stone Mountain, GA, 30087</t>
        </is>
      </c>
      <c r="L20" s="63" t="inlineStr">
        <is>
          <t>US</t>
        </is>
      </c>
      <c r="M20" s="63" t="inlineStr">
        <is>
          <t>Stone Mountain</t>
        </is>
      </c>
      <c r="N20" s="63" t="inlineStr">
        <is>
          <t>GA</t>
        </is>
      </c>
      <c r="O20" s="63" t="n">
        <v>30087</v>
      </c>
      <c r="Q20" s="16" t="n">
        <v>19</v>
      </c>
      <c r="R20" s="52" t="inlineStr">
        <is>
          <t>CLT2 (746 NW 7th Ave Florida City,  FL  33034)</t>
        </is>
      </c>
      <c r="S20" s="63" t="inlineStr">
        <is>
          <t>10240 Old Dowd Rd</t>
        </is>
      </c>
      <c r="T20" s="63" t="inlineStr">
        <is>
          <t>Charlotte, NC 28214</t>
        </is>
      </c>
      <c r="U20" s="63" t="inlineStr">
        <is>
          <t>USA</t>
        </is>
      </c>
      <c r="V20" s="63" t="inlineStr">
        <is>
          <t>Charlotte</t>
        </is>
      </c>
      <c r="W20" s="63" t="inlineStr">
        <is>
          <t>NC</t>
        </is>
      </c>
      <c r="X20" s="63" t="n">
        <v>28214</v>
      </c>
      <c r="Y20" s="352" t="inlineStr">
        <is>
          <t>DRCR</t>
        </is>
      </c>
    </row>
    <row r="21" ht="15" customHeight="1">
      <c r="A21" s="15" t="inlineStr">
        <is>
          <t>Shipment 20</t>
        </is>
      </c>
      <c r="B21" s="16" t="inlineStr">
        <is>
          <t>ABE8</t>
        </is>
      </c>
      <c r="C21" s="23" t="inlineStr">
        <is>
          <t>401 Independence Road</t>
        </is>
      </c>
      <c r="D21" s="23" t="inlineStr">
        <is>
          <t>Florence, NJ 08518</t>
        </is>
      </c>
      <c r="E21" s="23" t="inlineStr">
        <is>
          <t>US</t>
        </is>
      </c>
      <c r="F21" s="23" t="n">
        <v>6</v>
      </c>
      <c r="G21" s="11" t="n">
        <v>20</v>
      </c>
      <c r="H21" s="16" t="n"/>
      <c r="I21" s="23" t="inlineStr">
        <is>
          <t>DFW7</t>
        </is>
      </c>
      <c r="J21" s="63" t="inlineStr">
        <is>
          <t>700 Westport Pkwy</t>
        </is>
      </c>
      <c r="K21" s="63" t="inlineStr">
        <is>
          <t>Fort Worth, TX, 76177</t>
        </is>
      </c>
      <c r="L21" s="63" t="inlineStr">
        <is>
          <t>US</t>
        </is>
      </c>
      <c r="M21" s="63" t="inlineStr">
        <is>
          <t>Fort Worth</t>
        </is>
      </c>
      <c r="N21" s="63" t="inlineStr">
        <is>
          <t>TX</t>
        </is>
      </c>
      <c r="O21" s="63" t="n">
        <v>76177</v>
      </c>
      <c r="Q21" s="16" t="n">
        <v>20</v>
      </c>
      <c r="R21" s="52" t="inlineStr">
        <is>
          <t>ABE8 (118 Whitmore Ave Wayne,  NJ  07470)</t>
        </is>
      </c>
      <c r="S21" s="63" t="inlineStr">
        <is>
          <t>401 Independence Road</t>
        </is>
      </c>
      <c r="T21" s="63" t="inlineStr">
        <is>
          <t>Florence, NJ 08518</t>
        </is>
      </c>
      <c r="U21" s="63" t="inlineStr">
        <is>
          <t>USA</t>
        </is>
      </c>
      <c r="V21" s="63" t="inlineStr">
        <is>
          <t>Florence</t>
        </is>
      </c>
      <c r="W21" s="63" t="inlineStr">
        <is>
          <t>NJ</t>
        </is>
      </c>
      <c r="X21" s="63" t="inlineStr">
        <is>
          <t>08518</t>
        </is>
      </c>
      <c r="Y21" s="352" t="inlineStr">
        <is>
          <t>DRCR</t>
        </is>
      </c>
    </row>
    <row r="22" ht="15" customHeight="1">
      <c r="A22" s="15" t="inlineStr">
        <is>
          <t>Shipment 21</t>
        </is>
      </c>
      <c r="B22" s="16" t="inlineStr">
        <is>
          <t>MEM1</t>
        </is>
      </c>
      <c r="C22" s="23" t="inlineStr">
        <is>
          <t>3292 E Holmes Rd</t>
        </is>
      </c>
      <c r="D22" s="23" t="inlineStr">
        <is>
          <t>Memphis, TN 38118</t>
        </is>
      </c>
      <c r="E22" s="23" t="inlineStr">
        <is>
          <t>US</t>
        </is>
      </c>
      <c r="F22" s="23" t="n">
        <v>7</v>
      </c>
      <c r="G22" s="11" t="n">
        <v>21</v>
      </c>
      <c r="H22" s="16" t="n"/>
      <c r="I22" s="23" t="inlineStr">
        <is>
          <t>MGE3</t>
        </is>
      </c>
      <c r="J22" s="63" t="inlineStr">
        <is>
          <t>808 Hog Mountain Rd</t>
        </is>
      </c>
      <c r="K22" s="63" t="inlineStr">
        <is>
          <t>Jefferson, GA, 30549</t>
        </is>
      </c>
      <c r="L22" s="63" t="inlineStr">
        <is>
          <t>US</t>
        </is>
      </c>
      <c r="M22" s="63" t="inlineStr">
        <is>
          <t>Jefferson</t>
        </is>
      </c>
      <c r="N22" s="63" t="inlineStr">
        <is>
          <t>GA</t>
        </is>
      </c>
      <c r="O22" s="63" t="n">
        <v>30549</v>
      </c>
      <c r="Q22" s="16" t="n">
        <v>21</v>
      </c>
      <c r="R22" s="52" t="inlineStr">
        <is>
          <t>MEM1 (248 Cargile Ln Nashville,  TN  37205)</t>
        </is>
      </c>
      <c r="S22" s="63" t="inlineStr">
        <is>
          <t>3292 E Holmes Rd</t>
        </is>
      </c>
      <c r="T22" s="63" t="inlineStr">
        <is>
          <t>Memphis, TN 38118</t>
        </is>
      </c>
      <c r="U22" s="63" t="inlineStr">
        <is>
          <t>USA</t>
        </is>
      </c>
      <c r="V22" s="63" t="inlineStr">
        <is>
          <t>Memphis</t>
        </is>
      </c>
      <c r="W22" s="63" t="inlineStr">
        <is>
          <t>TN</t>
        </is>
      </c>
      <c r="X22" s="63" t="n">
        <v>38118</v>
      </c>
      <c r="Y22" s="352" t="inlineStr">
        <is>
          <t>DRCR</t>
        </is>
      </c>
    </row>
    <row r="23" ht="15" customHeight="1">
      <c r="A23" s="15" t="inlineStr">
        <is>
          <t>Shipment 22</t>
        </is>
      </c>
      <c r="B23" s="16" t="inlineStr">
        <is>
          <t>MDW2</t>
        </is>
      </c>
      <c r="C23" s="23" t="inlineStr">
        <is>
          <t>250 Emerald Drive</t>
        </is>
      </c>
      <c r="D23" s="23" t="inlineStr">
        <is>
          <t>Joliet, IL 60433</t>
        </is>
      </c>
      <c r="E23" s="23" t="inlineStr">
        <is>
          <t>US</t>
        </is>
      </c>
      <c r="F23" s="23" t="n">
        <v>1</v>
      </c>
      <c r="G23" s="11" t="n">
        <v>22</v>
      </c>
      <c r="H23" s="16" t="n"/>
      <c r="I23" s="23" t="inlineStr">
        <is>
          <t>JVL1</t>
        </is>
      </c>
      <c r="J23" s="63" t="inlineStr">
        <is>
          <t>1255 Gateway Blvd</t>
        </is>
      </c>
      <c r="K23" s="63" t="inlineStr">
        <is>
          <t>Beloit, WI, 53511</t>
        </is>
      </c>
      <c r="L23" s="63" t="inlineStr">
        <is>
          <t>US</t>
        </is>
      </c>
      <c r="M23" s="63" t="inlineStr">
        <is>
          <t>Beloit</t>
        </is>
      </c>
      <c r="N23" s="63" t="inlineStr">
        <is>
          <t>WI</t>
        </is>
      </c>
      <c r="O23" s="63" t="n">
        <v>53511</v>
      </c>
      <c r="Q23" s="16" t="n">
        <v>22</v>
      </c>
      <c r="R23" s="100" t="inlineStr">
        <is>
          <t>SCK4 (102 Central Ave Ste 6540)</t>
        </is>
      </c>
      <c r="S23" s="63" t="inlineStr">
        <is>
          <t>250 Emerald Drive</t>
        </is>
      </c>
      <c r="T23" s="63" t="inlineStr">
        <is>
          <t>Joliet, IL 60433</t>
        </is>
      </c>
      <c r="U23" s="63" t="inlineStr">
        <is>
          <t>USA</t>
        </is>
      </c>
      <c r="V23" s="63" t="inlineStr">
        <is>
          <t>Joliet</t>
        </is>
      </c>
      <c r="W23" s="63" t="inlineStr">
        <is>
          <t>IL</t>
        </is>
      </c>
      <c r="X23" s="63" t="n">
        <v>60433</v>
      </c>
    </row>
    <row r="24" ht="15" customHeight="1">
      <c r="A24" s="15" t="inlineStr">
        <is>
          <t>Shipment 23</t>
        </is>
      </c>
      <c r="B24" s="16" t="inlineStr">
        <is>
          <t>FTW1</t>
        </is>
      </c>
      <c r="C24" s="23" t="inlineStr">
        <is>
          <t>33333 LBJ FWY</t>
        </is>
      </c>
      <c r="D24" s="23" t="inlineStr">
        <is>
          <t>Dallas, TX 75241</t>
        </is>
      </c>
      <c r="E24" s="23" t="inlineStr">
        <is>
          <t>US</t>
        </is>
      </c>
      <c r="F24" s="23" t="n">
        <v>2</v>
      </c>
      <c r="G24" s="11" t="n">
        <v>23</v>
      </c>
      <c r="H24" s="16" t="n"/>
      <c r="I24" s="23" t="inlineStr">
        <is>
          <t>MIA1</t>
        </is>
      </c>
      <c r="J24" s="63" t="inlineStr">
        <is>
          <t>14000 NW 37th Ave</t>
        </is>
      </c>
      <c r="K24" s="63" t="inlineStr">
        <is>
          <t>Opa-locka, FL, 33054</t>
        </is>
      </c>
      <c r="L24" s="63" t="inlineStr">
        <is>
          <t>US</t>
        </is>
      </c>
      <c r="M24" s="63" t="inlineStr">
        <is>
          <t>Opa-locka</t>
        </is>
      </c>
      <c r="N24" s="63" t="inlineStr">
        <is>
          <t>FL</t>
        </is>
      </c>
      <c r="O24" s="63" t="n">
        <v>33054</v>
      </c>
      <c r="Q24" s="16" t="n">
        <v>23</v>
      </c>
      <c r="R24" s="52" t="inlineStr">
        <is>
          <t>FTW1 (4160 Feathergrass Ln Prosper,  TX  75078)</t>
        </is>
      </c>
      <c r="S24" s="63" t="inlineStr">
        <is>
          <t>33333 LBJ FWY</t>
        </is>
      </c>
      <c r="T24" s="63" t="inlineStr">
        <is>
          <t>Dallas, TX 75241</t>
        </is>
      </c>
      <c r="U24" s="63" t="inlineStr">
        <is>
          <t>USA</t>
        </is>
      </c>
      <c r="V24" s="63" t="inlineStr">
        <is>
          <t>Dallas</t>
        </is>
      </c>
      <c r="W24" s="63" t="inlineStr">
        <is>
          <t>TX</t>
        </is>
      </c>
      <c r="X24" s="63" t="n">
        <v>75241</v>
      </c>
    </row>
    <row r="25" ht="15" customHeight="1">
      <c r="A25" s="15" t="inlineStr">
        <is>
          <t>Shipment 24</t>
        </is>
      </c>
      <c r="B25" s="16" t="inlineStr">
        <is>
          <t>SMF3</t>
        </is>
      </c>
      <c r="C25" s="23" t="inlineStr">
        <is>
          <t>3923 S B ST</t>
        </is>
      </c>
      <c r="D25" s="23" t="inlineStr">
        <is>
          <t>Stockton, CA 95206</t>
        </is>
      </c>
      <c r="E25" s="23" t="inlineStr">
        <is>
          <t>US</t>
        </is>
      </c>
      <c r="F25" s="23" t="n">
        <v>3</v>
      </c>
      <c r="G25" s="11" t="n">
        <v>24</v>
      </c>
      <c r="H25" s="16" t="n"/>
      <c r="I25" s="23" t="inlineStr">
        <is>
          <t>DAL3</t>
        </is>
      </c>
      <c r="J25" s="63" t="inlineStr">
        <is>
          <t>1301 Chalk Hill Rd</t>
        </is>
      </c>
      <c r="K25" s="63" t="inlineStr">
        <is>
          <t>Dallas, TX, 75212</t>
        </is>
      </c>
      <c r="L25" s="63" t="inlineStr">
        <is>
          <t>US</t>
        </is>
      </c>
      <c r="M25" s="63" t="inlineStr">
        <is>
          <t>Dallas</t>
        </is>
      </c>
      <c r="N25" s="63" t="inlineStr">
        <is>
          <t>TX</t>
        </is>
      </c>
      <c r="O25" s="63" t="n">
        <v>75212</v>
      </c>
      <c r="Q25" s="16" t="n">
        <v>24</v>
      </c>
      <c r="R25" s="100" t="inlineStr">
        <is>
          <t>MQJ1 (2005 Kansas Avenue, Flint, MI, 48502)</t>
        </is>
      </c>
      <c r="S25" s="63" t="inlineStr">
        <is>
          <t>3923 S B ST</t>
        </is>
      </c>
      <c r="T25" s="63" t="inlineStr">
        <is>
          <t>Stockton, CA 95206</t>
        </is>
      </c>
      <c r="U25" s="63" t="inlineStr">
        <is>
          <t>USA</t>
        </is>
      </c>
      <c r="V25" s="63" t="inlineStr">
        <is>
          <t>Stockton</t>
        </is>
      </c>
      <c r="W25" s="63" t="inlineStr">
        <is>
          <t>CA</t>
        </is>
      </c>
      <c r="X25" s="63" t="n">
        <v>95206</v>
      </c>
    </row>
    <row r="26" ht="15" customHeight="1">
      <c r="A26" s="15" t="inlineStr">
        <is>
          <t>Shipment 25</t>
        </is>
      </c>
      <c r="B26" s="16" t="n"/>
      <c r="C26" s="23" t="n"/>
      <c r="D26" s="23" t="n"/>
      <c r="E26" s="23" t="n"/>
      <c r="F26" s="23" t="n"/>
      <c r="H26" s="16" t="n"/>
      <c r="I26" s="23" t="inlineStr">
        <is>
          <t>TPA1</t>
        </is>
      </c>
      <c r="J26" s="63" t="inlineStr">
        <is>
          <t>3350 Laurel Ridge Ave</t>
        </is>
      </c>
      <c r="K26" s="63" t="inlineStr">
        <is>
          <t>Ruskin, FL, 33570</t>
        </is>
      </c>
      <c r="L26" s="63" t="inlineStr">
        <is>
          <t>US</t>
        </is>
      </c>
      <c r="M26" s="63" t="inlineStr">
        <is>
          <t>Ruskin</t>
        </is>
      </c>
      <c r="N26" s="63" t="inlineStr">
        <is>
          <t>FL</t>
        </is>
      </c>
      <c r="O26" s="63" t="n">
        <v>33570</v>
      </c>
      <c r="Q26" s="16" t="n">
        <v>25</v>
      </c>
      <c r="R26" s="100" t="inlineStr">
        <is>
          <t>LAS1 (4020 west cambridge avenue Phoenix,  AZ  85009)</t>
        </is>
      </c>
      <c r="S26" s="63" t="inlineStr">
        <is>
          <t>12300 Bermuda Road</t>
        </is>
      </c>
      <c r="T26" s="63" t="inlineStr">
        <is>
          <t>Henderson, NV 89044</t>
        </is>
      </c>
      <c r="U26" s="63" t="inlineStr">
        <is>
          <t>USA</t>
        </is>
      </c>
      <c r="V26" s="63" t="inlineStr">
        <is>
          <t>Henderson</t>
        </is>
      </c>
      <c r="W26" s="63" t="inlineStr">
        <is>
          <t>NV</t>
        </is>
      </c>
      <c r="X26" s="63" t="n">
        <v>89044</v>
      </c>
    </row>
    <row r="27" ht="15" customHeight="1">
      <c r="A27" s="15" t="inlineStr">
        <is>
          <t>Shipment 26</t>
        </is>
      </c>
      <c r="B27" s="16" t="n"/>
      <c r="C27" s="23" t="n"/>
      <c r="D27" s="23" t="n"/>
      <c r="E27" s="23" t="n"/>
      <c r="F27" s="23" t="n"/>
      <c r="H27" s="16" t="n"/>
      <c r="I27" s="23" t="inlineStr">
        <is>
          <t>MCO1</t>
        </is>
      </c>
      <c r="J27" s="63" t="inlineStr">
        <is>
          <t>12340 Boggy Creek Rd</t>
        </is>
      </c>
      <c r="K27" s="63" t="inlineStr">
        <is>
          <t>Orlando , FL, 32824</t>
        </is>
      </c>
      <c r="L27" s="63" t="inlineStr">
        <is>
          <t>US</t>
        </is>
      </c>
      <c r="M27" s="63" t="inlineStr">
        <is>
          <t xml:space="preserve">Orlando </t>
        </is>
      </c>
      <c r="N27" s="63" t="inlineStr">
        <is>
          <t>FL</t>
        </is>
      </c>
      <c r="O27" s="63" t="n">
        <v>32824</v>
      </c>
      <c r="Q27" s="16" t="n">
        <v>26</v>
      </c>
      <c r="R27" s="52" t="inlineStr">
        <is>
          <t>CLT2 (746 NW 7th Ave Florida City,  FL  33034)</t>
        </is>
      </c>
      <c r="S27" s="63" t="inlineStr">
        <is>
          <t>10240 Old Dowd Rd</t>
        </is>
      </c>
      <c r="T27" s="63" t="inlineStr">
        <is>
          <t>Charlotte, NC 28214</t>
        </is>
      </c>
      <c r="U27" s="63" t="inlineStr">
        <is>
          <t>USA</t>
        </is>
      </c>
      <c r="V27" s="63" t="inlineStr">
        <is>
          <t>Charlotte</t>
        </is>
      </c>
      <c r="W27" s="63" t="inlineStr">
        <is>
          <t>NC</t>
        </is>
      </c>
      <c r="X27" s="63" t="n">
        <v>28214</v>
      </c>
    </row>
    <row r="28" ht="15" customHeight="1">
      <c r="A28" s="15" t="inlineStr">
        <is>
          <t>Shipment 27</t>
        </is>
      </c>
      <c r="B28" s="16" t="n"/>
      <c r="C28" s="23" t="n"/>
      <c r="D28" s="23" t="n"/>
      <c r="E28" s="23" t="n"/>
      <c r="F28" s="23" t="n"/>
      <c r="H28" s="16" t="n"/>
      <c r="I28" s="23" t="inlineStr">
        <is>
          <t>BFL1</t>
        </is>
      </c>
      <c r="J28" s="63" t="inlineStr">
        <is>
          <t>1601 Petrol Road</t>
        </is>
      </c>
      <c r="K28" s="63" t="inlineStr">
        <is>
          <t>Bakersfield, CA, 93308</t>
        </is>
      </c>
      <c r="L28" s="63" t="inlineStr">
        <is>
          <t>US</t>
        </is>
      </c>
      <c r="M28" s="63" t="inlineStr">
        <is>
          <t>Bakersfield</t>
        </is>
      </c>
      <c r="N28" s="63" t="inlineStr">
        <is>
          <t>CA</t>
        </is>
      </c>
      <c r="O28" s="63" t="n">
        <v>93308</v>
      </c>
      <c r="Q28" s="16" t="n">
        <v>27</v>
      </c>
      <c r="R28" s="52" t="inlineStr">
        <is>
          <t>ABE8 (118 Whitmore Ave Wayne,  NJ  07470)</t>
        </is>
      </c>
      <c r="S28" s="63" t="inlineStr">
        <is>
          <t>401 Independence Road</t>
        </is>
      </c>
      <c r="T28" s="63" t="inlineStr">
        <is>
          <t>Florence, NJ 08518</t>
        </is>
      </c>
      <c r="U28" s="63" t="inlineStr">
        <is>
          <t>USA</t>
        </is>
      </c>
      <c r="V28" s="63" t="inlineStr">
        <is>
          <t>Florence</t>
        </is>
      </c>
      <c r="W28" s="63" t="inlineStr">
        <is>
          <t>NJ</t>
        </is>
      </c>
      <c r="X28" s="63" t="inlineStr">
        <is>
          <t>08518</t>
        </is>
      </c>
    </row>
    <row r="29" ht="15" customHeight="1">
      <c r="A29" s="15" t="inlineStr">
        <is>
          <t>Shipment 28</t>
        </is>
      </c>
      <c r="B29" s="16" t="n"/>
      <c r="C29" s="23" t="n"/>
      <c r="D29" s="23" t="n"/>
      <c r="E29" s="23" t="n"/>
      <c r="F29" s="23" t="n"/>
      <c r="H29" s="16" t="n"/>
      <c r="I29" s="23" t="inlineStr">
        <is>
          <t>SAT1</t>
        </is>
      </c>
      <c r="J29" s="63" t="inlineStr">
        <is>
          <t>6000 Schertz Pkwy</t>
        </is>
      </c>
      <c r="K29" s="63" t="inlineStr">
        <is>
          <t>Schertz, TX, 78154</t>
        </is>
      </c>
      <c r="L29" s="63" t="inlineStr">
        <is>
          <t>US</t>
        </is>
      </c>
      <c r="M29" s="63" t="inlineStr">
        <is>
          <t>Schertz</t>
        </is>
      </c>
      <c r="N29" s="63" t="inlineStr">
        <is>
          <t>TX</t>
        </is>
      </c>
      <c r="O29" s="63" t="n">
        <v>78154</v>
      </c>
      <c r="Q29" s="16" t="n">
        <v>28</v>
      </c>
      <c r="R29" s="52" t="inlineStr">
        <is>
          <t>MEM1 (248 Cargile Ln Nashville,  TN  37205)</t>
        </is>
      </c>
      <c r="S29" s="63" t="inlineStr">
        <is>
          <t>3292 E Holmes Rd</t>
        </is>
      </c>
      <c r="T29" s="63" t="inlineStr">
        <is>
          <t>Memphis, TN 38118</t>
        </is>
      </c>
      <c r="U29" s="63" t="inlineStr">
        <is>
          <t>USA</t>
        </is>
      </c>
      <c r="V29" s="63" t="inlineStr">
        <is>
          <t>Memphis</t>
        </is>
      </c>
      <c r="W29" s="63" t="inlineStr">
        <is>
          <t>TN</t>
        </is>
      </c>
      <c r="X29" s="63" t="n">
        <v>38118</v>
      </c>
    </row>
    <row r="30" ht="15" customHeight="1">
      <c r="A30" s="15" t="inlineStr">
        <is>
          <t>Shipment 29</t>
        </is>
      </c>
      <c r="B30" s="16" t="inlineStr"/>
      <c r="C30" s="23" t="inlineStr"/>
      <c r="D30" s="23" t="inlineStr"/>
      <c r="E30" s="23" t="inlineStr"/>
      <c r="F30" s="23" t="n"/>
      <c r="H30" s="16" t="n"/>
      <c r="I30" s="23" t="inlineStr">
        <is>
          <t>BFI3</t>
        </is>
      </c>
      <c r="J30" s="63" t="inlineStr">
        <is>
          <t>2700 Center Drive</t>
        </is>
      </c>
      <c r="K30" s="63" t="inlineStr">
        <is>
          <t>DuPont, WA, 98327</t>
        </is>
      </c>
      <c r="L30" s="63" t="inlineStr">
        <is>
          <t>US</t>
        </is>
      </c>
      <c r="M30" s="63" t="inlineStr">
        <is>
          <t>DuPont</t>
        </is>
      </c>
      <c r="N30" s="63" t="inlineStr">
        <is>
          <t>WA</t>
        </is>
      </c>
      <c r="O30" s="63" t="n">
        <v>98327</v>
      </c>
    </row>
    <row r="31" ht="15" customHeight="1">
      <c r="A31" s="15" t="inlineStr">
        <is>
          <t>Shipment 30</t>
        </is>
      </c>
      <c r="B31" s="16" t="inlineStr"/>
      <c r="C31" s="23" t="inlineStr"/>
      <c r="D31" s="23" t="inlineStr"/>
      <c r="E31" s="23" t="inlineStr"/>
      <c r="F31" s="23" t="n"/>
      <c r="H31" s="16" t="n"/>
      <c r="I31" s="23" t="inlineStr">
        <is>
          <t>TPA2</t>
        </is>
      </c>
      <c r="J31" s="63" t="inlineStr">
        <is>
          <t>1760 County Line Rd</t>
        </is>
      </c>
      <c r="K31" s="63" t="inlineStr">
        <is>
          <t>Lakeland, FL, 33811</t>
        </is>
      </c>
      <c r="L31" s="63" t="inlineStr">
        <is>
          <t>US</t>
        </is>
      </c>
      <c r="M31" s="63" t="inlineStr">
        <is>
          <t>Lakeland</t>
        </is>
      </c>
      <c r="N31" s="63" t="inlineStr">
        <is>
          <t>FL</t>
        </is>
      </c>
      <c r="O31" s="63" t="n">
        <v>33811</v>
      </c>
    </row>
    <row r="32" ht="15" customHeight="1">
      <c r="A32" s="15" t="inlineStr">
        <is>
          <t>Shipment 31</t>
        </is>
      </c>
      <c r="B32" s="16" t="inlineStr"/>
      <c r="C32" s="23" t="inlineStr"/>
      <c r="D32" s="23" t="inlineStr"/>
      <c r="E32" s="23" t="inlineStr"/>
      <c r="F32" s="23" t="n"/>
      <c r="H32" s="16" t="n"/>
      <c r="I32" s="23" t="inlineStr">
        <is>
          <t>DEN3</t>
        </is>
      </c>
      <c r="J32" s="63" t="inlineStr">
        <is>
          <t>14601 Grant St</t>
        </is>
      </c>
      <c r="K32" s="63" t="inlineStr">
        <is>
          <t>Thornton, CO, 80023</t>
        </is>
      </c>
      <c r="L32" s="63" t="inlineStr">
        <is>
          <t>US</t>
        </is>
      </c>
      <c r="M32" s="63" t="inlineStr">
        <is>
          <t>Thornton</t>
        </is>
      </c>
      <c r="N32" s="63" t="inlineStr">
        <is>
          <t>CO</t>
        </is>
      </c>
      <c r="O32" s="63" t="n">
        <v>80023</v>
      </c>
    </row>
    <row r="33" ht="15" customHeight="1">
      <c r="A33" s="15" t="inlineStr">
        <is>
          <t>Shipment 32</t>
        </is>
      </c>
      <c r="B33" s="16" t="inlineStr"/>
      <c r="C33" s="23" t="inlineStr"/>
      <c r="D33" s="23" t="inlineStr"/>
      <c r="E33" s="23" t="inlineStr"/>
      <c r="F33" s="23" t="n"/>
      <c r="H33" s="16" t="n"/>
      <c r="I33" s="23" t="inlineStr">
        <is>
          <t>CLT3</t>
        </is>
      </c>
      <c r="J33" s="63" t="inlineStr">
        <is>
          <t>6500 Davidson Hwy</t>
        </is>
      </c>
      <c r="K33" s="63" t="inlineStr">
        <is>
          <t>Concord, NC, 28027</t>
        </is>
      </c>
      <c r="L33" s="63" t="inlineStr">
        <is>
          <t>US</t>
        </is>
      </c>
      <c r="M33" s="63" t="inlineStr">
        <is>
          <t>Concord</t>
        </is>
      </c>
      <c r="N33" s="63" t="inlineStr">
        <is>
          <t>NC</t>
        </is>
      </c>
      <c r="O33" s="63" t="n">
        <v>28027</v>
      </c>
    </row>
    <row r="34" ht="15" customHeight="1">
      <c r="A34" s="15" t="inlineStr">
        <is>
          <t>Shipment 33</t>
        </is>
      </c>
      <c r="B34" s="16" t="inlineStr"/>
      <c r="C34" s="23" t="inlineStr"/>
      <c r="D34" s="23" t="inlineStr"/>
      <c r="E34" s="23" t="inlineStr"/>
      <c r="F34" s="23" t="n"/>
      <c r="H34" s="16" t="n"/>
      <c r="I34" s="23" t="inlineStr">
        <is>
          <t>TPA2</t>
        </is>
      </c>
      <c r="J34" s="63" t="inlineStr">
        <is>
          <t>1760 County Line Rd</t>
        </is>
      </c>
      <c r="K34" s="63" t="inlineStr">
        <is>
          <t>Lakeland, FL, 33811</t>
        </is>
      </c>
      <c r="L34" s="63" t="inlineStr">
        <is>
          <t>US</t>
        </is>
      </c>
      <c r="M34" s="63" t="inlineStr">
        <is>
          <t>Lakeland</t>
        </is>
      </c>
      <c r="N34" s="63" t="inlineStr">
        <is>
          <t>FL</t>
        </is>
      </c>
      <c r="O34" s="63" t="n">
        <v>33811</v>
      </c>
    </row>
    <row r="35" ht="15" customHeight="1">
      <c r="A35" s="15" t="inlineStr">
        <is>
          <t>Shipment 34</t>
        </is>
      </c>
      <c r="B35" s="16" t="inlineStr"/>
      <c r="C35" s="23" t="inlineStr"/>
      <c r="D35" s="23" t="inlineStr"/>
      <c r="E35" s="23" t="inlineStr"/>
      <c r="F35" s="23" t="n"/>
      <c r="H35" s="16" t="n"/>
      <c r="I35" s="23" t="inlineStr">
        <is>
          <t>ALB1</t>
        </is>
      </c>
      <c r="J35" s="63" t="inlineStr">
        <is>
          <t>1835 US Route 1</t>
        </is>
      </c>
      <c r="K35" s="63" t="inlineStr">
        <is>
          <t>Castleton, NY, 12033</t>
        </is>
      </c>
      <c r="L35" s="63" t="inlineStr">
        <is>
          <t>US</t>
        </is>
      </c>
      <c r="M35" s="63" t="inlineStr">
        <is>
          <t>Castleton</t>
        </is>
      </c>
      <c r="N35" s="63" t="inlineStr">
        <is>
          <t>NY</t>
        </is>
      </c>
      <c r="O35" s="63" t="n">
        <v>12033</v>
      </c>
    </row>
    <row r="36" ht="15" customHeight="1">
      <c r="A36" s="15" t="inlineStr">
        <is>
          <t>Shipment 35</t>
        </is>
      </c>
      <c r="B36" s="16" t="inlineStr"/>
      <c r="C36" s="23" t="inlineStr"/>
      <c r="D36" s="23" t="inlineStr"/>
      <c r="E36" s="23" t="inlineStr"/>
      <c r="F36" s="23" t="n"/>
      <c r="H36" s="16" t="n"/>
      <c r="I36" s="23" t="inlineStr">
        <is>
          <t>GYR2</t>
        </is>
      </c>
      <c r="J36" s="63" t="inlineStr">
        <is>
          <t>17341 W Minnezona Avenue</t>
        </is>
      </c>
      <c r="K36" s="63" t="inlineStr">
        <is>
          <t>Goodyear, AZ, 85395</t>
        </is>
      </c>
      <c r="L36" s="63" t="inlineStr">
        <is>
          <t>US</t>
        </is>
      </c>
      <c r="M36" s="63" t="inlineStr">
        <is>
          <t>Goodyear</t>
        </is>
      </c>
      <c r="N36" s="63" t="inlineStr">
        <is>
          <t>AZ</t>
        </is>
      </c>
      <c r="O36" s="63" t="n">
        <v>85395</v>
      </c>
    </row>
    <row r="37" ht="15" customHeight="1">
      <c r="A37" s="15" t="inlineStr">
        <is>
          <t>Shipment 36</t>
        </is>
      </c>
      <c r="B37" s="16" t="inlineStr"/>
      <c r="C37" s="23" t="inlineStr"/>
      <c r="D37" s="23" t="inlineStr"/>
      <c r="E37" s="23" t="inlineStr"/>
      <c r="F37" s="23" t="n"/>
      <c r="H37" s="16" t="n"/>
      <c r="I37" s="23" t="inlineStr">
        <is>
          <t>ACY1</t>
        </is>
      </c>
      <c r="J37" s="63" t="inlineStr">
        <is>
          <t>240 Mantua Grove Road</t>
        </is>
      </c>
      <c r="K37" s="63" t="inlineStr">
        <is>
          <t>West Deptford, NJ, 08066</t>
        </is>
      </c>
      <c r="L37" s="63" t="inlineStr">
        <is>
          <t>US</t>
        </is>
      </c>
      <c r="M37" s="63" t="inlineStr">
        <is>
          <t>West Deptford</t>
        </is>
      </c>
      <c r="N37" s="63" t="inlineStr">
        <is>
          <t>NJ</t>
        </is>
      </c>
      <c r="O37" s="63" t="inlineStr">
        <is>
          <t>08066</t>
        </is>
      </c>
    </row>
    <row r="38" ht="15" customHeight="1">
      <c r="A38" s="15" t="inlineStr">
        <is>
          <t>Shipment 37</t>
        </is>
      </c>
      <c r="B38" s="16" t="inlineStr"/>
      <c r="C38" s="23" t="inlineStr"/>
      <c r="D38" s="23" t="inlineStr"/>
      <c r="E38" s="23" t="inlineStr"/>
      <c r="F38" s="23" t="n"/>
      <c r="H38" s="16" t="n"/>
      <c r="I38" s="23" t="inlineStr">
        <is>
          <t>GRR1</t>
        </is>
      </c>
      <c r="J38" s="63" t="inlineStr">
        <is>
          <t>4500 68th Street SE</t>
        </is>
      </c>
      <c r="K38" s="63" t="inlineStr">
        <is>
          <t>Caledonia, MI, 49316</t>
        </is>
      </c>
      <c r="L38" s="63" t="inlineStr">
        <is>
          <t>US</t>
        </is>
      </c>
      <c r="M38" s="63" t="inlineStr">
        <is>
          <t>Caledonia</t>
        </is>
      </c>
      <c r="N38" s="63" t="inlineStr">
        <is>
          <t>MI</t>
        </is>
      </c>
      <c r="O38" s="63" t="n">
        <v>49316</v>
      </c>
    </row>
    <row r="39">
      <c r="B39" s="85" t="inlineStr"/>
      <c r="C39" s="86" t="inlineStr"/>
      <c r="E39" s="86" t="inlineStr"/>
      <c r="H39" s="87" t="n"/>
      <c r="I39" s="49" t="inlineStr">
        <is>
          <t>EWR4</t>
        </is>
      </c>
      <c r="J39" s="49" t="inlineStr">
        <is>
          <t>50 New Canton Way</t>
        </is>
      </c>
      <c r="K39" s="23" t="inlineStr">
        <is>
          <t>Robbinsville, NJ, 08691</t>
        </is>
      </c>
      <c r="L39" s="49" t="inlineStr">
        <is>
          <t>US</t>
        </is>
      </c>
      <c r="M39" s="49" t="inlineStr">
        <is>
          <t>Robbinsville</t>
        </is>
      </c>
      <c r="N39" s="49" t="inlineStr">
        <is>
          <t>NJ</t>
        </is>
      </c>
      <c r="O39" s="88" t="inlineStr">
        <is>
          <t>08691</t>
        </is>
      </c>
    </row>
    <row r="40">
      <c r="C40" s="86" t="inlineStr"/>
      <c r="E40" s="86" t="inlineStr"/>
      <c r="H40" s="87" t="n"/>
      <c r="I40" s="87" t="inlineStr">
        <is>
          <t>PHX5</t>
        </is>
      </c>
      <c r="J40" s="49" t="inlineStr">
        <is>
          <t>16920 W Commerce Drive</t>
        </is>
      </c>
      <c r="K40" s="23" t="inlineStr">
        <is>
          <t>Goodyear, AZ, 85338</t>
        </is>
      </c>
      <c r="L40" s="49" t="inlineStr">
        <is>
          <t>US</t>
        </is>
      </c>
      <c r="M40" s="49" t="inlineStr">
        <is>
          <t>Goodyear</t>
        </is>
      </c>
      <c r="N40" s="49" t="inlineStr">
        <is>
          <t>AZ</t>
        </is>
      </c>
      <c r="O40" s="87" t="n">
        <v>85338</v>
      </c>
    </row>
    <row r="41">
      <c r="C41" s="86" t="inlineStr"/>
      <c r="E41" s="86" t="inlineStr"/>
      <c r="H41" s="87" t="n"/>
      <c r="I41" s="87" t="inlineStr">
        <is>
          <t>RDU1</t>
        </is>
      </c>
      <c r="J41" s="49" t="inlineStr">
        <is>
          <t>4851 Jones Sausage Road</t>
        </is>
      </c>
      <c r="K41" s="87" t="inlineStr">
        <is>
          <t>Garner, NC, 27529</t>
        </is>
      </c>
      <c r="L41" s="49" t="inlineStr">
        <is>
          <t>US</t>
        </is>
      </c>
      <c r="M41" s="49" t="inlineStr">
        <is>
          <t>Garner</t>
        </is>
      </c>
      <c r="N41" s="49" t="inlineStr">
        <is>
          <t>NC</t>
        </is>
      </c>
      <c r="O41" s="87" t="n">
        <v>27529</v>
      </c>
    </row>
    <row r="42">
      <c r="C42" s="86" t="inlineStr"/>
      <c r="H42" s="87" t="n"/>
      <c r="I42" s="87" t="inlineStr">
        <is>
          <t>RDG1</t>
        </is>
      </c>
      <c r="J42" s="49" t="inlineStr">
        <is>
          <t>3563 Mountain Rd</t>
        </is>
      </c>
      <c r="K42" s="87" t="inlineStr">
        <is>
          <t>Hamburg, PA, 19526</t>
        </is>
      </c>
      <c r="L42" s="87" t="inlineStr">
        <is>
          <t>US</t>
        </is>
      </c>
      <c r="M42" s="49" t="inlineStr">
        <is>
          <t>Hamburg</t>
        </is>
      </c>
      <c r="N42" s="49" t="inlineStr">
        <is>
          <t>PA</t>
        </is>
      </c>
      <c r="O42" s="87" t="n">
        <v>19526</v>
      </c>
    </row>
    <row r="43">
      <c r="C43" s="86" t="inlineStr"/>
      <c r="H43" s="87" t="n"/>
      <c r="I43" s="87" t="inlineStr">
        <is>
          <t>BDL3</t>
        </is>
      </c>
      <c r="J43" s="87" t="inlineStr">
        <is>
          <t>409 Washington Avenue</t>
        </is>
      </c>
      <c r="K43" s="87" t="inlineStr">
        <is>
          <t>North Haven, CT, 06473</t>
        </is>
      </c>
      <c r="L43" s="87" t="inlineStr">
        <is>
          <t>US</t>
        </is>
      </c>
      <c r="M43" s="87" t="inlineStr">
        <is>
          <t>North Haven</t>
        </is>
      </c>
      <c r="N43" s="87" t="inlineStr">
        <is>
          <t>CT</t>
        </is>
      </c>
      <c r="O43" s="89" t="inlineStr">
        <is>
          <t>06473</t>
        </is>
      </c>
    </row>
    <row r="44">
      <c r="C44" s="86" t="inlineStr"/>
      <c r="H44" s="87" t="n"/>
      <c r="I44" s="87" t="inlineStr">
        <is>
          <t>BFI4</t>
        </is>
      </c>
      <c r="J44" s="87" t="inlineStr">
        <is>
          <t>21005 64th Avenue S</t>
        </is>
      </c>
      <c r="K44" s="87" t="inlineStr">
        <is>
          <t>Kent, WA, 98032</t>
        </is>
      </c>
      <c r="L44" s="87" t="inlineStr">
        <is>
          <t>US</t>
        </is>
      </c>
      <c r="M44" s="87" t="inlineStr">
        <is>
          <t>Kent</t>
        </is>
      </c>
      <c r="N44" s="87" t="inlineStr">
        <is>
          <t>WA</t>
        </is>
      </c>
      <c r="O44" s="87" t="n">
        <v>98032</v>
      </c>
    </row>
    <row r="45">
      <c r="C45" s="86" t="inlineStr"/>
      <c r="H45" s="87" t="n"/>
      <c r="I45" s="87" t="inlineStr">
        <is>
          <t>TPA3</t>
        </is>
      </c>
      <c r="J45" s="87" t="inlineStr">
        <is>
          <t>676 C Fred Jones Blvd</t>
        </is>
      </c>
      <c r="K45" s="87" t="inlineStr">
        <is>
          <t>Auburndale, FL, 33823</t>
        </is>
      </c>
      <c r="L45" s="87" t="inlineStr">
        <is>
          <t>US</t>
        </is>
      </c>
      <c r="M45" s="87" t="inlineStr">
        <is>
          <t>Auburndale</t>
        </is>
      </c>
      <c r="N45" s="87" t="inlineStr">
        <is>
          <t>FL</t>
        </is>
      </c>
      <c r="O45" s="87" t="n">
        <v>33823</v>
      </c>
    </row>
    <row r="46">
      <c r="C46" s="86" t="inlineStr"/>
      <c r="H46" s="87" t="n"/>
      <c r="I46" s="87" t="inlineStr">
        <is>
          <t>DFW6</t>
        </is>
      </c>
      <c r="J46" s="87" t="inlineStr">
        <is>
          <t>940 W Bethel Road</t>
        </is>
      </c>
      <c r="K46" s="87" t="inlineStr">
        <is>
          <t>Coppell, TX, 75019</t>
        </is>
      </c>
      <c r="L46" s="87" t="inlineStr">
        <is>
          <t>US</t>
        </is>
      </c>
      <c r="M46" s="87" t="inlineStr">
        <is>
          <t>Coppell</t>
        </is>
      </c>
      <c r="N46" s="87" t="inlineStr">
        <is>
          <t>TX</t>
        </is>
      </c>
      <c r="O46" s="87" t="n">
        <v>75019</v>
      </c>
    </row>
    <row r="47">
      <c r="C47" s="86" t="inlineStr"/>
      <c r="H47" s="87" t="n"/>
      <c r="I47" s="87" t="inlineStr">
        <is>
          <t>BWI4</t>
        </is>
      </c>
      <c r="J47" s="87" t="inlineStr">
        <is>
          <t>165 Business Blvd</t>
        </is>
      </c>
      <c r="K47" s="87" t="inlineStr">
        <is>
          <t>Clear Brook, VA, 22624</t>
        </is>
      </c>
      <c r="L47" s="87" t="inlineStr">
        <is>
          <t>US</t>
        </is>
      </c>
      <c r="M47" s="87" t="inlineStr">
        <is>
          <t>Clear Brook</t>
        </is>
      </c>
      <c r="N47" s="87" t="inlineStr">
        <is>
          <t>VA</t>
        </is>
      </c>
      <c r="O47" s="87" t="n">
        <v>22624</v>
      </c>
    </row>
    <row r="48">
      <c r="C48" s="86" t="inlineStr"/>
      <c r="H48" s="87" t="n"/>
      <c r="I48" s="87" t="inlineStr">
        <is>
          <t>STL3</t>
        </is>
      </c>
      <c r="J48" s="87" t="inlineStr">
        <is>
          <t>3200 E Sawyer Rd</t>
        </is>
      </c>
      <c r="K48" s="87" t="inlineStr">
        <is>
          <t>Republic, MO, 65738</t>
        </is>
      </c>
      <c r="L48" s="87" t="inlineStr">
        <is>
          <t>US</t>
        </is>
      </c>
      <c r="M48" s="87" t="inlineStr">
        <is>
          <t>Republic</t>
        </is>
      </c>
      <c r="N48" s="87" t="inlineStr">
        <is>
          <t>MO</t>
        </is>
      </c>
      <c r="O48" s="87" t="n">
        <v>65738</v>
      </c>
    </row>
    <row r="49">
      <c r="C49" s="86" t="inlineStr"/>
      <c r="H49" s="87" t="n"/>
      <c r="I49" s="87" t="inlineStr">
        <is>
          <t>GSP1</t>
        </is>
      </c>
      <c r="J49" s="87" t="inlineStr">
        <is>
          <t>402 John Dodd Rd</t>
        </is>
      </c>
      <c r="K49" s="87" t="inlineStr">
        <is>
          <t>Spartanburg, SC, 29303</t>
        </is>
      </c>
      <c r="L49" s="87" t="inlineStr">
        <is>
          <t>US</t>
        </is>
      </c>
      <c r="M49" s="87" t="inlineStr">
        <is>
          <t>Spartanburg</t>
        </is>
      </c>
      <c r="N49" s="87" t="inlineStr">
        <is>
          <t>SC</t>
        </is>
      </c>
      <c r="O49" s="87" t="n">
        <v>29303</v>
      </c>
    </row>
    <row r="50">
      <c r="C50" s="86" t="inlineStr"/>
      <c r="H50" s="87" t="n"/>
      <c r="I50" s="87" t="inlineStr">
        <is>
          <t>IGQ2</t>
        </is>
      </c>
      <c r="J50" s="87" t="inlineStr">
        <is>
          <t>23257 S. Central Avenue</t>
        </is>
      </c>
      <c r="K50" s="87" t="inlineStr">
        <is>
          <t>University Park, IL, 60484</t>
        </is>
      </c>
      <c r="L50" s="87" t="inlineStr">
        <is>
          <t>US</t>
        </is>
      </c>
      <c r="M50" s="87" t="inlineStr">
        <is>
          <t>University Park</t>
        </is>
      </c>
      <c r="N50" s="87" t="inlineStr">
        <is>
          <t>IL</t>
        </is>
      </c>
      <c r="O50" s="87" t="n">
        <v>60484</v>
      </c>
    </row>
    <row r="51">
      <c r="C51" s="86" t="inlineStr"/>
      <c r="H51" s="87" t="n"/>
      <c r="I51" s="87" t="inlineStr">
        <is>
          <t>CHA2</t>
        </is>
      </c>
      <c r="J51" s="87" t="inlineStr">
        <is>
          <t>225 Infinity Dr NW</t>
        </is>
      </c>
      <c r="K51" s="87" t="inlineStr">
        <is>
          <t>Charleston , TN, 37310</t>
        </is>
      </c>
      <c r="L51" s="87" t="inlineStr">
        <is>
          <t>US</t>
        </is>
      </c>
      <c r="M51" s="87" t="inlineStr">
        <is>
          <t xml:space="preserve">Charleston </t>
        </is>
      </c>
      <c r="N51" s="87" t="inlineStr">
        <is>
          <t>TN</t>
        </is>
      </c>
      <c r="O51" s="87" t="n">
        <v>37310</v>
      </c>
    </row>
    <row r="52">
      <c r="C52" s="86" t="inlineStr"/>
      <c r="H52" s="87" t="n"/>
      <c r="I52" s="87" t="inlineStr">
        <is>
          <t>FAT1</t>
        </is>
      </c>
      <c r="J52" s="87" t="inlineStr">
        <is>
          <t>3575 S. Orange Avenue</t>
        </is>
      </c>
      <c r="K52" s="87" t="inlineStr">
        <is>
          <t>Fresno, CA, 93725</t>
        </is>
      </c>
      <c r="L52" s="87" t="inlineStr">
        <is>
          <t>US</t>
        </is>
      </c>
      <c r="M52" s="87" t="inlineStr">
        <is>
          <t>Fresno</t>
        </is>
      </c>
      <c r="N52" s="87" t="inlineStr">
        <is>
          <t>CA</t>
        </is>
      </c>
      <c r="O52" s="87" t="n">
        <v>93725</v>
      </c>
    </row>
    <row r="53">
      <c r="I53" s="11" t="inlineStr">
        <is>
          <t>SAT2</t>
        </is>
      </c>
      <c r="J53" s="11" t="inlineStr">
        <is>
          <t>1401 E Mccarty Lane</t>
        </is>
      </c>
      <c r="K53" s="87" t="inlineStr">
        <is>
          <t>San Marcos, TX, 78666</t>
        </is>
      </c>
      <c r="L53" s="87" t="inlineStr">
        <is>
          <t>US</t>
        </is>
      </c>
      <c r="M53" s="11" t="inlineStr">
        <is>
          <t>San Marcos</t>
        </is>
      </c>
      <c r="N53" s="11" t="inlineStr">
        <is>
          <t>TX</t>
        </is>
      </c>
      <c r="O53" s="11" t="n">
        <v>78666</v>
      </c>
    </row>
    <row r="54">
      <c r="I54" t="inlineStr">
        <is>
          <t>CLE2</t>
        </is>
      </c>
      <c r="J54" t="inlineStr">
        <is>
          <t>21500 Emery rd</t>
        </is>
      </c>
      <c r="K54" s="87" t="inlineStr">
        <is>
          <t>Randall, OH, 44128</t>
        </is>
      </c>
      <c r="L54" t="inlineStr">
        <is>
          <t>US</t>
        </is>
      </c>
      <c r="M54" t="inlineStr">
        <is>
          <t>Randall</t>
        </is>
      </c>
      <c r="N54" t="inlineStr">
        <is>
          <t>OH</t>
        </is>
      </c>
      <c r="O54" s="11" t="n">
        <v>44128</v>
      </c>
    </row>
    <row r="55">
      <c r="I55" t="inlineStr">
        <is>
          <t>FTW6</t>
        </is>
      </c>
      <c r="J55" t="inlineStr">
        <is>
          <t>2601 W Bethel Road</t>
        </is>
      </c>
      <c r="K55" s="87" t="inlineStr">
        <is>
          <t>Grapevine, TX, 76051</t>
        </is>
      </c>
      <c r="L55" t="inlineStr">
        <is>
          <t>US</t>
        </is>
      </c>
      <c r="M55" t="inlineStr">
        <is>
          <t>Grapevine</t>
        </is>
      </c>
      <c r="N55" t="inlineStr">
        <is>
          <t>TX</t>
        </is>
      </c>
      <c r="O55" s="11" t="n">
        <v>76051</v>
      </c>
    </row>
    <row r="56" ht="14.25" customHeight="1">
      <c r="I56" t="inlineStr">
        <is>
          <t>BOI2</t>
        </is>
      </c>
      <c r="J56" s="91" t="inlineStr">
        <is>
          <t>5295 E Franklin Rd</t>
        </is>
      </c>
      <c r="K56" s="11" t="inlineStr">
        <is>
          <t>Nappa, ID, 83867</t>
        </is>
      </c>
      <c r="L56" t="inlineStr">
        <is>
          <t>US</t>
        </is>
      </c>
      <c r="M56" t="inlineStr">
        <is>
          <t>Nappa</t>
        </is>
      </c>
      <c r="N56" t="inlineStr">
        <is>
          <t>ID</t>
        </is>
      </c>
      <c r="O56" s="11" t="n">
        <v>83867</v>
      </c>
    </row>
    <row r="57" ht="14.25" customHeight="1">
      <c r="I57" t="inlineStr">
        <is>
          <t>FTW5</t>
        </is>
      </c>
      <c r="J57" s="91" t="inlineStr">
        <is>
          <t>1475 Akron Way</t>
        </is>
      </c>
      <c r="K57" s="11" t="inlineStr">
        <is>
          <t>Forney, TX, 75126</t>
        </is>
      </c>
      <c r="L57" t="inlineStr">
        <is>
          <t>US</t>
        </is>
      </c>
      <c r="M57" s="91" t="inlineStr">
        <is>
          <t>Forney</t>
        </is>
      </c>
      <c r="N57" t="inlineStr">
        <is>
          <t>TX</t>
        </is>
      </c>
      <c r="O57" s="11" t="n">
        <v>75126</v>
      </c>
    </row>
    <row r="58" ht="14.25" customHeight="1">
      <c r="I58" s="383" t="inlineStr">
        <is>
          <t>PHX7</t>
        </is>
      </c>
      <c r="J58" s="91" t="inlineStr">
        <is>
          <t>800 N 75th Ave</t>
        </is>
      </c>
      <c r="K58" s="11" t="inlineStr">
        <is>
          <t>Phoenix, AZ, 85043</t>
        </is>
      </c>
      <c r="L58" t="inlineStr">
        <is>
          <t>US</t>
        </is>
      </c>
      <c r="M58" s="91" t="inlineStr">
        <is>
          <t>Phoenix</t>
        </is>
      </c>
      <c r="N58" t="inlineStr">
        <is>
          <t>AZ</t>
        </is>
      </c>
      <c r="O58" s="11" t="n">
        <v>85043</v>
      </c>
      <c r="P58" s="11" t="n"/>
    </row>
    <row r="59">
      <c r="I59" t="inlineStr">
        <is>
          <t>GEG2</t>
        </is>
      </c>
      <c r="J59" t="inlineStr">
        <is>
          <t>18007 Garland Ave</t>
        </is>
      </c>
      <c r="K59" s="11" t="inlineStr">
        <is>
          <t>Spokane Valley, WA, 99216</t>
        </is>
      </c>
      <c r="L59" s="11" t="inlineStr">
        <is>
          <t>US</t>
        </is>
      </c>
      <c r="M59" t="inlineStr">
        <is>
          <t>Spokane Valley</t>
        </is>
      </c>
      <c r="N59" t="inlineStr">
        <is>
          <t>WA</t>
        </is>
      </c>
      <c r="O59" s="11" t="n">
        <v>99216</v>
      </c>
    </row>
    <row r="60">
      <c r="I60" s="11" t="inlineStr">
        <is>
          <t>SUHB</t>
        </is>
      </c>
      <c r="J60" s="11" t="inlineStr">
        <is>
          <t>4675 Appaloosa Dr</t>
        </is>
      </c>
      <c r="K60" s="11" t="inlineStr">
        <is>
          <t>Irondale, AL, 35210</t>
        </is>
      </c>
      <c r="L60" s="11" t="inlineStr">
        <is>
          <t>US</t>
        </is>
      </c>
      <c r="M60" s="11" t="inlineStr">
        <is>
          <t>Irondale</t>
        </is>
      </c>
      <c r="N60" s="11" t="inlineStr">
        <is>
          <t>AL</t>
        </is>
      </c>
      <c r="O60" s="11" t="n">
        <v>35210</v>
      </c>
    </row>
    <row r="61">
      <c r="I61" s="11" t="inlineStr">
        <is>
          <t>SUHD</t>
        </is>
      </c>
      <c r="J61" s="11" t="inlineStr">
        <is>
          <t>4675 Appaloosa Drive</t>
        </is>
      </c>
      <c r="K61" s="11" t="inlineStr">
        <is>
          <t>Irondale, AL, 35210</t>
        </is>
      </c>
      <c r="L61" s="11" t="inlineStr">
        <is>
          <t>US</t>
        </is>
      </c>
      <c r="M61" s="11" t="inlineStr">
        <is>
          <t>Irondale</t>
        </is>
      </c>
      <c r="N61" s="11" t="inlineStr">
        <is>
          <t>AL</t>
        </is>
      </c>
      <c r="O61" s="11" t="n">
        <v>35210</v>
      </c>
    </row>
    <row r="62">
      <c r="I62" s="11" t="inlineStr">
        <is>
          <t>MOB9</t>
        </is>
      </c>
      <c r="J62" s="11" t="inlineStr">
        <is>
          <t>6735 Trippel Rd.</t>
        </is>
      </c>
      <c r="K62" s="11" t="inlineStr">
        <is>
          <t>Theodore, AL, 36582</t>
        </is>
      </c>
      <c r="L62" s="11" t="inlineStr">
        <is>
          <t>US</t>
        </is>
      </c>
      <c r="M62" s="11" t="inlineStr">
        <is>
          <t>Theodore</t>
        </is>
      </c>
      <c r="N62" s="11" t="inlineStr">
        <is>
          <t>AL</t>
        </is>
      </c>
      <c r="O62" s="11" t="n">
        <v>36582</v>
      </c>
    </row>
    <row r="63">
      <c r="I63" s="11" t="inlineStr">
        <is>
          <t>PHX5</t>
        </is>
      </c>
      <c r="J63" s="11" t="inlineStr">
        <is>
          <t>16920 W Commerce Drive</t>
        </is>
      </c>
      <c r="K63" s="11" t="inlineStr">
        <is>
          <t>Goodyear, AZ, 85338-3620</t>
        </is>
      </c>
      <c r="L63" s="11" t="inlineStr">
        <is>
          <t>US</t>
        </is>
      </c>
      <c r="M63" s="11" t="inlineStr">
        <is>
          <t>Goodyear</t>
        </is>
      </c>
      <c r="N63" s="11" t="inlineStr">
        <is>
          <t>AZ</t>
        </is>
      </c>
      <c r="O63" s="11" t="inlineStr">
        <is>
          <t>85338-3620</t>
        </is>
      </c>
    </row>
    <row r="64">
      <c r="I64" s="11" t="inlineStr">
        <is>
          <t>PHX3</t>
        </is>
      </c>
      <c r="J64" s="11" t="inlineStr">
        <is>
          <t>6835 West Buckeye Road</t>
        </is>
      </c>
      <c r="K64" s="11" t="inlineStr">
        <is>
          <t>Phoenix, AZ, 85043-4428</t>
        </is>
      </c>
      <c r="L64" s="11" t="inlineStr">
        <is>
          <t>US</t>
        </is>
      </c>
      <c r="M64" s="11" t="inlineStr">
        <is>
          <t>Phoenix</t>
        </is>
      </c>
      <c r="N64" s="11" t="inlineStr">
        <is>
          <t>AZ</t>
        </is>
      </c>
      <c r="O64" s="11" t="inlineStr">
        <is>
          <t>85043-4428</t>
        </is>
      </c>
    </row>
    <row r="65">
      <c r="I65" s="11" t="inlineStr">
        <is>
          <t>PHX7</t>
        </is>
      </c>
      <c r="J65" s="11" t="inlineStr">
        <is>
          <t>800 N 75th Ave</t>
        </is>
      </c>
      <c r="K65" s="11" t="inlineStr">
        <is>
          <t>Phoenix, AZ, 85043-2101</t>
        </is>
      </c>
      <c r="L65" s="11" t="inlineStr">
        <is>
          <t>US</t>
        </is>
      </c>
      <c r="M65" s="11" t="inlineStr">
        <is>
          <t>Phoenix</t>
        </is>
      </c>
      <c r="N65" s="11" t="inlineStr">
        <is>
          <t>AZ</t>
        </is>
      </c>
      <c r="O65" s="11" t="inlineStr">
        <is>
          <t>85043-2101</t>
        </is>
      </c>
    </row>
    <row r="66">
      <c r="I66" s="11" t="inlineStr">
        <is>
          <t>PHX6</t>
        </is>
      </c>
      <c r="J66" s="11" t="inlineStr">
        <is>
          <t>4750 West Mohave St</t>
        </is>
      </c>
      <c r="K66" s="11" t="inlineStr">
        <is>
          <t>Phoenix, AZ, 85043-8305</t>
        </is>
      </c>
      <c r="L66" s="11" t="inlineStr">
        <is>
          <t>US</t>
        </is>
      </c>
      <c r="M66" s="11" t="inlineStr">
        <is>
          <t>Phoenix</t>
        </is>
      </c>
      <c r="N66" s="11" t="inlineStr">
        <is>
          <t>AZ</t>
        </is>
      </c>
      <c r="O66" s="11" t="inlineStr">
        <is>
          <t>85043-8305</t>
        </is>
      </c>
    </row>
    <row r="67">
      <c r="I67" s="11" t="inlineStr">
        <is>
          <t>TFC1</t>
        </is>
      </c>
      <c r="J67" s="11" t="inlineStr">
        <is>
          <t>5050 West Mohave St</t>
        </is>
      </c>
      <c r="K67" s="11" t="inlineStr">
        <is>
          <t>Phoenix, AZ, 85043-8305</t>
        </is>
      </c>
      <c r="L67" s="11" t="inlineStr">
        <is>
          <t>US</t>
        </is>
      </c>
      <c r="M67" s="11" t="inlineStr">
        <is>
          <t>Phoenix</t>
        </is>
      </c>
      <c r="N67" s="11" t="inlineStr">
        <is>
          <t>AZ</t>
        </is>
      </c>
      <c r="O67" s="11" t="inlineStr">
        <is>
          <t>85043-8305</t>
        </is>
      </c>
    </row>
    <row r="68">
      <c r="I68" s="11" t="inlineStr">
        <is>
          <t>XUSH</t>
        </is>
      </c>
      <c r="J68" s="11" t="inlineStr">
        <is>
          <t>7037 West Van Buren Street</t>
        </is>
      </c>
      <c r="K68" s="11" t="inlineStr">
        <is>
          <t>Phoenix, AZ, 85043-3313</t>
        </is>
      </c>
      <c r="L68" s="11" t="inlineStr">
        <is>
          <t>US</t>
        </is>
      </c>
      <c r="M68" s="11" t="inlineStr">
        <is>
          <t>Phoenix</t>
        </is>
      </c>
      <c r="N68" s="11" t="inlineStr">
        <is>
          <t>AZ</t>
        </is>
      </c>
      <c r="O68" s="11" t="inlineStr">
        <is>
          <t>85043-3313</t>
        </is>
      </c>
    </row>
    <row r="69">
      <c r="I69" s="11" t="inlineStr">
        <is>
          <t>AZA6</t>
        </is>
      </c>
      <c r="J69" s="11" t="inlineStr">
        <is>
          <t>2150 East Riverview Drive</t>
        </is>
      </c>
      <c r="K69" s="11" t="inlineStr">
        <is>
          <t>Phoenix, AZ, 85034</t>
        </is>
      </c>
      <c r="L69" s="11" t="inlineStr">
        <is>
          <t>US</t>
        </is>
      </c>
      <c r="M69" s="11" t="inlineStr">
        <is>
          <t>Phoenix</t>
        </is>
      </c>
      <c r="N69" s="11" t="inlineStr">
        <is>
          <t>AZ</t>
        </is>
      </c>
      <c r="O69" s="11" t="n">
        <v>85034</v>
      </c>
    </row>
    <row r="70">
      <c r="I70" s="11" t="inlineStr">
        <is>
          <t>TUS1</t>
        </is>
      </c>
      <c r="J70" s="11" t="inlineStr">
        <is>
          <t>5333 W. Lower Buckeye Road</t>
        </is>
      </c>
      <c r="K70" s="11" t="inlineStr">
        <is>
          <t>Phoenix, AZ, 85043</t>
        </is>
      </c>
      <c r="L70" s="11" t="inlineStr">
        <is>
          <t>US</t>
        </is>
      </c>
      <c r="M70" s="11" t="inlineStr">
        <is>
          <t>Phoenix</t>
        </is>
      </c>
      <c r="N70" s="11" t="inlineStr">
        <is>
          <t>AZ</t>
        </is>
      </c>
      <c r="O70" s="11" t="n">
        <v>85043</v>
      </c>
    </row>
    <row r="71">
      <c r="I71" s="11" t="inlineStr">
        <is>
          <t>TAZ1</t>
        </is>
      </c>
      <c r="J71" s="11" t="inlineStr">
        <is>
          <t>500 S 48th St</t>
        </is>
      </c>
      <c r="K71" s="11" t="inlineStr">
        <is>
          <t>Phoenix, AZ, 85034</t>
        </is>
      </c>
      <c r="L71" s="11" t="inlineStr">
        <is>
          <t>US</t>
        </is>
      </c>
      <c r="M71" s="11" t="inlineStr">
        <is>
          <t>Phoenix</t>
        </is>
      </c>
      <c r="N71" s="11" t="inlineStr">
        <is>
          <t>AZ</t>
        </is>
      </c>
      <c r="O71" s="11" t="n">
        <v>85034</v>
      </c>
    </row>
    <row r="72">
      <c r="I72" s="11" t="inlineStr">
        <is>
          <t>SUPR</t>
        </is>
      </c>
      <c r="J72" s="11" t="inlineStr">
        <is>
          <t>9414 E San Salvador Dr</t>
        </is>
      </c>
      <c r="K72" s="11" t="inlineStr">
        <is>
          <t>Scottsdale, AZ, 85258</t>
        </is>
      </c>
      <c r="L72" s="11" t="inlineStr">
        <is>
          <t>US</t>
        </is>
      </c>
      <c r="M72" s="11" t="inlineStr">
        <is>
          <t>Scottsdale</t>
        </is>
      </c>
      <c r="N72" s="11" t="inlineStr">
        <is>
          <t>AZ</t>
        </is>
      </c>
      <c r="O72" s="11" t="n">
        <v>85258</v>
      </c>
    </row>
    <row r="73">
      <c r="I73" s="11" t="inlineStr">
        <is>
          <t>SUBJ</t>
        </is>
      </c>
      <c r="J73" s="11" t="inlineStr">
        <is>
          <t>1104 W Geneva Dr</t>
        </is>
      </c>
      <c r="K73" s="11" t="inlineStr">
        <is>
          <t>Tempe, AZ, 85281</t>
        </is>
      </c>
      <c r="L73" s="11" t="inlineStr">
        <is>
          <t>US</t>
        </is>
      </c>
      <c r="M73" s="11" t="inlineStr">
        <is>
          <t>Tempe</t>
        </is>
      </c>
      <c r="N73" s="11" t="inlineStr">
        <is>
          <t>AZ</t>
        </is>
      </c>
      <c r="O73" s="11" t="n">
        <v>85281</v>
      </c>
    </row>
    <row r="74">
      <c r="I74" s="11" t="inlineStr">
        <is>
          <t>SUBW</t>
        </is>
      </c>
      <c r="J74" s="11" t="inlineStr">
        <is>
          <t>1104 W Geneva Dr</t>
        </is>
      </c>
      <c r="K74" s="11" t="inlineStr">
        <is>
          <t>Tempe, AZ, 85281</t>
        </is>
      </c>
      <c r="L74" s="11" t="inlineStr">
        <is>
          <t>US</t>
        </is>
      </c>
      <c r="M74" s="11" t="inlineStr">
        <is>
          <t>Tempe</t>
        </is>
      </c>
      <c r="N74" s="11" t="inlineStr">
        <is>
          <t>AZ</t>
        </is>
      </c>
      <c r="O74" s="11" t="n">
        <v>85281</v>
      </c>
    </row>
    <row r="75">
      <c r="I75" s="11" t="inlineStr">
        <is>
          <t>PHX9</t>
        </is>
      </c>
      <c r="J75" s="11" t="inlineStr">
        <is>
          <t>777 S 79th Ave</t>
        </is>
      </c>
      <c r="K75" s="11" t="inlineStr">
        <is>
          <t>Tolleson, AZ, 85353-3140</t>
        </is>
      </c>
      <c r="L75" s="11" t="inlineStr">
        <is>
          <t>US</t>
        </is>
      </c>
      <c r="M75" s="11" t="inlineStr">
        <is>
          <t>Tolleson</t>
        </is>
      </c>
      <c r="N75" s="11" t="inlineStr">
        <is>
          <t>AZ</t>
        </is>
      </c>
      <c r="O75" s="11" t="inlineStr">
        <is>
          <t>85353-3140</t>
        </is>
      </c>
    </row>
    <row r="76">
      <c r="I76" s="11" t="inlineStr">
        <is>
          <t>XUSO</t>
        </is>
      </c>
      <c r="J76" s="11" t="inlineStr">
        <is>
          <t>657 Nance Street</t>
        </is>
      </c>
      <c r="K76" s="11" t="inlineStr">
        <is>
          <t>Perris, CA, 92571</t>
        </is>
      </c>
      <c r="L76" s="11" t="inlineStr">
        <is>
          <t>US</t>
        </is>
      </c>
      <c r="M76" s="11" t="inlineStr">
        <is>
          <t>Perris</t>
        </is>
      </c>
      <c r="N76" s="11" t="inlineStr">
        <is>
          <t>CA</t>
        </is>
      </c>
      <c r="O76" s="11" t="n">
        <v>92571</v>
      </c>
    </row>
    <row r="77">
      <c r="I77" s="11" t="inlineStr">
        <is>
          <t>OAK8</t>
        </is>
      </c>
      <c r="J77" s="11" t="inlineStr">
        <is>
          <t>1 Middleton Way</t>
        </is>
      </c>
      <c r="K77" s="11" t="inlineStr">
        <is>
          <t>American Canyon, CA, 94503</t>
        </is>
      </c>
      <c r="L77" s="11" t="inlineStr">
        <is>
          <t>US</t>
        </is>
      </c>
      <c r="M77" s="11" t="inlineStr">
        <is>
          <t>American Canyon</t>
        </is>
      </c>
      <c r="N77" s="11" t="inlineStr">
        <is>
          <t>CA</t>
        </is>
      </c>
      <c r="O77" s="11" t="n">
        <v>94503</v>
      </c>
    </row>
    <row r="78">
      <c r="I78" s="11" t="inlineStr">
        <is>
          <t>BEK1</t>
        </is>
      </c>
      <c r="J78" s="11" t="inlineStr">
        <is>
          <t>2495 Bancroft Way Room 235</t>
        </is>
      </c>
      <c r="K78" s="11" t="inlineStr">
        <is>
          <t>Berkeley, CA, 94720</t>
        </is>
      </c>
      <c r="L78" s="11" t="inlineStr">
        <is>
          <t>US</t>
        </is>
      </c>
      <c r="M78" s="11" t="inlineStr">
        <is>
          <t>Berkeley</t>
        </is>
      </c>
      <c r="N78" s="11" t="inlineStr">
        <is>
          <t>CA</t>
        </is>
      </c>
      <c r="O78" s="11" t="n">
        <v>94720</v>
      </c>
    </row>
    <row r="79">
      <c r="I79" s="11" t="inlineStr">
        <is>
          <t>SUPL</t>
        </is>
      </c>
      <c r="J79" s="11" t="inlineStr">
        <is>
          <t>587 Apollo St</t>
        </is>
      </c>
      <c r="K79" s="11" t="inlineStr">
        <is>
          <t>Brea, CA, 92821</t>
        </is>
      </c>
      <c r="L79" s="11" t="inlineStr">
        <is>
          <t>US</t>
        </is>
      </c>
      <c r="M79" s="11" t="inlineStr">
        <is>
          <t>Brea</t>
        </is>
      </c>
      <c r="N79" s="11" t="inlineStr">
        <is>
          <t>CA</t>
        </is>
      </c>
      <c r="O79" s="11" t="n">
        <v>92821</v>
      </c>
    </row>
    <row r="80">
      <c r="I80" s="11" t="inlineStr">
        <is>
          <t>SUFD</t>
        </is>
      </c>
      <c r="J80" s="11" t="inlineStr">
        <is>
          <t>587 Apollo St</t>
        </is>
      </c>
      <c r="K80" s="11" t="inlineStr">
        <is>
          <t>Brea, CA, 92821</t>
        </is>
      </c>
      <c r="L80" s="11" t="inlineStr">
        <is>
          <t>US</t>
        </is>
      </c>
      <c r="M80" s="11" t="inlineStr">
        <is>
          <t>Brea</t>
        </is>
      </c>
      <c r="N80" s="11" t="inlineStr">
        <is>
          <t>CA</t>
        </is>
      </c>
      <c r="O80" s="11" t="n">
        <v>92821</v>
      </c>
    </row>
    <row r="81">
      <c r="I81" s="11" t="inlineStr">
        <is>
          <t>SUFC</t>
        </is>
      </c>
      <c r="J81" s="11" t="inlineStr">
        <is>
          <t>587 Apollo St</t>
        </is>
      </c>
      <c r="K81" s="11" t="inlineStr">
        <is>
          <t>Brea, CA, 92821</t>
        </is>
      </c>
      <c r="L81" s="11" t="inlineStr">
        <is>
          <t>US</t>
        </is>
      </c>
      <c r="M81" s="11" t="inlineStr">
        <is>
          <t>Brea</t>
        </is>
      </c>
      <c r="N81" s="11" t="inlineStr">
        <is>
          <t>CA</t>
        </is>
      </c>
      <c r="O81" s="11" t="n">
        <v>92821</v>
      </c>
    </row>
    <row r="82">
      <c r="I82" s="11" t="inlineStr">
        <is>
          <t>SJC9</t>
        </is>
      </c>
      <c r="J82" s="11" t="inlineStr">
        <is>
          <t>1455 valley drive</t>
        </is>
      </c>
      <c r="K82" s="11" t="inlineStr">
        <is>
          <t>Brisbane, CA, 94005</t>
        </is>
      </c>
      <c r="L82" s="11" t="inlineStr">
        <is>
          <t>US</t>
        </is>
      </c>
      <c r="M82" s="11" t="inlineStr">
        <is>
          <t>Brisbane</t>
        </is>
      </c>
      <c r="N82" s="11" t="inlineStr">
        <is>
          <t>CA</t>
        </is>
      </c>
      <c r="O82" s="11" t="n">
        <v>94005</v>
      </c>
    </row>
    <row r="83">
      <c r="I83" s="11" t="inlineStr">
        <is>
          <t>TCA0</t>
        </is>
      </c>
      <c r="J83" s="11" t="inlineStr">
        <is>
          <t>455 Valley Drive</t>
        </is>
      </c>
      <c r="K83" s="11" t="inlineStr">
        <is>
          <t>Brisbane, CA, 94005</t>
        </is>
      </c>
      <c r="L83" s="11" t="inlineStr">
        <is>
          <t>US</t>
        </is>
      </c>
      <c r="M83" s="11" t="inlineStr">
        <is>
          <t>Brisbane</t>
        </is>
      </c>
      <c r="N83" s="11" t="inlineStr">
        <is>
          <t>CA</t>
        </is>
      </c>
      <c r="O83" s="11" t="n">
        <v>94005</v>
      </c>
    </row>
    <row r="84">
      <c r="I84" s="11" t="inlineStr">
        <is>
          <t>SUPE</t>
        </is>
      </c>
      <c r="J84" s="11" t="inlineStr">
        <is>
          <t>7886 Deering Ave.</t>
        </is>
      </c>
      <c r="K84" s="11" t="inlineStr">
        <is>
          <t>Canoga Park, CA, 91304</t>
        </is>
      </c>
      <c r="L84" s="11" t="inlineStr">
        <is>
          <t>US</t>
        </is>
      </c>
      <c r="M84" s="11" t="inlineStr">
        <is>
          <t>Canoga Park</t>
        </is>
      </c>
      <c r="N84" s="11" t="inlineStr">
        <is>
          <t>CA</t>
        </is>
      </c>
      <c r="O84" s="11" t="n">
        <v>91304</v>
      </c>
    </row>
    <row r="85">
      <c r="I85" s="11" t="inlineStr">
        <is>
          <t>VUKF</t>
        </is>
      </c>
      <c r="J85" s="11" t="inlineStr">
        <is>
          <t>18120 Bishop Ave</t>
        </is>
      </c>
      <c r="K85" s="11" t="inlineStr">
        <is>
          <t>Carson, CA, 90746-4032</t>
        </is>
      </c>
      <c r="L85" s="11" t="inlineStr">
        <is>
          <t>US</t>
        </is>
      </c>
      <c r="M85" s="11" t="inlineStr">
        <is>
          <t>Carson</t>
        </is>
      </c>
      <c r="N85" s="11" t="inlineStr">
        <is>
          <t>CA</t>
        </is>
      </c>
      <c r="O85" s="11" t="inlineStr">
        <is>
          <t>90746-4032</t>
        </is>
      </c>
    </row>
    <row r="86">
      <c r="I86" s="11" t="inlineStr">
        <is>
          <t>SUNC</t>
        </is>
      </c>
      <c r="J86" s="11" t="inlineStr">
        <is>
          <t>1113 E 230th Street</t>
        </is>
      </c>
      <c r="K86" s="11" t="inlineStr">
        <is>
          <t>Carson, CA, 90745</t>
        </is>
      </c>
      <c r="L86" s="11" t="inlineStr">
        <is>
          <t>US</t>
        </is>
      </c>
      <c r="M86" s="11" t="inlineStr">
        <is>
          <t>Carson</t>
        </is>
      </c>
      <c r="N86" s="11" t="inlineStr">
        <is>
          <t>CA</t>
        </is>
      </c>
      <c r="O86" s="11" t="n">
        <v>90745</v>
      </c>
    </row>
    <row r="87">
      <c r="I87" s="11" t="inlineStr">
        <is>
          <t>SUAR</t>
        </is>
      </c>
      <c r="J87" s="11" t="inlineStr">
        <is>
          <t>9207 Eton Avenue Unit B</t>
        </is>
      </c>
      <c r="K87" s="11" t="inlineStr">
        <is>
          <t>Chatsworth, CA, 91311</t>
        </is>
      </c>
      <c r="L87" s="11" t="inlineStr">
        <is>
          <t>US</t>
        </is>
      </c>
      <c r="M87" s="11" t="inlineStr">
        <is>
          <t>Chatsworth</t>
        </is>
      </c>
      <c r="N87" s="11" t="inlineStr">
        <is>
          <t>CA</t>
        </is>
      </c>
      <c r="O87" s="11" t="n">
        <v>91311</v>
      </c>
    </row>
    <row r="88">
      <c r="I88" s="11" t="inlineStr">
        <is>
          <t>SUPK</t>
        </is>
      </c>
      <c r="J88" s="11" t="inlineStr">
        <is>
          <t>9851 Owensmouth Ave</t>
        </is>
      </c>
      <c r="K88" s="11" t="inlineStr">
        <is>
          <t>Chatsworth, CA, 91311</t>
        </is>
      </c>
      <c r="L88" s="11" t="inlineStr">
        <is>
          <t>US</t>
        </is>
      </c>
      <c r="M88" s="11" t="inlineStr">
        <is>
          <t>Chatsworth</t>
        </is>
      </c>
      <c r="N88" s="11" t="inlineStr">
        <is>
          <t>CA</t>
        </is>
      </c>
      <c r="O88" s="11" t="n">
        <v>91311</v>
      </c>
    </row>
    <row r="89">
      <c r="I89" s="11" t="inlineStr">
        <is>
          <t>XBC1</t>
        </is>
      </c>
      <c r="J89" s="11" t="inlineStr">
        <is>
          <t>15750 Mountain Avenue</t>
        </is>
      </c>
      <c r="K89" s="11" t="inlineStr">
        <is>
          <t>Chino, CA, 91708</t>
        </is>
      </c>
      <c r="L89" s="11" t="inlineStr">
        <is>
          <t>US</t>
        </is>
      </c>
      <c r="M89" s="11" t="inlineStr">
        <is>
          <t>Chino</t>
        </is>
      </c>
      <c r="N89" s="11" t="inlineStr">
        <is>
          <t>CA</t>
        </is>
      </c>
      <c r="O89" s="11" t="n">
        <v>91708</v>
      </c>
    </row>
    <row r="90">
      <c r="I90" s="11" t="inlineStr">
        <is>
          <t>SUOK</t>
        </is>
      </c>
      <c r="J90" s="11" t="inlineStr">
        <is>
          <t>437 Baldwin Park Blvd</t>
        </is>
      </c>
      <c r="K90" s="11" t="inlineStr">
        <is>
          <t>City of Industry, CA, 91746</t>
        </is>
      </c>
      <c r="L90" s="11" t="inlineStr">
        <is>
          <t>US</t>
        </is>
      </c>
      <c r="M90" s="11" t="inlineStr">
        <is>
          <t>City of Industry</t>
        </is>
      </c>
      <c r="N90" s="11" t="inlineStr">
        <is>
          <t>CA</t>
        </is>
      </c>
      <c r="O90" s="11" t="n">
        <v>91746</v>
      </c>
    </row>
    <row r="91">
      <c r="I91" s="11" t="inlineStr">
        <is>
          <t>DAV1</t>
        </is>
      </c>
      <c r="J91" s="11" t="inlineStr">
        <is>
          <t>1 Shields Ave</t>
        </is>
      </c>
      <c r="K91" s="11" t="inlineStr">
        <is>
          <t>Davis, CA, 95616-8662</t>
        </is>
      </c>
      <c r="L91" s="11" t="inlineStr">
        <is>
          <t>US</t>
        </is>
      </c>
      <c r="M91" s="11" t="inlineStr">
        <is>
          <t>Davis</t>
        </is>
      </c>
      <c r="N91" s="11" t="inlineStr">
        <is>
          <t>CA</t>
        </is>
      </c>
      <c r="O91" s="11" t="inlineStr">
        <is>
          <t>95616-8662</t>
        </is>
      </c>
    </row>
    <row r="92">
      <c r="I92" s="11" t="inlineStr">
        <is>
          <t>SUJB</t>
        </is>
      </c>
      <c r="J92" s="11" t="inlineStr">
        <is>
          <t>706 North Diamond Bar Blvd</t>
        </is>
      </c>
      <c r="K92" s="11" t="inlineStr">
        <is>
          <t>Diamond Bar, CA, 91765</t>
        </is>
      </c>
      <c r="L92" s="11" t="inlineStr">
        <is>
          <t>US</t>
        </is>
      </c>
      <c r="M92" s="11" t="inlineStr">
        <is>
          <t>Diamond Bar</t>
        </is>
      </c>
      <c r="N92" s="11" t="inlineStr">
        <is>
          <t>CA</t>
        </is>
      </c>
      <c r="O92" s="11" t="n">
        <v>91765</v>
      </c>
    </row>
    <row r="93">
      <c r="I93" s="11" t="inlineStr">
        <is>
          <t>LGB3</t>
        </is>
      </c>
      <c r="J93" s="11" t="inlineStr">
        <is>
          <t>4950 Goodman way</t>
        </is>
      </c>
      <c r="K93" s="11" t="inlineStr">
        <is>
          <t>Eastvale, CA, 92880</t>
        </is>
      </c>
      <c r="L93" s="11" t="inlineStr">
        <is>
          <t>US</t>
        </is>
      </c>
      <c r="M93" s="11" t="inlineStr">
        <is>
          <t>Eastvale</t>
        </is>
      </c>
      <c r="N93" s="11" t="inlineStr">
        <is>
          <t>CA</t>
        </is>
      </c>
      <c r="O93" s="11" t="n">
        <v>92880</v>
      </c>
    </row>
    <row r="94">
      <c r="I94" s="11" t="inlineStr">
        <is>
          <t>SNA6</t>
        </is>
      </c>
      <c r="J94" s="11" t="inlineStr">
        <is>
          <t>5250 Goodman Road</t>
        </is>
      </c>
      <c r="K94" s="11" t="inlineStr">
        <is>
          <t>Eastvale, CA, 92880</t>
        </is>
      </c>
      <c r="L94" s="11" t="inlineStr">
        <is>
          <t>US</t>
        </is>
      </c>
      <c r="M94" s="11" t="inlineStr">
        <is>
          <t>Eastvale</t>
        </is>
      </c>
      <c r="N94" s="11" t="inlineStr">
        <is>
          <t>CA</t>
        </is>
      </c>
      <c r="O94" s="11" t="n">
        <v>92880</v>
      </c>
    </row>
    <row r="95">
      <c r="I95" s="11" t="inlineStr">
        <is>
          <t>SNA9</t>
        </is>
      </c>
      <c r="J95" s="11" t="inlineStr">
        <is>
          <t>5250 Goodman Road</t>
        </is>
      </c>
      <c r="K95" s="11" t="inlineStr">
        <is>
          <t>Eastvale, CA, 92880</t>
        </is>
      </c>
      <c r="L95" s="11" t="inlineStr">
        <is>
          <t>US</t>
        </is>
      </c>
      <c r="M95" s="11" t="inlineStr">
        <is>
          <t>Eastvale</t>
        </is>
      </c>
      <c r="N95" s="11" t="inlineStr">
        <is>
          <t>CA</t>
        </is>
      </c>
      <c r="O95" s="11" t="n">
        <v>92880</v>
      </c>
    </row>
    <row r="96">
      <c r="I96" s="11" t="inlineStr">
        <is>
          <t>VUWC</t>
        </is>
      </c>
      <c r="J96" s="11" t="inlineStr">
        <is>
          <t>4700 E Nestle Purina Ave</t>
        </is>
      </c>
      <c r="K96" s="11" t="inlineStr">
        <is>
          <t>Flagstaff, CA, 86004</t>
        </is>
      </c>
      <c r="L96" s="11" t="inlineStr">
        <is>
          <t>US</t>
        </is>
      </c>
      <c r="M96" s="11" t="inlineStr">
        <is>
          <t>Flagstaff</t>
        </is>
      </c>
      <c r="N96" s="11" t="inlineStr">
        <is>
          <t>CA</t>
        </is>
      </c>
      <c r="O96" s="11" t="n">
        <v>86004</v>
      </c>
    </row>
    <row r="97">
      <c r="I97" s="11" t="inlineStr">
        <is>
          <t>VUBG</t>
        </is>
      </c>
      <c r="J97" s="11" t="inlineStr">
        <is>
          <t>8365 Sultana Ave</t>
        </is>
      </c>
      <c r="K97" s="11" t="inlineStr">
        <is>
          <t>Fontana, CA, 92335</t>
        </is>
      </c>
      <c r="L97" s="11" t="inlineStr">
        <is>
          <t>US</t>
        </is>
      </c>
      <c r="M97" s="11" t="inlineStr">
        <is>
          <t>Fontana</t>
        </is>
      </c>
      <c r="N97" s="11" t="inlineStr">
        <is>
          <t>CA</t>
        </is>
      </c>
      <c r="O97" s="11" t="n">
        <v>92335</v>
      </c>
    </row>
    <row r="98">
      <c r="I98" s="11" t="inlineStr">
        <is>
          <t>VUPQ</t>
        </is>
      </c>
      <c r="J98" s="11" t="inlineStr">
        <is>
          <t>9211 Kaiser Way</t>
        </is>
      </c>
      <c r="K98" s="11" t="inlineStr">
        <is>
          <t>Fontana, CA, 92335</t>
        </is>
      </c>
      <c r="L98" s="11" t="inlineStr">
        <is>
          <t>US</t>
        </is>
      </c>
      <c r="M98" s="11" t="inlineStr">
        <is>
          <t>Fontana</t>
        </is>
      </c>
      <c r="N98" s="11" t="inlineStr">
        <is>
          <t>CA</t>
        </is>
      </c>
      <c r="O98" s="11" t="n">
        <v>92335</v>
      </c>
    </row>
    <row r="99">
      <c r="I99" s="11" t="inlineStr">
        <is>
          <t>VUBH</t>
        </is>
      </c>
      <c r="J99" s="11" t="inlineStr">
        <is>
          <t>9950 Calabash Ave</t>
        </is>
      </c>
      <c r="K99" s="11" t="inlineStr">
        <is>
          <t>Fontana, CA, 92335-5210</t>
        </is>
      </c>
      <c r="L99" s="11" t="inlineStr">
        <is>
          <t>US</t>
        </is>
      </c>
      <c r="M99" s="11" t="inlineStr">
        <is>
          <t>Fontana</t>
        </is>
      </c>
      <c r="N99" s="11" t="inlineStr">
        <is>
          <t>CA</t>
        </is>
      </c>
      <c r="O99" s="11" t="inlineStr">
        <is>
          <t>92335-5210</t>
        </is>
      </c>
    </row>
    <row r="100">
      <c r="I100" s="11" t="inlineStr">
        <is>
          <t>SUPI</t>
        </is>
      </c>
      <c r="J100" s="11" t="inlineStr">
        <is>
          <t>2325 Raymer Avenue</t>
        </is>
      </c>
      <c r="K100" s="11" t="inlineStr">
        <is>
          <t>Fullerton, CA, 92833</t>
        </is>
      </c>
      <c r="L100" s="11" t="inlineStr">
        <is>
          <t>US</t>
        </is>
      </c>
      <c r="M100" s="11" t="inlineStr">
        <is>
          <t>Fullerton</t>
        </is>
      </c>
      <c r="N100" s="11" t="inlineStr">
        <is>
          <t>CA</t>
        </is>
      </c>
      <c r="O100" s="11" t="n">
        <v>92833</v>
      </c>
    </row>
    <row r="101">
      <c r="I101" s="11" t="inlineStr">
        <is>
          <t>SUHW</t>
        </is>
      </c>
      <c r="J101" s="11" t="inlineStr">
        <is>
          <t>2325 Raymer Ave</t>
        </is>
      </c>
      <c r="K101" s="11" t="inlineStr">
        <is>
          <t>Fullerton, CA, 92833</t>
        </is>
      </c>
      <c r="L101" s="11" t="inlineStr">
        <is>
          <t>US</t>
        </is>
      </c>
      <c r="M101" s="11" t="inlineStr">
        <is>
          <t>Fullerton</t>
        </is>
      </c>
      <c r="N101" s="11" t="inlineStr">
        <is>
          <t>CA</t>
        </is>
      </c>
      <c r="O101" s="11" t="n">
        <v>92833</v>
      </c>
    </row>
    <row r="102">
      <c r="I102" s="11" t="inlineStr">
        <is>
          <t>XFI1</t>
        </is>
      </c>
      <c r="J102" s="11" t="inlineStr">
        <is>
          <t>6351 Cameron Boulevard</t>
        </is>
      </c>
      <c r="K102" s="11" t="inlineStr">
        <is>
          <t>Gilroy, CA, 95020</t>
        </is>
      </c>
      <c r="L102" s="11" t="inlineStr">
        <is>
          <t>US</t>
        </is>
      </c>
      <c r="M102" s="11" t="inlineStr">
        <is>
          <t>Gilroy</t>
        </is>
      </c>
      <c r="N102" s="11" t="inlineStr">
        <is>
          <t>CA</t>
        </is>
      </c>
      <c r="O102" s="11" t="n">
        <v>95020</v>
      </c>
    </row>
    <row r="103">
      <c r="I103" s="11" t="inlineStr">
        <is>
          <t>SUOO</t>
        </is>
      </c>
      <c r="J103" s="11" t="inlineStr">
        <is>
          <t>16792 Burke Lane</t>
        </is>
      </c>
      <c r="K103" s="11" t="inlineStr">
        <is>
          <t>Huntington Beach, CA, 92647</t>
        </is>
      </c>
      <c r="L103" s="11" t="inlineStr">
        <is>
          <t>US</t>
        </is>
      </c>
      <c r="M103" s="11" t="inlineStr">
        <is>
          <t>Huntington Beach</t>
        </is>
      </c>
      <c r="N103" s="11" t="inlineStr">
        <is>
          <t>CA</t>
        </is>
      </c>
      <c r="O103" s="11" t="n">
        <v>92647</v>
      </c>
    </row>
    <row r="104">
      <c r="I104" s="11" t="inlineStr">
        <is>
          <t>SUSH</t>
        </is>
      </c>
      <c r="J104" s="11" t="inlineStr">
        <is>
          <t>16792 Burke Lane</t>
        </is>
      </c>
      <c r="K104" s="11" t="inlineStr">
        <is>
          <t>Huntington Beach, CA, 92647</t>
        </is>
      </c>
      <c r="L104" s="11" t="inlineStr">
        <is>
          <t>US</t>
        </is>
      </c>
      <c r="M104" s="11" t="inlineStr">
        <is>
          <t>Huntington Beach</t>
        </is>
      </c>
      <c r="N104" s="11" t="inlineStr">
        <is>
          <t>CA</t>
        </is>
      </c>
      <c r="O104" s="11" t="n">
        <v>92647</v>
      </c>
    </row>
    <row r="105">
      <c r="I105" s="11" t="inlineStr">
        <is>
          <t>IRV1</t>
        </is>
      </c>
      <c r="J105" s="11" t="inlineStr">
        <is>
          <t>4139 Campus Drive</t>
        </is>
      </c>
      <c r="K105" s="11" t="inlineStr">
        <is>
          <t>Irvine, CA, 92612</t>
        </is>
      </c>
      <c r="L105" s="11" t="inlineStr">
        <is>
          <t>US</t>
        </is>
      </c>
      <c r="M105" s="11" t="inlineStr">
        <is>
          <t>Irvine</t>
        </is>
      </c>
      <c r="N105" s="11" t="inlineStr">
        <is>
          <t>CA</t>
        </is>
      </c>
      <c r="O105" s="11" t="n">
        <v>92612</v>
      </c>
    </row>
    <row r="106">
      <c r="I106" s="11" t="inlineStr">
        <is>
          <t>TCA4</t>
        </is>
      </c>
      <c r="J106" s="11" t="inlineStr">
        <is>
          <t>2006 McGaw Avenue</t>
        </is>
      </c>
      <c r="K106" s="11" t="inlineStr">
        <is>
          <t>Irvine, CA, 92614</t>
        </is>
      </c>
      <c r="L106" s="11" t="inlineStr">
        <is>
          <t>US</t>
        </is>
      </c>
      <c r="M106" s="11" t="inlineStr">
        <is>
          <t>Irvine</t>
        </is>
      </c>
      <c r="N106" s="11" t="inlineStr">
        <is>
          <t>CA</t>
        </is>
      </c>
      <c r="O106" s="11" t="n">
        <v>92614</v>
      </c>
    </row>
    <row r="107">
      <c r="I107" s="11" t="inlineStr">
        <is>
          <t>CSD1</t>
        </is>
      </c>
      <c r="J107" s="11" t="inlineStr">
        <is>
          <t>9500 Gilman Drive #0102</t>
        </is>
      </c>
      <c r="K107" s="11" t="inlineStr">
        <is>
          <t>La Jolla, CA, 92093</t>
        </is>
      </c>
      <c r="L107" s="11" t="inlineStr">
        <is>
          <t>US</t>
        </is>
      </c>
      <c r="M107" s="11" t="inlineStr">
        <is>
          <t>La Jolla</t>
        </is>
      </c>
      <c r="N107" s="11" t="inlineStr">
        <is>
          <t>CA</t>
        </is>
      </c>
      <c r="O107" s="11" t="n">
        <v>92093</v>
      </c>
    </row>
    <row r="108">
      <c r="I108" s="11" t="inlineStr">
        <is>
          <t>LGB1</t>
        </is>
      </c>
      <c r="J108" s="11" t="inlineStr">
        <is>
          <t>2417 E. Carson, St.</t>
        </is>
      </c>
      <c r="K108" s="11" t="inlineStr">
        <is>
          <t>Long Beach, CA, 90810</t>
        </is>
      </c>
      <c r="L108" s="11" t="inlineStr">
        <is>
          <t>US</t>
        </is>
      </c>
      <c r="M108" s="11" t="inlineStr">
        <is>
          <t>Long Beach</t>
        </is>
      </c>
      <c r="N108" s="11" t="inlineStr">
        <is>
          <t>CA</t>
        </is>
      </c>
      <c r="O108" s="11" t="n">
        <v>90810</v>
      </c>
    </row>
    <row r="109">
      <c r="I109" s="11" t="inlineStr">
        <is>
          <t>LGB2</t>
        </is>
      </c>
      <c r="J109" s="11" t="inlineStr">
        <is>
          <t>6049 E 7th St</t>
        </is>
      </c>
      <c r="K109" s="11" t="inlineStr">
        <is>
          <t>Long Beach, CA, 90840</t>
        </is>
      </c>
      <c r="L109" s="11" t="inlineStr">
        <is>
          <t>US</t>
        </is>
      </c>
      <c r="M109" s="11" t="inlineStr">
        <is>
          <t>Long Beach</t>
        </is>
      </c>
      <c r="N109" s="11" t="inlineStr">
        <is>
          <t>CA</t>
        </is>
      </c>
      <c r="O109" s="11" t="n">
        <v>90840</v>
      </c>
    </row>
    <row r="110">
      <c r="I110" s="11" t="inlineStr">
        <is>
          <t>SUOQ</t>
        </is>
      </c>
      <c r="J110" s="11" t="inlineStr">
        <is>
          <t>3700 Cover St</t>
        </is>
      </c>
      <c r="K110" s="11" t="inlineStr">
        <is>
          <t>Long Beach, CA, 90808</t>
        </is>
      </c>
      <c r="L110" s="11" t="inlineStr">
        <is>
          <t>US</t>
        </is>
      </c>
      <c r="M110" s="11" t="inlineStr">
        <is>
          <t>Long Beach</t>
        </is>
      </c>
      <c r="N110" s="11" t="inlineStr">
        <is>
          <t>CA</t>
        </is>
      </c>
      <c r="O110" s="11" t="n">
        <v>90808</v>
      </c>
    </row>
    <row r="111">
      <c r="I111" s="11" t="inlineStr">
        <is>
          <t>BUR2</t>
        </is>
      </c>
      <c r="J111" s="11" t="inlineStr">
        <is>
          <t>925 Westwood Boulevard</t>
        </is>
      </c>
      <c r="K111" s="11" t="inlineStr">
        <is>
          <t>Los Angeles, CA, 90024</t>
        </is>
      </c>
      <c r="L111" s="11" t="inlineStr">
        <is>
          <t>US</t>
        </is>
      </c>
      <c r="M111" s="11" t="inlineStr">
        <is>
          <t>Los Angeles</t>
        </is>
      </c>
      <c r="N111" s="11" t="inlineStr">
        <is>
          <t>CA</t>
        </is>
      </c>
      <c r="O111" s="11" t="n">
        <v>90024</v>
      </c>
    </row>
    <row r="112">
      <c r="I112" s="11" t="inlineStr">
        <is>
          <t>HCA3</t>
        </is>
      </c>
      <c r="J112" s="11" t="inlineStr">
        <is>
          <t>3334 N San Fernando Rd Bldg E</t>
        </is>
      </c>
      <c r="K112" s="11" t="inlineStr">
        <is>
          <t>Los Angeles, CA, 90065-1417</t>
        </is>
      </c>
      <c r="L112" s="11" t="inlineStr">
        <is>
          <t>US</t>
        </is>
      </c>
      <c r="M112" s="11" t="inlineStr">
        <is>
          <t>Los Angeles</t>
        </is>
      </c>
      <c r="N112" s="11" t="inlineStr">
        <is>
          <t>CA</t>
        </is>
      </c>
      <c r="O112" s="11" t="inlineStr">
        <is>
          <t>90065-1417</t>
        </is>
      </c>
    </row>
    <row r="113">
      <c r="I113" s="11" t="inlineStr">
        <is>
          <t>LAX6</t>
        </is>
      </c>
      <c r="J113" s="11" t="inlineStr">
        <is>
          <t>5119 District Blvd</t>
        </is>
      </c>
      <c r="K113" s="11" t="inlineStr">
        <is>
          <t>Los Angeles, CA, 90058</t>
        </is>
      </c>
      <c r="L113" s="11" t="inlineStr">
        <is>
          <t>US</t>
        </is>
      </c>
      <c r="M113" s="11" t="inlineStr">
        <is>
          <t>Los Angeles</t>
        </is>
      </c>
      <c r="N113" s="11" t="inlineStr">
        <is>
          <t>CA</t>
        </is>
      </c>
      <c r="O113" s="11" t="n">
        <v>90058</v>
      </c>
    </row>
    <row r="114">
      <c r="I114" s="11" t="inlineStr">
        <is>
          <t>TCA5</t>
        </is>
      </c>
      <c r="J114" s="11" t="inlineStr">
        <is>
          <t>3334 N San Fernando Rd Bldg E</t>
        </is>
      </c>
      <c r="K114" s="11" t="inlineStr">
        <is>
          <t>Los Angeles, CA, 90065</t>
        </is>
      </c>
      <c r="L114" s="11" t="inlineStr">
        <is>
          <t>US</t>
        </is>
      </c>
      <c r="M114" s="11" t="inlineStr">
        <is>
          <t>Los Angeles</t>
        </is>
      </c>
      <c r="N114" s="11" t="inlineStr">
        <is>
          <t>CA</t>
        </is>
      </c>
      <c r="O114" s="11" t="n">
        <v>90065</v>
      </c>
    </row>
    <row r="115">
      <c r="I115" s="11" t="inlineStr">
        <is>
          <t>UCA5</t>
        </is>
      </c>
      <c r="J115" s="11" t="inlineStr">
        <is>
          <t>3334 N. San Fernando Road</t>
        </is>
      </c>
      <c r="K115" s="11" t="inlineStr">
        <is>
          <t>Los Angeles, CA, 90065</t>
        </is>
      </c>
      <c r="L115" s="11" t="inlineStr">
        <is>
          <t>US</t>
        </is>
      </c>
      <c r="M115" s="11" t="inlineStr">
        <is>
          <t>Los Angeles</t>
        </is>
      </c>
      <c r="N115" s="11" t="inlineStr">
        <is>
          <t>CA</t>
        </is>
      </c>
      <c r="O115" s="11" t="n">
        <v>90065</v>
      </c>
    </row>
    <row r="116">
      <c r="I116" s="11" t="inlineStr">
        <is>
          <t>ABE7</t>
        </is>
      </c>
      <c r="J116" s="11" t="inlineStr">
        <is>
          <t>12510 Micro Dr</t>
        </is>
      </c>
      <c r="K116" s="11" t="inlineStr">
        <is>
          <t>Mira Loma, CA, 91752</t>
        </is>
      </c>
      <c r="L116" s="11" t="inlineStr">
        <is>
          <t>US</t>
        </is>
      </c>
      <c r="M116" s="11" t="inlineStr">
        <is>
          <t>Mira Loma</t>
        </is>
      </c>
      <c r="N116" s="11" t="inlineStr">
        <is>
          <t>CA</t>
        </is>
      </c>
      <c r="O116" s="11" t="n">
        <v>91752</v>
      </c>
    </row>
    <row r="117">
      <c r="I117" s="11" t="inlineStr">
        <is>
          <t>VUGE</t>
        </is>
      </c>
      <c r="J117" s="11" t="inlineStr">
        <is>
          <t>3450 Dulles Dr</t>
        </is>
      </c>
      <c r="K117" s="11" t="inlineStr">
        <is>
          <t>Mira Loma, CA, 91752-3242</t>
        </is>
      </c>
      <c r="L117" s="11" t="inlineStr">
        <is>
          <t>US</t>
        </is>
      </c>
      <c r="M117" s="11" t="inlineStr">
        <is>
          <t>Mira Loma</t>
        </is>
      </c>
      <c r="N117" s="11" t="inlineStr">
        <is>
          <t>CA</t>
        </is>
      </c>
      <c r="O117" s="11" t="inlineStr">
        <is>
          <t>91752-3242</t>
        </is>
      </c>
    </row>
    <row r="118">
      <c r="I118" s="11" t="inlineStr">
        <is>
          <t>VUWE</t>
        </is>
      </c>
      <c r="J118" s="11" t="inlineStr">
        <is>
          <t>736 Garner Rd</t>
        </is>
      </c>
      <c r="K118" s="11" t="inlineStr">
        <is>
          <t>Modesto, CA, 95357</t>
        </is>
      </c>
      <c r="L118" s="11" t="inlineStr">
        <is>
          <t>US</t>
        </is>
      </c>
      <c r="M118" s="11" t="inlineStr">
        <is>
          <t>Modesto</t>
        </is>
      </c>
      <c r="N118" s="11" t="inlineStr">
        <is>
          <t>CA</t>
        </is>
      </c>
      <c r="O118" s="11" t="n">
        <v>95357</v>
      </c>
    </row>
    <row r="119">
      <c r="I119" s="11" t="inlineStr">
        <is>
          <t>ONT6</t>
        </is>
      </c>
      <c r="J119" s="11" t="inlineStr">
        <is>
          <t>24208 San Michele Rd</t>
        </is>
      </c>
      <c r="K119" s="11" t="inlineStr">
        <is>
          <t>Moreno Valley, CA, 92551</t>
        </is>
      </c>
      <c r="L119" s="11" t="inlineStr">
        <is>
          <t>US</t>
        </is>
      </c>
      <c r="M119" s="11" t="inlineStr">
        <is>
          <t>Moreno Valley</t>
        </is>
      </c>
      <c r="N119" s="11" t="inlineStr">
        <is>
          <t>CA</t>
        </is>
      </c>
      <c r="O119" s="11" t="n">
        <v>92551</v>
      </c>
    </row>
    <row r="120">
      <c r="I120" s="11" t="inlineStr">
        <is>
          <t>ONT8</t>
        </is>
      </c>
      <c r="J120" s="11" t="inlineStr">
        <is>
          <t>24300 Nandina Ave</t>
        </is>
      </c>
      <c r="K120" s="11" t="inlineStr">
        <is>
          <t>Moreno Valley, CA, 92551</t>
        </is>
      </c>
      <c r="L120" s="11" t="inlineStr">
        <is>
          <t>US</t>
        </is>
      </c>
      <c r="M120" s="11" t="inlineStr">
        <is>
          <t>Moreno Valley</t>
        </is>
      </c>
      <c r="N120" s="11" t="inlineStr">
        <is>
          <t>CA</t>
        </is>
      </c>
      <c r="O120" s="11" t="n">
        <v>92551</v>
      </c>
    </row>
    <row r="121">
      <c r="I121" s="11" t="inlineStr">
        <is>
          <t>VUPG</t>
        </is>
      </c>
      <c r="J121" s="11" t="inlineStr">
        <is>
          <t>16110 Cosmos Street</t>
        </is>
      </c>
      <c r="K121" s="11" t="inlineStr">
        <is>
          <t>Moreno Valley, CA, 92551</t>
        </is>
      </c>
      <c r="L121" s="11" t="inlineStr">
        <is>
          <t>US</t>
        </is>
      </c>
      <c r="M121" s="11" t="inlineStr">
        <is>
          <t>Moreno Valley</t>
        </is>
      </c>
      <c r="N121" s="11" t="inlineStr">
        <is>
          <t>CA</t>
        </is>
      </c>
      <c r="O121" s="11" t="n">
        <v>92551</v>
      </c>
    </row>
    <row r="122">
      <c r="I122" s="11" t="inlineStr">
        <is>
          <t>OAK7</t>
        </is>
      </c>
      <c r="J122" s="11" t="inlineStr">
        <is>
          <t>38811 Cherry St</t>
        </is>
      </c>
      <c r="K122" s="11" t="inlineStr">
        <is>
          <t>Newark, CA, 94560</t>
        </is>
      </c>
      <c r="L122" s="11" t="inlineStr">
        <is>
          <t>US</t>
        </is>
      </c>
      <c r="M122" s="11" t="inlineStr">
        <is>
          <t>Newark</t>
        </is>
      </c>
      <c r="N122" s="11" t="inlineStr">
        <is>
          <t>CA</t>
        </is>
      </c>
      <c r="O122" s="11" t="n">
        <v>94560</v>
      </c>
    </row>
    <row r="123">
      <c r="I123" s="11" t="inlineStr">
        <is>
          <t>SUBV</t>
        </is>
      </c>
      <c r="J123" s="11" t="inlineStr">
        <is>
          <t>810 E 8th St</t>
        </is>
      </c>
      <c r="K123" s="11" t="inlineStr">
        <is>
          <t>Oakland, CA, 94606</t>
        </is>
      </c>
      <c r="L123" s="11" t="inlineStr">
        <is>
          <t>US</t>
        </is>
      </c>
      <c r="M123" s="11" t="inlineStr">
        <is>
          <t>Oakland</t>
        </is>
      </c>
      <c r="N123" s="11" t="inlineStr">
        <is>
          <t>CA</t>
        </is>
      </c>
      <c r="O123" s="11" t="n">
        <v>94606</v>
      </c>
    </row>
    <row r="124">
      <c r="I124" s="11" t="inlineStr">
        <is>
          <t>SUAM</t>
        </is>
      </c>
      <c r="J124" s="11" t="inlineStr">
        <is>
          <t>5400 Ontario Mills Parkway</t>
        </is>
      </c>
      <c r="K124" s="11" t="inlineStr">
        <is>
          <t>Ontario, CA, 91764</t>
        </is>
      </c>
      <c r="L124" s="11" t="inlineStr">
        <is>
          <t>US</t>
        </is>
      </c>
      <c r="M124" s="11" t="inlineStr">
        <is>
          <t>Ontario</t>
        </is>
      </c>
      <c r="N124" s="11" t="inlineStr">
        <is>
          <t>CA</t>
        </is>
      </c>
      <c r="O124" s="11" t="n">
        <v>91764</v>
      </c>
    </row>
    <row r="125">
      <c r="I125" s="11" t="inlineStr">
        <is>
          <t>XLAA</t>
        </is>
      </c>
      <c r="J125" s="11" t="inlineStr">
        <is>
          <t>5691 E Philadelphia</t>
        </is>
      </c>
      <c r="K125" s="11" t="inlineStr">
        <is>
          <t>Ontario, CA, 91761</t>
        </is>
      </c>
      <c r="L125" s="11" t="inlineStr">
        <is>
          <t>US</t>
        </is>
      </c>
      <c r="M125" s="11" t="inlineStr">
        <is>
          <t>Ontario</t>
        </is>
      </c>
      <c r="N125" s="11" t="inlineStr">
        <is>
          <t>CA</t>
        </is>
      </c>
      <c r="O125" s="11" t="n">
        <v>91761</v>
      </c>
    </row>
    <row r="126">
      <c r="I126" s="11" t="inlineStr">
        <is>
          <t>SUAC</t>
        </is>
      </c>
      <c r="J126" s="11" t="inlineStr">
        <is>
          <t>100 S Wineville Ave</t>
        </is>
      </c>
      <c r="K126" s="11" t="inlineStr">
        <is>
          <t>Ontario, CA, 91761</t>
        </is>
      </c>
      <c r="L126" s="11" t="inlineStr">
        <is>
          <t>US</t>
        </is>
      </c>
      <c r="M126" s="11" t="inlineStr">
        <is>
          <t>Ontario</t>
        </is>
      </c>
      <c r="N126" s="11" t="inlineStr">
        <is>
          <t>CA</t>
        </is>
      </c>
      <c r="O126" s="11" t="n">
        <v>91761</v>
      </c>
    </row>
    <row r="127">
      <c r="I127" s="11" t="inlineStr">
        <is>
          <t>VUVB</t>
        </is>
      </c>
      <c r="J127" s="11" t="inlineStr">
        <is>
          <t>2053 East Jay St</t>
        </is>
      </c>
      <c r="K127" s="11" t="inlineStr">
        <is>
          <t>Ontario, CA, 91764</t>
        </is>
      </c>
      <c r="L127" s="11" t="inlineStr">
        <is>
          <t>US</t>
        </is>
      </c>
      <c r="M127" s="11" t="inlineStr">
        <is>
          <t>Ontario</t>
        </is>
      </c>
      <c r="N127" s="11" t="inlineStr">
        <is>
          <t>CA</t>
        </is>
      </c>
      <c r="O127" s="11" t="n">
        <v>91764</v>
      </c>
    </row>
    <row r="128">
      <c r="I128" s="11" t="inlineStr">
        <is>
          <t>SUJF</t>
        </is>
      </c>
      <c r="J128" s="11" t="inlineStr">
        <is>
          <t>100 S Wineville Ave</t>
        </is>
      </c>
      <c r="K128" s="11" t="inlineStr">
        <is>
          <t>Ontario, CA, 91761</t>
        </is>
      </c>
      <c r="L128" s="11" t="inlineStr">
        <is>
          <t>US</t>
        </is>
      </c>
      <c r="M128" s="11" t="inlineStr">
        <is>
          <t>Ontario</t>
        </is>
      </c>
      <c r="N128" s="11" t="inlineStr">
        <is>
          <t>CA</t>
        </is>
      </c>
      <c r="O128" s="11" t="n">
        <v>91761</v>
      </c>
    </row>
    <row r="129">
      <c r="I129" s="11" t="inlineStr">
        <is>
          <t>VUWH</t>
        </is>
      </c>
      <c r="J129" s="11" t="inlineStr">
        <is>
          <t>5725 Jurupa St</t>
        </is>
      </c>
      <c r="K129" s="11" t="inlineStr">
        <is>
          <t>Ontario, CA, 91761</t>
        </is>
      </c>
      <c r="L129" s="11" t="inlineStr">
        <is>
          <t>US</t>
        </is>
      </c>
      <c r="M129" s="11" t="inlineStr">
        <is>
          <t>Ontario</t>
        </is>
      </c>
      <c r="N129" s="11" t="inlineStr">
        <is>
          <t>CA</t>
        </is>
      </c>
      <c r="O129" s="11" t="n">
        <v>91761</v>
      </c>
    </row>
    <row r="130">
      <c r="I130" s="11" t="inlineStr">
        <is>
          <t>OAK3</t>
        </is>
      </c>
      <c r="J130" s="11" t="inlineStr">
        <is>
          <t>255 Park Center Drive</t>
        </is>
      </c>
      <c r="K130" s="11" t="inlineStr">
        <is>
          <t>Patterson, CA, 95363-8876</t>
        </is>
      </c>
      <c r="L130" s="11" t="inlineStr">
        <is>
          <t>US</t>
        </is>
      </c>
      <c r="M130" s="11" t="inlineStr">
        <is>
          <t>Patterson</t>
        </is>
      </c>
      <c r="N130" s="11" t="inlineStr">
        <is>
          <t>CA</t>
        </is>
      </c>
      <c r="O130" s="11" t="inlineStr">
        <is>
          <t>95363-8876</t>
        </is>
      </c>
    </row>
    <row r="131">
      <c r="I131" s="11" t="inlineStr">
        <is>
          <t>VUGK</t>
        </is>
      </c>
      <c r="J131" s="11" t="inlineStr">
        <is>
          <t>4120 Indian Ave</t>
        </is>
      </c>
      <c r="K131" s="11" t="inlineStr">
        <is>
          <t>Perris, CA, 92571-7413</t>
        </is>
      </c>
      <c r="L131" s="11" t="inlineStr">
        <is>
          <t>US</t>
        </is>
      </c>
      <c r="M131" s="11" t="inlineStr">
        <is>
          <t>Perris</t>
        </is>
      </c>
      <c r="N131" s="11" t="inlineStr">
        <is>
          <t>CA</t>
        </is>
      </c>
      <c r="O131" s="11" t="inlineStr">
        <is>
          <t>92571-7413</t>
        </is>
      </c>
    </row>
    <row r="132">
      <c r="I132" s="11" t="inlineStr">
        <is>
          <t>VUTD</t>
        </is>
      </c>
      <c r="J132" s="11" t="inlineStr">
        <is>
          <t>8291 Milliken Avenue</t>
        </is>
      </c>
      <c r="K132" s="11" t="inlineStr">
        <is>
          <t>Rancho Cucamonga, CA, 91730</t>
        </is>
      </c>
      <c r="L132" s="11" t="inlineStr">
        <is>
          <t>US</t>
        </is>
      </c>
      <c r="M132" s="11" t="inlineStr">
        <is>
          <t>Rancho Cucamonga</t>
        </is>
      </c>
      <c r="N132" s="11" t="inlineStr">
        <is>
          <t>CA</t>
        </is>
      </c>
      <c r="O132" s="11" t="n">
        <v>91730</v>
      </c>
    </row>
    <row r="133">
      <c r="I133" s="11" t="inlineStr">
        <is>
          <t>LAX8</t>
        </is>
      </c>
      <c r="J133" s="11" t="inlineStr">
        <is>
          <t>30142 Avenida De Las Banderas</t>
        </is>
      </c>
      <c r="K133" s="11" t="inlineStr">
        <is>
          <t>Rancho Santa Margarita, CA, 92688-2116</t>
        </is>
      </c>
      <c r="L133" s="11" t="inlineStr">
        <is>
          <t>US</t>
        </is>
      </c>
      <c r="M133" s="11" t="inlineStr">
        <is>
          <t>Rancho Santa Margarita</t>
        </is>
      </c>
      <c r="N133" s="11" t="inlineStr">
        <is>
          <t>CA</t>
        </is>
      </c>
      <c r="O133" s="11" t="inlineStr">
        <is>
          <t>92688-2116</t>
        </is>
      </c>
    </row>
    <row r="134">
      <c r="I134" s="11" t="inlineStr">
        <is>
          <t>ONT9</t>
        </is>
      </c>
      <c r="J134" s="11" t="inlineStr">
        <is>
          <t>2125 West San Bernardino Ave</t>
        </is>
      </c>
      <c r="K134" s="11" t="inlineStr">
        <is>
          <t>Redlands, CA, 92374</t>
        </is>
      </c>
      <c r="L134" s="11" t="inlineStr">
        <is>
          <t>US</t>
        </is>
      </c>
      <c r="M134" s="11" t="inlineStr">
        <is>
          <t>Redlands</t>
        </is>
      </c>
      <c r="N134" s="11" t="inlineStr">
        <is>
          <t>CA</t>
        </is>
      </c>
      <c r="O134" s="11" t="n">
        <v>92374</v>
      </c>
    </row>
    <row r="135">
      <c r="I135" s="11" t="inlineStr">
        <is>
          <t>LGB4</t>
        </is>
      </c>
      <c r="J135" s="11" t="inlineStr">
        <is>
          <t>27517 Pioneer Avenue</t>
        </is>
      </c>
      <c r="K135" s="11" t="inlineStr">
        <is>
          <t>Redlands, CA, 92374</t>
        </is>
      </c>
      <c r="L135" s="11" t="inlineStr">
        <is>
          <t>US</t>
        </is>
      </c>
      <c r="M135" s="11" t="inlineStr">
        <is>
          <t>Redlands</t>
        </is>
      </c>
      <c r="N135" s="11" t="inlineStr">
        <is>
          <t>CA</t>
        </is>
      </c>
      <c r="O135" s="11" t="n">
        <v>92374</v>
      </c>
    </row>
    <row r="136">
      <c r="I136" s="11" t="inlineStr">
        <is>
          <t>VUPX</t>
        </is>
      </c>
      <c r="J136" s="11" t="inlineStr">
        <is>
          <t>2300 W San Bernardino Ave</t>
        </is>
      </c>
      <c r="K136" s="11" t="inlineStr">
        <is>
          <t>Redlands, CA, 92374</t>
        </is>
      </c>
      <c r="L136" s="11" t="inlineStr">
        <is>
          <t>US</t>
        </is>
      </c>
      <c r="M136" s="11" t="inlineStr">
        <is>
          <t>Redlands</t>
        </is>
      </c>
      <c r="N136" s="11" t="inlineStr">
        <is>
          <t>CA</t>
        </is>
      </c>
      <c r="O136" s="11" t="n">
        <v>92374</v>
      </c>
    </row>
    <row r="137">
      <c r="I137" s="11" t="inlineStr">
        <is>
          <t>XUSV</t>
        </is>
      </c>
      <c r="J137" s="11" t="inlineStr">
        <is>
          <t>2255 W. Lugonia Avenue</t>
        </is>
      </c>
      <c r="K137" s="11" t="inlineStr">
        <is>
          <t>Redlands, CA, 92374-5049</t>
        </is>
      </c>
      <c r="L137" s="11" t="inlineStr">
        <is>
          <t>US</t>
        </is>
      </c>
      <c r="M137" s="11" t="inlineStr">
        <is>
          <t>Redlands</t>
        </is>
      </c>
      <c r="N137" s="11" t="inlineStr">
        <is>
          <t>CA</t>
        </is>
      </c>
      <c r="O137" s="11" t="inlineStr">
        <is>
          <t>92374-5049</t>
        </is>
      </c>
    </row>
    <row r="138">
      <c r="I138" s="11" t="inlineStr">
        <is>
          <t>TCA2</t>
        </is>
      </c>
      <c r="J138" s="11" t="inlineStr">
        <is>
          <t>2400 Marine Avenue</t>
        </is>
      </c>
      <c r="K138" s="11" t="inlineStr">
        <is>
          <t>Redondo Beach, CA, 90278</t>
        </is>
      </c>
      <c r="L138" s="11" t="inlineStr">
        <is>
          <t>US</t>
        </is>
      </c>
      <c r="M138" s="11" t="inlineStr">
        <is>
          <t>Redondo Beach</t>
        </is>
      </c>
      <c r="N138" s="11" t="inlineStr">
        <is>
          <t>CA</t>
        </is>
      </c>
      <c r="O138" s="11" t="n">
        <v>90278</v>
      </c>
    </row>
    <row r="139">
      <c r="I139" s="11" t="inlineStr">
        <is>
          <t>SNA4</t>
        </is>
      </c>
      <c r="J139" s="11" t="inlineStr">
        <is>
          <t>2496 W Walnut Ave</t>
        </is>
      </c>
      <c r="K139" s="11" t="inlineStr">
        <is>
          <t>Rialto, CA, 92376-3009</t>
        </is>
      </c>
      <c r="L139" s="11" t="inlineStr">
        <is>
          <t>US</t>
        </is>
      </c>
      <c r="M139" s="11" t="inlineStr">
        <is>
          <t>Rialto</t>
        </is>
      </c>
      <c r="N139" s="11" t="inlineStr">
        <is>
          <t>CA</t>
        </is>
      </c>
      <c r="O139" s="11" t="inlineStr">
        <is>
          <t>92376-3009</t>
        </is>
      </c>
    </row>
    <row r="140">
      <c r="I140" s="11" t="inlineStr">
        <is>
          <t>XUSJ</t>
        </is>
      </c>
      <c r="J140" s="11" t="inlineStr">
        <is>
          <t>1590 Tamarind Ave</t>
        </is>
      </c>
      <c r="K140" s="11" t="inlineStr">
        <is>
          <t>Rialto, CA, 92376</t>
        </is>
      </c>
      <c r="L140" s="11" t="inlineStr">
        <is>
          <t>US</t>
        </is>
      </c>
      <c r="M140" s="11" t="inlineStr">
        <is>
          <t>Rialto</t>
        </is>
      </c>
      <c r="N140" s="11" t="inlineStr">
        <is>
          <t>CA</t>
        </is>
      </c>
      <c r="O140" s="11" t="n">
        <v>92376</v>
      </c>
    </row>
    <row r="141">
      <c r="I141" s="11" t="inlineStr">
        <is>
          <t>LGB8</t>
        </is>
      </c>
      <c r="J141" s="11" t="inlineStr">
        <is>
          <t>1568 N Linden Ave</t>
        </is>
      </c>
      <c r="K141" s="11" t="inlineStr">
        <is>
          <t>Rialto, CA, 92376</t>
        </is>
      </c>
      <c r="L141" s="11" t="inlineStr">
        <is>
          <t>US</t>
        </is>
      </c>
      <c r="M141" s="11" t="inlineStr">
        <is>
          <t>Rialto</t>
        </is>
      </c>
      <c r="N141" s="11" t="inlineStr">
        <is>
          <t>CA</t>
        </is>
      </c>
      <c r="O141" s="11" t="n">
        <v>92376</v>
      </c>
    </row>
    <row r="142">
      <c r="I142" s="11" t="inlineStr">
        <is>
          <t>VUMD</t>
        </is>
      </c>
      <c r="J142" s="11" t="inlineStr">
        <is>
          <t>548 W Merrill Ave</t>
        </is>
      </c>
      <c r="K142" s="11" t="inlineStr">
        <is>
          <t>Rialto, CA, 92376-9101</t>
        </is>
      </c>
      <c r="L142" s="11" t="inlineStr">
        <is>
          <t>US</t>
        </is>
      </c>
      <c r="M142" s="11" t="inlineStr">
        <is>
          <t>Rialto</t>
        </is>
      </c>
      <c r="N142" s="11" t="inlineStr">
        <is>
          <t>CA</t>
        </is>
      </c>
      <c r="O142" s="11" t="inlineStr">
        <is>
          <t>92376-9101</t>
        </is>
      </c>
    </row>
    <row r="143">
      <c r="I143" s="11" t="inlineStr">
        <is>
          <t>LGB6</t>
        </is>
      </c>
      <c r="J143" s="11" t="inlineStr">
        <is>
          <t>20901 Krameria Ave</t>
        </is>
      </c>
      <c r="K143" s="11" t="inlineStr">
        <is>
          <t>Riverside, CA, 92518</t>
        </is>
      </c>
      <c r="L143" s="11" t="inlineStr">
        <is>
          <t>US</t>
        </is>
      </c>
      <c r="M143" s="11" t="inlineStr">
        <is>
          <t>Riverside</t>
        </is>
      </c>
      <c r="N143" s="11" t="inlineStr">
        <is>
          <t>CA</t>
        </is>
      </c>
      <c r="O143" s="11" t="n">
        <v>92518</v>
      </c>
    </row>
    <row r="144">
      <c r="I144" s="11" t="inlineStr">
        <is>
          <t>SMF1</t>
        </is>
      </c>
      <c r="J144" s="11" t="inlineStr">
        <is>
          <t>4900 W Elkhorn Blvd</t>
        </is>
      </c>
      <c r="K144" s="11" t="inlineStr">
        <is>
          <t>Sacramento, CA, 95837</t>
        </is>
      </c>
      <c r="L144" s="11" t="inlineStr">
        <is>
          <t>US</t>
        </is>
      </c>
      <c r="M144" s="11" t="inlineStr">
        <is>
          <t>Sacramento</t>
        </is>
      </c>
      <c r="N144" s="11" t="inlineStr">
        <is>
          <t>CA</t>
        </is>
      </c>
      <c r="O144" s="11" t="n">
        <v>95837</v>
      </c>
    </row>
    <row r="145">
      <c r="I145" s="11" t="inlineStr">
        <is>
          <t>TCA9</t>
        </is>
      </c>
      <c r="J145" s="11" t="inlineStr">
        <is>
          <t>2934 Ramona Ave</t>
        </is>
      </c>
      <c r="K145" s="11" t="inlineStr">
        <is>
          <t>Sacramento, CA, 95826</t>
        </is>
      </c>
      <c r="L145" s="11" t="inlineStr">
        <is>
          <t>US</t>
        </is>
      </c>
      <c r="M145" s="11" t="inlineStr">
        <is>
          <t>Sacramento</t>
        </is>
      </c>
      <c r="N145" s="11" t="inlineStr">
        <is>
          <t>CA</t>
        </is>
      </c>
      <c r="O145" s="11" t="n">
        <v>95826</v>
      </c>
    </row>
    <row r="146">
      <c r="I146" s="11" t="inlineStr">
        <is>
          <t>SNA7</t>
        </is>
      </c>
      <c r="J146" s="11" t="inlineStr">
        <is>
          <t>555 East Orange Show Rd</t>
        </is>
      </c>
      <c r="K146" s="11" t="inlineStr">
        <is>
          <t>San Bernadino, CA, 92408</t>
        </is>
      </c>
      <c r="L146" s="11" t="inlineStr">
        <is>
          <t>US</t>
        </is>
      </c>
      <c r="M146" s="11" t="inlineStr">
        <is>
          <t>San Bernadino</t>
        </is>
      </c>
      <c r="N146" s="11" t="inlineStr">
        <is>
          <t>CA</t>
        </is>
      </c>
      <c r="O146" s="11" t="n">
        <v>92408</v>
      </c>
    </row>
    <row r="147">
      <c r="I147" s="11" t="inlineStr">
        <is>
          <t>SNA8</t>
        </is>
      </c>
      <c r="J147" s="11" t="inlineStr">
        <is>
          <t>555 East Orange Show Rd</t>
        </is>
      </c>
      <c r="K147" s="11" t="inlineStr">
        <is>
          <t>San Bernadino, CA, 92408</t>
        </is>
      </c>
      <c r="L147" s="11" t="inlineStr">
        <is>
          <t>US</t>
        </is>
      </c>
      <c r="M147" s="11" t="inlineStr">
        <is>
          <t>San Bernadino</t>
        </is>
      </c>
      <c r="N147" s="11" t="inlineStr">
        <is>
          <t>CA</t>
        </is>
      </c>
      <c r="O147" s="11" t="n">
        <v>92408</v>
      </c>
    </row>
    <row r="148">
      <c r="I148" s="11" t="inlineStr">
        <is>
          <t>XIX2</t>
        </is>
      </c>
      <c r="J148" s="11" t="inlineStr">
        <is>
          <t>2020 E Central Ave</t>
        </is>
      </c>
      <c r="K148" s="11" t="inlineStr">
        <is>
          <t>San Bernardino, CA, 92408-0123</t>
        </is>
      </c>
      <c r="L148" s="11" t="inlineStr">
        <is>
          <t>US</t>
        </is>
      </c>
      <c r="M148" s="11" t="inlineStr">
        <is>
          <t>San Bernardino</t>
        </is>
      </c>
      <c r="N148" s="11" t="inlineStr">
        <is>
          <t>CA</t>
        </is>
      </c>
      <c r="O148" s="11" t="inlineStr">
        <is>
          <t>92408-0123</t>
        </is>
      </c>
    </row>
    <row r="149">
      <c r="I149" s="11" t="inlineStr">
        <is>
          <t>ONT2</t>
        </is>
      </c>
      <c r="J149" s="11" t="inlineStr">
        <is>
          <t>1910 E Central Ave</t>
        </is>
      </c>
      <c r="K149" s="11" t="inlineStr">
        <is>
          <t>San Bernardino, CA, 92408-0123</t>
        </is>
      </c>
      <c r="L149" s="11" t="inlineStr">
        <is>
          <t>US</t>
        </is>
      </c>
      <c r="M149" s="11" t="inlineStr">
        <is>
          <t>San Bernardino</t>
        </is>
      </c>
      <c r="N149" s="11" t="inlineStr">
        <is>
          <t>CA</t>
        </is>
      </c>
      <c r="O149" s="11" t="inlineStr">
        <is>
          <t>92408-0123</t>
        </is>
      </c>
    </row>
    <row r="150">
      <c r="I150" s="11" t="inlineStr">
        <is>
          <t>ONT4</t>
        </is>
      </c>
      <c r="J150" s="11" t="inlineStr">
        <is>
          <t>1910 E Central Ave</t>
        </is>
      </c>
      <c r="K150" s="11" t="inlineStr">
        <is>
          <t>San Bernardino, CA, 92408-0123</t>
        </is>
      </c>
      <c r="L150" s="11" t="inlineStr">
        <is>
          <t>US</t>
        </is>
      </c>
      <c r="M150" s="11" t="inlineStr">
        <is>
          <t>San Bernardino</t>
        </is>
      </c>
      <c r="N150" s="11" t="inlineStr">
        <is>
          <t>CA</t>
        </is>
      </c>
      <c r="O150" s="11" t="inlineStr">
        <is>
          <t>92408-0123</t>
        </is>
      </c>
    </row>
    <row r="151">
      <c r="I151" s="11" t="inlineStr">
        <is>
          <t>ONT7</t>
        </is>
      </c>
      <c r="J151" s="11" t="inlineStr">
        <is>
          <t>2020 E Central Ave</t>
        </is>
      </c>
      <c r="K151" s="11" t="inlineStr">
        <is>
          <t>San Bernardino, CA, 92408-2606</t>
        </is>
      </c>
      <c r="L151" s="11" t="inlineStr">
        <is>
          <t>US</t>
        </is>
      </c>
      <c r="M151" s="11" t="inlineStr">
        <is>
          <t>San Bernardino</t>
        </is>
      </c>
      <c r="N151" s="11" t="inlineStr">
        <is>
          <t>CA</t>
        </is>
      </c>
      <c r="O151" s="11" t="inlineStr">
        <is>
          <t>92408-2606</t>
        </is>
      </c>
    </row>
    <row r="152">
      <c r="I152" s="11" t="inlineStr">
        <is>
          <t>PCA2</t>
        </is>
      </c>
      <c r="J152" s="11" t="inlineStr">
        <is>
          <t>4501 PATTERSON AVE</t>
        </is>
      </c>
      <c r="K152" s="11" t="inlineStr">
        <is>
          <t>PERRIS, CA, 92571-9722</t>
        </is>
      </c>
      <c r="L152" s="11" t="inlineStr">
        <is>
          <t>US</t>
        </is>
      </c>
      <c r="M152" s="11" t="inlineStr">
        <is>
          <t>PERRIS</t>
        </is>
      </c>
      <c r="N152" s="11" t="inlineStr">
        <is>
          <t>CA</t>
        </is>
      </c>
      <c r="O152" s="11" t="inlineStr">
        <is>
          <t>92571-9722</t>
        </is>
      </c>
    </row>
    <row r="153">
      <c r="I153" s="11" t="inlineStr">
        <is>
          <t>VUBJ</t>
        </is>
      </c>
      <c r="J153" s="11" t="inlineStr">
        <is>
          <t>1456 Harry Shepard Blvd</t>
        </is>
      </c>
      <c r="K153" s="11" t="inlineStr">
        <is>
          <t>San Bernardino, CA, 92408</t>
        </is>
      </c>
      <c r="L153" s="11" t="inlineStr">
        <is>
          <t>US</t>
        </is>
      </c>
      <c r="M153" s="11" t="inlineStr">
        <is>
          <t>San Bernardino</t>
        </is>
      </c>
      <c r="N153" s="11" t="inlineStr">
        <is>
          <t>CA</t>
        </is>
      </c>
      <c r="O153" s="11" t="n">
        <v>92408</v>
      </c>
    </row>
    <row r="154">
      <c r="I154" s="11" t="inlineStr">
        <is>
          <t>SUBA</t>
        </is>
      </c>
      <c r="J154" s="11" t="inlineStr">
        <is>
          <t>2215 Paseo De Las Americas</t>
        </is>
      </c>
      <c r="K154" s="11" t="inlineStr">
        <is>
          <t>San Diego, CA, 92154</t>
        </is>
      </c>
      <c r="L154" s="11" t="inlineStr">
        <is>
          <t>US</t>
        </is>
      </c>
      <c r="M154" s="11" t="inlineStr">
        <is>
          <t>San Diego</t>
        </is>
      </c>
      <c r="N154" s="11" t="inlineStr">
        <is>
          <t>CA</t>
        </is>
      </c>
      <c r="O154" s="11" t="n">
        <v>92154</v>
      </c>
    </row>
    <row r="155">
      <c r="I155" s="11" t="inlineStr">
        <is>
          <t>TCA6</t>
        </is>
      </c>
      <c r="J155" s="11" t="inlineStr">
        <is>
          <t>2727 Kurtz St</t>
        </is>
      </c>
      <c r="K155" s="11" t="inlineStr">
        <is>
          <t>San Diego, CA, 92110</t>
        </is>
      </c>
      <c r="L155" s="11" t="inlineStr">
        <is>
          <t>US</t>
        </is>
      </c>
      <c r="M155" s="11" t="inlineStr">
        <is>
          <t>San Diego</t>
        </is>
      </c>
      <c r="N155" s="11" t="inlineStr">
        <is>
          <t>CA</t>
        </is>
      </c>
      <c r="O155" s="11" t="n">
        <v>92110</v>
      </c>
    </row>
    <row r="156">
      <c r="I156" s="11" t="inlineStr">
        <is>
          <t>HCA6</t>
        </is>
      </c>
      <c r="J156" s="11" t="inlineStr">
        <is>
          <t>2821 MARION DR</t>
        </is>
      </c>
      <c r="K156" s="11" t="inlineStr">
        <is>
          <t>Las Vegas, NV, 89115-3423</t>
        </is>
      </c>
      <c r="L156" s="11" t="inlineStr">
        <is>
          <t>US</t>
        </is>
      </c>
      <c r="M156" s="11" t="inlineStr">
        <is>
          <t>Las Vegas</t>
        </is>
      </c>
      <c r="N156" s="11" t="inlineStr">
        <is>
          <t>NV</t>
        </is>
      </c>
      <c r="O156" s="11" t="inlineStr">
        <is>
          <t>89115-3423</t>
        </is>
      </c>
    </row>
    <row r="157">
      <c r="I157" s="11" t="inlineStr">
        <is>
          <t>RELO</t>
        </is>
      </c>
      <c r="J157" s="11" t="inlineStr">
        <is>
          <t>201 Spear St</t>
        </is>
      </c>
      <c r="K157" s="11" t="inlineStr">
        <is>
          <t>San Francisco, CA, 94105-1630</t>
        </is>
      </c>
      <c r="L157" s="11" t="inlineStr">
        <is>
          <t>US</t>
        </is>
      </c>
      <c r="M157" s="11" t="inlineStr">
        <is>
          <t>San Francisco</t>
        </is>
      </c>
      <c r="N157" s="11" t="inlineStr">
        <is>
          <t>CA</t>
        </is>
      </c>
      <c r="O157" s="11" t="inlineStr">
        <is>
          <t>94105-1630</t>
        </is>
      </c>
    </row>
    <row r="158">
      <c r="I158" s="11" t="inlineStr">
        <is>
          <t>TCA1</t>
        </is>
      </c>
      <c r="J158" s="11" t="inlineStr">
        <is>
          <t>888 Tennessee St</t>
        </is>
      </c>
      <c r="K158" s="11" t="inlineStr">
        <is>
          <t>San Francisco, CA, 94107</t>
        </is>
      </c>
      <c r="L158" s="11" t="inlineStr">
        <is>
          <t>US</t>
        </is>
      </c>
      <c r="M158" s="11" t="inlineStr">
        <is>
          <t>San Francisco</t>
        </is>
      </c>
      <c r="N158" s="11" t="inlineStr">
        <is>
          <t>CA</t>
        </is>
      </c>
      <c r="O158" s="11" t="n">
        <v>94107</v>
      </c>
    </row>
    <row r="159">
      <c r="I159" s="11" t="inlineStr">
        <is>
          <t>XUSD</t>
        </is>
      </c>
      <c r="J159" s="11" t="inlineStr">
        <is>
          <t>1909 Zephyr St</t>
        </is>
      </c>
      <c r="K159" s="11" t="inlineStr">
        <is>
          <t>Stockton, CA, 95206</t>
        </is>
      </c>
      <c r="L159" s="11" t="inlineStr">
        <is>
          <t>US</t>
        </is>
      </c>
      <c r="M159" s="11" t="inlineStr">
        <is>
          <t>Stockton</t>
        </is>
      </c>
      <c r="N159" s="11" t="inlineStr">
        <is>
          <t>CA</t>
        </is>
      </c>
      <c r="O159" s="11" t="n">
        <v>95206</v>
      </c>
    </row>
    <row r="160">
      <c r="I160" s="11" t="inlineStr">
        <is>
          <t>XLAG</t>
        </is>
      </c>
      <c r="J160" s="11" t="inlineStr">
        <is>
          <t>2115 S Sinclair Ave</t>
        </is>
      </c>
      <c r="K160" s="11" t="inlineStr">
        <is>
          <t>Stockton, CA, 95215</t>
        </is>
      </c>
      <c r="L160" s="11" t="inlineStr">
        <is>
          <t>US</t>
        </is>
      </c>
      <c r="M160" s="11" t="inlineStr">
        <is>
          <t>Stockton</t>
        </is>
      </c>
      <c r="N160" s="11" t="inlineStr">
        <is>
          <t>CA</t>
        </is>
      </c>
      <c r="O160" s="11" t="n">
        <v>95215</v>
      </c>
    </row>
    <row r="161">
      <c r="I161" s="11" t="inlineStr">
        <is>
          <t>TCA7</t>
        </is>
      </c>
      <c r="J161" s="11" t="inlineStr">
        <is>
          <t>222 Commercial St</t>
        </is>
      </c>
      <c r="K161" s="11" t="inlineStr">
        <is>
          <t>Sunnyvale, CA, 94085</t>
        </is>
      </c>
      <c r="L161" s="11" t="inlineStr">
        <is>
          <t>US</t>
        </is>
      </c>
      <c r="M161" s="11" t="inlineStr">
        <is>
          <t>Sunnyvale</t>
        </is>
      </c>
      <c r="N161" s="11" t="inlineStr">
        <is>
          <t>CA</t>
        </is>
      </c>
      <c r="O161" s="11" t="n">
        <v>94085</v>
      </c>
    </row>
    <row r="162">
      <c r="I162" s="11" t="inlineStr">
        <is>
          <t>VUKJ</t>
        </is>
      </c>
      <c r="J162" s="11" t="inlineStr">
        <is>
          <t>19270 S. Western Avenue</t>
        </is>
      </c>
      <c r="K162" s="11" t="inlineStr">
        <is>
          <t>Torrance, CA, 90501</t>
        </is>
      </c>
      <c r="L162" s="11" t="inlineStr">
        <is>
          <t>US</t>
        </is>
      </c>
      <c r="M162" s="11" t="inlineStr">
        <is>
          <t>Torrance</t>
        </is>
      </c>
      <c r="N162" s="11" t="inlineStr">
        <is>
          <t>CA</t>
        </is>
      </c>
      <c r="O162" s="11" t="n">
        <v>90501</v>
      </c>
    </row>
    <row r="163">
      <c r="I163" s="11" t="inlineStr">
        <is>
          <t>OAK6</t>
        </is>
      </c>
      <c r="J163" s="11" t="inlineStr">
        <is>
          <t>1350 N. MacArthur Drive</t>
        </is>
      </c>
      <c r="K163" s="11" t="inlineStr">
        <is>
          <t>Tracy, CA, 95304-9370</t>
        </is>
      </c>
      <c r="L163" s="11" t="inlineStr">
        <is>
          <t>US</t>
        </is>
      </c>
      <c r="M163" s="11" t="inlineStr">
        <is>
          <t>Tracy</t>
        </is>
      </c>
      <c r="N163" s="11" t="inlineStr">
        <is>
          <t>CA</t>
        </is>
      </c>
      <c r="O163" s="11" t="inlineStr">
        <is>
          <t>95304-9370</t>
        </is>
      </c>
    </row>
    <row r="164">
      <c r="I164" s="11" t="inlineStr">
        <is>
          <t>OAK4</t>
        </is>
      </c>
      <c r="J164" s="11" t="inlineStr">
        <is>
          <t>1555 N. Chrisman Rd</t>
        </is>
      </c>
      <c r="K164" s="11" t="inlineStr">
        <is>
          <t>Tracy, CA, 95304-9370</t>
        </is>
      </c>
      <c r="L164" s="11" t="inlineStr">
        <is>
          <t>US</t>
        </is>
      </c>
      <c r="M164" s="11" t="inlineStr">
        <is>
          <t>Tracy</t>
        </is>
      </c>
      <c r="N164" s="11" t="inlineStr">
        <is>
          <t>CA</t>
        </is>
      </c>
      <c r="O164" s="11" t="inlineStr">
        <is>
          <t>95304-9370</t>
        </is>
      </c>
    </row>
    <row r="165">
      <c r="I165" s="11" t="inlineStr">
        <is>
          <t>PCA1</t>
        </is>
      </c>
      <c r="J165" s="11" t="inlineStr">
        <is>
          <t>7700 W Fillmore St</t>
        </is>
      </c>
      <c r="K165" s="11" t="inlineStr">
        <is>
          <t>Phoenix, AZ, 85043-2101</t>
        </is>
      </c>
      <c r="L165" s="11" t="inlineStr">
        <is>
          <t>US</t>
        </is>
      </c>
      <c r="M165" s="11" t="inlineStr">
        <is>
          <t>Phoenix</t>
        </is>
      </c>
      <c r="N165" s="11" t="inlineStr">
        <is>
          <t>AZ</t>
        </is>
      </c>
      <c r="O165" s="11" t="inlineStr">
        <is>
          <t>85043-2101</t>
        </is>
      </c>
    </row>
    <row r="166">
      <c r="I166" s="11" t="inlineStr">
        <is>
          <t>SJC7</t>
        </is>
      </c>
      <c r="J166" s="11" t="inlineStr">
        <is>
          <t>188 Mountain House Parkway</t>
        </is>
      </c>
      <c r="K166" s="11" t="inlineStr">
        <is>
          <t>Tracy, CA, 95391</t>
        </is>
      </c>
      <c r="L166" s="11" t="inlineStr">
        <is>
          <t>US</t>
        </is>
      </c>
      <c r="M166" s="11" t="inlineStr">
        <is>
          <t>Tracy</t>
        </is>
      </c>
      <c r="N166" s="11" t="inlineStr">
        <is>
          <t>CA</t>
        </is>
      </c>
      <c r="O166" s="11" t="n">
        <v>95391</v>
      </c>
    </row>
    <row r="167">
      <c r="I167" s="11" t="inlineStr">
        <is>
          <t>VUBD</t>
        </is>
      </c>
      <c r="J167" s="11" t="inlineStr">
        <is>
          <t>17182 Nevada Avenue</t>
        </is>
      </c>
      <c r="K167" s="11" t="inlineStr">
        <is>
          <t>Victorville, CA, 92345</t>
        </is>
      </c>
      <c r="L167" s="11" t="inlineStr">
        <is>
          <t>US</t>
        </is>
      </c>
      <c r="M167" s="11" t="inlineStr">
        <is>
          <t>Victorville</t>
        </is>
      </c>
      <c r="N167" s="11" t="inlineStr">
        <is>
          <t>CA</t>
        </is>
      </c>
      <c r="O167" s="11" t="n">
        <v>92345</v>
      </c>
    </row>
    <row r="168">
      <c r="I168" s="11" t="inlineStr">
        <is>
          <t>VUWA</t>
        </is>
      </c>
      <c r="J168" s="11" t="inlineStr">
        <is>
          <t>13243 Nutro Way</t>
        </is>
      </c>
      <c r="K168" s="11" t="inlineStr">
        <is>
          <t>Victorville, CA, 92395</t>
        </is>
      </c>
      <c r="L168" s="11" t="inlineStr">
        <is>
          <t>US</t>
        </is>
      </c>
      <c r="M168" s="11" t="inlineStr">
        <is>
          <t>Victorville</t>
        </is>
      </c>
      <c r="N168" s="11" t="inlineStr">
        <is>
          <t>CA</t>
        </is>
      </c>
      <c r="O168" s="11" t="n">
        <v>92395</v>
      </c>
    </row>
    <row r="169">
      <c r="I169" s="11" t="inlineStr">
        <is>
          <t>SUFA</t>
        </is>
      </c>
      <c r="J169" s="11" t="inlineStr">
        <is>
          <t>8246 W. Mineral King Ave.</t>
        </is>
      </c>
      <c r="K169" s="11" t="inlineStr">
        <is>
          <t>Visalia, CA, 93291</t>
        </is>
      </c>
      <c r="L169" s="11" t="inlineStr">
        <is>
          <t>US</t>
        </is>
      </c>
      <c r="M169" s="11" t="inlineStr">
        <is>
          <t>Visalia</t>
        </is>
      </c>
      <c r="N169" s="11" t="inlineStr">
        <is>
          <t>CA</t>
        </is>
      </c>
      <c r="O169" s="11" t="n">
        <v>93291</v>
      </c>
    </row>
    <row r="170">
      <c r="I170" s="11" t="inlineStr">
        <is>
          <t>SUAK</t>
        </is>
      </c>
      <c r="J170" s="11" t="inlineStr">
        <is>
          <t>1170 Centre Drive</t>
        </is>
      </c>
      <c r="K170" s="11" t="inlineStr">
        <is>
          <t>Walnut, CA, 91789</t>
        </is>
      </c>
      <c r="L170" s="11" t="inlineStr">
        <is>
          <t>US</t>
        </is>
      </c>
      <c r="M170" s="11" t="inlineStr">
        <is>
          <t>Walnut</t>
        </is>
      </c>
      <c r="N170" s="11" t="inlineStr">
        <is>
          <t>CA</t>
        </is>
      </c>
      <c r="O170" s="11" t="n">
        <v>91789</v>
      </c>
    </row>
    <row r="171">
      <c r="I171" s="11" t="inlineStr">
        <is>
          <t>SMF2</t>
        </is>
      </c>
      <c r="J171" s="11" t="inlineStr">
        <is>
          <t>2935 Ramco St.</t>
        </is>
      </c>
      <c r="K171" s="11" t="inlineStr">
        <is>
          <t>West Sacramento, CA, 95691</t>
        </is>
      </c>
      <c r="L171" s="11" t="inlineStr">
        <is>
          <t>US</t>
        </is>
      </c>
      <c r="M171" s="11" t="inlineStr">
        <is>
          <t>West Sacramento</t>
        </is>
      </c>
      <c r="N171" s="11" t="inlineStr">
        <is>
          <t>CA</t>
        </is>
      </c>
      <c r="O171" s="11" t="n">
        <v>95691</v>
      </c>
    </row>
    <row r="172">
      <c r="I172" s="11" t="inlineStr">
        <is>
          <t>VUMX</t>
        </is>
      </c>
      <c r="J172" s="11" t="inlineStr">
        <is>
          <t>241 E Pacific Coast Hwy</t>
        </is>
      </c>
      <c r="K172" s="11" t="inlineStr">
        <is>
          <t>Wilmington, CA, 90744-2920</t>
        </is>
      </c>
      <c r="L172" s="11" t="inlineStr">
        <is>
          <t>US</t>
        </is>
      </c>
      <c r="M172" s="11" t="inlineStr">
        <is>
          <t>Wilmington</t>
        </is>
      </c>
      <c r="N172" s="11" t="inlineStr">
        <is>
          <t>CA</t>
        </is>
      </c>
      <c r="O172" s="11" t="inlineStr">
        <is>
          <t>90744-2920</t>
        </is>
      </c>
    </row>
    <row r="173">
      <c r="I173" s="11" t="inlineStr">
        <is>
          <t>HCA7</t>
        </is>
      </c>
      <c r="J173" s="11" t="inlineStr">
        <is>
          <t>5119 District Blvd</t>
        </is>
      </c>
      <c r="K173" s="11" t="inlineStr">
        <is>
          <t>Vernon, CA, 90058-5512</t>
        </is>
      </c>
      <c r="L173" s="11" t="inlineStr">
        <is>
          <t>US</t>
        </is>
      </c>
      <c r="M173" s="11" t="inlineStr">
        <is>
          <t>Vernon</t>
        </is>
      </c>
      <c r="N173" s="11" t="inlineStr">
        <is>
          <t>CA</t>
        </is>
      </c>
      <c r="O173" s="11" t="inlineStr">
        <is>
          <t>90058-5512</t>
        </is>
      </c>
    </row>
    <row r="174">
      <c r="I174" s="11" t="inlineStr">
        <is>
          <t>FAT1</t>
        </is>
      </c>
      <c r="J174" s="11" t="inlineStr">
        <is>
          <t>3575 S. Orange Ave.</t>
        </is>
      </c>
      <c r="K174" s="11" t="inlineStr">
        <is>
          <t>Fresno, CA, 93725</t>
        </is>
      </c>
      <c r="L174" s="11" t="inlineStr">
        <is>
          <t>US</t>
        </is>
      </c>
      <c r="M174" s="11" t="inlineStr">
        <is>
          <t>Fresno</t>
        </is>
      </c>
      <c r="N174" s="11" t="inlineStr">
        <is>
          <t>CA</t>
        </is>
      </c>
      <c r="O174" s="11" t="n">
        <v>93725</v>
      </c>
    </row>
    <row r="175">
      <c r="I175" s="11" t="inlineStr">
        <is>
          <t>PCA3</t>
        </is>
      </c>
      <c r="J175" s="11" t="inlineStr">
        <is>
          <t>10681 Production Ave</t>
        </is>
      </c>
      <c r="K175" s="11" t="inlineStr">
        <is>
          <t>Fontana, CA, 92337-8006</t>
        </is>
      </c>
      <c r="L175" s="11" t="inlineStr">
        <is>
          <t>US</t>
        </is>
      </c>
      <c r="M175" s="11" t="inlineStr">
        <is>
          <t>Fontana</t>
        </is>
      </c>
      <c r="N175" s="11" t="inlineStr">
        <is>
          <t>CA</t>
        </is>
      </c>
      <c r="O175" s="11" t="inlineStr">
        <is>
          <t>92337-8006</t>
        </is>
      </c>
    </row>
    <row r="176">
      <c r="I176" s="11" t="inlineStr">
        <is>
          <t>SMF3</t>
        </is>
      </c>
      <c r="J176" s="11" t="inlineStr">
        <is>
          <t>3923 B St.</t>
        </is>
      </c>
      <c r="K176" s="11" t="inlineStr">
        <is>
          <t>Stockton, CA, 95206</t>
        </is>
      </c>
      <c r="L176" s="11" t="inlineStr">
        <is>
          <t>US</t>
        </is>
      </c>
      <c r="M176" s="11" t="inlineStr">
        <is>
          <t>Stockton</t>
        </is>
      </c>
      <c r="N176" s="11" t="inlineStr">
        <is>
          <t>CA</t>
        </is>
      </c>
      <c r="O176" s="11" t="n">
        <v>95206</v>
      </c>
    </row>
    <row r="177">
      <c r="I177" s="11" t="inlineStr">
        <is>
          <t>IST1</t>
        </is>
      </c>
      <c r="J177" s="11" t="inlineStr">
        <is>
          <t>455 Valley Drive</t>
        </is>
      </c>
      <c r="K177" s="11" t="inlineStr">
        <is>
          <t>BRISBANE, CA, 94005</t>
        </is>
      </c>
      <c r="L177" s="11" t="inlineStr">
        <is>
          <t>US</t>
        </is>
      </c>
      <c r="M177" s="11" t="inlineStr">
        <is>
          <t>BRISBANE</t>
        </is>
      </c>
      <c r="N177" s="11" t="inlineStr">
        <is>
          <t>CA</t>
        </is>
      </c>
      <c r="O177" s="11" t="n">
        <v>94005</v>
      </c>
    </row>
    <row r="178">
      <c r="I178" s="11" t="inlineStr">
        <is>
          <t>SMF9</t>
        </is>
      </c>
      <c r="J178" s="11" t="inlineStr">
        <is>
          <t>300 Crocker Dr</t>
        </is>
      </c>
      <c r="K178" s="11" t="inlineStr">
        <is>
          <t>Vacaville, CA, 95688</t>
        </is>
      </c>
      <c r="L178" s="11" t="inlineStr">
        <is>
          <t>US</t>
        </is>
      </c>
      <c r="M178" s="11" t="inlineStr">
        <is>
          <t>Vacaville</t>
        </is>
      </c>
      <c r="N178" s="11" t="inlineStr">
        <is>
          <t>CA</t>
        </is>
      </c>
      <c r="O178" s="11" t="n">
        <v>95688</v>
      </c>
    </row>
    <row r="179">
      <c r="I179" s="11" t="inlineStr">
        <is>
          <t>HCA8</t>
        </is>
      </c>
      <c r="J179" s="11" t="inlineStr">
        <is>
          <t>1350 N. MacArthur Drive</t>
        </is>
      </c>
      <c r="K179" s="11" t="inlineStr">
        <is>
          <t>Tracy, CA, 95304</t>
        </is>
      </c>
      <c r="L179" s="11" t="inlineStr">
        <is>
          <t>US</t>
        </is>
      </c>
      <c r="M179" s="11" t="inlineStr">
        <is>
          <t>Tracy</t>
        </is>
      </c>
      <c r="N179" s="11" t="inlineStr">
        <is>
          <t>CA</t>
        </is>
      </c>
      <c r="O179" s="11" t="n">
        <v>95304</v>
      </c>
    </row>
    <row r="180">
      <c r="I180" s="11" t="inlineStr">
        <is>
          <t>DEN2</t>
        </is>
      </c>
      <c r="J180" s="11" t="inlineStr">
        <is>
          <t>22205 East 19th Ave</t>
        </is>
      </c>
      <c r="K180" s="11" t="inlineStr">
        <is>
          <t>Aurora, CO, 80019</t>
        </is>
      </c>
      <c r="L180" s="11" t="inlineStr">
        <is>
          <t>US</t>
        </is>
      </c>
      <c r="M180" s="11" t="inlineStr">
        <is>
          <t>Aurora</t>
        </is>
      </c>
      <c r="N180" s="11" t="inlineStr">
        <is>
          <t>CO</t>
        </is>
      </c>
      <c r="O180" s="11" t="n">
        <v>80019</v>
      </c>
    </row>
    <row r="181">
      <c r="I181" s="11" t="inlineStr">
        <is>
          <t>UCO2</t>
        </is>
      </c>
      <c r="J181" s="11" t="inlineStr">
        <is>
          <t>3434 47th Street</t>
        </is>
      </c>
      <c r="K181" s="11" t="inlineStr">
        <is>
          <t>Boulder, CO, 80301</t>
        </is>
      </c>
      <c r="L181" s="11" t="inlineStr">
        <is>
          <t>US</t>
        </is>
      </c>
      <c r="M181" s="11" t="inlineStr">
        <is>
          <t>Boulder</t>
        </is>
      </c>
      <c r="N181" s="11" t="inlineStr">
        <is>
          <t>CO</t>
        </is>
      </c>
      <c r="O181" s="11" t="n">
        <v>80301</v>
      </c>
    </row>
    <row r="182">
      <c r="I182" s="11" t="inlineStr">
        <is>
          <t>SUHQ</t>
        </is>
      </c>
      <c r="J182" s="11" t="inlineStr">
        <is>
          <t>4635 NAUTILUS CT S</t>
        </is>
      </c>
      <c r="K182" s="11" t="inlineStr">
        <is>
          <t>Boulder, CO, 80301</t>
        </is>
      </c>
      <c r="L182" s="11" t="inlineStr">
        <is>
          <t>US</t>
        </is>
      </c>
      <c r="M182" s="11" t="inlineStr">
        <is>
          <t>Boulder</t>
        </is>
      </c>
      <c r="N182" s="11" t="inlineStr">
        <is>
          <t>CO</t>
        </is>
      </c>
      <c r="O182" s="11" t="n">
        <v>80301</v>
      </c>
    </row>
    <row r="183">
      <c r="I183" s="11" t="inlineStr">
        <is>
          <t>XLAK</t>
        </is>
      </c>
      <c r="J183" s="11" t="inlineStr">
        <is>
          <t>18875 E BROMLEY LN</t>
        </is>
      </c>
      <c r="K183" s="11" t="inlineStr">
        <is>
          <t>BRIGHTON, CO, 80601</t>
        </is>
      </c>
      <c r="L183" s="11" t="inlineStr">
        <is>
          <t>US</t>
        </is>
      </c>
      <c r="M183" s="11" t="inlineStr">
        <is>
          <t>BRIGHTON</t>
        </is>
      </c>
      <c r="N183" s="11" t="inlineStr">
        <is>
          <t>CO</t>
        </is>
      </c>
      <c r="O183" s="11" t="n">
        <v>80601</v>
      </c>
    </row>
    <row r="184">
      <c r="I184" s="11" t="inlineStr">
        <is>
          <t>DEN6</t>
        </is>
      </c>
      <c r="J184" s="11" t="inlineStr">
        <is>
          <t>480 E 55th Ave</t>
        </is>
      </c>
      <c r="K184" s="11" t="inlineStr">
        <is>
          <t>Denver, CO, 80216</t>
        </is>
      </c>
      <c r="L184" s="11" t="inlineStr">
        <is>
          <t>US</t>
        </is>
      </c>
      <c r="M184" s="11" t="inlineStr">
        <is>
          <t>Denver</t>
        </is>
      </c>
      <c r="N184" s="11" t="inlineStr">
        <is>
          <t>CO</t>
        </is>
      </c>
      <c r="O184" s="11" t="n">
        <v>80216</v>
      </c>
    </row>
    <row r="185">
      <c r="I185" s="11" t="inlineStr">
        <is>
          <t>UCO1</t>
        </is>
      </c>
      <c r="J185" s="11" t="inlineStr">
        <is>
          <t>480 E. 55th Avenue</t>
        </is>
      </c>
      <c r="K185" s="11" t="inlineStr">
        <is>
          <t>Denver, CO, 80216</t>
        </is>
      </c>
      <c r="L185" s="11" t="inlineStr">
        <is>
          <t>US</t>
        </is>
      </c>
      <c r="M185" s="11" t="inlineStr">
        <is>
          <t>Denver</t>
        </is>
      </c>
      <c r="N185" s="11" t="inlineStr">
        <is>
          <t>CO</t>
        </is>
      </c>
      <c r="O185" s="11" t="n">
        <v>80216</v>
      </c>
    </row>
    <row r="186">
      <c r="I186" s="11" t="inlineStr">
        <is>
          <t>TCO1</t>
        </is>
      </c>
      <c r="J186" s="11" t="inlineStr">
        <is>
          <t>480 E 55th Avenue</t>
        </is>
      </c>
      <c r="K186" s="11" t="inlineStr">
        <is>
          <t>Denver, CO, 80216</t>
        </is>
      </c>
      <c r="L186" s="11" t="inlineStr">
        <is>
          <t>US</t>
        </is>
      </c>
      <c r="M186" s="11" t="inlineStr">
        <is>
          <t>Denver</t>
        </is>
      </c>
      <c r="N186" s="11" t="inlineStr">
        <is>
          <t>CO</t>
        </is>
      </c>
      <c r="O186" s="11" t="n">
        <v>80216</v>
      </c>
    </row>
    <row r="187">
      <c r="I187" s="11" t="inlineStr">
        <is>
          <t>SUEA</t>
        </is>
      </c>
      <c r="J187" s="11" t="inlineStr">
        <is>
          <t>1821 Lefthand Circle, Unit D</t>
        </is>
      </c>
      <c r="K187" s="11" t="inlineStr">
        <is>
          <t>Longmont, CO, 80501</t>
        </is>
      </c>
      <c r="L187" s="11" t="inlineStr">
        <is>
          <t>US</t>
        </is>
      </c>
      <c r="M187" s="11" t="inlineStr">
        <is>
          <t>Longmont</t>
        </is>
      </c>
      <c r="N187" s="11" t="inlineStr">
        <is>
          <t>CO</t>
        </is>
      </c>
      <c r="O187" s="11" t="n">
        <v>80501</v>
      </c>
    </row>
    <row r="188">
      <c r="I188" s="11" t="inlineStr">
        <is>
          <t>DEN3</t>
        </is>
      </c>
      <c r="J188" s="11" t="inlineStr">
        <is>
          <t>14601 Grant St.</t>
        </is>
      </c>
      <c r="K188" s="11" t="inlineStr">
        <is>
          <t>Thornton, CO, 80023</t>
        </is>
      </c>
      <c r="L188" s="11" t="inlineStr">
        <is>
          <t>US</t>
        </is>
      </c>
      <c r="M188" s="11" t="inlineStr">
        <is>
          <t>Thornton</t>
        </is>
      </c>
      <c r="N188" s="11" t="inlineStr">
        <is>
          <t>CO</t>
        </is>
      </c>
      <c r="O188" s="11" t="n">
        <v>80023</v>
      </c>
    </row>
    <row r="189">
      <c r="I189" s="11" t="inlineStr">
        <is>
          <t>LGB7</t>
        </is>
      </c>
      <c r="J189" s="11" t="inlineStr">
        <is>
          <t>1660 N. Linden Avenue</t>
        </is>
      </c>
      <c r="K189" s="11" t="inlineStr">
        <is>
          <t>Rialto, CA, 92376</t>
        </is>
      </c>
      <c r="L189" s="11" t="inlineStr">
        <is>
          <t>US</t>
        </is>
      </c>
      <c r="M189" s="11" t="inlineStr">
        <is>
          <t>Rialto</t>
        </is>
      </c>
      <c r="N189" s="11" t="inlineStr">
        <is>
          <t>CA</t>
        </is>
      </c>
      <c r="O189" s="11" t="n">
        <v>92376</v>
      </c>
    </row>
    <row r="190">
      <c r="I190" s="11" t="inlineStr">
        <is>
          <t>SUJD</t>
        </is>
      </c>
      <c r="J190" s="11" t="inlineStr">
        <is>
          <t>47 Industrial Park Rd</t>
        </is>
      </c>
      <c r="K190" s="11" t="inlineStr">
        <is>
          <t>Centerbrook, CT, 6409</t>
        </is>
      </c>
      <c r="L190" s="11" t="inlineStr">
        <is>
          <t>US</t>
        </is>
      </c>
      <c r="M190" s="11" t="inlineStr">
        <is>
          <t>Centerbrook</t>
        </is>
      </c>
      <c r="N190" s="11" t="inlineStr">
        <is>
          <t>CT</t>
        </is>
      </c>
      <c r="O190" s="11" t="n">
        <v>6409</v>
      </c>
    </row>
    <row r="191">
      <c r="I191" s="11" t="inlineStr">
        <is>
          <t>CON1</t>
        </is>
      </c>
      <c r="J191" s="11" t="inlineStr">
        <is>
          <t>40 Wilbur Cross Way</t>
        </is>
      </c>
      <c r="K191" s="11" t="inlineStr">
        <is>
          <t>Mansfield, CT, 6268</t>
        </is>
      </c>
      <c r="L191" s="11" t="inlineStr">
        <is>
          <t>US</t>
        </is>
      </c>
      <c r="M191" s="11" t="inlineStr">
        <is>
          <t>Mansfield</t>
        </is>
      </c>
      <c r="N191" s="11" t="inlineStr">
        <is>
          <t>CT</t>
        </is>
      </c>
      <c r="O191" s="11" t="n">
        <v>6268</v>
      </c>
    </row>
    <row r="192">
      <c r="I192" s="11" t="inlineStr">
        <is>
          <t>BDL2</t>
        </is>
      </c>
      <c r="J192" s="11" t="inlineStr">
        <is>
          <t>200 Old Iron Ore Rd</t>
        </is>
      </c>
      <c r="K192" s="11" t="inlineStr">
        <is>
          <t>Windsor, CT, 6095</t>
        </is>
      </c>
      <c r="L192" s="11" t="inlineStr">
        <is>
          <t>US</t>
        </is>
      </c>
      <c r="M192" s="11" t="inlineStr">
        <is>
          <t>Windsor</t>
        </is>
      </c>
      <c r="N192" s="11" t="inlineStr">
        <is>
          <t>CT</t>
        </is>
      </c>
      <c r="O192" s="11" t="n">
        <v>6095</v>
      </c>
    </row>
    <row r="193">
      <c r="I193" s="11" t="inlineStr">
        <is>
          <t>BDL1</t>
        </is>
      </c>
      <c r="J193" s="11" t="inlineStr">
        <is>
          <t>200 Old Iron Ore Rd</t>
        </is>
      </c>
      <c r="K193" s="11" t="inlineStr">
        <is>
          <t>Windsor, CT, 6095</t>
        </is>
      </c>
      <c r="L193" s="11" t="inlineStr">
        <is>
          <t>US</t>
        </is>
      </c>
      <c r="M193" s="11" t="inlineStr">
        <is>
          <t>Windsor</t>
        </is>
      </c>
      <c r="N193" s="11" t="inlineStr">
        <is>
          <t>CT</t>
        </is>
      </c>
      <c r="O193" s="11" t="n">
        <v>6095</v>
      </c>
    </row>
    <row r="194">
      <c r="I194" s="11" t="inlineStr">
        <is>
          <t>PHL7</t>
        </is>
      </c>
      <c r="J194" s="11" t="inlineStr">
        <is>
          <t>560 Merrimac Ave</t>
        </is>
      </c>
      <c r="K194" s="11" t="inlineStr">
        <is>
          <t>Middletown, DE, 19709-4652</t>
        </is>
      </c>
      <c r="L194" s="11" t="inlineStr">
        <is>
          <t>US</t>
        </is>
      </c>
      <c r="M194" s="11" t="inlineStr">
        <is>
          <t>Middletown</t>
        </is>
      </c>
      <c r="N194" s="11" t="inlineStr">
        <is>
          <t>DE</t>
        </is>
      </c>
      <c r="O194" s="11" t="inlineStr">
        <is>
          <t>19709-4652</t>
        </is>
      </c>
    </row>
    <row r="195">
      <c r="I195" s="11" t="inlineStr">
        <is>
          <t>PHL1</t>
        </is>
      </c>
      <c r="J195" s="11" t="inlineStr">
        <is>
          <t>1 Centerpoint Blvd.</t>
        </is>
      </c>
      <c r="K195" s="11" t="inlineStr">
        <is>
          <t>New Castle, DE, 19720-4172</t>
        </is>
      </c>
      <c r="L195" s="11" t="inlineStr">
        <is>
          <t>US</t>
        </is>
      </c>
      <c r="M195" s="11" t="inlineStr">
        <is>
          <t>New Castle</t>
        </is>
      </c>
      <c r="N195" s="11" t="inlineStr">
        <is>
          <t>DE</t>
        </is>
      </c>
      <c r="O195" s="11" t="inlineStr">
        <is>
          <t>19720-4172</t>
        </is>
      </c>
    </row>
    <row r="196">
      <c r="I196" s="11" t="inlineStr">
        <is>
          <t>PHL3</t>
        </is>
      </c>
      <c r="J196" s="11" t="inlineStr">
        <is>
          <t>1600 Johnson W ay</t>
        </is>
      </c>
      <c r="K196" s="11" t="inlineStr">
        <is>
          <t>New Castle, DE, 19720-8111</t>
        </is>
      </c>
      <c r="L196" s="11" t="inlineStr">
        <is>
          <t>US</t>
        </is>
      </c>
      <c r="M196" s="11" t="inlineStr">
        <is>
          <t>New Castle</t>
        </is>
      </c>
      <c r="N196" s="11" t="inlineStr">
        <is>
          <t>DE</t>
        </is>
      </c>
      <c r="O196" s="11" t="inlineStr">
        <is>
          <t>19720-8111</t>
        </is>
      </c>
    </row>
    <row r="197">
      <c r="I197" s="11" t="inlineStr">
        <is>
          <t>SUPP</t>
        </is>
      </c>
      <c r="J197" s="11" t="inlineStr">
        <is>
          <t>230 Centerpoint BLVD</t>
        </is>
      </c>
      <c r="K197" s="11" t="inlineStr">
        <is>
          <t>New Castle, DE, 19720</t>
        </is>
      </c>
      <c r="L197" s="11" t="inlineStr">
        <is>
          <t>US</t>
        </is>
      </c>
      <c r="M197" s="11" t="inlineStr">
        <is>
          <t>New Castle</t>
        </is>
      </c>
      <c r="N197" s="11" t="inlineStr">
        <is>
          <t>DE</t>
        </is>
      </c>
      <c r="O197" s="11" t="n">
        <v>19720</v>
      </c>
    </row>
    <row r="198">
      <c r="I198" s="11" t="inlineStr">
        <is>
          <t>SUPQ</t>
        </is>
      </c>
      <c r="J198" s="11" t="inlineStr">
        <is>
          <t>230 Centerpoint BLVD</t>
        </is>
      </c>
      <c r="K198" s="11" t="inlineStr">
        <is>
          <t>New Castle, DE, 19720</t>
        </is>
      </c>
      <c r="L198" s="11" t="inlineStr">
        <is>
          <t>US</t>
        </is>
      </c>
      <c r="M198" s="11" t="inlineStr">
        <is>
          <t>New Castle</t>
        </is>
      </c>
      <c r="N198" s="11" t="inlineStr">
        <is>
          <t>DE</t>
        </is>
      </c>
      <c r="O198" s="11" t="n">
        <v>19720</v>
      </c>
    </row>
    <row r="199">
      <c r="I199" s="11" t="inlineStr">
        <is>
          <t>SUHC</t>
        </is>
      </c>
      <c r="J199" s="11" t="inlineStr">
        <is>
          <t>18 Dixon St</t>
        </is>
      </c>
      <c r="K199" s="11" t="inlineStr">
        <is>
          <t>Selbyville, DE, 19975</t>
        </is>
      </c>
      <c r="L199" s="11" t="inlineStr">
        <is>
          <t>US</t>
        </is>
      </c>
      <c r="M199" s="11" t="inlineStr">
        <is>
          <t>Selbyville</t>
        </is>
      </c>
      <c r="N199" s="11" t="inlineStr">
        <is>
          <t>DE</t>
        </is>
      </c>
      <c r="O199" s="11" t="n">
        <v>19975</v>
      </c>
    </row>
    <row r="200">
      <c r="I200" s="11" t="inlineStr">
        <is>
          <t>SUHS</t>
        </is>
      </c>
      <c r="J200" s="11" t="inlineStr">
        <is>
          <t>18 Dixon St</t>
        </is>
      </c>
      <c r="K200" s="11" t="inlineStr">
        <is>
          <t>Selbyville, DE, 19975</t>
        </is>
      </c>
      <c r="L200" s="11" t="inlineStr">
        <is>
          <t>US</t>
        </is>
      </c>
      <c r="M200" s="11" t="inlineStr">
        <is>
          <t>Selbyville</t>
        </is>
      </c>
      <c r="N200" s="11" t="inlineStr">
        <is>
          <t>DE</t>
        </is>
      </c>
      <c r="O200" s="11" t="n">
        <v>19975</v>
      </c>
    </row>
    <row r="201">
      <c r="I201" s="11" t="inlineStr">
        <is>
          <t>PFL1</t>
        </is>
      </c>
      <c r="J201" s="11" t="inlineStr">
        <is>
          <t>1001 13th Avenue East</t>
        </is>
      </c>
      <c r="K201" s="11" t="inlineStr">
        <is>
          <t>Bradenton, FL, 34208-2656</t>
        </is>
      </c>
      <c r="L201" s="11" t="inlineStr">
        <is>
          <t>US</t>
        </is>
      </c>
      <c r="M201" s="11" t="inlineStr">
        <is>
          <t>Bradenton</t>
        </is>
      </c>
      <c r="N201" s="11" t="inlineStr">
        <is>
          <t>FL</t>
        </is>
      </c>
      <c r="O201" s="11" t="inlineStr">
        <is>
          <t>34208-2656</t>
        </is>
      </c>
    </row>
    <row r="202">
      <c r="I202" s="11" t="inlineStr">
        <is>
          <t>JAX2</t>
        </is>
      </c>
      <c r="J202" s="11" t="inlineStr">
        <is>
          <t>12900 Pecan Park Road</t>
        </is>
      </c>
      <c r="K202" s="11" t="inlineStr">
        <is>
          <t>Jacksonville, FL, 32218</t>
        </is>
      </c>
      <c r="L202" s="11" t="inlineStr">
        <is>
          <t>US</t>
        </is>
      </c>
      <c r="M202" s="11" t="inlineStr">
        <is>
          <t>Jacksonville</t>
        </is>
      </c>
      <c r="N202" s="11" t="inlineStr">
        <is>
          <t>FL</t>
        </is>
      </c>
      <c r="O202" s="11" t="n">
        <v>32218</v>
      </c>
    </row>
    <row r="203">
      <c r="I203" s="11" t="inlineStr">
        <is>
          <t>JAX3</t>
        </is>
      </c>
      <c r="J203" s="11" t="inlineStr">
        <is>
          <t>13333 103rd Street</t>
        </is>
      </c>
      <c r="K203" s="11" t="inlineStr">
        <is>
          <t>Jacksonville, FL, 32221</t>
        </is>
      </c>
      <c r="L203" s="11" t="inlineStr">
        <is>
          <t>US</t>
        </is>
      </c>
      <c r="M203" s="11" t="inlineStr">
        <is>
          <t>Jacksonville</t>
        </is>
      </c>
      <c r="N203" s="11" t="inlineStr">
        <is>
          <t>FL</t>
        </is>
      </c>
      <c r="O203" s="11" t="n">
        <v>32221</v>
      </c>
    </row>
    <row r="204">
      <c r="I204" s="11" t="inlineStr">
        <is>
          <t>SUPD</t>
        </is>
      </c>
      <c r="J204" s="11" t="inlineStr">
        <is>
          <t>8320 Baycenter Rd</t>
        </is>
      </c>
      <c r="K204" s="11" t="inlineStr">
        <is>
          <t>Jacksonville, FL, 32256</t>
        </is>
      </c>
      <c r="L204" s="11" t="inlineStr">
        <is>
          <t>US</t>
        </is>
      </c>
      <c r="M204" s="11" t="inlineStr">
        <is>
          <t>Jacksonville</t>
        </is>
      </c>
      <c r="N204" s="11" t="inlineStr">
        <is>
          <t>FL</t>
        </is>
      </c>
      <c r="O204" s="11" t="n">
        <v>32256</v>
      </c>
    </row>
    <row r="205">
      <c r="I205" s="11" t="inlineStr">
        <is>
          <t>TPA2</t>
        </is>
      </c>
      <c r="J205" s="11" t="inlineStr">
        <is>
          <t>1760 County Line Rd.</t>
        </is>
      </c>
      <c r="K205" s="11" t="inlineStr">
        <is>
          <t>Lakeland, FL, 33811</t>
        </is>
      </c>
      <c r="L205" s="11" t="inlineStr">
        <is>
          <t>US</t>
        </is>
      </c>
      <c r="M205" s="11" t="inlineStr">
        <is>
          <t>Lakeland</t>
        </is>
      </c>
      <c r="N205" s="11" t="inlineStr">
        <is>
          <t>FL</t>
        </is>
      </c>
      <c r="O205" s="11" t="n">
        <v>33811</v>
      </c>
    </row>
    <row r="206">
      <c r="I206" s="11" t="inlineStr">
        <is>
          <t>MIA6</t>
        </is>
      </c>
      <c r="J206" s="11" t="inlineStr">
        <is>
          <t>3200 NW 67th Avenue</t>
        </is>
      </c>
      <c r="K206" s="11" t="inlineStr">
        <is>
          <t>Miami, FL, 33122</t>
        </is>
      </c>
      <c r="L206" s="11" t="inlineStr">
        <is>
          <t>US</t>
        </is>
      </c>
      <c r="M206" s="11" t="inlineStr">
        <is>
          <t>Miami</t>
        </is>
      </c>
      <c r="N206" s="11" t="inlineStr">
        <is>
          <t>FL</t>
        </is>
      </c>
      <c r="O206" s="11" t="n">
        <v>33122</v>
      </c>
    </row>
    <row r="207">
      <c r="I207" s="11" t="inlineStr">
        <is>
          <t>TFL2</t>
        </is>
      </c>
      <c r="J207" s="11" t="inlineStr">
        <is>
          <t>101 NE 23rd Street</t>
        </is>
      </c>
      <c r="K207" s="11" t="inlineStr">
        <is>
          <t>Miami, FL, 33137</t>
        </is>
      </c>
      <c r="L207" s="11" t="inlineStr">
        <is>
          <t>US</t>
        </is>
      </c>
      <c r="M207" s="11" t="inlineStr">
        <is>
          <t>Miami</t>
        </is>
      </c>
      <c r="N207" s="11" t="inlineStr">
        <is>
          <t>FL</t>
        </is>
      </c>
      <c r="O207" s="11" t="n">
        <v>33137</v>
      </c>
    </row>
    <row r="208">
      <c r="I208" s="11" t="inlineStr">
        <is>
          <t>UFL2</t>
        </is>
      </c>
      <c r="J208" s="11" t="inlineStr">
        <is>
          <t>101 NE 23rd Street</t>
        </is>
      </c>
      <c r="K208" s="11" t="inlineStr">
        <is>
          <t>Miami, FL, 33137</t>
        </is>
      </c>
      <c r="L208" s="11" t="inlineStr">
        <is>
          <t>US</t>
        </is>
      </c>
      <c r="M208" s="11" t="inlineStr">
        <is>
          <t>Miami</t>
        </is>
      </c>
      <c r="N208" s="11" t="inlineStr">
        <is>
          <t>FL</t>
        </is>
      </c>
      <c r="O208" s="11" t="n">
        <v>33137</v>
      </c>
    </row>
    <row r="209">
      <c r="I209" s="11" t="inlineStr">
        <is>
          <t>MIA7</t>
        </is>
      </c>
      <c r="J209" s="11" t="inlineStr">
        <is>
          <t>1900 NW 132nd Place</t>
        </is>
      </c>
      <c r="K209" s="11" t="inlineStr">
        <is>
          <t>Miami, FL, 33182</t>
        </is>
      </c>
      <c r="L209" s="11" t="inlineStr">
        <is>
          <t>US</t>
        </is>
      </c>
      <c r="M209" s="11" t="inlineStr">
        <is>
          <t>Miami</t>
        </is>
      </c>
      <c r="N209" s="11" t="inlineStr">
        <is>
          <t>FL</t>
        </is>
      </c>
      <c r="O209" s="11" t="n">
        <v>33182</v>
      </c>
    </row>
    <row r="210">
      <c r="I210" s="11" t="inlineStr">
        <is>
          <t>SUJC</t>
        </is>
      </c>
      <c r="J210" s="11" t="inlineStr">
        <is>
          <t>325 NW 28TH ST</t>
        </is>
      </c>
      <c r="K210" s="11" t="inlineStr">
        <is>
          <t>Miami, FL, 33127</t>
        </is>
      </c>
      <c r="L210" s="11" t="inlineStr">
        <is>
          <t>US</t>
        </is>
      </c>
      <c r="M210" s="11" t="inlineStr">
        <is>
          <t>Miami</t>
        </is>
      </c>
      <c r="N210" s="11" t="inlineStr">
        <is>
          <t>FL</t>
        </is>
      </c>
      <c r="O210" s="11" t="n">
        <v>33127</v>
      </c>
    </row>
    <row r="211">
      <c r="I211" s="11" t="inlineStr">
        <is>
          <t>SUJA</t>
        </is>
      </c>
      <c r="J211" s="11" t="inlineStr">
        <is>
          <t>325 NW 28TH ST</t>
        </is>
      </c>
      <c r="K211" s="11" t="inlineStr">
        <is>
          <t>Miami, FL, 33127</t>
        </is>
      </c>
      <c r="L211" s="11" t="inlineStr">
        <is>
          <t>US</t>
        </is>
      </c>
      <c r="M211" s="11" t="inlineStr">
        <is>
          <t>Miami</t>
        </is>
      </c>
      <c r="N211" s="11" t="inlineStr">
        <is>
          <t>FL</t>
        </is>
      </c>
      <c r="O211" s="11" t="n">
        <v>33127</v>
      </c>
    </row>
    <row r="212">
      <c r="I212" s="11" t="inlineStr">
        <is>
          <t>MIA1</t>
        </is>
      </c>
      <c r="J212" s="11" t="inlineStr">
        <is>
          <t>14000 NW 37th Avenue</t>
        </is>
      </c>
      <c r="K212" s="11" t="inlineStr">
        <is>
          <t>Opa-Locka, FL, 33054</t>
        </is>
      </c>
      <c r="L212" s="11" t="inlineStr">
        <is>
          <t>US</t>
        </is>
      </c>
      <c r="M212" s="11" t="inlineStr">
        <is>
          <t>Opa-Locka</t>
        </is>
      </c>
      <c r="N212" s="11" t="inlineStr">
        <is>
          <t>FL</t>
        </is>
      </c>
      <c r="O212" s="11" t="n">
        <v>33054</v>
      </c>
    </row>
    <row r="213">
      <c r="I213" s="11" t="inlineStr">
        <is>
          <t>CFL1</t>
        </is>
      </c>
      <c r="J213" s="11" t="inlineStr">
        <is>
          <t>4225 East Plaza Drive</t>
        </is>
      </c>
      <c r="K213" s="11" t="inlineStr">
        <is>
          <t>Orlando, FL, 32816</t>
        </is>
      </c>
      <c r="L213" s="11" t="inlineStr">
        <is>
          <t>US</t>
        </is>
      </c>
      <c r="M213" s="11" t="inlineStr">
        <is>
          <t>Orlando</t>
        </is>
      </c>
      <c r="N213" s="11" t="inlineStr">
        <is>
          <t>FL</t>
        </is>
      </c>
      <c r="O213" s="11" t="n">
        <v>32816</v>
      </c>
    </row>
    <row r="214">
      <c r="I214" s="11" t="inlineStr">
        <is>
          <t>XUSF</t>
        </is>
      </c>
      <c r="J214" s="11" t="inlineStr">
        <is>
          <t>901 West Landstreet Road</t>
        </is>
      </c>
      <c r="K214" s="11" t="inlineStr">
        <is>
          <t>Orlando, FL, 32824</t>
        </is>
      </c>
      <c r="L214" s="11" t="inlineStr">
        <is>
          <t>US</t>
        </is>
      </c>
      <c r="M214" s="11" t="inlineStr">
        <is>
          <t>Orlando</t>
        </is>
      </c>
      <c r="N214" s="11" t="inlineStr">
        <is>
          <t>FL</t>
        </is>
      </c>
      <c r="O214" s="11" t="n">
        <v>32824</v>
      </c>
    </row>
    <row r="215">
      <c r="I215" s="11" t="inlineStr">
        <is>
          <t>MCO6</t>
        </is>
      </c>
      <c r="J215" s="11" t="inlineStr">
        <is>
          <t>800 ARLINGTON BLVD</t>
        </is>
      </c>
      <c r="K215" s="11" t="inlineStr">
        <is>
          <t>SWEDESBORO, NJ, 08085-2594</t>
        </is>
      </c>
      <c r="L215" s="11" t="inlineStr">
        <is>
          <t>US</t>
        </is>
      </c>
      <c r="M215" s="11" t="inlineStr">
        <is>
          <t>SWEDESBORO</t>
        </is>
      </c>
      <c r="N215" s="11" t="inlineStr">
        <is>
          <t>NJ</t>
        </is>
      </c>
      <c r="O215" s="11" t="inlineStr">
        <is>
          <t>08085-2594</t>
        </is>
      </c>
    </row>
    <row r="216">
      <c r="I216" s="11" t="inlineStr">
        <is>
          <t>TFL4</t>
        </is>
      </c>
      <c r="J216" s="11" t="inlineStr">
        <is>
          <t>7469 Kingspointe Parkway</t>
        </is>
      </c>
      <c r="K216" s="11" t="inlineStr">
        <is>
          <t>ORLANDO, FL, 32819</t>
        </is>
      </c>
      <c r="L216" s="11" t="inlineStr">
        <is>
          <t>US</t>
        </is>
      </c>
      <c r="M216" s="11" t="inlineStr">
        <is>
          <t>ORLANDO</t>
        </is>
      </c>
      <c r="N216" s="11" t="inlineStr">
        <is>
          <t>FL</t>
        </is>
      </c>
      <c r="O216" s="11" t="n">
        <v>32819</v>
      </c>
    </row>
    <row r="217">
      <c r="I217" s="11" t="inlineStr">
        <is>
          <t>SUAV</t>
        </is>
      </c>
      <c r="J217" s="11" t="inlineStr">
        <is>
          <t>8870 Boggy Creek Rd</t>
        </is>
      </c>
      <c r="K217" s="11" t="inlineStr">
        <is>
          <t>Orlando, FL, 32824</t>
        </is>
      </c>
      <c r="L217" s="11" t="inlineStr">
        <is>
          <t>US</t>
        </is>
      </c>
      <c r="M217" s="11" t="inlineStr">
        <is>
          <t>Orlando</t>
        </is>
      </c>
      <c r="N217" s="11" t="inlineStr">
        <is>
          <t>FL</t>
        </is>
      </c>
      <c r="O217" s="11" t="n">
        <v>32824</v>
      </c>
    </row>
    <row r="218">
      <c r="I218" s="11" t="inlineStr">
        <is>
          <t>SUAW</t>
        </is>
      </c>
      <c r="J218" s="11" t="inlineStr">
        <is>
          <t>8870 Boggy Creek Rd</t>
        </is>
      </c>
      <c r="K218" s="11" t="inlineStr">
        <is>
          <t>Orlando, FL, 32824</t>
        </is>
      </c>
      <c r="L218" s="11" t="inlineStr">
        <is>
          <t>US</t>
        </is>
      </c>
      <c r="M218" s="11" t="inlineStr">
        <is>
          <t>Orlando</t>
        </is>
      </c>
      <c r="N218" s="11" t="inlineStr">
        <is>
          <t>FL</t>
        </is>
      </c>
      <c r="O218" s="11" t="n">
        <v>32824</v>
      </c>
    </row>
    <row r="219">
      <c r="I219" s="11" t="inlineStr">
        <is>
          <t>SUAQ</t>
        </is>
      </c>
      <c r="J219" s="11" t="inlineStr">
        <is>
          <t>8870 Boggy Creek Rd</t>
        </is>
      </c>
      <c r="K219" s="11" t="inlineStr">
        <is>
          <t>Orlando, FL, 32824</t>
        </is>
      </c>
      <c r="L219" s="11" t="inlineStr">
        <is>
          <t>US</t>
        </is>
      </c>
      <c r="M219" s="11" t="inlineStr">
        <is>
          <t>Orlando</t>
        </is>
      </c>
      <c r="N219" s="11" t="inlineStr">
        <is>
          <t>FL</t>
        </is>
      </c>
      <c r="O219" s="11" t="n">
        <v>32824</v>
      </c>
    </row>
    <row r="220">
      <c r="I220" s="11" t="inlineStr">
        <is>
          <t>SUBT</t>
        </is>
      </c>
      <c r="J220" s="11" t="inlineStr">
        <is>
          <t>7070 NW 75th St</t>
        </is>
      </c>
      <c r="K220" s="11" t="inlineStr">
        <is>
          <t>Parkland, FL, 33067</t>
        </is>
      </c>
      <c r="L220" s="11" t="inlineStr">
        <is>
          <t>US</t>
        </is>
      </c>
      <c r="M220" s="11" t="inlineStr">
        <is>
          <t>Parkland</t>
        </is>
      </c>
      <c r="N220" s="11" t="inlineStr">
        <is>
          <t>FL</t>
        </is>
      </c>
      <c r="O220" s="11" t="n">
        <v>33067</v>
      </c>
    </row>
    <row r="221">
      <c r="I221" s="11" t="inlineStr">
        <is>
          <t>TPA1</t>
        </is>
      </c>
      <c r="J221" s="11" t="inlineStr">
        <is>
          <t>3350 Laurel Ridge Ave</t>
        </is>
      </c>
      <c r="K221" s="11" t="inlineStr">
        <is>
          <t>Ruskin, FL, 33570</t>
        </is>
      </c>
      <c r="L221" s="11" t="inlineStr">
        <is>
          <t>US</t>
        </is>
      </c>
      <c r="M221" s="11" t="inlineStr">
        <is>
          <t>Ruskin</t>
        </is>
      </c>
      <c r="N221" s="11" t="inlineStr">
        <is>
          <t>FL</t>
        </is>
      </c>
      <c r="O221" s="11" t="n">
        <v>33570</v>
      </c>
    </row>
    <row r="222">
      <c r="I222" s="11" t="inlineStr">
        <is>
          <t>SUOD</t>
        </is>
      </c>
      <c r="J222" s="11" t="inlineStr">
        <is>
          <t>121 Kelsey Ln</t>
        </is>
      </c>
      <c r="K222" s="11" t="inlineStr">
        <is>
          <t>Tampa, FL, 33619-4348</t>
        </is>
      </c>
      <c r="L222" s="11" t="inlineStr">
        <is>
          <t>US</t>
        </is>
      </c>
      <c r="M222" s="11" t="inlineStr">
        <is>
          <t>Tampa</t>
        </is>
      </c>
      <c r="N222" s="11" t="inlineStr">
        <is>
          <t>FL</t>
        </is>
      </c>
      <c r="O222" s="11" t="inlineStr">
        <is>
          <t>33619-4348</t>
        </is>
      </c>
    </row>
    <row r="223">
      <c r="I223" s="11" t="inlineStr">
        <is>
          <t>UFL3</t>
        </is>
      </c>
      <c r="J223" s="11" t="inlineStr">
        <is>
          <t>4430 East Adamo</t>
        </is>
      </c>
      <c r="K223" s="11" t="inlineStr">
        <is>
          <t>Tampa, FL, 33605</t>
        </is>
      </c>
      <c r="L223" s="11" t="inlineStr">
        <is>
          <t>US</t>
        </is>
      </c>
      <c r="M223" s="11" t="inlineStr">
        <is>
          <t>Tampa</t>
        </is>
      </c>
      <c r="N223" s="11" t="inlineStr">
        <is>
          <t>FL</t>
        </is>
      </c>
      <c r="O223" s="11" t="n">
        <v>33605</v>
      </c>
    </row>
    <row r="224">
      <c r="I224" s="11" t="inlineStr">
        <is>
          <t>TFL3</t>
        </is>
      </c>
      <c r="J224" s="11" t="inlineStr">
        <is>
          <t>4430 E ADAMO DR</t>
        </is>
      </c>
      <c r="K224" s="11" t="inlineStr">
        <is>
          <t>Tampa, FL, 33605</t>
        </is>
      </c>
      <c r="L224" s="11" t="inlineStr">
        <is>
          <t>US</t>
        </is>
      </c>
      <c r="M224" s="11" t="inlineStr">
        <is>
          <t>Tampa</t>
        </is>
      </c>
      <c r="N224" s="11" t="inlineStr">
        <is>
          <t>FL</t>
        </is>
      </c>
      <c r="O224" s="11" t="n">
        <v>33605</v>
      </c>
    </row>
    <row r="225">
      <c r="I225" s="11" t="inlineStr">
        <is>
          <t>SUBI</t>
        </is>
      </c>
      <c r="J225" s="11" t="inlineStr">
        <is>
          <t>2213 VISTA PKWY</t>
        </is>
      </c>
      <c r="K225" s="11" t="inlineStr">
        <is>
          <t>West Palm Beach, FL, 33411</t>
        </is>
      </c>
      <c r="L225" s="11" t="inlineStr">
        <is>
          <t>US</t>
        </is>
      </c>
      <c r="M225" s="11" t="inlineStr">
        <is>
          <t>West Palm Beach</t>
        </is>
      </c>
      <c r="N225" s="11" t="inlineStr">
        <is>
          <t>FL</t>
        </is>
      </c>
      <c r="O225" s="11" t="n">
        <v>33411</v>
      </c>
    </row>
    <row r="226">
      <c r="I226" s="11" t="inlineStr">
        <is>
          <t>SUBU</t>
        </is>
      </c>
      <c r="J226" s="11" t="inlineStr">
        <is>
          <t>2213 VISTA PKWY</t>
        </is>
      </c>
      <c r="K226" s="11" t="inlineStr">
        <is>
          <t>West Palm Beach, FL, 33411</t>
        </is>
      </c>
      <c r="L226" s="11" t="inlineStr">
        <is>
          <t>US</t>
        </is>
      </c>
      <c r="M226" s="11" t="inlineStr">
        <is>
          <t>West Palm Beach</t>
        </is>
      </c>
      <c r="N226" s="11" t="inlineStr">
        <is>
          <t>FL</t>
        </is>
      </c>
      <c r="O226" s="11" t="n">
        <v>33411</v>
      </c>
    </row>
    <row r="227">
      <c r="I227" s="11" t="inlineStr">
        <is>
          <t>CLE3</t>
        </is>
      </c>
      <c r="J227" s="11" t="inlineStr">
        <is>
          <t>1155 Babbitt Road</t>
        </is>
      </c>
      <c r="K227" s="11" t="inlineStr">
        <is>
          <t>Euclid, OH, 44132-2703</t>
        </is>
      </c>
      <c r="L227" s="11" t="inlineStr">
        <is>
          <t>US</t>
        </is>
      </c>
      <c r="M227" s="11" t="inlineStr">
        <is>
          <t>Euclid</t>
        </is>
      </c>
      <c r="N227" s="11" t="inlineStr">
        <is>
          <t>OH</t>
        </is>
      </c>
      <c r="O227" s="11" t="inlineStr">
        <is>
          <t>44132-2703</t>
        </is>
      </c>
    </row>
    <row r="228">
      <c r="I228" s="11" t="inlineStr">
        <is>
          <t>MCO1</t>
        </is>
      </c>
      <c r="J228" s="11" t="inlineStr">
        <is>
          <t>12340 Boggy Creek Rd</t>
        </is>
      </c>
      <c r="K228" s="11" t="inlineStr">
        <is>
          <t>Orlando, FL, 32824</t>
        </is>
      </c>
      <c r="L228" s="11" t="inlineStr">
        <is>
          <t>US</t>
        </is>
      </c>
      <c r="M228" s="11" t="inlineStr">
        <is>
          <t>Orlando</t>
        </is>
      </c>
      <c r="N228" s="11" t="inlineStr">
        <is>
          <t>FL</t>
        </is>
      </c>
      <c r="O228" s="11" t="n">
        <v>32824</v>
      </c>
    </row>
    <row r="229">
      <c r="I229" s="11" t="inlineStr">
        <is>
          <t>SUGE</t>
        </is>
      </c>
      <c r="J229" s="11" t="inlineStr">
        <is>
          <t>5975 Shiloh Road</t>
        </is>
      </c>
      <c r="K229" s="11" t="inlineStr">
        <is>
          <t>Alpharetta, GA, 30005</t>
        </is>
      </c>
      <c r="L229" s="11" t="inlineStr">
        <is>
          <t>US</t>
        </is>
      </c>
      <c r="M229" s="11" t="inlineStr">
        <is>
          <t>Alpharetta</t>
        </is>
      </c>
      <c r="N229" s="11" t="inlineStr">
        <is>
          <t>GA</t>
        </is>
      </c>
      <c r="O229" s="11" t="n">
        <v>30005</v>
      </c>
    </row>
    <row r="230">
      <c r="I230" s="11" t="inlineStr">
        <is>
          <t>SUAX</t>
        </is>
      </c>
      <c r="J230" s="11" t="inlineStr">
        <is>
          <t>394 COMMERCE BLVD</t>
        </is>
      </c>
      <c r="K230" s="11" t="inlineStr">
        <is>
          <t>Athens, GA, 30606</t>
        </is>
      </c>
      <c r="L230" s="11" t="inlineStr">
        <is>
          <t>US</t>
        </is>
      </c>
      <c r="M230" s="11" t="inlineStr">
        <is>
          <t>Athens</t>
        </is>
      </c>
      <c r="N230" s="11" t="inlineStr">
        <is>
          <t>GA</t>
        </is>
      </c>
      <c r="O230" s="11" t="n">
        <v>30606</v>
      </c>
    </row>
    <row r="231">
      <c r="I231" s="11" t="inlineStr">
        <is>
          <t>GAT1</t>
        </is>
      </c>
      <c r="J231" s="11" t="inlineStr">
        <is>
          <t>86 5th St NW</t>
        </is>
      </c>
      <c r="K231" s="11" t="inlineStr">
        <is>
          <t>Atlanta, GA, 30308</t>
        </is>
      </c>
      <c r="L231" s="11" t="inlineStr">
        <is>
          <t>US</t>
        </is>
      </c>
      <c r="M231" s="11" t="inlineStr">
        <is>
          <t>Atlanta</t>
        </is>
      </c>
      <c r="N231" s="11" t="inlineStr">
        <is>
          <t>GA</t>
        </is>
      </c>
      <c r="O231" s="11" t="n">
        <v>30308</v>
      </c>
    </row>
    <row r="232">
      <c r="I232" s="11" t="inlineStr">
        <is>
          <t>PGA1</t>
        </is>
      </c>
      <c r="J232" s="11" t="inlineStr">
        <is>
          <t>429 Toy Wright Rd</t>
        </is>
      </c>
      <c r="K232" s="11" t="inlineStr">
        <is>
          <t>Jefferson, GA, 30549-1614</t>
        </is>
      </c>
      <c r="L232" s="11" t="inlineStr">
        <is>
          <t>US</t>
        </is>
      </c>
      <c r="M232" s="11" t="inlineStr">
        <is>
          <t>Jefferson</t>
        </is>
      </c>
      <c r="N232" s="11" t="inlineStr">
        <is>
          <t>GA</t>
        </is>
      </c>
      <c r="O232" s="11" t="inlineStr">
        <is>
          <t>30549-1614</t>
        </is>
      </c>
    </row>
    <row r="233">
      <c r="I233" s="11" t="inlineStr">
        <is>
          <t>TJA2</t>
        </is>
      </c>
      <c r="J233" s="11" t="inlineStr">
        <is>
          <t>2302 MARIETTA BLVD NW</t>
        </is>
      </c>
      <c r="K233" s="11" t="inlineStr">
        <is>
          <t>Atlanta, GA, 30318</t>
        </is>
      </c>
      <c r="L233" s="11" t="inlineStr">
        <is>
          <t>US</t>
        </is>
      </c>
      <c r="M233" s="11" t="inlineStr">
        <is>
          <t>Atlanta</t>
        </is>
      </c>
      <c r="N233" s="11" t="inlineStr">
        <is>
          <t>GA</t>
        </is>
      </c>
      <c r="O233" s="11" t="n">
        <v>30318</v>
      </c>
    </row>
    <row r="234">
      <c r="I234" s="11" t="inlineStr">
        <is>
          <t>SUOL</t>
        </is>
      </c>
      <c r="J234" s="11" t="inlineStr">
        <is>
          <t>305 Bucknell Court</t>
        </is>
      </c>
      <c r="K234" s="11" t="inlineStr">
        <is>
          <t>Atlanta, GA, 30336</t>
        </is>
      </c>
      <c r="L234" s="11" t="inlineStr">
        <is>
          <t>US</t>
        </is>
      </c>
      <c r="M234" s="11" t="inlineStr">
        <is>
          <t>Atlanta</t>
        </is>
      </c>
      <c r="N234" s="11" t="inlineStr">
        <is>
          <t>GA</t>
        </is>
      </c>
      <c r="O234" s="11" t="n">
        <v>30336</v>
      </c>
    </row>
    <row r="235">
      <c r="I235" s="11" t="inlineStr">
        <is>
          <t>VUGH</t>
        </is>
      </c>
      <c r="J235" s="11" t="inlineStr">
        <is>
          <t>7875 White Road</t>
        </is>
      </c>
      <c r="K235" s="11" t="inlineStr">
        <is>
          <t>Austell, GA, 30168</t>
        </is>
      </c>
      <c r="L235" s="11" t="inlineStr">
        <is>
          <t>US</t>
        </is>
      </c>
      <c r="M235" s="11" t="inlineStr">
        <is>
          <t>Austell</t>
        </is>
      </c>
      <c r="N235" s="11" t="inlineStr">
        <is>
          <t>GA</t>
        </is>
      </c>
      <c r="O235" s="11" t="n">
        <v>30168</v>
      </c>
    </row>
    <row r="236">
      <c r="I236" s="11" t="inlineStr">
        <is>
          <t>VUGO</t>
        </is>
      </c>
      <c r="J236" s="11" t="inlineStr">
        <is>
          <t>300 Interstate West Parkway</t>
        </is>
      </c>
      <c r="K236" s="11" t="inlineStr">
        <is>
          <t>Austell, GA, 30168</t>
        </is>
      </c>
      <c r="L236" s="11" t="inlineStr">
        <is>
          <t>US</t>
        </is>
      </c>
      <c r="M236" s="11" t="inlineStr">
        <is>
          <t>Austell</t>
        </is>
      </c>
      <c r="N236" s="11" t="inlineStr">
        <is>
          <t>GA</t>
        </is>
      </c>
      <c r="O236" s="11" t="n">
        <v>30168</v>
      </c>
    </row>
    <row r="237">
      <c r="I237" s="11" t="inlineStr">
        <is>
          <t>SUAG</t>
        </is>
      </c>
      <c r="J237" s="11" t="inlineStr">
        <is>
          <t>150 Leo Taylor Ln</t>
        </is>
      </c>
      <c r="K237" s="11" t="inlineStr">
        <is>
          <t>Ball Ground, GA, 30107</t>
        </is>
      </c>
      <c r="L237" s="11" t="inlineStr">
        <is>
          <t>US</t>
        </is>
      </c>
      <c r="M237" s="11" t="inlineStr">
        <is>
          <t>Ball Ground</t>
        </is>
      </c>
      <c r="N237" s="11" t="inlineStr">
        <is>
          <t>GA</t>
        </is>
      </c>
      <c r="O237" s="11" t="n">
        <v>30107</v>
      </c>
    </row>
    <row r="238">
      <c r="I238" s="11" t="inlineStr">
        <is>
          <t>MGE1</t>
        </is>
      </c>
      <c r="J238" s="11" t="inlineStr">
        <is>
          <t>650 Broadway Avenue</t>
        </is>
      </c>
      <c r="K238" s="11" t="inlineStr">
        <is>
          <t>Braselton, GA, 30517</t>
        </is>
      </c>
      <c r="L238" s="11" t="inlineStr">
        <is>
          <t>US</t>
        </is>
      </c>
      <c r="M238" s="11" t="inlineStr">
        <is>
          <t>Braselton</t>
        </is>
      </c>
      <c r="N238" s="11" t="inlineStr">
        <is>
          <t>GA</t>
        </is>
      </c>
      <c r="O238" s="11" t="n">
        <v>30517</v>
      </c>
    </row>
    <row r="239">
      <c r="I239" s="11" t="inlineStr">
        <is>
          <t>MGE7</t>
        </is>
      </c>
      <c r="J239" s="11" t="inlineStr">
        <is>
          <t>650 Braselton Avenue</t>
        </is>
      </c>
      <c r="K239" s="11" t="inlineStr">
        <is>
          <t>Braselton, GA, 30517</t>
        </is>
      </c>
      <c r="L239" s="11" t="inlineStr">
        <is>
          <t>US</t>
        </is>
      </c>
      <c r="M239" s="11" t="inlineStr">
        <is>
          <t>Braselton</t>
        </is>
      </c>
      <c r="N239" s="11" t="inlineStr">
        <is>
          <t>GA</t>
        </is>
      </c>
      <c r="O239" s="11" t="n">
        <v>30517</v>
      </c>
    </row>
    <row r="240">
      <c r="I240" s="11" t="inlineStr">
        <is>
          <t>ATL9</t>
        </is>
      </c>
      <c r="J240" s="11" t="inlineStr">
        <is>
          <t>2232 Northmont Parkway</t>
        </is>
      </c>
      <c r="K240" s="11" t="inlineStr">
        <is>
          <t>Duluth, GA, 30096</t>
        </is>
      </c>
      <c r="L240" s="11" t="inlineStr">
        <is>
          <t>US</t>
        </is>
      </c>
      <c r="M240" s="11" t="inlineStr">
        <is>
          <t>Duluth</t>
        </is>
      </c>
      <c r="N240" s="11" t="inlineStr">
        <is>
          <t>GA</t>
        </is>
      </c>
      <c r="O240" s="11" t="n">
        <v>30096</v>
      </c>
    </row>
    <row r="241">
      <c r="I241" s="11" t="inlineStr">
        <is>
          <t>VUKG</t>
        </is>
      </c>
      <c r="J241" s="11" t="inlineStr">
        <is>
          <t>3201 Centre Parkway</t>
        </is>
      </c>
      <c r="K241" s="11" t="inlineStr">
        <is>
          <t>East Point, GA, 30344</t>
        </is>
      </c>
      <c r="L241" s="11" t="inlineStr">
        <is>
          <t>US</t>
        </is>
      </c>
      <c r="M241" s="11" t="inlineStr">
        <is>
          <t>East Point</t>
        </is>
      </c>
      <c r="N241" s="11" t="inlineStr">
        <is>
          <t>GA</t>
        </is>
      </c>
      <c r="O241" s="11" t="n">
        <v>30344</v>
      </c>
    </row>
    <row r="242">
      <c r="I242" s="11" t="inlineStr">
        <is>
          <t>SAV1</t>
        </is>
      </c>
      <c r="J242" s="11" t="inlineStr">
        <is>
          <t>Georgia Ports Authority</t>
        </is>
      </c>
      <c r="K242" s="11" t="inlineStr">
        <is>
          <t>Garden City, GA, 31408</t>
        </is>
      </c>
      <c r="L242" s="11" t="inlineStr">
        <is>
          <t>US</t>
        </is>
      </c>
      <c r="M242" s="11" t="inlineStr">
        <is>
          <t>Garden City</t>
        </is>
      </c>
      <c r="N242" s="11" t="inlineStr">
        <is>
          <t>GA</t>
        </is>
      </c>
      <c r="O242" s="11" t="n">
        <v>31408</v>
      </c>
    </row>
    <row r="243">
      <c r="I243" s="11" t="inlineStr">
        <is>
          <t>MGE3</t>
        </is>
      </c>
      <c r="J243" s="11" t="inlineStr">
        <is>
          <t>808 Hog Mountain Road</t>
        </is>
      </c>
      <c r="K243" s="11" t="inlineStr">
        <is>
          <t>Jefferson, GA, 30549</t>
        </is>
      </c>
      <c r="L243" s="11" t="inlineStr">
        <is>
          <t>US</t>
        </is>
      </c>
      <c r="M243" s="11" t="inlineStr">
        <is>
          <t>Jefferson</t>
        </is>
      </c>
      <c r="N243" s="11" t="inlineStr">
        <is>
          <t>GA</t>
        </is>
      </c>
      <c r="O243" s="11" t="n">
        <v>30549</v>
      </c>
    </row>
    <row r="244">
      <c r="I244" s="11" t="inlineStr">
        <is>
          <t>UGA3</t>
        </is>
      </c>
      <c r="J244" s="11" t="inlineStr">
        <is>
          <t>2160 Breckinridge Blvd Bldg 100</t>
        </is>
      </c>
      <c r="K244" s="11" t="inlineStr">
        <is>
          <t>Lawrenceville, GA, 30043</t>
        </is>
      </c>
      <c r="L244" s="11" t="inlineStr">
        <is>
          <t>US</t>
        </is>
      </c>
      <c r="M244" s="11" t="inlineStr">
        <is>
          <t>Lawrenceville</t>
        </is>
      </c>
      <c r="N244" s="11" t="inlineStr">
        <is>
          <t>GA</t>
        </is>
      </c>
      <c r="O244" s="11" t="n">
        <v>30043</v>
      </c>
    </row>
    <row r="245">
      <c r="I245" s="11" t="inlineStr">
        <is>
          <t>ATL8</t>
        </is>
      </c>
      <c r="J245" s="11" t="inlineStr">
        <is>
          <t>2201 Thornton Road</t>
        </is>
      </c>
      <c r="K245" s="11" t="inlineStr">
        <is>
          <t>Lithia Springs, GA, 30122-3895</t>
        </is>
      </c>
      <c r="L245" s="11" t="inlineStr">
        <is>
          <t>US</t>
        </is>
      </c>
      <c r="M245" s="11" t="inlineStr">
        <is>
          <t>Lithia Springs</t>
        </is>
      </c>
      <c r="N245" s="11" t="inlineStr">
        <is>
          <t>GA</t>
        </is>
      </c>
      <c r="O245" s="11" t="inlineStr">
        <is>
          <t>30122-3895</t>
        </is>
      </c>
    </row>
    <row r="246">
      <c r="I246" s="11" t="inlineStr">
        <is>
          <t>VUPY</t>
        </is>
      </c>
      <c r="J246" s="11" t="inlineStr">
        <is>
          <t>2501 Rockhouse Road</t>
        </is>
      </c>
      <c r="K246" s="11" t="inlineStr">
        <is>
          <t>Lithia Springs, GA, 30122</t>
        </is>
      </c>
      <c r="L246" s="11" t="inlineStr">
        <is>
          <t>US</t>
        </is>
      </c>
      <c r="M246" s="11" t="inlineStr">
        <is>
          <t>Lithia Springs</t>
        </is>
      </c>
      <c r="N246" s="11" t="inlineStr">
        <is>
          <t>GA</t>
        </is>
      </c>
      <c r="O246" s="11" t="n">
        <v>30122</v>
      </c>
    </row>
    <row r="247">
      <c r="I247" s="11" t="inlineStr">
        <is>
          <t>SAV3</t>
        </is>
      </c>
      <c r="J247" s="11" t="inlineStr">
        <is>
          <t>7001 Skipper Rd</t>
        </is>
      </c>
      <c r="K247" s="11" t="inlineStr">
        <is>
          <t>Macon, GA, 31216</t>
        </is>
      </c>
      <c r="L247" s="11" t="inlineStr">
        <is>
          <t>US</t>
        </is>
      </c>
      <c r="M247" s="11" t="inlineStr">
        <is>
          <t>Macon</t>
        </is>
      </c>
      <c r="N247" s="11" t="inlineStr">
        <is>
          <t>GA</t>
        </is>
      </c>
      <c r="O247" s="11" t="n">
        <v>31216</v>
      </c>
    </row>
    <row r="248">
      <c r="I248" s="11" t="inlineStr">
        <is>
          <t>VUOJ</t>
        </is>
      </c>
      <c r="J248" s="11" t="inlineStr">
        <is>
          <t>250 Declaration Avenue</t>
        </is>
      </c>
      <c r="K248" s="11" t="inlineStr">
        <is>
          <t>McDonough, GA, 30253</t>
        </is>
      </c>
      <c r="L248" s="11" t="inlineStr">
        <is>
          <t>US</t>
        </is>
      </c>
      <c r="M248" s="11" t="inlineStr">
        <is>
          <t>McDonough</t>
        </is>
      </c>
      <c r="N248" s="11" t="inlineStr">
        <is>
          <t>GA</t>
        </is>
      </c>
      <c r="O248" s="11" t="n">
        <v>30253</v>
      </c>
    </row>
    <row r="249">
      <c r="I249" s="11" t="inlineStr">
        <is>
          <t>VUPN</t>
        </is>
      </c>
      <c r="J249" s="11" t="inlineStr">
        <is>
          <t>340 Westridge Parkway</t>
        </is>
      </c>
      <c r="K249" s="11" t="inlineStr">
        <is>
          <t>McDonough, GA, 30253</t>
        </is>
      </c>
      <c r="L249" s="11" t="inlineStr">
        <is>
          <t>US</t>
        </is>
      </c>
      <c r="M249" s="11" t="inlineStr">
        <is>
          <t>McDonough</t>
        </is>
      </c>
      <c r="N249" s="11" t="inlineStr">
        <is>
          <t>GA</t>
        </is>
      </c>
      <c r="O249" s="11" t="n">
        <v>30253</v>
      </c>
    </row>
    <row r="250">
      <c r="I250" s="11" t="inlineStr">
        <is>
          <t>XLAH</t>
        </is>
      </c>
      <c r="J250" s="11" t="inlineStr">
        <is>
          <t>580 Raco Pkwy</t>
        </is>
      </c>
      <c r="K250" s="11" t="inlineStr">
        <is>
          <t>Pendergrass, GA, 30567</t>
        </is>
      </c>
      <c r="L250" s="11" t="inlineStr">
        <is>
          <t>US</t>
        </is>
      </c>
      <c r="M250" s="11" t="inlineStr">
        <is>
          <t>Pendergrass</t>
        </is>
      </c>
      <c r="N250" s="11" t="inlineStr">
        <is>
          <t>GA</t>
        </is>
      </c>
      <c r="O250" s="11" t="n">
        <v>30567</v>
      </c>
    </row>
    <row r="251">
      <c r="I251" s="11" t="inlineStr">
        <is>
          <t>VUTE</t>
        </is>
      </c>
      <c r="J251" s="11" t="inlineStr">
        <is>
          <t>1020 SH Morgan Pkwy</t>
        </is>
      </c>
      <c r="K251" s="11" t="inlineStr">
        <is>
          <t>Pooler, GA, 31322</t>
        </is>
      </c>
      <c r="L251" s="11" t="inlineStr">
        <is>
          <t>US</t>
        </is>
      </c>
      <c r="M251" s="11" t="inlineStr">
        <is>
          <t>Pooler</t>
        </is>
      </c>
      <c r="N251" s="11" t="inlineStr">
        <is>
          <t>GA</t>
        </is>
      </c>
      <c r="O251" s="11" t="n">
        <v>31322</v>
      </c>
    </row>
    <row r="252">
      <c r="I252" s="11" t="inlineStr">
        <is>
          <t>SUNB</t>
        </is>
      </c>
      <c r="J252" s="11" t="inlineStr">
        <is>
          <t>320 Telfair Rd</t>
        </is>
      </c>
      <c r="K252" s="11" t="inlineStr">
        <is>
          <t>Savannah, GA, 31415</t>
        </is>
      </c>
      <c r="L252" s="11" t="inlineStr">
        <is>
          <t>US</t>
        </is>
      </c>
      <c r="M252" s="11" t="inlineStr">
        <is>
          <t>Savannah</t>
        </is>
      </c>
      <c r="N252" s="11" t="inlineStr">
        <is>
          <t>GA</t>
        </is>
      </c>
      <c r="O252" s="11" t="n">
        <v>31415</v>
      </c>
    </row>
    <row r="253">
      <c r="I253" s="11" t="inlineStr">
        <is>
          <t>SULE</t>
        </is>
      </c>
      <c r="J253" s="11" t="inlineStr">
        <is>
          <t>100 Solutions Parkway</t>
        </is>
      </c>
      <c r="K253" s="11" t="inlineStr">
        <is>
          <t>Thomaston, GA, 30286</t>
        </is>
      </c>
      <c r="L253" s="11" t="inlineStr">
        <is>
          <t>US</t>
        </is>
      </c>
      <c r="M253" s="11" t="inlineStr">
        <is>
          <t>Thomaston</t>
        </is>
      </c>
      <c r="N253" s="11" t="inlineStr">
        <is>
          <t>GA</t>
        </is>
      </c>
      <c r="O253" s="11" t="n">
        <v>30286</v>
      </c>
    </row>
    <row r="254">
      <c r="I254" s="11" t="inlineStr">
        <is>
          <t>ATL7</t>
        </is>
      </c>
      <c r="J254" s="11" t="inlineStr">
        <is>
          <t>6855 Shannon Pkwy</t>
        </is>
      </c>
      <c r="K254" s="11" t="inlineStr">
        <is>
          <t>Union City, GA, 30291-2091</t>
        </is>
      </c>
      <c r="L254" s="11" t="inlineStr">
        <is>
          <t>US</t>
        </is>
      </c>
      <c r="M254" s="11" t="inlineStr">
        <is>
          <t>Union City</t>
        </is>
      </c>
      <c r="N254" s="11" t="inlineStr">
        <is>
          <t>GA</t>
        </is>
      </c>
      <c r="O254" s="11" t="inlineStr">
        <is>
          <t>30291-2091</t>
        </is>
      </c>
    </row>
    <row r="255">
      <c r="I255" s="11" t="inlineStr">
        <is>
          <t>VUAT</t>
        </is>
      </c>
      <c r="J255" s="11" t="inlineStr">
        <is>
          <t>6855 Shannon Pkwy</t>
        </is>
      </c>
      <c r="K255" s="11" t="inlineStr">
        <is>
          <t>Union City, GA, 30291</t>
        </is>
      </c>
      <c r="L255" s="11" t="inlineStr">
        <is>
          <t>US</t>
        </is>
      </c>
      <c r="M255" s="11" t="inlineStr">
        <is>
          <t>Union City</t>
        </is>
      </c>
      <c r="N255" s="11" t="inlineStr">
        <is>
          <t>GA</t>
        </is>
      </c>
      <c r="O255" s="11" t="n">
        <v>30291</v>
      </c>
    </row>
    <row r="256">
      <c r="I256" s="11" t="inlineStr">
        <is>
          <t>VUPK</t>
        </is>
      </c>
      <c r="J256" s="11" t="inlineStr">
        <is>
          <t>6720 Oakley Industrial Blvd</t>
        </is>
      </c>
      <c r="K256" s="11" t="inlineStr">
        <is>
          <t>Union City, GA, 30291</t>
        </is>
      </c>
      <c r="L256" s="11" t="inlineStr">
        <is>
          <t>US</t>
        </is>
      </c>
      <c r="M256" s="11" t="inlineStr">
        <is>
          <t>Union City</t>
        </is>
      </c>
      <c r="N256" s="11" t="inlineStr">
        <is>
          <t>GA</t>
        </is>
      </c>
      <c r="O256" s="11" t="n">
        <v>30291</v>
      </c>
    </row>
    <row r="257">
      <c r="I257" s="11" t="inlineStr">
        <is>
          <t>HGA3</t>
        </is>
      </c>
      <c r="J257" s="11" t="inlineStr">
        <is>
          <t>2160 Breckenridge Blvd</t>
        </is>
      </c>
      <c r="K257" s="11" t="inlineStr">
        <is>
          <t>Lawrenceville, GA, 30043</t>
        </is>
      </c>
      <c r="L257" s="11" t="inlineStr">
        <is>
          <t>US</t>
        </is>
      </c>
      <c r="M257" s="11" t="inlineStr">
        <is>
          <t>Lawrenceville</t>
        </is>
      </c>
      <c r="N257" s="11" t="inlineStr">
        <is>
          <t>GA</t>
        </is>
      </c>
      <c r="O257" s="11" t="n">
        <v>30043</v>
      </c>
    </row>
    <row r="258">
      <c r="I258" s="11" t="inlineStr">
        <is>
          <t>MDW9</t>
        </is>
      </c>
      <c r="J258" s="11" t="inlineStr">
        <is>
          <t>2865 Duke parkway</t>
        </is>
      </c>
      <c r="K258" s="11" t="inlineStr">
        <is>
          <t>Aurora, IL, 60563</t>
        </is>
      </c>
      <c r="L258" s="11" t="inlineStr">
        <is>
          <t>US</t>
        </is>
      </c>
      <c r="M258" s="11" t="inlineStr">
        <is>
          <t>Aurora</t>
        </is>
      </c>
      <c r="N258" s="11" t="inlineStr">
        <is>
          <t>IL</t>
        </is>
      </c>
      <c r="O258" s="11" t="n">
        <v>60563</v>
      </c>
    </row>
    <row r="259">
      <c r="I259" s="11" t="inlineStr">
        <is>
          <t>XUSN</t>
        </is>
      </c>
      <c r="J259" s="11" t="inlineStr">
        <is>
          <t>4200 Ferry Rd</t>
        </is>
      </c>
      <c r="K259" s="11" t="inlineStr">
        <is>
          <t>Aurora, IL, 60502</t>
        </is>
      </c>
      <c r="L259" s="11" t="inlineStr">
        <is>
          <t>US</t>
        </is>
      </c>
      <c r="M259" s="11" t="inlineStr">
        <is>
          <t>Aurora</t>
        </is>
      </c>
      <c r="N259" s="11" t="inlineStr">
        <is>
          <t>IL</t>
        </is>
      </c>
      <c r="O259" s="11" t="n">
        <v>60502</v>
      </c>
    </row>
    <row r="260">
      <c r="I260" s="11" t="inlineStr">
        <is>
          <t>SUON</t>
        </is>
      </c>
      <c r="J260" s="11" t="inlineStr">
        <is>
          <t>1703 S Veterans Pkwy</t>
        </is>
      </c>
      <c r="K260" s="11" t="inlineStr">
        <is>
          <t>Bloomington, IL, 61701</t>
        </is>
      </c>
      <c r="L260" s="11" t="inlineStr">
        <is>
          <t>US</t>
        </is>
      </c>
      <c r="M260" s="11" t="inlineStr">
        <is>
          <t>Bloomington</t>
        </is>
      </c>
      <c r="N260" s="11" t="inlineStr">
        <is>
          <t>IL</t>
        </is>
      </c>
      <c r="O260" s="11" t="n">
        <v>61701</v>
      </c>
    </row>
    <row r="261">
      <c r="I261" s="11" t="inlineStr">
        <is>
          <t>CMI1</t>
        </is>
      </c>
      <c r="J261" s="11" t="inlineStr">
        <is>
          <t>809S Wright Street</t>
        </is>
      </c>
      <c r="K261" s="11" t="inlineStr">
        <is>
          <t>Champaign, IL, 61820</t>
        </is>
      </c>
      <c r="L261" s="11" t="inlineStr">
        <is>
          <t>US</t>
        </is>
      </c>
      <c r="M261" s="11" t="inlineStr">
        <is>
          <t>Champaign</t>
        </is>
      </c>
      <c r="N261" s="11" t="inlineStr">
        <is>
          <t>IL</t>
        </is>
      </c>
      <c r="O261" s="11" t="n">
        <v>61820</v>
      </c>
    </row>
    <row r="262">
      <c r="I262" s="11" t="inlineStr">
        <is>
          <t>CHI3</t>
        </is>
      </c>
      <c r="J262" s="11" t="inlineStr">
        <is>
          <t>2720 N Clark St</t>
        </is>
      </c>
      <c r="K262" s="11" t="inlineStr">
        <is>
          <t>Chicago, IL, 60614</t>
        </is>
      </c>
      <c r="L262" s="11" t="inlineStr">
        <is>
          <t>US</t>
        </is>
      </c>
      <c r="M262" s="11" t="inlineStr">
        <is>
          <t>Chicago</t>
        </is>
      </c>
      <c r="N262" s="11" t="inlineStr">
        <is>
          <t>IL</t>
        </is>
      </c>
      <c r="O262" s="11" t="n">
        <v>60614</v>
      </c>
    </row>
    <row r="263">
      <c r="I263" s="11" t="inlineStr">
        <is>
          <t>HIL1</t>
        </is>
      </c>
      <c r="J263" s="11" t="inlineStr">
        <is>
          <t>1111 Cherry Street</t>
        </is>
      </c>
      <c r="K263" s="11" t="inlineStr">
        <is>
          <t>Chicago, IL, 60642</t>
        </is>
      </c>
      <c r="L263" s="11" t="inlineStr">
        <is>
          <t>US</t>
        </is>
      </c>
      <c r="M263" s="11" t="inlineStr">
        <is>
          <t>Chicago</t>
        </is>
      </c>
      <c r="N263" s="11" t="inlineStr">
        <is>
          <t>IL</t>
        </is>
      </c>
      <c r="O263" s="11" t="n">
        <v>60642</v>
      </c>
    </row>
    <row r="264">
      <c r="I264" s="11" t="inlineStr">
        <is>
          <t>HIL2</t>
        </is>
      </c>
      <c r="J264" s="11" t="inlineStr">
        <is>
          <t>1111 N Cherry Ave</t>
        </is>
      </c>
      <c r="K264" s="11" t="inlineStr">
        <is>
          <t>Chicago, IL, 60642-4204</t>
        </is>
      </c>
      <c r="L264" s="11" t="inlineStr">
        <is>
          <t>US</t>
        </is>
      </c>
      <c r="M264" s="11" t="inlineStr">
        <is>
          <t>Chicago</t>
        </is>
      </c>
      <c r="N264" s="11" t="inlineStr">
        <is>
          <t>IL</t>
        </is>
      </c>
      <c r="O264" s="11" t="inlineStr">
        <is>
          <t>60642-4204</t>
        </is>
      </c>
    </row>
    <row r="265">
      <c r="I265" s="11" t="inlineStr">
        <is>
          <t>CHI1</t>
        </is>
      </c>
      <c r="J265" s="11" t="inlineStr">
        <is>
          <t>750 S Halsted St</t>
        </is>
      </c>
      <c r="K265" s="11" t="inlineStr">
        <is>
          <t>Chicago, IL, 60607</t>
        </is>
      </c>
      <c r="L265" s="11" t="inlineStr">
        <is>
          <t>US</t>
        </is>
      </c>
      <c r="M265" s="11" t="inlineStr">
        <is>
          <t>Chicago</t>
        </is>
      </c>
      <c r="N265" s="11" t="inlineStr">
        <is>
          <t>IL</t>
        </is>
      </c>
      <c r="O265" s="11" t="n">
        <v>60607</v>
      </c>
    </row>
    <row r="266">
      <c r="I266" s="11" t="inlineStr">
        <is>
          <t>TIL1</t>
        </is>
      </c>
      <c r="J266" s="11" t="inlineStr">
        <is>
          <t>1111 N Cherry Ave</t>
        </is>
      </c>
      <c r="K266" s="11" t="inlineStr">
        <is>
          <t>Chicago, IL, 60642</t>
        </is>
      </c>
      <c r="L266" s="11" t="inlineStr">
        <is>
          <t>US</t>
        </is>
      </c>
      <c r="M266" s="11" t="inlineStr">
        <is>
          <t>Chicago</t>
        </is>
      </c>
      <c r="N266" s="11" t="inlineStr">
        <is>
          <t>IL</t>
        </is>
      </c>
      <c r="O266" s="11" t="n">
        <v>60642</v>
      </c>
    </row>
    <row r="267">
      <c r="I267" s="11" t="inlineStr">
        <is>
          <t>SUGD</t>
        </is>
      </c>
      <c r="J267" s="11" t="inlineStr">
        <is>
          <t>6033 N Sheridan Rd</t>
        </is>
      </c>
      <c r="K267" s="11" t="inlineStr">
        <is>
          <t>Chicago, IL, 60660</t>
        </is>
      </c>
      <c r="L267" s="11" t="inlineStr">
        <is>
          <t>US</t>
        </is>
      </c>
      <c r="M267" s="11" t="inlineStr">
        <is>
          <t>Chicago</t>
        </is>
      </c>
      <c r="N267" s="11" t="inlineStr">
        <is>
          <t>IL</t>
        </is>
      </c>
      <c r="O267" s="11" t="n">
        <v>60660</v>
      </c>
    </row>
    <row r="268">
      <c r="I268" s="11" t="inlineStr">
        <is>
          <t>STL4</t>
        </is>
      </c>
      <c r="J268" s="11" t="inlineStr">
        <is>
          <t>3050 Gateway Commerce Center DR S</t>
        </is>
      </c>
      <c r="K268" s="11" t="inlineStr">
        <is>
          <t>Edwardsville, IL, 62025-2815</t>
        </is>
      </c>
      <c r="L268" s="11" t="inlineStr">
        <is>
          <t>US</t>
        </is>
      </c>
      <c r="M268" s="11" t="inlineStr">
        <is>
          <t>Edwardsville</t>
        </is>
      </c>
      <c r="N268" s="11" t="inlineStr">
        <is>
          <t>IL</t>
        </is>
      </c>
      <c r="O268" s="11" t="inlineStr">
        <is>
          <t>62025-2815</t>
        </is>
      </c>
    </row>
    <row r="269">
      <c r="I269" s="11" t="inlineStr">
        <is>
          <t>STL6</t>
        </is>
      </c>
      <c r="J269" s="11" t="inlineStr">
        <is>
          <t>3931 Lakeview Corporate Drive</t>
        </is>
      </c>
      <c r="K269" s="11" t="inlineStr">
        <is>
          <t>Edwardsville, IL, 62025</t>
        </is>
      </c>
      <c r="L269" s="11" t="inlineStr">
        <is>
          <t>US</t>
        </is>
      </c>
      <c r="M269" s="11" t="inlineStr">
        <is>
          <t>Edwardsville</t>
        </is>
      </c>
      <c r="N269" s="11" t="inlineStr">
        <is>
          <t>IL</t>
        </is>
      </c>
      <c r="O269" s="11" t="n">
        <v>62025</v>
      </c>
    </row>
    <row r="270">
      <c r="I270" s="11" t="inlineStr">
        <is>
          <t>STL7</t>
        </is>
      </c>
      <c r="J270" s="11" t="inlineStr">
        <is>
          <t>3931 Lakeview Corporate Drive</t>
        </is>
      </c>
      <c r="K270" s="11" t="inlineStr">
        <is>
          <t>Edwardsville, IL, 62025</t>
        </is>
      </c>
      <c r="L270" s="11" t="inlineStr">
        <is>
          <t>US</t>
        </is>
      </c>
      <c r="M270" s="11" t="inlineStr">
        <is>
          <t>Edwardsville</t>
        </is>
      </c>
      <c r="N270" s="11" t="inlineStr">
        <is>
          <t>IL</t>
        </is>
      </c>
      <c r="O270" s="11" t="n">
        <v>62025</v>
      </c>
    </row>
    <row r="271">
      <c r="I271" s="11" t="inlineStr">
        <is>
          <t>VUPS</t>
        </is>
      </c>
      <c r="J271" s="11" t="inlineStr">
        <is>
          <t>3049 Westway Drive</t>
        </is>
      </c>
      <c r="K271" s="11" t="inlineStr">
        <is>
          <t>Edwardsville, IL, 62025</t>
        </is>
      </c>
      <c r="L271" s="11" t="inlineStr">
        <is>
          <t>US</t>
        </is>
      </c>
      <c r="M271" s="11" t="inlineStr">
        <is>
          <t>Edwardsville</t>
        </is>
      </c>
      <c r="N271" s="11" t="inlineStr">
        <is>
          <t>IL</t>
        </is>
      </c>
      <c r="O271" s="11" t="n">
        <v>62025</v>
      </c>
    </row>
    <row r="272">
      <c r="I272" s="11" t="inlineStr">
        <is>
          <t>VUOK</t>
        </is>
      </c>
      <c r="J272" s="11" t="inlineStr">
        <is>
          <t>21837 W. Mississippi Ave</t>
        </is>
      </c>
      <c r="K272" s="11" t="inlineStr">
        <is>
          <t>Elwood, IL, 60421</t>
        </is>
      </c>
      <c r="L272" s="11" t="inlineStr">
        <is>
          <t>US</t>
        </is>
      </c>
      <c r="M272" s="11" t="inlineStr">
        <is>
          <t>Elwood</t>
        </is>
      </c>
      <c r="N272" s="11" t="inlineStr">
        <is>
          <t>IL</t>
        </is>
      </c>
      <c r="O272" s="11" t="n">
        <v>60421</v>
      </c>
    </row>
    <row r="273">
      <c r="I273" s="11" t="inlineStr">
        <is>
          <t>XIX1</t>
        </is>
      </c>
      <c r="J273" s="11" t="inlineStr">
        <is>
          <t>18 APPLEGATE DR</t>
        </is>
      </c>
      <c r="K273" s="11" t="inlineStr">
        <is>
          <t>ROBBINSVILLE, NJ, 8691</t>
        </is>
      </c>
      <c r="L273" s="11" t="inlineStr">
        <is>
          <t>US</t>
        </is>
      </c>
      <c r="M273" s="11" t="inlineStr">
        <is>
          <t>ROBBINSVILLE</t>
        </is>
      </c>
      <c r="N273" s="11" t="inlineStr">
        <is>
          <t>NJ</t>
        </is>
      </c>
      <c r="O273" s="11" t="n">
        <v>8691</v>
      </c>
    </row>
    <row r="274">
      <c r="I274" s="11" t="inlineStr">
        <is>
          <t>KIL1</t>
        </is>
      </c>
      <c r="J274" s="11" t="inlineStr">
        <is>
          <t>3900 S Brandon Rd</t>
        </is>
      </c>
      <c r="K274" s="11" t="inlineStr">
        <is>
          <t>Elwood, IL, 60421</t>
        </is>
      </c>
      <c r="L274" s="11" t="inlineStr">
        <is>
          <t>US</t>
        </is>
      </c>
      <c r="M274" s="11" t="inlineStr">
        <is>
          <t>Elwood</t>
        </is>
      </c>
      <c r="N274" s="11" t="inlineStr">
        <is>
          <t>IL</t>
        </is>
      </c>
      <c r="O274" s="11" t="n">
        <v>60421</v>
      </c>
    </row>
    <row r="275">
      <c r="I275" s="11" t="inlineStr">
        <is>
          <t>SUEJ</t>
        </is>
      </c>
      <c r="J275" s="11" t="inlineStr">
        <is>
          <t>9462 Franklin Avenue</t>
        </is>
      </c>
      <c r="K275" s="11" t="inlineStr">
        <is>
          <t>Franklin Park, IL, 60131</t>
        </is>
      </c>
      <c r="L275" s="11" t="inlineStr">
        <is>
          <t>US</t>
        </is>
      </c>
      <c r="M275" s="11" t="inlineStr">
        <is>
          <t>Franklin Park</t>
        </is>
      </c>
      <c r="N275" s="11" t="inlineStr">
        <is>
          <t>IL</t>
        </is>
      </c>
      <c r="O275" s="11" t="n">
        <v>60131</v>
      </c>
    </row>
    <row r="276">
      <c r="I276" s="11" t="inlineStr">
        <is>
          <t>MDW2</t>
        </is>
      </c>
      <c r="J276" s="11" t="inlineStr">
        <is>
          <t>250 Emerald Drive</t>
        </is>
      </c>
      <c r="K276" s="11" t="inlineStr">
        <is>
          <t>Joliet, IL, 60433</t>
        </is>
      </c>
      <c r="L276" s="11" t="inlineStr">
        <is>
          <t>US</t>
        </is>
      </c>
      <c r="M276" s="11" t="inlineStr">
        <is>
          <t>Joliet</t>
        </is>
      </c>
      <c r="N276" s="11" t="inlineStr">
        <is>
          <t>IL</t>
        </is>
      </c>
      <c r="O276" s="11" t="n">
        <v>60433</v>
      </c>
    </row>
    <row r="277">
      <c r="I277" s="11" t="inlineStr">
        <is>
          <t>MDW4</t>
        </is>
      </c>
      <c r="J277" s="11" t="inlineStr">
        <is>
          <t>201 EMERALD DR</t>
        </is>
      </c>
      <c r="K277" s="11" t="inlineStr">
        <is>
          <t>JOLIET, IL, 60433-3281</t>
        </is>
      </c>
      <c r="L277" s="11" t="inlineStr">
        <is>
          <t>US</t>
        </is>
      </c>
      <c r="M277" s="11" t="inlineStr">
        <is>
          <t>JOLIET</t>
        </is>
      </c>
      <c r="N277" s="11" t="inlineStr">
        <is>
          <t>IL</t>
        </is>
      </c>
      <c r="O277" s="11" t="inlineStr">
        <is>
          <t>60433-3281</t>
        </is>
      </c>
    </row>
    <row r="278">
      <c r="I278" s="11" t="inlineStr">
        <is>
          <t>PIL1</t>
        </is>
      </c>
      <c r="J278" s="11" t="inlineStr">
        <is>
          <t>1615 COMMERCE PKWY N</t>
        </is>
      </c>
      <c r="K278" s="11" t="inlineStr">
        <is>
          <t>HORN LAKE, MS, 38637-2313</t>
        </is>
      </c>
      <c r="L278" s="11" t="inlineStr">
        <is>
          <t>US</t>
        </is>
      </c>
      <c r="M278" s="11" t="inlineStr">
        <is>
          <t>HORN LAKE</t>
        </is>
      </c>
      <c r="N278" s="11" t="inlineStr">
        <is>
          <t>MS</t>
        </is>
      </c>
      <c r="O278" s="11" t="inlineStr">
        <is>
          <t>38637-2313</t>
        </is>
      </c>
    </row>
    <row r="279">
      <c r="I279" s="11" t="inlineStr">
        <is>
          <t>MDW7</t>
        </is>
      </c>
      <c r="J279" s="11" t="inlineStr">
        <is>
          <t>6605 Monee Manhattan Road</t>
        </is>
      </c>
      <c r="K279" s="11" t="inlineStr">
        <is>
          <t>Monee, IL, 60449</t>
        </is>
      </c>
      <c r="L279" s="11" t="inlineStr">
        <is>
          <t>US</t>
        </is>
      </c>
      <c r="M279" s="11" t="inlineStr">
        <is>
          <t>Monee</t>
        </is>
      </c>
      <c r="N279" s="11" t="inlineStr">
        <is>
          <t>IL</t>
        </is>
      </c>
      <c r="O279" s="11" t="n">
        <v>60449</v>
      </c>
    </row>
    <row r="280">
      <c r="I280" s="11" t="inlineStr">
        <is>
          <t>SUAP</t>
        </is>
      </c>
      <c r="J280" s="11" t="inlineStr">
        <is>
          <t>23824 W. Andrew Rd.</t>
        </is>
      </c>
      <c r="K280" s="11" t="inlineStr">
        <is>
          <t>Plainfield, IL, 60585</t>
        </is>
      </c>
      <c r="L280" s="11" t="inlineStr">
        <is>
          <t>US</t>
        </is>
      </c>
      <c r="M280" s="11" t="inlineStr">
        <is>
          <t>Plainfield</t>
        </is>
      </c>
      <c r="N280" s="11" t="inlineStr">
        <is>
          <t>IL</t>
        </is>
      </c>
      <c r="O280" s="11" t="n">
        <v>60585</v>
      </c>
    </row>
    <row r="281">
      <c r="I281" s="11" t="inlineStr">
        <is>
          <t>MDW6</t>
        </is>
      </c>
      <c r="J281" s="11" t="inlineStr">
        <is>
          <t>1125 W REMINGTON BLVD</t>
        </is>
      </c>
      <c r="K281" s="11" t="inlineStr">
        <is>
          <t>ROMEOVILLE, IL, 60446-6529</t>
        </is>
      </c>
      <c r="L281" s="11" t="inlineStr">
        <is>
          <t>US</t>
        </is>
      </c>
      <c r="M281" s="11" t="inlineStr">
        <is>
          <t>ROMEOVILLE</t>
        </is>
      </c>
      <c r="N281" s="11" t="inlineStr">
        <is>
          <t>IL</t>
        </is>
      </c>
      <c r="O281" s="11" t="inlineStr">
        <is>
          <t>60446-6529</t>
        </is>
      </c>
    </row>
    <row r="282">
      <c r="I282" s="11" t="inlineStr">
        <is>
          <t>XLAB</t>
        </is>
      </c>
      <c r="J282" s="11" t="inlineStr">
        <is>
          <t>1701 Normantown Rd</t>
        </is>
      </c>
      <c r="K282" s="11" t="inlineStr">
        <is>
          <t>Romeoville, IL, 60446</t>
        </is>
      </c>
      <c r="L282" s="11" t="inlineStr">
        <is>
          <t>US</t>
        </is>
      </c>
      <c r="M282" s="11" t="inlineStr">
        <is>
          <t>Romeoville</t>
        </is>
      </c>
      <c r="N282" s="11" t="inlineStr">
        <is>
          <t>IL</t>
        </is>
      </c>
      <c r="O282" s="11" t="n">
        <v>60446</v>
      </c>
    </row>
    <row r="283">
      <c r="I283" s="11" t="inlineStr">
        <is>
          <t>SUPG</t>
        </is>
      </c>
      <c r="J283" s="11" t="inlineStr">
        <is>
          <t>3725 Swenson Rd</t>
        </is>
      </c>
      <c r="K283" s="11" t="inlineStr">
        <is>
          <t>St Charles, IL, 60174</t>
        </is>
      </c>
      <c r="L283" s="11" t="inlineStr">
        <is>
          <t>US</t>
        </is>
      </c>
      <c r="M283" s="11" t="inlineStr">
        <is>
          <t>St Charles</t>
        </is>
      </c>
      <c r="N283" s="11" t="inlineStr">
        <is>
          <t>IL</t>
        </is>
      </c>
      <c r="O283" s="11" t="n">
        <v>60174</v>
      </c>
    </row>
    <row r="284">
      <c r="I284" s="11" t="inlineStr">
        <is>
          <t>MDW8</t>
        </is>
      </c>
      <c r="J284" s="11" t="inlineStr">
        <is>
          <t>1750 Bridge Drive</t>
        </is>
      </c>
      <c r="K284" s="11" t="inlineStr">
        <is>
          <t>Waukegan, IL, 60085</t>
        </is>
      </c>
      <c r="L284" s="11" t="inlineStr">
        <is>
          <t>US</t>
        </is>
      </c>
      <c r="M284" s="11" t="inlineStr">
        <is>
          <t>Waukegan</t>
        </is>
      </c>
      <c r="N284" s="11" t="inlineStr">
        <is>
          <t>IL</t>
        </is>
      </c>
      <c r="O284" s="11" t="n">
        <v>60085</v>
      </c>
    </row>
    <row r="285">
      <c r="I285" s="11" t="inlineStr">
        <is>
          <t>SUSF</t>
        </is>
      </c>
      <c r="J285" s="11" t="inlineStr">
        <is>
          <t>840 Wheeling Rd</t>
        </is>
      </c>
      <c r="K285" s="11" t="inlineStr">
        <is>
          <t>Wheeling, IL, 60090</t>
        </is>
      </c>
      <c r="L285" s="11" t="inlineStr">
        <is>
          <t>US</t>
        </is>
      </c>
      <c r="M285" s="11" t="inlineStr">
        <is>
          <t>Wheeling</t>
        </is>
      </c>
      <c r="N285" s="11" t="inlineStr">
        <is>
          <t>IL</t>
        </is>
      </c>
      <c r="O285" s="11" t="n">
        <v>60090</v>
      </c>
    </row>
    <row r="286">
      <c r="I286" s="11" t="inlineStr">
        <is>
          <t>ORD6</t>
        </is>
      </c>
      <c r="J286" s="11" t="inlineStr">
        <is>
          <t>1250 N Mittel Blvd</t>
        </is>
      </c>
      <c r="K286" s="11" t="inlineStr">
        <is>
          <t>Wood Dale, IL, 60191</t>
        </is>
      </c>
      <c r="L286" s="11" t="inlineStr">
        <is>
          <t>US</t>
        </is>
      </c>
      <c r="M286" s="11" t="inlineStr">
        <is>
          <t>Wood Dale</t>
        </is>
      </c>
      <c r="N286" s="11" t="inlineStr">
        <is>
          <t>IL</t>
        </is>
      </c>
      <c r="O286" s="11" t="n">
        <v>60191</v>
      </c>
    </row>
    <row r="287">
      <c r="I287" s="11" t="inlineStr">
        <is>
          <t>UIL2</t>
        </is>
      </c>
      <c r="J287" s="11" t="inlineStr">
        <is>
          <t>1250 N Mittel Blvd</t>
        </is>
      </c>
      <c r="K287" s="11" t="inlineStr">
        <is>
          <t>Wood Dale, IL, 60191</t>
        </is>
      </c>
      <c r="L287" s="11" t="inlineStr">
        <is>
          <t>US</t>
        </is>
      </c>
      <c r="M287" s="11" t="inlineStr">
        <is>
          <t>Wood Dale</t>
        </is>
      </c>
      <c r="N287" s="11" t="inlineStr">
        <is>
          <t>IL</t>
        </is>
      </c>
      <c r="O287" s="11" t="n">
        <v>60191</v>
      </c>
    </row>
    <row r="288">
      <c r="I288" s="11" t="inlineStr">
        <is>
          <t>ICT1</t>
        </is>
      </c>
      <c r="J288" s="11" t="inlineStr">
        <is>
          <t>1250 N Mittel Blvd</t>
        </is>
      </c>
      <c r="K288" s="11" t="inlineStr">
        <is>
          <t>Wood Dale, IL, 60191</t>
        </is>
      </c>
      <c r="L288" s="11" t="inlineStr">
        <is>
          <t>US</t>
        </is>
      </c>
      <c r="M288" s="11" t="inlineStr">
        <is>
          <t>Wood Dale</t>
        </is>
      </c>
      <c r="N288" s="11" t="inlineStr">
        <is>
          <t>IL</t>
        </is>
      </c>
      <c r="O288" s="11" t="n">
        <v>60191</v>
      </c>
    </row>
    <row r="289">
      <c r="I289" s="11" t="inlineStr">
        <is>
          <t>SUEI</t>
        </is>
      </c>
      <c r="J289" s="11" t="inlineStr">
        <is>
          <t>8 GALAXY WAY</t>
        </is>
      </c>
      <c r="K289" s="11" t="inlineStr">
        <is>
          <t>Woodstock, IL, 60098</t>
        </is>
      </c>
      <c r="L289" s="11" t="inlineStr">
        <is>
          <t>US</t>
        </is>
      </c>
      <c r="M289" s="11" t="inlineStr">
        <is>
          <t>Woodstock</t>
        </is>
      </c>
      <c r="N289" s="11" t="inlineStr">
        <is>
          <t>IL</t>
        </is>
      </c>
      <c r="O289" s="11" t="n">
        <v>60098</v>
      </c>
    </row>
    <row r="290">
      <c r="I290" s="11" t="inlineStr">
        <is>
          <t>SUOJ</t>
        </is>
      </c>
      <c r="J290" s="11" t="inlineStr">
        <is>
          <t>1615 Fletcher Ave</t>
        </is>
      </c>
      <c r="K290" s="11" t="inlineStr">
        <is>
          <t>FORT WAYNE, IN, 46803</t>
        </is>
      </c>
      <c r="L290" s="11" t="inlineStr">
        <is>
          <t>US</t>
        </is>
      </c>
      <c r="M290" s="11" t="inlineStr">
        <is>
          <t>FORT WAYNE</t>
        </is>
      </c>
      <c r="N290" s="11" t="inlineStr">
        <is>
          <t>IN</t>
        </is>
      </c>
      <c r="O290" s="11" t="n">
        <v>46803</v>
      </c>
    </row>
    <row r="291">
      <c r="I291" s="11" t="inlineStr">
        <is>
          <t>VUHA</t>
        </is>
      </c>
      <c r="J291" s="11" t="inlineStr">
        <is>
          <t>700 Chase Street</t>
        </is>
      </c>
      <c r="K291" s="11" t="inlineStr">
        <is>
          <t>Gary, IN, 46404</t>
        </is>
      </c>
      <c r="L291" s="11" t="inlineStr">
        <is>
          <t>US</t>
        </is>
      </c>
      <c r="M291" s="11" t="inlineStr">
        <is>
          <t>Gary</t>
        </is>
      </c>
      <c r="N291" s="11" t="inlineStr">
        <is>
          <t>IN</t>
        </is>
      </c>
      <c r="O291" s="11" t="n">
        <v>46404</v>
      </c>
    </row>
    <row r="292">
      <c r="I292" s="11" t="inlineStr">
        <is>
          <t>VUMC</t>
        </is>
      </c>
      <c r="J292" s="11" t="inlineStr">
        <is>
          <t>650 Commerce Pkwy W Drive</t>
        </is>
      </c>
      <c r="K292" s="11" t="inlineStr">
        <is>
          <t>Greenwood, IN, 46143</t>
        </is>
      </c>
      <c r="L292" s="11" t="inlineStr">
        <is>
          <t>US</t>
        </is>
      </c>
      <c r="M292" s="11" t="inlineStr">
        <is>
          <t>Greenwood</t>
        </is>
      </c>
      <c r="N292" s="11" t="inlineStr">
        <is>
          <t>IN</t>
        </is>
      </c>
      <c r="O292" s="11" t="n">
        <v>46143</v>
      </c>
    </row>
    <row r="293">
      <c r="I293" s="11" t="inlineStr">
        <is>
          <t>IND7</t>
        </is>
      </c>
      <c r="J293" s="11" t="inlineStr">
        <is>
          <t>9101 Orly Drive</t>
        </is>
      </c>
      <c r="K293" s="11" t="inlineStr">
        <is>
          <t>Indianapolis, IN, 46241-9605</t>
        </is>
      </c>
      <c r="L293" s="11" t="inlineStr">
        <is>
          <t>US</t>
        </is>
      </c>
      <c r="M293" s="11" t="inlineStr">
        <is>
          <t>Indianapolis</t>
        </is>
      </c>
      <c r="N293" s="11" t="inlineStr">
        <is>
          <t>IN</t>
        </is>
      </c>
      <c r="O293" s="11" t="inlineStr">
        <is>
          <t>46241-9605</t>
        </is>
      </c>
    </row>
    <row r="294">
      <c r="I294" s="11" t="inlineStr">
        <is>
          <t>IND4</t>
        </is>
      </c>
      <c r="J294" s="11" t="inlineStr">
        <is>
          <t>710 S. Girls School Rd</t>
        </is>
      </c>
      <c r="K294" s="11" t="inlineStr">
        <is>
          <t>Indianapolis, IN, 46231-1132</t>
        </is>
      </c>
      <c r="L294" s="11" t="inlineStr">
        <is>
          <t>US</t>
        </is>
      </c>
      <c r="M294" s="11" t="inlineStr">
        <is>
          <t>Indianapolis</t>
        </is>
      </c>
      <c r="N294" s="11" t="inlineStr">
        <is>
          <t>IN</t>
        </is>
      </c>
      <c r="O294" s="11" t="inlineStr">
        <is>
          <t>46231-1132</t>
        </is>
      </c>
    </row>
    <row r="295">
      <c r="I295" s="11" t="inlineStr">
        <is>
          <t>PIN1</t>
        </is>
      </c>
      <c r="J295" s="11" t="inlineStr">
        <is>
          <t>5510 EXPLORATION DR</t>
        </is>
      </c>
      <c r="K295" s="11" t="inlineStr">
        <is>
          <t>Indianapolis, IN, 46241-9007</t>
        </is>
      </c>
      <c r="L295" s="11" t="inlineStr">
        <is>
          <t>US</t>
        </is>
      </c>
      <c r="M295" s="11" t="inlineStr">
        <is>
          <t>Indianapolis</t>
        </is>
      </c>
      <c r="N295" s="11" t="inlineStr">
        <is>
          <t>IN</t>
        </is>
      </c>
      <c r="O295" s="11" t="inlineStr">
        <is>
          <t>46241-9007</t>
        </is>
      </c>
    </row>
    <row r="296">
      <c r="I296" s="11" t="inlineStr">
        <is>
          <t>TIN1</t>
        </is>
      </c>
      <c r="J296" s="11" t="inlineStr">
        <is>
          <t>710 S. Girls School Road</t>
        </is>
      </c>
      <c r="K296" s="11" t="inlineStr">
        <is>
          <t>Indianapolis, IN, 46231</t>
        </is>
      </c>
      <c r="L296" s="11" t="inlineStr">
        <is>
          <t>US</t>
        </is>
      </c>
      <c r="M296" s="11" t="inlineStr">
        <is>
          <t>Indianapolis</t>
        </is>
      </c>
      <c r="N296" s="11" t="inlineStr">
        <is>
          <t>IN</t>
        </is>
      </c>
      <c r="O296" s="11" t="n">
        <v>46231</v>
      </c>
    </row>
    <row r="297">
      <c r="I297" s="11" t="inlineStr">
        <is>
          <t>PISA</t>
        </is>
      </c>
      <c r="J297" s="11" t="inlineStr">
        <is>
          <t>900 Patrol Rd</t>
        </is>
      </c>
      <c r="K297" s="11" t="inlineStr">
        <is>
          <t>Jeffersonville, IN, 47130-7716</t>
        </is>
      </c>
      <c r="L297" s="11" t="inlineStr">
        <is>
          <t>US</t>
        </is>
      </c>
      <c r="M297" s="11" t="inlineStr">
        <is>
          <t>Jeffersonville</t>
        </is>
      </c>
      <c r="N297" s="11" t="inlineStr">
        <is>
          <t>IN</t>
        </is>
      </c>
      <c r="O297" s="11" t="inlineStr">
        <is>
          <t>47130-7716</t>
        </is>
      </c>
    </row>
    <row r="298">
      <c r="I298" s="11" t="inlineStr">
        <is>
          <t>SDF8</t>
        </is>
      </c>
      <c r="J298" s="11" t="inlineStr">
        <is>
          <t>900 Patrol Rd</t>
        </is>
      </c>
      <c r="K298" s="11" t="inlineStr">
        <is>
          <t>Jeffersonville, IN, 47130-7716</t>
        </is>
      </c>
      <c r="L298" s="11" t="inlineStr">
        <is>
          <t>US</t>
        </is>
      </c>
      <c r="M298" s="11" t="inlineStr">
        <is>
          <t>Jeffersonville</t>
        </is>
      </c>
      <c r="N298" s="11" t="inlineStr">
        <is>
          <t>IN</t>
        </is>
      </c>
      <c r="O298" s="11" t="inlineStr">
        <is>
          <t>47130-7716</t>
        </is>
      </c>
    </row>
    <row r="299">
      <c r="I299" s="11" t="inlineStr">
        <is>
          <t>VUQF</t>
        </is>
      </c>
      <c r="J299" s="11" t="inlineStr">
        <is>
          <t>2100 Innovation Blvd</t>
        </is>
      </c>
      <c r="K299" s="11" t="inlineStr">
        <is>
          <t>Mooresville, IN, 46158</t>
        </is>
      </c>
      <c r="L299" s="11" t="inlineStr">
        <is>
          <t>US</t>
        </is>
      </c>
      <c r="M299" s="11" t="inlineStr">
        <is>
          <t>Mooresville</t>
        </is>
      </c>
      <c r="N299" s="11" t="inlineStr">
        <is>
          <t>IN</t>
        </is>
      </c>
      <c r="O299" s="11" t="n">
        <v>46158</v>
      </c>
    </row>
    <row r="300">
      <c r="I300" s="11" t="inlineStr">
        <is>
          <t>VUQD</t>
        </is>
      </c>
      <c r="J300" s="11" t="inlineStr">
        <is>
          <t>3101 IN-62</t>
        </is>
      </c>
      <c r="K300" s="11" t="inlineStr">
        <is>
          <t>Mt Vernon, IN, 47620</t>
        </is>
      </c>
      <c r="L300" s="11" t="inlineStr">
        <is>
          <t>US</t>
        </is>
      </c>
      <c r="M300" s="11" t="inlineStr">
        <is>
          <t>Mt Vernon</t>
        </is>
      </c>
      <c r="N300" s="11" t="inlineStr">
        <is>
          <t>IN</t>
        </is>
      </c>
      <c r="O300" s="11" t="n">
        <v>47620</v>
      </c>
    </row>
    <row r="301">
      <c r="I301" s="11" t="inlineStr">
        <is>
          <t>VUQH</t>
        </is>
      </c>
      <c r="J301" s="11" t="inlineStr">
        <is>
          <t>381 Airtech Pkwy</t>
        </is>
      </c>
      <c r="K301" s="11" t="inlineStr">
        <is>
          <t>Plainfeild, IN, 46168</t>
        </is>
      </c>
      <c r="L301" s="11" t="inlineStr">
        <is>
          <t>US</t>
        </is>
      </c>
      <c r="M301" s="11" t="inlineStr">
        <is>
          <t>Plainfeild</t>
        </is>
      </c>
      <c r="N301" s="11" t="inlineStr">
        <is>
          <t>IN</t>
        </is>
      </c>
      <c r="O301" s="11" t="n">
        <v>46168</v>
      </c>
    </row>
    <row r="302">
      <c r="I302" s="11" t="inlineStr">
        <is>
          <t>IND2</t>
        </is>
      </c>
      <c r="J302" s="11" t="inlineStr">
        <is>
          <t>715 Airtech Pkwy</t>
        </is>
      </c>
      <c r="K302" s="11" t="inlineStr">
        <is>
          <t>Plainfield, IN, 46168-7442</t>
        </is>
      </c>
      <c r="L302" s="11" t="inlineStr">
        <is>
          <t>US</t>
        </is>
      </c>
      <c r="M302" s="11" t="inlineStr">
        <is>
          <t>Plainfield</t>
        </is>
      </c>
      <c r="N302" s="11" t="inlineStr">
        <is>
          <t>IN</t>
        </is>
      </c>
      <c r="O302" s="11" t="inlineStr">
        <is>
          <t>46168-7442</t>
        </is>
      </c>
    </row>
    <row r="303">
      <c r="I303" s="11" t="inlineStr">
        <is>
          <t>IND3</t>
        </is>
      </c>
      <c r="J303" s="11" t="inlineStr">
        <is>
          <t>715 Airtech Parkway Suite 195</t>
        </is>
      </c>
      <c r="K303" s="11" t="inlineStr">
        <is>
          <t>Plainfield, IN, 46032</t>
        </is>
      </c>
      <c r="L303" s="11" t="inlineStr">
        <is>
          <t>US</t>
        </is>
      </c>
      <c r="M303" s="11" t="inlineStr">
        <is>
          <t>Plainfield</t>
        </is>
      </c>
      <c r="N303" s="11" t="inlineStr">
        <is>
          <t>IN</t>
        </is>
      </c>
      <c r="O303" s="11" t="n">
        <v>46032</v>
      </c>
    </row>
    <row r="304">
      <c r="I304" s="11" t="inlineStr">
        <is>
          <t>IND5</t>
        </is>
      </c>
      <c r="J304" s="11" t="inlineStr">
        <is>
          <t>800 Perry Road</t>
        </is>
      </c>
      <c r="K304" s="11" t="inlineStr">
        <is>
          <t>Plainfield, IN, 46168-7637</t>
        </is>
      </c>
      <c r="L304" s="11" t="inlineStr">
        <is>
          <t>US</t>
        </is>
      </c>
      <c r="M304" s="11" t="inlineStr">
        <is>
          <t>Plainfield</t>
        </is>
      </c>
      <c r="N304" s="11" t="inlineStr">
        <is>
          <t>IN</t>
        </is>
      </c>
      <c r="O304" s="11" t="inlineStr">
        <is>
          <t>46168-7637</t>
        </is>
      </c>
    </row>
    <row r="305">
      <c r="I305" s="11" t="inlineStr">
        <is>
          <t>PUR1</t>
        </is>
      </c>
      <c r="J305" s="11" t="inlineStr">
        <is>
          <t>1198 Third Street</t>
        </is>
      </c>
      <c r="K305" s="11" t="inlineStr">
        <is>
          <t>West Lafayette, IN, 47907</t>
        </is>
      </c>
      <c r="L305" s="11" t="inlineStr">
        <is>
          <t>US</t>
        </is>
      </c>
      <c r="M305" s="11" t="inlineStr">
        <is>
          <t>West Lafayette</t>
        </is>
      </c>
      <c r="N305" s="11" t="inlineStr">
        <is>
          <t>IN</t>
        </is>
      </c>
      <c r="O305" s="11" t="n">
        <v>47907</v>
      </c>
    </row>
    <row r="306">
      <c r="I306" s="11" t="inlineStr">
        <is>
          <t>IND1</t>
        </is>
      </c>
      <c r="J306" s="11" t="inlineStr">
        <is>
          <t>4255 Anson Blvd</t>
        </is>
      </c>
      <c r="K306" s="11" t="inlineStr">
        <is>
          <t>Whitestown, IN, 46075-4412</t>
        </is>
      </c>
      <c r="L306" s="11" t="inlineStr">
        <is>
          <t>US</t>
        </is>
      </c>
      <c r="M306" s="11" t="inlineStr">
        <is>
          <t>Whitestown</t>
        </is>
      </c>
      <c r="N306" s="11" t="inlineStr">
        <is>
          <t>IN</t>
        </is>
      </c>
      <c r="O306" s="11" t="inlineStr">
        <is>
          <t>46075-4412</t>
        </is>
      </c>
    </row>
    <row r="307">
      <c r="I307" s="11" t="inlineStr">
        <is>
          <t>XUSE</t>
        </is>
      </c>
      <c r="J307" s="11" t="inlineStr">
        <is>
          <t>5490 Industrial Court</t>
        </is>
      </c>
      <c r="K307" s="11" t="inlineStr">
        <is>
          <t>Whitestown, IN, 46075</t>
        </is>
      </c>
      <c r="L307" s="11" t="inlineStr">
        <is>
          <t>US</t>
        </is>
      </c>
      <c r="M307" s="11" t="inlineStr">
        <is>
          <t>Whitestown</t>
        </is>
      </c>
      <c r="N307" s="11" t="inlineStr">
        <is>
          <t>IN</t>
        </is>
      </c>
      <c r="O307" s="11" t="n">
        <v>46075</v>
      </c>
    </row>
    <row r="308">
      <c r="I308" s="11" t="inlineStr">
        <is>
          <t>LAS7</t>
        </is>
      </c>
      <c r="J308" s="11" t="inlineStr">
        <is>
          <t>6001 East Tropical Parkway</t>
        </is>
      </c>
      <c r="K308" s="11" t="inlineStr">
        <is>
          <t>North Las Vegas, NV, 89115</t>
        </is>
      </c>
      <c r="L308" s="11" t="inlineStr">
        <is>
          <t>US</t>
        </is>
      </c>
      <c r="M308" s="11" t="inlineStr">
        <is>
          <t>North Las Vegas</t>
        </is>
      </c>
      <c r="N308" s="11" t="inlineStr">
        <is>
          <t>NV</t>
        </is>
      </c>
      <c r="O308" s="11" t="n">
        <v>89115</v>
      </c>
    </row>
    <row r="309">
      <c r="I309" s="11" t="inlineStr">
        <is>
          <t>IND8</t>
        </is>
      </c>
      <c r="J309" s="11" t="inlineStr">
        <is>
          <t>712 S. Girls School Rd.</t>
        </is>
      </c>
      <c r="K309" s="11" t="inlineStr">
        <is>
          <t>Marion, IN, 46231</t>
        </is>
      </c>
      <c r="L309" s="11" t="inlineStr">
        <is>
          <t>US</t>
        </is>
      </c>
      <c r="M309" s="11" t="inlineStr">
        <is>
          <t>Marion</t>
        </is>
      </c>
      <c r="N309" s="11" t="inlineStr">
        <is>
          <t>IN</t>
        </is>
      </c>
      <c r="O309" s="11" t="n">
        <v>46231</v>
      </c>
    </row>
    <row r="310">
      <c r="I310" s="11" t="inlineStr">
        <is>
          <t>TUL1</t>
        </is>
      </c>
      <c r="J310" s="11" t="inlineStr">
        <is>
          <t>2654 North Highway 169</t>
        </is>
      </c>
      <c r="K310" s="11" t="inlineStr">
        <is>
          <t>Coffeyville, KS, 67337-9254</t>
        </is>
      </c>
      <c r="L310" s="11" t="inlineStr">
        <is>
          <t>US</t>
        </is>
      </c>
      <c r="M310" s="11" t="inlineStr">
        <is>
          <t>Coffeyville</t>
        </is>
      </c>
      <c r="N310" s="11" t="inlineStr">
        <is>
          <t>KS</t>
        </is>
      </c>
      <c r="O310" s="11" t="inlineStr">
        <is>
          <t>67337-9254</t>
        </is>
      </c>
    </row>
    <row r="311">
      <c r="I311" s="11" t="inlineStr">
        <is>
          <t>MKC4</t>
        </is>
      </c>
      <c r="J311" s="11" t="inlineStr">
        <is>
          <t>19645 Waverly Rd</t>
        </is>
      </c>
      <c r="K311" s="11" t="inlineStr">
        <is>
          <t>Edgerton, KS, 66021-9588</t>
        </is>
      </c>
      <c r="L311" s="11" t="inlineStr">
        <is>
          <t>US</t>
        </is>
      </c>
      <c r="M311" s="11" t="inlineStr">
        <is>
          <t>Edgerton</t>
        </is>
      </c>
      <c r="N311" s="11" t="inlineStr">
        <is>
          <t>KS</t>
        </is>
      </c>
      <c r="O311" s="11" t="inlineStr">
        <is>
          <t>66021-9588</t>
        </is>
      </c>
    </row>
    <row r="312">
      <c r="I312" s="11" t="inlineStr">
        <is>
          <t>XUSK</t>
        </is>
      </c>
      <c r="J312" s="11" t="inlineStr">
        <is>
          <t>31450 W 196th St.</t>
        </is>
      </c>
      <c r="K312" s="11" t="inlineStr">
        <is>
          <t>Edgerton, KS, 66021</t>
        </is>
      </c>
      <c r="L312" s="11" t="inlineStr">
        <is>
          <t>US</t>
        </is>
      </c>
      <c r="M312" s="11" t="inlineStr">
        <is>
          <t>Edgerton</t>
        </is>
      </c>
      <c r="N312" s="11" t="inlineStr">
        <is>
          <t>KS</t>
        </is>
      </c>
      <c r="O312" s="11" t="n">
        <v>66021</v>
      </c>
    </row>
    <row r="313">
      <c r="I313" s="11" t="inlineStr">
        <is>
          <t>MKC6</t>
        </is>
      </c>
      <c r="J313" s="11" t="inlineStr">
        <is>
          <t>6925 Riverview Avenue</t>
        </is>
      </c>
      <c r="K313" s="11" t="inlineStr">
        <is>
          <t>Kansas City, KS, 66102</t>
        </is>
      </c>
      <c r="L313" s="11" t="inlineStr">
        <is>
          <t>US</t>
        </is>
      </c>
      <c r="M313" s="11" t="inlineStr">
        <is>
          <t>Kansas City</t>
        </is>
      </c>
      <c r="N313" s="11" t="inlineStr">
        <is>
          <t>KS</t>
        </is>
      </c>
      <c r="O313" s="11" t="n">
        <v>66102</v>
      </c>
    </row>
    <row r="314">
      <c r="I314" s="11" t="inlineStr">
        <is>
          <t>MCI7</t>
        </is>
      </c>
      <c r="J314" s="11" t="inlineStr">
        <is>
          <t>27200 W157th St</t>
        </is>
      </c>
      <c r="K314" s="11" t="inlineStr">
        <is>
          <t>New Century, KS, 66031</t>
        </is>
      </c>
      <c r="L314" s="11" t="inlineStr">
        <is>
          <t>US</t>
        </is>
      </c>
      <c r="M314" s="11" t="inlineStr">
        <is>
          <t>New Century</t>
        </is>
      </c>
      <c r="N314" s="11" t="inlineStr">
        <is>
          <t>KS</t>
        </is>
      </c>
      <c r="O314" s="11" t="n">
        <v>66031</v>
      </c>
    </row>
    <row r="315">
      <c r="I315" s="11" t="inlineStr">
        <is>
          <t>SDF1</t>
        </is>
      </c>
      <c r="J315" s="11" t="inlineStr">
        <is>
          <t>1050 South Columbia</t>
        </is>
      </c>
      <c r="K315" s="11" t="inlineStr">
        <is>
          <t>Campbellsville, KY, 42718-2454</t>
        </is>
      </c>
      <c r="L315" s="11" t="inlineStr">
        <is>
          <t>US</t>
        </is>
      </c>
      <c r="M315" s="11" t="inlineStr">
        <is>
          <t>Campbellsville</t>
        </is>
      </c>
      <c r="N315" s="11" t="inlineStr">
        <is>
          <t>KY</t>
        </is>
      </c>
      <c r="O315" s="11" t="inlineStr">
        <is>
          <t>42718-2454</t>
        </is>
      </c>
    </row>
    <row r="316">
      <c r="I316" s="11" t="inlineStr">
        <is>
          <t>IVSA</t>
        </is>
      </c>
      <c r="J316" s="11" t="inlineStr">
        <is>
          <t>4620 Olympic Blvd</t>
        </is>
      </c>
      <c r="K316" s="11" t="inlineStr">
        <is>
          <t>Erlanger, KY, 41018</t>
        </is>
      </c>
      <c r="L316" s="11" t="inlineStr">
        <is>
          <t>US</t>
        </is>
      </c>
      <c r="M316" s="11" t="inlineStr">
        <is>
          <t>Erlanger</t>
        </is>
      </c>
      <c r="N316" s="11" t="inlineStr">
        <is>
          <t>KY</t>
        </is>
      </c>
      <c r="O316" s="11" t="n">
        <v>41018</v>
      </c>
    </row>
    <row r="317">
      <c r="I317" s="11" t="inlineStr">
        <is>
          <t>CVG8</t>
        </is>
      </c>
      <c r="J317" s="11" t="inlineStr">
        <is>
          <t>7968 Kentucky Drive</t>
        </is>
      </c>
      <c r="K317" s="11" t="inlineStr">
        <is>
          <t>Florence, KY, 41042</t>
        </is>
      </c>
      <c r="L317" s="11" t="inlineStr">
        <is>
          <t>US</t>
        </is>
      </c>
      <c r="M317" s="11" t="inlineStr">
        <is>
          <t>Florence</t>
        </is>
      </c>
      <c r="N317" s="11" t="inlineStr">
        <is>
          <t>KY</t>
        </is>
      </c>
      <c r="O317" s="11" t="n">
        <v>41042</v>
      </c>
    </row>
    <row r="318">
      <c r="I318" s="11" t="inlineStr">
        <is>
          <t>SUDA</t>
        </is>
      </c>
      <c r="J318" s="11" t="inlineStr">
        <is>
          <t>8179 Dixie Hwy</t>
        </is>
      </c>
      <c r="K318" s="11" t="inlineStr">
        <is>
          <t>Florence, KY, 41042</t>
        </is>
      </c>
      <c r="L318" s="11" t="inlineStr">
        <is>
          <t>US</t>
        </is>
      </c>
      <c r="M318" s="11" t="inlineStr">
        <is>
          <t>Florence</t>
        </is>
      </c>
      <c r="N318" s="11" t="inlineStr">
        <is>
          <t>KY</t>
        </is>
      </c>
      <c r="O318" s="11" t="n">
        <v>41042</v>
      </c>
    </row>
    <row r="319">
      <c r="I319" s="11" t="inlineStr">
        <is>
          <t>SUDB</t>
        </is>
      </c>
      <c r="J319" s="11" t="inlineStr">
        <is>
          <t>8179 Dixie Highway</t>
        </is>
      </c>
      <c r="K319" s="11" t="inlineStr">
        <is>
          <t>Florence, KY, 41042</t>
        </is>
      </c>
      <c r="L319" s="11" t="inlineStr">
        <is>
          <t>US</t>
        </is>
      </c>
      <c r="M319" s="11" t="inlineStr">
        <is>
          <t>Florence</t>
        </is>
      </c>
      <c r="N319" s="11" t="inlineStr">
        <is>
          <t>KY</t>
        </is>
      </c>
      <c r="O319" s="11" t="n">
        <v>41042</v>
      </c>
    </row>
    <row r="320">
      <c r="I320" s="11" t="inlineStr">
        <is>
          <t>IVSB</t>
        </is>
      </c>
      <c r="J320" s="11" t="inlineStr">
        <is>
          <t>3521 Point Pleasant Rd</t>
        </is>
      </c>
      <c r="K320" s="11" t="inlineStr">
        <is>
          <t>Hebron, KY, 41048</t>
        </is>
      </c>
      <c r="L320" s="11" t="inlineStr">
        <is>
          <t>US</t>
        </is>
      </c>
      <c r="M320" s="11" t="inlineStr">
        <is>
          <t>Hebron</t>
        </is>
      </c>
      <c r="N320" s="11" t="inlineStr">
        <is>
          <t>KY</t>
        </is>
      </c>
      <c r="O320" s="11" t="n">
        <v>41048</v>
      </c>
    </row>
    <row r="321">
      <c r="I321" s="11" t="inlineStr">
        <is>
          <t>PICV</t>
        </is>
      </c>
      <c r="J321" s="11" t="inlineStr">
        <is>
          <t>1155 Worldwide Blvd</t>
        </is>
      </c>
      <c r="K321" s="11" t="inlineStr">
        <is>
          <t>Hebron, KY, 41048</t>
        </is>
      </c>
      <c r="L321" s="11" t="inlineStr">
        <is>
          <t>US</t>
        </is>
      </c>
      <c r="M321" s="11" t="inlineStr">
        <is>
          <t>Hebron</t>
        </is>
      </c>
      <c r="N321" s="11" t="inlineStr">
        <is>
          <t>KY</t>
        </is>
      </c>
      <c r="O321" s="11" t="n">
        <v>41048</v>
      </c>
    </row>
    <row r="322">
      <c r="I322" s="11" t="inlineStr">
        <is>
          <t>SUAA</t>
        </is>
      </c>
      <c r="J322" s="11" t="inlineStr">
        <is>
          <t>1201 Aviation Blvd</t>
        </is>
      </c>
      <c r="K322" s="11" t="inlineStr">
        <is>
          <t>Hebron, KY, 41048</t>
        </is>
      </c>
      <c r="L322" s="11" t="inlineStr">
        <is>
          <t>US</t>
        </is>
      </c>
      <c r="M322" s="11" t="inlineStr">
        <is>
          <t>Hebron</t>
        </is>
      </c>
      <c r="N322" s="11" t="inlineStr">
        <is>
          <t>KY</t>
        </is>
      </c>
      <c r="O322" s="11" t="n">
        <v>41048</v>
      </c>
    </row>
    <row r="323">
      <c r="I323" s="11" t="inlineStr">
        <is>
          <t>CVG7</t>
        </is>
      </c>
      <c r="J323" s="11" t="inlineStr">
        <is>
          <t>2285 Litton Lane</t>
        </is>
      </c>
      <c r="K323" s="11" t="inlineStr">
        <is>
          <t>Hebron, KY, 41048-8435</t>
        </is>
      </c>
      <c r="L323" s="11" t="inlineStr">
        <is>
          <t>US</t>
        </is>
      </c>
      <c r="M323" s="11" t="inlineStr">
        <is>
          <t>Hebron</t>
        </is>
      </c>
      <c r="N323" s="11" t="inlineStr">
        <is>
          <t>KY</t>
        </is>
      </c>
      <c r="O323" s="11" t="inlineStr">
        <is>
          <t>41048-8435</t>
        </is>
      </c>
    </row>
    <row r="324">
      <c r="I324" s="11" t="inlineStr">
        <is>
          <t>CVG2</t>
        </is>
      </c>
      <c r="J324" s="11" t="inlineStr">
        <is>
          <t>1600 Worldwide Blvd.</t>
        </is>
      </c>
      <c r="K324" s="11" t="inlineStr">
        <is>
          <t>Hebron, KY, 41048-8640</t>
        </is>
      </c>
      <c r="L324" s="11" t="inlineStr">
        <is>
          <t>US</t>
        </is>
      </c>
      <c r="M324" s="11" t="inlineStr">
        <is>
          <t>Hebron</t>
        </is>
      </c>
      <c r="N324" s="11" t="inlineStr">
        <is>
          <t>KY</t>
        </is>
      </c>
      <c r="O324" s="11" t="inlineStr">
        <is>
          <t>41048-8640</t>
        </is>
      </c>
    </row>
    <row r="325">
      <c r="I325" s="11" t="inlineStr">
        <is>
          <t>CVG3</t>
        </is>
      </c>
      <c r="J325" s="11" t="inlineStr">
        <is>
          <t>3680 Langley Dr.</t>
        </is>
      </c>
      <c r="K325" s="11" t="inlineStr">
        <is>
          <t>Hebron, KY, 41048-9135</t>
        </is>
      </c>
      <c r="L325" s="11" t="inlineStr">
        <is>
          <t>US</t>
        </is>
      </c>
      <c r="M325" s="11" t="inlineStr">
        <is>
          <t>Hebron</t>
        </is>
      </c>
      <c r="N325" s="11" t="inlineStr">
        <is>
          <t>KY</t>
        </is>
      </c>
      <c r="O325" s="11" t="inlineStr">
        <is>
          <t>41048-9135</t>
        </is>
      </c>
    </row>
    <row r="326">
      <c r="I326" s="11" t="inlineStr">
        <is>
          <t>CVG1</t>
        </is>
      </c>
      <c r="J326" s="11" t="inlineStr">
        <is>
          <t>1155 Worldwide Blvd.</t>
        </is>
      </c>
      <c r="K326" s="11" t="inlineStr">
        <is>
          <t>Hebron, KY, 41048-8640</t>
        </is>
      </c>
      <c r="L326" s="11" t="inlineStr">
        <is>
          <t>US</t>
        </is>
      </c>
      <c r="M326" s="11" t="inlineStr">
        <is>
          <t>Hebron</t>
        </is>
      </c>
      <c r="N326" s="11" t="inlineStr">
        <is>
          <t>KY</t>
        </is>
      </c>
      <c r="O326" s="11" t="inlineStr">
        <is>
          <t>41048-8640</t>
        </is>
      </c>
    </row>
    <row r="327">
      <c r="I327" s="11" t="inlineStr">
        <is>
          <t>SU2A</t>
        </is>
      </c>
      <c r="J327" s="11" t="inlineStr">
        <is>
          <t>1201 Aviation Blvd</t>
        </is>
      </c>
      <c r="K327" s="11" t="inlineStr">
        <is>
          <t>Hebron, KY, 41048</t>
        </is>
      </c>
      <c r="L327" s="11" t="inlineStr">
        <is>
          <t>US</t>
        </is>
      </c>
      <c r="M327" s="11" t="inlineStr">
        <is>
          <t>Hebron</t>
        </is>
      </c>
      <c r="N327" s="11" t="inlineStr">
        <is>
          <t>KY</t>
        </is>
      </c>
      <c r="O327" s="11" t="n">
        <v>41048</v>
      </c>
    </row>
    <row r="328">
      <c r="I328" s="11" t="inlineStr">
        <is>
          <t>LEX2</t>
        </is>
      </c>
      <c r="J328" s="11" t="inlineStr">
        <is>
          <t>172 Trade St.</t>
        </is>
      </c>
      <c r="K328" s="11" t="inlineStr">
        <is>
          <t>Lexington, KY, 40511-2607</t>
        </is>
      </c>
      <c r="L328" s="11" t="inlineStr">
        <is>
          <t>US</t>
        </is>
      </c>
      <c r="M328" s="11" t="inlineStr">
        <is>
          <t>Lexington</t>
        </is>
      </c>
      <c r="N328" s="11" t="inlineStr">
        <is>
          <t>KY</t>
        </is>
      </c>
      <c r="O328" s="11" t="inlineStr">
        <is>
          <t>40511-2607</t>
        </is>
      </c>
    </row>
    <row r="329">
      <c r="I329" s="11" t="inlineStr">
        <is>
          <t>LEX1</t>
        </is>
      </c>
      <c r="J329" s="11" t="inlineStr">
        <is>
          <t>1850 Mercer Drive</t>
        </is>
      </c>
      <c r="K329" s="11" t="inlineStr">
        <is>
          <t>Lexington, KY, 40511-1013</t>
        </is>
      </c>
      <c r="L329" s="11" t="inlineStr">
        <is>
          <t>US</t>
        </is>
      </c>
      <c r="M329" s="11" t="inlineStr">
        <is>
          <t>Lexington</t>
        </is>
      </c>
      <c r="N329" s="11" t="inlineStr">
        <is>
          <t>KY</t>
        </is>
      </c>
      <c r="O329" s="11" t="inlineStr">
        <is>
          <t>40511-1013</t>
        </is>
      </c>
    </row>
    <row r="330">
      <c r="I330" s="11" t="inlineStr">
        <is>
          <t>SUBH</t>
        </is>
      </c>
      <c r="J330" s="11" t="inlineStr">
        <is>
          <t>817 Winchester Rd, Suite 130</t>
        </is>
      </c>
      <c r="K330" s="11" t="inlineStr">
        <is>
          <t>Lexington, KY, 40505</t>
        </is>
      </c>
      <c r="L330" s="11" t="inlineStr">
        <is>
          <t>US</t>
        </is>
      </c>
      <c r="M330" s="11" t="inlineStr">
        <is>
          <t>Lexington</t>
        </is>
      </c>
      <c r="N330" s="11" t="inlineStr">
        <is>
          <t>KY</t>
        </is>
      </c>
      <c r="O330" s="11" t="n">
        <v>40505</v>
      </c>
    </row>
    <row r="331">
      <c r="I331" s="11" t="inlineStr">
        <is>
          <t>SDF2</t>
        </is>
      </c>
      <c r="J331" s="11" t="inlineStr">
        <is>
          <t>4360 Robards Ln</t>
        </is>
      </c>
      <c r="K331" s="11" t="inlineStr">
        <is>
          <t>Louisville, KY, 40218-4512</t>
        </is>
      </c>
      <c r="L331" s="11" t="inlineStr">
        <is>
          <t>US</t>
        </is>
      </c>
      <c r="M331" s="11" t="inlineStr">
        <is>
          <t>Louisville</t>
        </is>
      </c>
      <c r="N331" s="11" t="inlineStr">
        <is>
          <t>KY</t>
        </is>
      </c>
      <c r="O331" s="11" t="inlineStr">
        <is>
          <t>40218-4512</t>
        </is>
      </c>
    </row>
    <row r="332">
      <c r="I332" s="11" t="inlineStr">
        <is>
          <t>SUSA</t>
        </is>
      </c>
      <c r="J332" s="11" t="inlineStr">
        <is>
          <t>7201 Intermodal Dr</t>
        </is>
      </c>
      <c r="K332" s="11" t="inlineStr">
        <is>
          <t>Louisville, KY, 40258</t>
        </is>
      </c>
      <c r="L332" s="11" t="inlineStr">
        <is>
          <t>US</t>
        </is>
      </c>
      <c r="M332" s="11" t="inlineStr">
        <is>
          <t>Louisville</t>
        </is>
      </c>
      <c r="N332" s="11" t="inlineStr">
        <is>
          <t>KY</t>
        </is>
      </c>
      <c r="O332" s="11" t="n">
        <v>40258</v>
      </c>
    </row>
    <row r="333">
      <c r="I333" s="11" t="inlineStr">
        <is>
          <t>VUVC</t>
        </is>
      </c>
      <c r="J333" s="11" t="inlineStr">
        <is>
          <t>2500 Export Dr</t>
        </is>
      </c>
      <c r="K333" s="11" t="inlineStr">
        <is>
          <t>Louisville, KY, 40219</t>
        </is>
      </c>
      <c r="L333" s="11" t="inlineStr">
        <is>
          <t>US</t>
        </is>
      </c>
      <c r="M333" s="11" t="inlineStr">
        <is>
          <t>Louisville</t>
        </is>
      </c>
      <c r="N333" s="11" t="inlineStr">
        <is>
          <t>KY</t>
        </is>
      </c>
      <c r="O333" s="11" t="n">
        <v>40219</v>
      </c>
    </row>
    <row r="334">
      <c r="I334" s="11" t="inlineStr">
        <is>
          <t>PISB</t>
        </is>
      </c>
      <c r="J334" s="11" t="inlineStr">
        <is>
          <t>376 Zappos.com Blvd</t>
        </is>
      </c>
      <c r="K334" s="11" t="inlineStr">
        <is>
          <t>Shepherdsville, KY, 40165</t>
        </is>
      </c>
      <c r="L334" s="11" t="inlineStr">
        <is>
          <t>US</t>
        </is>
      </c>
      <c r="M334" s="11" t="inlineStr">
        <is>
          <t>Shepherdsville</t>
        </is>
      </c>
      <c r="N334" s="11" t="inlineStr">
        <is>
          <t>KY</t>
        </is>
      </c>
      <c r="O334" s="11" t="n">
        <v>40165</v>
      </c>
    </row>
    <row r="335">
      <c r="I335" s="11" t="inlineStr">
        <is>
          <t>PISC</t>
        </is>
      </c>
      <c r="J335" s="11" t="inlineStr">
        <is>
          <t>271 Omega Parkway</t>
        </is>
      </c>
      <c r="K335" s="11" t="inlineStr">
        <is>
          <t>Shepherdsville, KY, 40165</t>
        </is>
      </c>
      <c r="L335" s="11" t="inlineStr">
        <is>
          <t>US</t>
        </is>
      </c>
      <c r="M335" s="11" t="inlineStr">
        <is>
          <t>Shepherdsville</t>
        </is>
      </c>
      <c r="N335" s="11" t="inlineStr">
        <is>
          <t>KY</t>
        </is>
      </c>
      <c r="O335" s="11" t="n">
        <v>40165</v>
      </c>
    </row>
    <row r="336">
      <c r="I336" s="11" t="inlineStr">
        <is>
          <t>SDF9</t>
        </is>
      </c>
      <c r="J336" s="11" t="inlineStr">
        <is>
          <t>100 W. Thomas P. Echols Lane</t>
        </is>
      </c>
      <c r="K336" s="11" t="inlineStr">
        <is>
          <t>Shepherdsville, KY, 40165</t>
        </is>
      </c>
      <c r="L336" s="11" t="inlineStr">
        <is>
          <t>US</t>
        </is>
      </c>
      <c r="M336" s="11" t="inlineStr">
        <is>
          <t>Shepherdsville</t>
        </is>
      </c>
      <c r="N336" s="11" t="inlineStr">
        <is>
          <t>KY</t>
        </is>
      </c>
      <c r="O336" s="11" t="n">
        <v>40165</v>
      </c>
    </row>
    <row r="337">
      <c r="I337" s="11" t="inlineStr">
        <is>
          <t>SDF6</t>
        </is>
      </c>
      <c r="J337" s="11" t="inlineStr">
        <is>
          <t>271 Omega Pkwy</t>
        </is>
      </c>
      <c r="K337" s="11" t="inlineStr">
        <is>
          <t>Shepherdsville, KY, 40165-8505</t>
        </is>
      </c>
      <c r="L337" s="11" t="inlineStr">
        <is>
          <t>US</t>
        </is>
      </c>
      <c r="M337" s="11" t="inlineStr">
        <is>
          <t>Shepherdsville</t>
        </is>
      </c>
      <c r="N337" s="11" t="inlineStr">
        <is>
          <t>KY</t>
        </is>
      </c>
      <c r="O337" s="11" t="inlineStr">
        <is>
          <t>40165-8505</t>
        </is>
      </c>
    </row>
    <row r="338">
      <c r="I338" s="11" t="inlineStr">
        <is>
          <t>SDF4</t>
        </is>
      </c>
      <c r="J338" s="11" t="inlineStr">
        <is>
          <t>376 Zappos.com Blvd</t>
        </is>
      </c>
      <c r="K338" s="11" t="inlineStr">
        <is>
          <t>Shepherdsville, KY, 40165-8556</t>
        </is>
      </c>
      <c r="L338" s="11" t="inlineStr">
        <is>
          <t>US</t>
        </is>
      </c>
      <c r="M338" s="11" t="inlineStr">
        <is>
          <t>Shepherdsville</t>
        </is>
      </c>
      <c r="N338" s="11" t="inlineStr">
        <is>
          <t>KY</t>
        </is>
      </c>
      <c r="O338" s="11" t="inlineStr">
        <is>
          <t>40165-8556</t>
        </is>
      </c>
    </row>
    <row r="339">
      <c r="I339" s="11" t="inlineStr">
        <is>
          <t>MAS1</t>
        </is>
      </c>
      <c r="J339" s="11" t="inlineStr">
        <is>
          <t>220 Campus Center</t>
        </is>
      </c>
      <c r="K339" s="11" t="inlineStr">
        <is>
          <t>Amherst, MA, 1003</t>
        </is>
      </c>
      <c r="L339" s="11" t="inlineStr">
        <is>
          <t>US</t>
        </is>
      </c>
      <c r="M339" s="11" t="inlineStr">
        <is>
          <t>Amherst</t>
        </is>
      </c>
      <c r="N339" s="11" t="inlineStr">
        <is>
          <t>MA</t>
        </is>
      </c>
      <c r="O339" s="11" t="n">
        <v>1003</v>
      </c>
    </row>
    <row r="340">
      <c r="I340" s="11" t="inlineStr">
        <is>
          <t>TMA3</t>
        </is>
      </c>
      <c r="J340" s="11" t="inlineStr">
        <is>
          <t>30 Northampton Street</t>
        </is>
      </c>
      <c r="K340" s="11" t="inlineStr">
        <is>
          <t>Boston, MA, 2118</t>
        </is>
      </c>
      <c r="L340" s="11" t="inlineStr">
        <is>
          <t>US</t>
        </is>
      </c>
      <c r="M340" s="11" t="inlineStr">
        <is>
          <t>Boston</t>
        </is>
      </c>
      <c r="N340" s="11" t="inlineStr">
        <is>
          <t>MA</t>
        </is>
      </c>
      <c r="O340" s="11" t="n">
        <v>2118</v>
      </c>
    </row>
    <row r="341">
      <c r="I341" s="11" t="inlineStr">
        <is>
          <t>UMA3</t>
        </is>
      </c>
      <c r="J341" s="11" t="inlineStr">
        <is>
          <t>30 Northampton Street</t>
        </is>
      </c>
      <c r="K341" s="11" t="inlineStr">
        <is>
          <t>Boston, MA, 2118</t>
        </is>
      </c>
      <c r="L341" s="11" t="inlineStr">
        <is>
          <t>US</t>
        </is>
      </c>
      <c r="M341" s="11" t="inlineStr">
        <is>
          <t>Boston</t>
        </is>
      </c>
      <c r="N341" s="11" t="inlineStr">
        <is>
          <t>MA</t>
        </is>
      </c>
      <c r="O341" s="11" t="n">
        <v>2118</v>
      </c>
    </row>
    <row r="342">
      <c r="I342" s="11" t="inlineStr">
        <is>
          <t>BOS8</t>
        </is>
      </c>
      <c r="J342" s="11" t="inlineStr">
        <is>
          <t>870 Commonwealth Ave</t>
        </is>
      </c>
      <c r="K342" s="11" t="inlineStr">
        <is>
          <t>Brookline, MA, 2215</t>
        </is>
      </c>
      <c r="L342" s="11" t="inlineStr">
        <is>
          <t>US</t>
        </is>
      </c>
      <c r="M342" s="11" t="inlineStr">
        <is>
          <t>Brookline</t>
        </is>
      </c>
      <c r="N342" s="11" t="inlineStr">
        <is>
          <t>MA</t>
        </is>
      </c>
      <c r="O342" s="11" t="n">
        <v>2215</v>
      </c>
    </row>
    <row r="343">
      <c r="I343" s="11" t="inlineStr">
        <is>
          <t>SUSL</t>
        </is>
      </c>
      <c r="J343" s="11" t="inlineStr">
        <is>
          <t>153 Washington St</t>
        </is>
      </c>
      <c r="K343" s="11" t="inlineStr">
        <is>
          <t>East Walpole, MA, 2032</t>
        </is>
      </c>
      <c r="L343" s="11" t="inlineStr">
        <is>
          <t>US</t>
        </is>
      </c>
      <c r="M343" s="11" t="inlineStr">
        <is>
          <t>East Walpole</t>
        </is>
      </c>
      <c r="N343" s="11" t="inlineStr">
        <is>
          <t>MA</t>
        </is>
      </c>
      <c r="O343" s="11" t="n">
        <v>2032</v>
      </c>
    </row>
    <row r="344">
      <c r="I344" s="11" t="inlineStr">
        <is>
          <t>SUSK</t>
        </is>
      </c>
      <c r="J344" s="11" t="inlineStr">
        <is>
          <t>153 Washington St</t>
        </is>
      </c>
      <c r="K344" s="11" t="inlineStr">
        <is>
          <t>East Walpole, MA, 2032</t>
        </is>
      </c>
      <c r="L344" s="11" t="inlineStr">
        <is>
          <t>US</t>
        </is>
      </c>
      <c r="M344" s="11" t="inlineStr">
        <is>
          <t>East Walpole</t>
        </is>
      </c>
      <c r="N344" s="11" t="inlineStr">
        <is>
          <t>MA</t>
        </is>
      </c>
      <c r="O344" s="11" t="n">
        <v>2032</v>
      </c>
    </row>
    <row r="345">
      <c r="I345" s="11" t="inlineStr">
        <is>
          <t>BOS6</t>
        </is>
      </c>
      <c r="J345" s="11" t="inlineStr">
        <is>
          <t>201 Beacham St</t>
        </is>
      </c>
      <c r="K345" s="11" t="inlineStr">
        <is>
          <t>Everett, MA, 02149-5518</t>
        </is>
      </c>
      <c r="L345" s="11" t="inlineStr">
        <is>
          <t>US</t>
        </is>
      </c>
      <c r="M345" s="11" t="inlineStr">
        <is>
          <t>Everett</t>
        </is>
      </c>
      <c r="N345" s="11" t="inlineStr">
        <is>
          <t>MA</t>
        </is>
      </c>
      <c r="O345" s="11" t="inlineStr">
        <is>
          <t>02149-5518</t>
        </is>
      </c>
    </row>
    <row r="346">
      <c r="I346" s="11" t="inlineStr">
        <is>
          <t>BOS7</t>
        </is>
      </c>
      <c r="J346" s="11" t="inlineStr">
        <is>
          <t>1180 Innovation Way</t>
        </is>
      </c>
      <c r="K346" s="11" t="inlineStr">
        <is>
          <t>Fall River, MA, 2722</t>
        </is>
      </c>
      <c r="L346" s="11" t="inlineStr">
        <is>
          <t>US</t>
        </is>
      </c>
      <c r="M346" s="11" t="inlineStr">
        <is>
          <t>Fall River</t>
        </is>
      </c>
      <c r="N346" s="11" t="inlineStr">
        <is>
          <t>MA</t>
        </is>
      </c>
      <c r="O346" s="11" t="n">
        <v>2722</v>
      </c>
    </row>
    <row r="347">
      <c r="I347" s="11" t="inlineStr">
        <is>
          <t>SUHM</t>
        </is>
      </c>
      <c r="J347" s="11" t="inlineStr">
        <is>
          <t>142 Franklin St</t>
        </is>
      </c>
      <c r="K347" s="11" t="inlineStr">
        <is>
          <t>Melrose, MA, 1276</t>
        </is>
      </c>
      <c r="L347" s="11" t="inlineStr">
        <is>
          <t>US</t>
        </is>
      </c>
      <c r="M347" s="11" t="inlineStr">
        <is>
          <t>Melrose</t>
        </is>
      </c>
      <c r="N347" s="11" t="inlineStr">
        <is>
          <t>MA</t>
        </is>
      </c>
      <c r="O347" s="11" t="n">
        <v>1276</v>
      </c>
    </row>
    <row r="348">
      <c r="I348" s="11" t="inlineStr">
        <is>
          <t>BOS9</t>
        </is>
      </c>
      <c r="J348" s="11" t="inlineStr">
        <is>
          <t>750 Everett St</t>
        </is>
      </c>
      <c r="K348" s="11" t="inlineStr">
        <is>
          <t>Norwood, MA, 02062-2618</t>
        </is>
      </c>
      <c r="L348" s="11" t="inlineStr">
        <is>
          <t>US</t>
        </is>
      </c>
      <c r="M348" s="11" t="inlineStr">
        <is>
          <t>Norwood</t>
        </is>
      </c>
      <c r="N348" s="11" t="inlineStr">
        <is>
          <t>MA</t>
        </is>
      </c>
      <c r="O348" s="11" t="inlineStr">
        <is>
          <t>02062-2618</t>
        </is>
      </c>
    </row>
    <row r="349">
      <c r="I349" s="11" t="inlineStr">
        <is>
          <t>XUSL</t>
        </is>
      </c>
      <c r="J349" s="11" t="inlineStr">
        <is>
          <t>610 Chelsea Rd</t>
        </is>
      </c>
      <c r="K349" s="11" t="inlineStr">
        <is>
          <t>Aberdeen, MD, 21001</t>
        </is>
      </c>
      <c r="L349" s="11" t="inlineStr">
        <is>
          <t>US</t>
        </is>
      </c>
      <c r="M349" s="11" t="inlineStr">
        <is>
          <t>Aberdeen</t>
        </is>
      </c>
      <c r="N349" s="11" t="inlineStr">
        <is>
          <t>MD</t>
        </is>
      </c>
      <c r="O349" s="11" t="n">
        <v>21001</v>
      </c>
    </row>
    <row r="350">
      <c r="I350" s="11" t="inlineStr">
        <is>
          <t>XUSM</t>
        </is>
      </c>
      <c r="J350" s="11" t="inlineStr">
        <is>
          <t>610 Chelsea Road</t>
        </is>
      </c>
      <c r="K350" s="11" t="inlineStr">
        <is>
          <t>Aberdeen, MD, 21001</t>
        </is>
      </c>
      <c r="L350" s="11" t="inlineStr">
        <is>
          <t>US</t>
        </is>
      </c>
      <c r="M350" s="11" t="inlineStr">
        <is>
          <t>Aberdeen</t>
        </is>
      </c>
      <c r="N350" s="11" t="inlineStr">
        <is>
          <t>MD</t>
        </is>
      </c>
      <c r="O350" s="11" t="n">
        <v>21001</v>
      </c>
    </row>
    <row r="351">
      <c r="I351" s="11" t="inlineStr">
        <is>
          <t>XUSP</t>
        </is>
      </c>
      <c r="J351" s="11" t="inlineStr">
        <is>
          <t>XUSP - 3PL Kuehne-Nagel</t>
        </is>
      </c>
      <c r="K351" s="11" t="inlineStr">
        <is>
          <t>Aberdeen, MD, 21001</t>
        </is>
      </c>
      <c r="L351" s="11" t="inlineStr">
        <is>
          <t>US</t>
        </is>
      </c>
      <c r="M351" s="11" t="inlineStr">
        <is>
          <t>Aberdeen</t>
        </is>
      </c>
      <c r="N351" s="11" t="inlineStr">
        <is>
          <t>MD</t>
        </is>
      </c>
      <c r="O351" s="11" t="n">
        <v>21001</v>
      </c>
    </row>
    <row r="352">
      <c r="I352" s="11" t="inlineStr">
        <is>
          <t>BWI2</t>
        </is>
      </c>
      <c r="J352" s="11" t="inlineStr">
        <is>
          <t>2010 Broening Hwy.</t>
        </is>
      </c>
      <c r="K352" s="11" t="inlineStr">
        <is>
          <t>Baltimore, MD, 21224</t>
        </is>
      </c>
      <c r="L352" s="11" t="inlineStr">
        <is>
          <t>US</t>
        </is>
      </c>
      <c r="M352" s="11" t="inlineStr">
        <is>
          <t>Baltimore</t>
        </is>
      </c>
      <c r="N352" s="11" t="inlineStr">
        <is>
          <t>MD</t>
        </is>
      </c>
      <c r="O352" s="11" t="n">
        <v>21224</v>
      </c>
    </row>
    <row r="353">
      <c r="I353" s="11" t="inlineStr">
        <is>
          <t>TMD1</t>
        </is>
      </c>
      <c r="J353" s="11" t="inlineStr">
        <is>
          <t>5501 Holabird Ave</t>
        </is>
      </c>
      <c r="K353" s="11" t="inlineStr">
        <is>
          <t>Baltimore, MD, 21224</t>
        </is>
      </c>
      <c r="L353" s="11" t="inlineStr">
        <is>
          <t>US</t>
        </is>
      </c>
      <c r="M353" s="11" t="inlineStr">
        <is>
          <t>Baltimore</t>
        </is>
      </c>
      <c r="N353" s="11" t="inlineStr">
        <is>
          <t>MD</t>
        </is>
      </c>
      <c r="O353" s="11" t="n">
        <v>21224</v>
      </c>
    </row>
    <row r="354">
      <c r="I354" s="11" t="n">
        <v>44621</v>
      </c>
      <c r="J354" s="11" t="inlineStr">
        <is>
          <t>4200 Guilford Dr, Suite B1</t>
        </is>
      </c>
      <c r="K354" s="11" t="inlineStr">
        <is>
          <t>College Park, MD, 20740</t>
        </is>
      </c>
      <c r="L354" s="11" t="inlineStr">
        <is>
          <t>US</t>
        </is>
      </c>
      <c r="M354" s="11" t="inlineStr">
        <is>
          <t>College Park</t>
        </is>
      </c>
      <c r="N354" s="11" t="inlineStr">
        <is>
          <t>MD</t>
        </is>
      </c>
      <c r="O354" s="11" t="n">
        <v>20740</v>
      </c>
    </row>
    <row r="355">
      <c r="I355" s="11" t="inlineStr">
        <is>
          <t>MDT2</t>
        </is>
      </c>
      <c r="J355" s="11" t="inlineStr">
        <is>
          <t>600 Principio Parkway West</t>
        </is>
      </c>
      <c r="K355" s="11" t="inlineStr">
        <is>
          <t>North East, MD, 21901</t>
        </is>
      </c>
      <c r="L355" s="11" t="inlineStr">
        <is>
          <t>US</t>
        </is>
      </c>
      <c r="M355" s="11" t="inlineStr">
        <is>
          <t>North East</t>
        </is>
      </c>
      <c r="N355" s="11" t="inlineStr">
        <is>
          <t>MD</t>
        </is>
      </c>
      <c r="O355" s="11" t="n">
        <v>21901</v>
      </c>
    </row>
    <row r="356">
      <c r="I356" s="11" t="inlineStr">
        <is>
          <t>SUOC</t>
        </is>
      </c>
      <c r="J356" s="11" t="inlineStr">
        <is>
          <t>8750 Larkin Rd</t>
        </is>
      </c>
      <c r="K356" s="11" t="inlineStr">
        <is>
          <t>Savage, MD, 20763-3200</t>
        </is>
      </c>
      <c r="L356" s="11" t="inlineStr">
        <is>
          <t>US</t>
        </is>
      </c>
      <c r="M356" s="11" t="inlineStr">
        <is>
          <t>Savage</t>
        </is>
      </c>
      <c r="N356" s="11" t="inlineStr">
        <is>
          <t>MD</t>
        </is>
      </c>
      <c r="O356" s="11" t="inlineStr">
        <is>
          <t>20763-3200</t>
        </is>
      </c>
    </row>
    <row r="357">
      <c r="I357" s="11" t="inlineStr">
        <is>
          <t>DCA1</t>
        </is>
      </c>
      <c r="J357" s="11" t="inlineStr">
        <is>
          <t>1700 Sparrows Point Boulevard</t>
        </is>
      </c>
      <c r="K357" s="11" t="inlineStr">
        <is>
          <t>Sparrows Point, MD, 21219</t>
        </is>
      </c>
      <c r="L357" s="11" t="inlineStr">
        <is>
          <t>US</t>
        </is>
      </c>
      <c r="M357" s="11" t="inlineStr">
        <is>
          <t>Sparrows Point</t>
        </is>
      </c>
      <c r="N357" s="11" t="inlineStr">
        <is>
          <t>MD</t>
        </is>
      </c>
      <c r="O357" s="11" t="n">
        <v>21219</v>
      </c>
    </row>
    <row r="358">
      <c r="I358" s="11" t="inlineStr">
        <is>
          <t>SUHX</t>
        </is>
      </c>
      <c r="J358" s="11" t="inlineStr">
        <is>
          <t>104A GLENN ST</t>
        </is>
      </c>
      <c r="K358" s="11" t="inlineStr">
        <is>
          <t>LAWRENCE, ME, 1843</t>
        </is>
      </c>
      <c r="L358" s="11" t="inlineStr">
        <is>
          <t>US</t>
        </is>
      </c>
      <c r="M358" s="11" t="inlineStr">
        <is>
          <t>LAWRENCE</t>
        </is>
      </c>
      <c r="N358" s="11" t="inlineStr">
        <is>
          <t>ME</t>
        </is>
      </c>
      <c r="O358" s="11" t="n">
        <v>1843</v>
      </c>
    </row>
    <row r="359">
      <c r="I359" s="11" t="inlineStr">
        <is>
          <t>SUSI</t>
        </is>
      </c>
      <c r="J359" s="11" t="inlineStr">
        <is>
          <t>7194 Big Sky Drive Suite 5</t>
        </is>
      </c>
      <c r="K359" s="11" t="inlineStr">
        <is>
          <t>Holly, MI, 48442</t>
        </is>
      </c>
      <c r="L359" s="11" t="inlineStr">
        <is>
          <t>US</t>
        </is>
      </c>
      <c r="M359" s="11" t="inlineStr">
        <is>
          <t>Holly</t>
        </is>
      </c>
      <c r="N359" s="11" t="inlineStr">
        <is>
          <t>MI</t>
        </is>
      </c>
      <c r="O359" s="11" t="n">
        <v>48442</v>
      </c>
    </row>
    <row r="360">
      <c r="I360" s="11" t="inlineStr">
        <is>
          <t>SUTA</t>
        </is>
      </c>
      <c r="J360" s="11" t="inlineStr">
        <is>
          <t>4503 Airwest DR SE</t>
        </is>
      </c>
      <c r="K360" s="11" t="inlineStr">
        <is>
          <t>Kentwood, MI, 49512</t>
        </is>
      </c>
      <c r="L360" s="11" t="inlineStr">
        <is>
          <t>US</t>
        </is>
      </c>
      <c r="M360" s="11" t="inlineStr">
        <is>
          <t>Kentwood</t>
        </is>
      </c>
      <c r="N360" s="11" t="inlineStr">
        <is>
          <t>MI</t>
        </is>
      </c>
      <c r="O360" s="11" t="n">
        <v>49512</v>
      </c>
    </row>
    <row r="361">
      <c r="I361" s="11" t="inlineStr">
        <is>
          <t>DET1</t>
        </is>
      </c>
      <c r="J361" s="11" t="inlineStr">
        <is>
          <t>39000 Amrhein Road</t>
        </is>
      </c>
      <c r="K361" s="11" t="inlineStr">
        <is>
          <t>Livonia, MI, 48150</t>
        </is>
      </c>
      <c r="L361" s="11" t="inlineStr">
        <is>
          <t>US</t>
        </is>
      </c>
      <c r="M361" s="11" t="inlineStr">
        <is>
          <t>Livonia</t>
        </is>
      </c>
      <c r="N361" s="11" t="inlineStr">
        <is>
          <t>MI</t>
        </is>
      </c>
      <c r="O361" s="11" t="n">
        <v>48150</v>
      </c>
    </row>
    <row r="362">
      <c r="I362" s="11" t="inlineStr">
        <is>
          <t>XUSR</t>
        </is>
      </c>
      <c r="J362" s="11" t="inlineStr">
        <is>
          <t>5425 Dixie Highway</t>
        </is>
      </c>
      <c r="K362" s="11" t="inlineStr">
        <is>
          <t>Saginaw, MI, 48601</t>
        </is>
      </c>
      <c r="L362" s="11" t="inlineStr">
        <is>
          <t>US</t>
        </is>
      </c>
      <c r="M362" s="11" t="inlineStr">
        <is>
          <t>Saginaw</t>
        </is>
      </c>
      <c r="N362" s="11" t="inlineStr">
        <is>
          <t>MI</t>
        </is>
      </c>
      <c r="O362" s="11" t="n">
        <v>48601</v>
      </c>
    </row>
    <row r="363">
      <c r="I363" s="11" t="inlineStr">
        <is>
          <t>DET2</t>
        </is>
      </c>
      <c r="J363" s="11" t="inlineStr">
        <is>
          <t>50500 Mound Rd</t>
        </is>
      </c>
      <c r="K363" s="11" t="inlineStr">
        <is>
          <t>Shelby Charter Township, MI, 48317</t>
        </is>
      </c>
      <c r="L363" s="11" t="inlineStr">
        <is>
          <t>US</t>
        </is>
      </c>
      <c r="M363" s="11" t="inlineStr">
        <is>
          <t>Shelby Charter Township</t>
        </is>
      </c>
      <c r="N363" s="11" t="inlineStr">
        <is>
          <t>MI</t>
        </is>
      </c>
      <c r="O363" s="11" t="n">
        <v>48317</v>
      </c>
    </row>
    <row r="364">
      <c r="I364" s="11" t="inlineStr">
        <is>
          <t>UMI2</t>
        </is>
      </c>
      <c r="J364" s="11" t="inlineStr">
        <is>
          <t>999 Chicago Road</t>
        </is>
      </c>
      <c r="K364" s="11" t="inlineStr">
        <is>
          <t>Troy, MI, 48083</t>
        </is>
      </c>
      <c r="L364" s="11" t="inlineStr">
        <is>
          <t>US</t>
        </is>
      </c>
      <c r="M364" s="11" t="inlineStr">
        <is>
          <t>Troy</t>
        </is>
      </c>
      <c r="N364" s="11" t="inlineStr">
        <is>
          <t>MI</t>
        </is>
      </c>
      <c r="O364" s="11" t="n">
        <v>48083</v>
      </c>
    </row>
    <row r="365">
      <c r="I365" s="11" t="inlineStr">
        <is>
          <t>SUHH</t>
        </is>
      </c>
      <c r="J365" s="11" t="inlineStr">
        <is>
          <t>45410 Van Dyke</t>
        </is>
      </c>
      <c r="K365" s="11" t="inlineStr">
        <is>
          <t>Utica, MI, 48314</t>
        </is>
      </c>
      <c r="L365" s="11" t="inlineStr">
        <is>
          <t>US</t>
        </is>
      </c>
      <c r="M365" s="11" t="inlineStr">
        <is>
          <t>Utica</t>
        </is>
      </c>
      <c r="N365" s="11" t="inlineStr">
        <is>
          <t>MI</t>
        </is>
      </c>
      <c r="O365" s="11" t="n">
        <v>48314</v>
      </c>
    </row>
    <row r="366">
      <c r="I366" s="11" t="inlineStr">
        <is>
          <t>DTW1</t>
        </is>
      </c>
      <c r="J366" s="11" t="inlineStr">
        <is>
          <t>32801 Ecorse Rd.</t>
        </is>
      </c>
      <c r="K366" s="11" t="inlineStr">
        <is>
          <t>Romulus, MI, 48174</t>
        </is>
      </c>
      <c r="L366" s="11" t="inlineStr">
        <is>
          <t>US</t>
        </is>
      </c>
      <c r="M366" s="11" t="inlineStr">
        <is>
          <t>Romulus</t>
        </is>
      </c>
      <c r="N366" s="11" t="inlineStr">
        <is>
          <t>MI</t>
        </is>
      </c>
      <c r="O366" s="11" t="n">
        <v>48174</v>
      </c>
    </row>
    <row r="367">
      <c r="I367" s="11" t="inlineStr">
        <is>
          <t>SUHV</t>
        </is>
      </c>
      <c r="J367" s="11" t="inlineStr">
        <is>
          <t>10335 Naples ST NE</t>
        </is>
      </c>
      <c r="K367" s="11" t="inlineStr">
        <is>
          <t>Blaine, MN, 55449</t>
        </is>
      </c>
      <c r="L367" s="11" t="inlineStr">
        <is>
          <t>US</t>
        </is>
      </c>
      <c r="M367" s="11" t="inlineStr">
        <is>
          <t>Blaine</t>
        </is>
      </c>
      <c r="N367" s="11" t="inlineStr">
        <is>
          <t>MN</t>
        </is>
      </c>
      <c r="O367" s="11" t="n">
        <v>55449</v>
      </c>
    </row>
    <row r="368">
      <c r="I368" s="11" t="inlineStr">
        <is>
          <t>SUVA</t>
        </is>
      </c>
      <c r="J368" s="11" t="inlineStr">
        <is>
          <t>8933 Lyndale Ave S</t>
        </is>
      </c>
      <c r="K368" s="11" t="inlineStr">
        <is>
          <t>Bloomington, MN, 55420</t>
        </is>
      </c>
      <c r="L368" s="11" t="inlineStr">
        <is>
          <t>US</t>
        </is>
      </c>
      <c r="M368" s="11" t="inlineStr">
        <is>
          <t>Bloomington</t>
        </is>
      </c>
      <c r="N368" s="11" t="inlineStr">
        <is>
          <t>MN</t>
        </is>
      </c>
      <c r="O368" s="11" t="n">
        <v>55420</v>
      </c>
    </row>
    <row r="369">
      <c r="I369" s="11" t="inlineStr">
        <is>
          <t>MIN1</t>
        </is>
      </c>
      <c r="J369" s="11" t="inlineStr">
        <is>
          <t>311 SE Harvard Street</t>
        </is>
      </c>
      <c r="K369" s="11" t="inlineStr">
        <is>
          <t>Minneapolis, MN, 55414</t>
        </is>
      </c>
      <c r="L369" s="11" t="inlineStr">
        <is>
          <t>US</t>
        </is>
      </c>
      <c r="M369" s="11" t="inlineStr">
        <is>
          <t>Minneapolis</t>
        </is>
      </c>
      <c r="N369" s="11" t="inlineStr">
        <is>
          <t>MN</t>
        </is>
      </c>
      <c r="O369" s="11" t="n">
        <v>55414</v>
      </c>
    </row>
    <row r="370">
      <c r="I370" s="11" t="inlineStr">
        <is>
          <t>TMN1</t>
        </is>
      </c>
      <c r="J370" s="11" t="inlineStr">
        <is>
          <t>763 Kasota Ave</t>
        </is>
      </c>
      <c r="K370" s="11" t="inlineStr">
        <is>
          <t>Minneapolis, MN, 55414</t>
        </is>
      </c>
      <c r="L370" s="11" t="inlineStr">
        <is>
          <t>US</t>
        </is>
      </c>
      <c r="M370" s="11" t="inlineStr">
        <is>
          <t>Minneapolis</t>
        </is>
      </c>
      <c r="N370" s="11" t="inlineStr">
        <is>
          <t>MN</t>
        </is>
      </c>
      <c r="O370" s="11" t="n">
        <v>55414</v>
      </c>
    </row>
    <row r="371">
      <c r="I371" s="11" t="inlineStr">
        <is>
          <t>MSP1</t>
        </is>
      </c>
      <c r="J371" s="11" t="inlineStr">
        <is>
          <t>2601 4th Avenue East</t>
        </is>
      </c>
      <c r="K371" s="11" t="inlineStr">
        <is>
          <t>Shakopee, MN, 55379</t>
        </is>
      </c>
      <c r="L371" s="11" t="inlineStr">
        <is>
          <t>US</t>
        </is>
      </c>
      <c r="M371" s="11" t="inlineStr">
        <is>
          <t>Shakopee</t>
        </is>
      </c>
      <c r="N371" s="11" t="inlineStr">
        <is>
          <t>MN</t>
        </is>
      </c>
      <c r="O371" s="11" t="n">
        <v>55379</v>
      </c>
    </row>
    <row r="372">
      <c r="I372" s="11" t="inlineStr">
        <is>
          <t>VUPU</t>
        </is>
      </c>
      <c r="J372" s="11" t="inlineStr">
        <is>
          <t>14916 STATE HIGHWAY 177</t>
        </is>
      </c>
      <c r="K372" s="11" t="inlineStr">
        <is>
          <t>Jackson, MO, 63755</t>
        </is>
      </c>
      <c r="L372" s="11" t="inlineStr">
        <is>
          <t>US</t>
        </is>
      </c>
      <c r="M372" s="11" t="inlineStr">
        <is>
          <t>Jackson</t>
        </is>
      </c>
      <c r="N372" s="11" t="inlineStr">
        <is>
          <t>MO</t>
        </is>
      </c>
      <c r="O372" s="11" t="n">
        <v>63755</v>
      </c>
    </row>
    <row r="373">
      <c r="I373" s="11" t="inlineStr">
        <is>
          <t>VUPV</t>
        </is>
      </c>
      <c r="J373" s="11" t="inlineStr">
        <is>
          <t>2001 Premier Pkwy</t>
        </is>
      </c>
      <c r="K373" s="11" t="inlineStr">
        <is>
          <t>Saint Peters, MO, 63376</t>
        </is>
      </c>
      <c r="L373" s="11" t="inlineStr">
        <is>
          <t>US</t>
        </is>
      </c>
      <c r="M373" s="11" t="inlineStr">
        <is>
          <t>Saint Peters</t>
        </is>
      </c>
      <c r="N373" s="11" t="inlineStr">
        <is>
          <t>MO</t>
        </is>
      </c>
      <c r="O373" s="11" t="n">
        <v>63376</v>
      </c>
    </row>
    <row r="374">
      <c r="I374" s="11" t="inlineStr">
        <is>
          <t>SUEH</t>
        </is>
      </c>
      <c r="J374" s="11" t="inlineStr">
        <is>
          <t>1760 West Terra Lane</t>
        </is>
      </c>
      <c r="K374" s="11" t="inlineStr">
        <is>
          <t>OFallon, MT, 63366</t>
        </is>
      </c>
      <c r="L374" s="11" t="inlineStr">
        <is>
          <t>US</t>
        </is>
      </c>
      <c r="M374" s="11" t="inlineStr">
        <is>
          <t>OFallon</t>
        </is>
      </c>
      <c r="N374" s="11" t="inlineStr">
        <is>
          <t>MT</t>
        </is>
      </c>
      <c r="O374" s="11" t="n">
        <v>63366</v>
      </c>
    </row>
    <row r="375">
      <c r="I375" s="11" t="inlineStr">
        <is>
          <t>SUHL</t>
        </is>
      </c>
      <c r="J375" s="11" t="inlineStr">
        <is>
          <t>1213 Maple Avenue</t>
        </is>
      </c>
      <c r="K375" s="11" t="inlineStr">
        <is>
          <t>Burlington, NC, 27215</t>
        </is>
      </c>
      <c r="L375" s="11" t="inlineStr">
        <is>
          <t>US</t>
        </is>
      </c>
      <c r="M375" s="11" t="inlineStr">
        <is>
          <t>Burlington</t>
        </is>
      </c>
      <c r="N375" s="11" t="inlineStr">
        <is>
          <t>NC</t>
        </is>
      </c>
      <c r="O375" s="11" t="n">
        <v>27215</v>
      </c>
    </row>
    <row r="376">
      <c r="I376" s="11" t="inlineStr">
        <is>
          <t>CLT2</t>
        </is>
      </c>
      <c r="J376" s="11" t="inlineStr">
        <is>
          <t>10240 Old Dowd Rd</t>
        </is>
      </c>
      <c r="K376" s="11" t="inlineStr">
        <is>
          <t>Charlotte, NC, 28214-8082</t>
        </is>
      </c>
      <c r="L376" s="11" t="inlineStr">
        <is>
          <t>US</t>
        </is>
      </c>
      <c r="M376" s="11" t="inlineStr">
        <is>
          <t>Charlotte</t>
        </is>
      </c>
      <c r="N376" s="11" t="inlineStr">
        <is>
          <t>NC</t>
        </is>
      </c>
      <c r="O376" s="11" t="inlineStr">
        <is>
          <t>28214-8082</t>
        </is>
      </c>
    </row>
    <row r="377">
      <c r="I377" s="11" t="inlineStr">
        <is>
          <t>CLT3</t>
        </is>
      </c>
      <c r="J377" s="11" t="inlineStr">
        <is>
          <t>6500 Davidson Hwy</t>
        </is>
      </c>
      <c r="K377" s="11" t="inlineStr">
        <is>
          <t>Concord, NC, 28027</t>
        </is>
      </c>
      <c r="L377" s="11" t="inlineStr">
        <is>
          <t>US</t>
        </is>
      </c>
      <c r="M377" s="11" t="inlineStr">
        <is>
          <t>Concord</t>
        </is>
      </c>
      <c r="N377" s="11" t="inlineStr">
        <is>
          <t>NC</t>
        </is>
      </c>
      <c r="O377" s="11" t="n">
        <v>28027</v>
      </c>
    </row>
    <row r="378">
      <c r="I378" s="11" t="inlineStr">
        <is>
          <t>XLBA</t>
        </is>
      </c>
      <c r="J378" s="11" t="inlineStr">
        <is>
          <t>1123 4th ST SW</t>
        </is>
      </c>
      <c r="K378" s="11" t="inlineStr">
        <is>
          <t>Conover, NC, 28613</t>
        </is>
      </c>
      <c r="L378" s="11" t="inlineStr">
        <is>
          <t>US</t>
        </is>
      </c>
      <c r="M378" s="11" t="inlineStr">
        <is>
          <t>Conover</t>
        </is>
      </c>
      <c r="N378" s="11" t="inlineStr">
        <is>
          <t>NC</t>
        </is>
      </c>
      <c r="O378" s="11" t="n">
        <v>28613</v>
      </c>
    </row>
    <row r="379">
      <c r="I379" s="11" t="inlineStr">
        <is>
          <t>SUSG</t>
        </is>
      </c>
      <c r="J379" s="11" t="inlineStr">
        <is>
          <t>500 S Main Street</t>
        </is>
      </c>
      <c r="K379" s="11" t="inlineStr">
        <is>
          <t>Mooresville, NC, 28117</t>
        </is>
      </c>
      <c r="L379" s="11" t="inlineStr">
        <is>
          <t>US</t>
        </is>
      </c>
      <c r="M379" s="11" t="inlineStr">
        <is>
          <t>Mooresville</t>
        </is>
      </c>
      <c r="N379" s="11" t="inlineStr">
        <is>
          <t>NC</t>
        </is>
      </c>
      <c r="O379" s="11" t="n">
        <v>28117</v>
      </c>
    </row>
    <row r="380">
      <c r="I380" s="11" t="inlineStr">
        <is>
          <t>LAS2</t>
        </is>
      </c>
      <c r="J380" s="11" t="inlineStr">
        <is>
          <t>3837 Bay Lake Trail</t>
        </is>
      </c>
      <c r="K380" s="11" t="inlineStr">
        <is>
          <t>North Las Vegas, NC, 89030-4428</t>
        </is>
      </c>
      <c r="L380" s="11" t="inlineStr">
        <is>
          <t>US</t>
        </is>
      </c>
      <c r="M380" s="11" t="inlineStr">
        <is>
          <t>North Las Vegas</t>
        </is>
      </c>
      <c r="N380" s="11" t="inlineStr">
        <is>
          <t>NC</t>
        </is>
      </c>
      <c r="O380" s="11" t="inlineStr">
        <is>
          <t>89030-4428</t>
        </is>
      </c>
    </row>
    <row r="381">
      <c r="I381" s="11" t="inlineStr">
        <is>
          <t>SUHI</t>
        </is>
      </c>
      <c r="J381" s="11" t="inlineStr">
        <is>
          <t>870 S. 16th St.</t>
        </is>
      </c>
      <c r="K381" s="11" t="inlineStr">
        <is>
          <t>Aurora, NE, 68818</t>
        </is>
      </c>
      <c r="L381" s="11" t="inlineStr">
        <is>
          <t>US</t>
        </is>
      </c>
      <c r="M381" s="11" t="inlineStr">
        <is>
          <t>Aurora</t>
        </is>
      </c>
      <c r="N381" s="11" t="inlineStr">
        <is>
          <t>NE</t>
        </is>
      </c>
      <c r="O381" s="11" t="n">
        <v>68818</v>
      </c>
    </row>
    <row r="382">
      <c r="I382" s="11" t="inlineStr">
        <is>
          <t>SUHA</t>
        </is>
      </c>
      <c r="J382" s="11" t="inlineStr">
        <is>
          <t>9203 J Street</t>
        </is>
      </c>
      <c r="K382" s="11" t="inlineStr">
        <is>
          <t>Omaha, NE, 68127</t>
        </is>
      </c>
      <c r="L382" s="11" t="inlineStr">
        <is>
          <t>US</t>
        </is>
      </c>
      <c r="M382" s="11" t="inlineStr">
        <is>
          <t>Omaha</t>
        </is>
      </c>
      <c r="N382" s="11" t="inlineStr">
        <is>
          <t>NE</t>
        </is>
      </c>
      <c r="O382" s="11" t="n">
        <v>68127</v>
      </c>
    </row>
    <row r="383">
      <c r="I383" s="11" t="inlineStr">
        <is>
          <t>VFSN</t>
        </is>
      </c>
      <c r="J383" s="11" t="inlineStr">
        <is>
          <t>7401 F ST</t>
        </is>
      </c>
      <c r="K383" s="11" t="inlineStr">
        <is>
          <t>OMAHA, NE, 68127</t>
        </is>
      </c>
      <c r="L383" s="11" t="inlineStr">
        <is>
          <t>US</t>
        </is>
      </c>
      <c r="M383" s="11" t="inlineStr">
        <is>
          <t>OMAHA</t>
        </is>
      </c>
      <c r="N383" s="11" t="inlineStr">
        <is>
          <t>NE</t>
        </is>
      </c>
      <c r="O383" s="11" t="n">
        <v>68127</v>
      </c>
    </row>
    <row r="384">
      <c r="I384" s="11" t="inlineStr">
        <is>
          <t>PFL2</t>
        </is>
      </c>
      <c r="J384" s="11" t="inlineStr">
        <is>
          <t>8060 State Rd 33 North</t>
        </is>
      </c>
      <c r="K384" s="11" t="inlineStr">
        <is>
          <t>Lakeland, FL, 33809-1704</t>
        </is>
      </c>
      <c r="L384" s="11" t="inlineStr">
        <is>
          <t>US</t>
        </is>
      </c>
      <c r="M384" s="11" t="inlineStr">
        <is>
          <t>Lakeland</t>
        </is>
      </c>
      <c r="N384" s="11" t="inlineStr">
        <is>
          <t>FL</t>
        </is>
      </c>
      <c r="O384" s="11" t="inlineStr">
        <is>
          <t>33809-1704</t>
        </is>
      </c>
    </row>
    <row r="385">
      <c r="I385" s="11" t="inlineStr">
        <is>
          <t>BUF9</t>
        </is>
      </c>
      <c r="J385" s="11" t="inlineStr">
        <is>
          <t>4201 Walden Ave</t>
        </is>
      </c>
      <c r="K385" s="11" t="inlineStr">
        <is>
          <t>Lancaster, NY, 14086</t>
        </is>
      </c>
      <c r="L385" s="11" t="inlineStr">
        <is>
          <t>US</t>
        </is>
      </c>
      <c r="M385" s="11" t="inlineStr">
        <is>
          <t>Lancaster</t>
        </is>
      </c>
      <c r="N385" s="11" t="inlineStr">
        <is>
          <t>NY</t>
        </is>
      </c>
      <c r="O385" s="11" t="n">
        <v>14086</v>
      </c>
    </row>
    <row r="386">
      <c r="I386" s="11" t="inlineStr">
        <is>
          <t>JFK8</t>
        </is>
      </c>
      <c r="J386" s="11" t="inlineStr">
        <is>
          <t>546 Gulf Ave.</t>
        </is>
      </c>
      <c r="K386" s="11" t="inlineStr">
        <is>
          <t>Staten Island, NY, 10314</t>
        </is>
      </c>
      <c r="L386" s="11" t="inlineStr">
        <is>
          <t>US</t>
        </is>
      </c>
      <c r="M386" s="11" t="inlineStr">
        <is>
          <t>Staten Island</t>
        </is>
      </c>
      <c r="N386" s="11" t="inlineStr">
        <is>
          <t>NY</t>
        </is>
      </c>
      <c r="O386" s="11" t="n">
        <v>10314</v>
      </c>
    </row>
    <row r="387">
      <c r="I387" s="11" t="inlineStr">
        <is>
          <t>SUOM</t>
        </is>
      </c>
      <c r="J387" s="11" t="inlineStr">
        <is>
          <t>1230 Highway 34</t>
        </is>
      </c>
      <c r="K387" s="11" t="inlineStr">
        <is>
          <t>Aberdeen, NJ, 7747</t>
        </is>
      </c>
      <c r="L387" s="11" t="inlineStr">
        <is>
          <t>US</t>
        </is>
      </c>
      <c r="M387" s="11" t="inlineStr">
        <is>
          <t>Aberdeen</t>
        </is>
      </c>
      <c r="N387" s="11" t="inlineStr">
        <is>
          <t>NJ</t>
        </is>
      </c>
      <c r="O387" s="11" t="n">
        <v>7747</v>
      </c>
    </row>
    <row r="388">
      <c r="I388" s="11" t="inlineStr">
        <is>
          <t>EWR6</t>
        </is>
      </c>
      <c r="J388" s="11" t="inlineStr">
        <is>
          <t>275 Omar Avenue</t>
        </is>
      </c>
      <c r="K388" s="11" t="inlineStr">
        <is>
          <t>Avenel, NJ, 07001-2240</t>
        </is>
      </c>
      <c r="L388" s="11" t="inlineStr">
        <is>
          <t>US</t>
        </is>
      </c>
      <c r="M388" s="11" t="inlineStr">
        <is>
          <t>Avenel</t>
        </is>
      </c>
      <c r="N388" s="11" t="inlineStr">
        <is>
          <t>NJ</t>
        </is>
      </c>
      <c r="O388" s="11" t="inlineStr">
        <is>
          <t>07001-2240</t>
        </is>
      </c>
    </row>
    <row r="389">
      <c r="I389" s="11" t="inlineStr">
        <is>
          <t>EWR7</t>
        </is>
      </c>
      <c r="J389" s="11" t="inlineStr">
        <is>
          <t>275 Omar Ave</t>
        </is>
      </c>
      <c r="K389" s="11" t="inlineStr">
        <is>
          <t>Avenel, NJ, 7001</t>
        </is>
      </c>
      <c r="L389" s="11" t="inlineStr">
        <is>
          <t>US</t>
        </is>
      </c>
      <c r="M389" s="11" t="inlineStr">
        <is>
          <t>Avenel</t>
        </is>
      </c>
      <c r="N389" s="11" t="inlineStr">
        <is>
          <t>NJ</t>
        </is>
      </c>
      <c r="O389" s="11" t="n">
        <v>7001</v>
      </c>
    </row>
    <row r="390">
      <c r="I390" s="11" t="inlineStr">
        <is>
          <t>SUPM</t>
        </is>
      </c>
      <c r="J390" s="11" t="inlineStr">
        <is>
          <t>1-AB Terminal Way</t>
        </is>
      </c>
      <c r="K390" s="11" t="inlineStr">
        <is>
          <t>Avenel, NJ, 7001</t>
        </is>
      </c>
      <c r="L390" s="11" t="inlineStr">
        <is>
          <t>US</t>
        </is>
      </c>
      <c r="M390" s="11" t="inlineStr">
        <is>
          <t>Avenel</t>
        </is>
      </c>
      <c r="N390" s="11" t="inlineStr">
        <is>
          <t>NJ</t>
        </is>
      </c>
      <c r="O390" s="11" t="n">
        <v>7001</v>
      </c>
    </row>
    <row r="391">
      <c r="I391" s="11" t="inlineStr">
        <is>
          <t>LGA6</t>
        </is>
      </c>
      <c r="J391" s="11" t="inlineStr">
        <is>
          <t>8003 Industrial Avenue</t>
        </is>
      </c>
      <c r="K391" s="11" t="inlineStr">
        <is>
          <t>Cartaret, NJ, 07008-3529</t>
        </is>
      </c>
      <c r="L391" s="11" t="inlineStr">
        <is>
          <t>US</t>
        </is>
      </c>
      <c r="M391" s="11" t="inlineStr">
        <is>
          <t>Cartaret</t>
        </is>
      </c>
      <c r="N391" s="11" t="inlineStr">
        <is>
          <t>NJ</t>
        </is>
      </c>
      <c r="O391" s="11" t="inlineStr">
        <is>
          <t>07008-3529</t>
        </is>
      </c>
    </row>
    <row r="392">
      <c r="I392" s="11" t="inlineStr">
        <is>
          <t>EWR9</t>
        </is>
      </c>
      <c r="J392" s="11" t="inlineStr">
        <is>
          <t>8003 Industrial Parkway</t>
        </is>
      </c>
      <c r="K392" s="11" t="inlineStr">
        <is>
          <t>Carteret, NJ, 07008-3529</t>
        </is>
      </c>
      <c r="L392" s="11" t="inlineStr">
        <is>
          <t>US</t>
        </is>
      </c>
      <c r="M392" s="11" t="inlineStr">
        <is>
          <t>Carteret</t>
        </is>
      </c>
      <c r="N392" s="11" t="inlineStr">
        <is>
          <t>NJ</t>
        </is>
      </c>
      <c r="O392" s="11" t="inlineStr">
        <is>
          <t>07008-3529</t>
        </is>
      </c>
    </row>
    <row r="393">
      <c r="I393" s="11" t="inlineStr">
        <is>
          <t>LGA7</t>
        </is>
      </c>
      <c r="J393" s="11" t="inlineStr">
        <is>
          <t>380 Middlesex Avenue</t>
        </is>
      </c>
      <c r="K393" s="11" t="inlineStr">
        <is>
          <t>Carteret, NJ, 7008</t>
        </is>
      </c>
      <c r="L393" s="11" t="inlineStr">
        <is>
          <t>US</t>
        </is>
      </c>
      <c r="M393" s="11" t="inlineStr">
        <is>
          <t>Carteret</t>
        </is>
      </c>
      <c r="N393" s="11" t="inlineStr">
        <is>
          <t>NJ</t>
        </is>
      </c>
      <c r="O393" s="11" t="n">
        <v>7008</v>
      </c>
    </row>
    <row r="394">
      <c r="I394" s="11" t="inlineStr">
        <is>
          <t>LGA8</t>
        </is>
      </c>
      <c r="J394" s="11" t="inlineStr">
        <is>
          <t>380 Middlesex Avenue</t>
        </is>
      </c>
      <c r="K394" s="11" t="inlineStr">
        <is>
          <t>Carteret, NJ, 7008</t>
        </is>
      </c>
      <c r="L394" s="11" t="inlineStr">
        <is>
          <t>US</t>
        </is>
      </c>
      <c r="M394" s="11" t="inlineStr">
        <is>
          <t>Carteret</t>
        </is>
      </c>
      <c r="N394" s="11" t="inlineStr">
        <is>
          <t>NJ</t>
        </is>
      </c>
      <c r="O394" s="11" t="n">
        <v>7008</v>
      </c>
    </row>
    <row r="395">
      <c r="I395" s="11" t="inlineStr">
        <is>
          <t>TEB6</t>
        </is>
      </c>
      <c r="J395" s="11" t="inlineStr">
        <is>
          <t>22 Hightstown Cranbury State Road</t>
        </is>
      </c>
      <c r="K395" s="11" t="inlineStr">
        <is>
          <t>Cranbury, NJ, 8512</t>
        </is>
      </c>
      <c r="L395" s="11" t="inlineStr">
        <is>
          <t>US</t>
        </is>
      </c>
      <c r="M395" s="11" t="inlineStr">
        <is>
          <t>Cranbury</t>
        </is>
      </c>
      <c r="N395" s="11" t="inlineStr">
        <is>
          <t>NJ</t>
        </is>
      </c>
      <c r="O395" s="11" t="n">
        <v>8512</v>
      </c>
    </row>
    <row r="396">
      <c r="I396" s="11" t="inlineStr">
        <is>
          <t>LGA9</t>
        </is>
      </c>
      <c r="J396" s="11" t="inlineStr">
        <is>
          <t>2170 Route 27</t>
        </is>
      </c>
      <c r="K396" s="11" t="inlineStr">
        <is>
          <t>Edison, NJ, 8817</t>
        </is>
      </c>
      <c r="L396" s="11" t="inlineStr">
        <is>
          <t>US</t>
        </is>
      </c>
      <c r="M396" s="11" t="inlineStr">
        <is>
          <t>Edison</t>
        </is>
      </c>
      <c r="N396" s="11" t="inlineStr">
        <is>
          <t>NJ</t>
        </is>
      </c>
      <c r="O396" s="11" t="n">
        <v>8817</v>
      </c>
    </row>
    <row r="397">
      <c r="I397" s="11" t="inlineStr">
        <is>
          <t>SUEG</t>
        </is>
      </c>
      <c r="J397" s="11" t="inlineStr">
        <is>
          <t>86 Mayfield Ave</t>
        </is>
      </c>
      <c r="K397" s="11" t="inlineStr">
        <is>
          <t>Edison, NJ, 8837</t>
        </is>
      </c>
      <c r="L397" s="11" t="inlineStr">
        <is>
          <t>US</t>
        </is>
      </c>
      <c r="M397" s="11" t="inlineStr">
        <is>
          <t>Edison</t>
        </is>
      </c>
      <c r="N397" s="11" t="inlineStr">
        <is>
          <t>NJ</t>
        </is>
      </c>
      <c r="O397" s="11" t="n">
        <v>8837</v>
      </c>
    </row>
    <row r="398">
      <c r="I398" s="11" t="inlineStr">
        <is>
          <t>SUCD</t>
        </is>
      </c>
      <c r="J398" s="11" t="inlineStr">
        <is>
          <t>80 Carter Dr.</t>
        </is>
      </c>
      <c r="K398" s="11" t="inlineStr">
        <is>
          <t>Edison, NJ, 8817</t>
        </is>
      </c>
      <c r="L398" s="11" t="inlineStr">
        <is>
          <t>US</t>
        </is>
      </c>
      <c r="M398" s="11" t="inlineStr">
        <is>
          <t>Edison</t>
        </is>
      </c>
      <c r="N398" s="11" t="inlineStr">
        <is>
          <t>NJ</t>
        </is>
      </c>
      <c r="O398" s="11" t="n">
        <v>8817</v>
      </c>
    </row>
    <row r="399">
      <c r="I399" s="11" t="inlineStr">
        <is>
          <t>ABE8</t>
        </is>
      </c>
      <c r="J399" s="11" t="inlineStr">
        <is>
          <t>401 Independence Road</t>
        </is>
      </c>
      <c r="K399" s="11" t="inlineStr">
        <is>
          <t>Florence, NJ, 8518</t>
        </is>
      </c>
      <c r="L399" s="11" t="inlineStr">
        <is>
          <t>US</t>
        </is>
      </c>
      <c r="M399" s="11" t="inlineStr">
        <is>
          <t>Florence</t>
        </is>
      </c>
      <c r="N399" s="11" t="inlineStr">
        <is>
          <t>NJ</t>
        </is>
      </c>
      <c r="O399" s="11" t="n">
        <v>8518</v>
      </c>
    </row>
    <row r="400">
      <c r="I400" s="11" t="inlineStr">
        <is>
          <t>XUSQ</t>
        </is>
      </c>
      <c r="J400" s="11" t="inlineStr">
        <is>
          <t>152 Route 206</t>
        </is>
      </c>
      <c r="K400" s="11" t="inlineStr">
        <is>
          <t>Hillsborough, NJ, 8844</t>
        </is>
      </c>
      <c r="L400" s="11" t="inlineStr">
        <is>
          <t>US</t>
        </is>
      </c>
      <c r="M400" s="11" t="inlineStr">
        <is>
          <t>Hillsborough</t>
        </is>
      </c>
      <c r="N400" s="11" t="inlineStr">
        <is>
          <t>NJ</t>
        </is>
      </c>
      <c r="O400" s="11" t="n">
        <v>8844</v>
      </c>
    </row>
    <row r="401">
      <c r="I401" s="11" t="inlineStr">
        <is>
          <t>HNJ2</t>
        </is>
      </c>
      <c r="J401" s="11" t="inlineStr">
        <is>
          <t>13905 Crayton Blvd</t>
        </is>
      </c>
      <c r="K401" s="11" t="inlineStr">
        <is>
          <t>Hagerstown, MD, 21742</t>
        </is>
      </c>
      <c r="L401" s="11" t="inlineStr">
        <is>
          <t>US</t>
        </is>
      </c>
      <c r="M401" s="11" t="inlineStr">
        <is>
          <t>Hagerstown</t>
        </is>
      </c>
      <c r="N401" s="11" t="inlineStr">
        <is>
          <t>MD</t>
        </is>
      </c>
      <c r="O401" s="11" t="n">
        <v>21742</v>
      </c>
    </row>
    <row r="402">
      <c r="I402" s="11" t="inlineStr">
        <is>
          <t>UNJ1</t>
        </is>
      </c>
      <c r="J402" s="11" t="inlineStr">
        <is>
          <t>940 Monroe Street</t>
        </is>
      </c>
      <c r="K402" s="11" t="inlineStr">
        <is>
          <t>Hoboken, NJ, 7030</t>
        </is>
      </c>
      <c r="L402" s="11" t="inlineStr">
        <is>
          <t>US</t>
        </is>
      </c>
      <c r="M402" s="11" t="inlineStr">
        <is>
          <t>Hoboken</t>
        </is>
      </c>
      <c r="N402" s="11" t="inlineStr">
        <is>
          <t>NJ</t>
        </is>
      </c>
      <c r="O402" s="11" t="n">
        <v>7030</v>
      </c>
    </row>
    <row r="403">
      <c r="I403" s="11" t="inlineStr">
        <is>
          <t>TEB3</t>
        </is>
      </c>
      <c r="J403" s="11" t="inlineStr">
        <is>
          <t>2651 Oldmans Creek Rd</t>
        </is>
      </c>
      <c r="K403" s="11" t="inlineStr">
        <is>
          <t>Logan Township, NJ, 8085</t>
        </is>
      </c>
      <c r="L403" s="11" t="inlineStr">
        <is>
          <t>US</t>
        </is>
      </c>
      <c r="M403" s="11" t="inlineStr">
        <is>
          <t>Logan Township</t>
        </is>
      </c>
      <c r="N403" s="11" t="inlineStr">
        <is>
          <t>NJ</t>
        </is>
      </c>
      <c r="O403" s="11" t="n">
        <v>8085</v>
      </c>
    </row>
    <row r="404">
      <c r="I404" s="11" t="inlineStr">
        <is>
          <t>VUKZ</t>
        </is>
      </c>
      <c r="J404" s="11" t="inlineStr">
        <is>
          <t>400 Arlington Blvd</t>
        </is>
      </c>
      <c r="K404" s="11" t="inlineStr">
        <is>
          <t>Logan Township, NJ, 8085</t>
        </is>
      </c>
      <c r="L404" s="11" t="inlineStr">
        <is>
          <t>US</t>
        </is>
      </c>
      <c r="M404" s="11" t="inlineStr">
        <is>
          <t>Logan Township</t>
        </is>
      </c>
      <c r="N404" s="11" t="inlineStr">
        <is>
          <t>NJ</t>
        </is>
      </c>
      <c r="O404" s="11" t="n">
        <v>8085</v>
      </c>
    </row>
    <row r="405">
      <c r="I405" s="11" t="inlineStr">
        <is>
          <t>SUPH</t>
        </is>
      </c>
      <c r="J405" s="11" t="inlineStr">
        <is>
          <t>4201 tonelle ave</t>
        </is>
      </c>
      <c r="K405" s="11" t="inlineStr">
        <is>
          <t>North Bergen, NJ, 7047</t>
        </is>
      </c>
      <c r="L405" s="11" t="inlineStr">
        <is>
          <t>US</t>
        </is>
      </c>
      <c r="M405" s="11" t="inlineStr">
        <is>
          <t>North Bergen</t>
        </is>
      </c>
      <c r="N405" s="11" t="inlineStr">
        <is>
          <t>NJ</t>
        </is>
      </c>
      <c r="O405" s="11" t="n">
        <v>7047</v>
      </c>
    </row>
    <row r="406">
      <c r="I406" s="11" t="inlineStr">
        <is>
          <t>SUPN</t>
        </is>
      </c>
      <c r="J406" s="11" t="inlineStr">
        <is>
          <t>4201 tonelle ave</t>
        </is>
      </c>
      <c r="K406" s="11" t="inlineStr">
        <is>
          <t>North Bergen, NJ, 7047</t>
        </is>
      </c>
      <c r="L406" s="11" t="inlineStr">
        <is>
          <t>US</t>
        </is>
      </c>
      <c r="M406" s="11" t="inlineStr">
        <is>
          <t>North Bergen</t>
        </is>
      </c>
      <c r="N406" s="11" t="inlineStr">
        <is>
          <t>NJ</t>
        </is>
      </c>
      <c r="O406" s="11" t="n">
        <v>7047</v>
      </c>
    </row>
    <row r="407">
      <c r="I407" s="11" t="inlineStr">
        <is>
          <t>SUMA</t>
        </is>
      </c>
      <c r="J407" s="11" t="inlineStr">
        <is>
          <t>1201 Jersey Avenue</t>
        </is>
      </c>
      <c r="K407" s="11" t="inlineStr">
        <is>
          <t>North Brunswick, NJ, 8902</t>
        </is>
      </c>
      <c r="L407" s="11" t="inlineStr">
        <is>
          <t>US</t>
        </is>
      </c>
      <c r="M407" s="11" t="inlineStr">
        <is>
          <t>North Brunswick</t>
        </is>
      </c>
      <c r="N407" s="11" t="inlineStr">
        <is>
          <t>NJ</t>
        </is>
      </c>
      <c r="O407" s="11" t="n">
        <v>8902</v>
      </c>
    </row>
    <row r="408">
      <c r="I408" s="11" t="inlineStr">
        <is>
          <t>SUHE</t>
        </is>
      </c>
      <c r="J408" s="11" t="inlineStr">
        <is>
          <t>239 Old New Brunswick Road Dock 7&amp;8</t>
        </is>
      </c>
      <c r="K408" s="11" t="inlineStr">
        <is>
          <t>Piscataway, NJ, 8854</t>
        </is>
      </c>
      <c r="L408" s="11" t="inlineStr">
        <is>
          <t>US</t>
        </is>
      </c>
      <c r="M408" s="11" t="inlineStr">
        <is>
          <t>Piscataway</t>
        </is>
      </c>
      <c r="N408" s="11" t="inlineStr">
        <is>
          <t>NJ</t>
        </is>
      </c>
      <c r="O408" s="11" t="n">
        <v>8854</v>
      </c>
    </row>
    <row r="409">
      <c r="I409" s="11" t="inlineStr">
        <is>
          <t>SUWB</t>
        </is>
      </c>
      <c r="J409" s="11" t="inlineStr">
        <is>
          <t>150 Ethel Road West</t>
        </is>
      </c>
      <c r="K409" s="11" t="inlineStr">
        <is>
          <t>Piscataway, NJ, 8854</t>
        </is>
      </c>
      <c r="L409" s="11" t="inlineStr">
        <is>
          <t>US</t>
        </is>
      </c>
      <c r="M409" s="11" t="inlineStr">
        <is>
          <t>Piscataway</t>
        </is>
      </c>
      <c r="N409" s="11" t="inlineStr">
        <is>
          <t>NJ</t>
        </is>
      </c>
      <c r="O409" s="11" t="n">
        <v>8854</v>
      </c>
    </row>
    <row r="410">
      <c r="I410" s="11" t="inlineStr">
        <is>
          <t>EWR4</t>
        </is>
      </c>
      <c r="J410" s="11" t="inlineStr">
        <is>
          <t>50 New Canton Way</t>
        </is>
      </c>
      <c r="K410" s="11" t="inlineStr">
        <is>
          <t>Robbinsville, NJ, 08691-2350</t>
        </is>
      </c>
      <c r="L410" s="11" t="inlineStr">
        <is>
          <t>US</t>
        </is>
      </c>
      <c r="M410" s="11" t="inlineStr">
        <is>
          <t>Robbinsville</t>
        </is>
      </c>
      <c r="N410" s="11" t="inlineStr">
        <is>
          <t>NJ</t>
        </is>
      </c>
      <c r="O410" s="11" t="inlineStr">
        <is>
          <t>08691-2350</t>
        </is>
      </c>
    </row>
    <row r="411">
      <c r="I411" s="11" t="inlineStr">
        <is>
          <t>PNE2</t>
        </is>
      </c>
      <c r="J411" s="11" t="inlineStr">
        <is>
          <t>18 Applegate Dr.</t>
        </is>
      </c>
      <c r="K411" s="11" t="inlineStr">
        <is>
          <t>Robbinsville, NJ, 08691-2342</t>
        </is>
      </c>
      <c r="L411" s="11" t="inlineStr">
        <is>
          <t>US</t>
        </is>
      </c>
      <c r="M411" s="11" t="inlineStr">
        <is>
          <t>Robbinsville</t>
        </is>
      </c>
      <c r="N411" s="11" t="inlineStr">
        <is>
          <t>NJ</t>
        </is>
      </c>
      <c r="O411" s="11" t="inlineStr">
        <is>
          <t>08691-2342</t>
        </is>
      </c>
    </row>
    <row r="412">
      <c r="I412" s="11" t="inlineStr">
        <is>
          <t>SUOE</t>
        </is>
      </c>
      <c r="J412" s="11" t="inlineStr">
        <is>
          <t>74 Kenny Pl</t>
        </is>
      </c>
      <c r="K412" s="11" t="inlineStr">
        <is>
          <t>Saddle Brook, NJ, 07663-5916</t>
        </is>
      </c>
      <c r="L412" s="11" t="inlineStr">
        <is>
          <t>US</t>
        </is>
      </c>
      <c r="M412" s="11" t="inlineStr">
        <is>
          <t>Saddle Brook</t>
        </is>
      </c>
      <c r="N412" s="11" t="inlineStr">
        <is>
          <t>NJ</t>
        </is>
      </c>
      <c r="O412" s="11" t="inlineStr">
        <is>
          <t>07663-5916</t>
        </is>
      </c>
    </row>
    <row r="413">
      <c r="I413" s="11" t="inlineStr">
        <is>
          <t>VUME</t>
        </is>
      </c>
      <c r="J413" s="11" t="inlineStr">
        <is>
          <t>200 Docks Corner Road</t>
        </is>
      </c>
      <c r="K413" s="11" t="inlineStr">
        <is>
          <t>South Brunswick, NJ, 8810</t>
        </is>
      </c>
      <c r="L413" s="11" t="inlineStr">
        <is>
          <t>US</t>
        </is>
      </c>
      <c r="M413" s="11" t="inlineStr">
        <is>
          <t>South Brunswick</t>
        </is>
      </c>
      <c r="N413" s="11" t="inlineStr">
        <is>
          <t>NJ</t>
        </is>
      </c>
      <c r="O413" s="11" t="n">
        <v>8810</v>
      </c>
    </row>
    <row r="414">
      <c r="I414" s="11" t="inlineStr">
        <is>
          <t>VUKI</t>
        </is>
      </c>
      <c r="J414" s="11" t="inlineStr">
        <is>
          <t>400 Arlington Blvd</t>
        </is>
      </c>
      <c r="K414" s="11" t="inlineStr">
        <is>
          <t>Swedesboro, NJ, 8085</t>
        </is>
      </c>
      <c r="L414" s="11" t="inlineStr">
        <is>
          <t>US</t>
        </is>
      </c>
      <c r="M414" s="11" t="inlineStr">
        <is>
          <t>Swedesboro</t>
        </is>
      </c>
      <c r="N414" s="11" t="inlineStr">
        <is>
          <t>NJ</t>
        </is>
      </c>
      <c r="O414" s="11" t="n">
        <v>8085</v>
      </c>
    </row>
    <row r="415">
      <c r="I415" s="11" t="inlineStr">
        <is>
          <t>IVSD</t>
        </is>
      </c>
      <c r="J415" s="11" t="inlineStr">
        <is>
          <t>800 Arlington Blvd</t>
        </is>
      </c>
      <c r="K415" s="11" t="inlineStr">
        <is>
          <t>Swedesboro, NJ, 8085</t>
        </is>
      </c>
      <c r="L415" s="11" t="inlineStr">
        <is>
          <t>US</t>
        </is>
      </c>
      <c r="M415" s="11" t="inlineStr">
        <is>
          <t>Swedesboro</t>
        </is>
      </c>
      <c r="N415" s="11" t="inlineStr">
        <is>
          <t>NJ</t>
        </is>
      </c>
      <c r="O415" s="11" t="n">
        <v>8085</v>
      </c>
    </row>
    <row r="416">
      <c r="I416" s="11" t="inlineStr">
        <is>
          <t>ACY1</t>
        </is>
      </c>
      <c r="J416" s="11" t="inlineStr">
        <is>
          <t>240 Mantua Grove Road</t>
        </is>
      </c>
      <c r="K416" s="11" t="inlineStr">
        <is>
          <t>West Deptford, NJ, 8066</t>
        </is>
      </c>
      <c r="L416" s="11" t="inlineStr">
        <is>
          <t>US</t>
        </is>
      </c>
      <c r="M416" s="11" t="inlineStr">
        <is>
          <t>West Deptford</t>
        </is>
      </c>
      <c r="N416" s="11" t="inlineStr">
        <is>
          <t>NJ</t>
        </is>
      </c>
      <c r="O416" s="11" t="n">
        <v>8066</v>
      </c>
    </row>
    <row r="417">
      <c r="I417" s="11" t="inlineStr">
        <is>
          <t>IVSC</t>
        </is>
      </c>
      <c r="J417" s="11" t="inlineStr">
        <is>
          <t>1225 Forest Parkway</t>
        </is>
      </c>
      <c r="K417" s="11" t="inlineStr">
        <is>
          <t>West Deptford, NJ, 8066</t>
        </is>
      </c>
      <c r="L417" s="11" t="inlineStr">
        <is>
          <t>US</t>
        </is>
      </c>
      <c r="M417" s="11" t="inlineStr">
        <is>
          <t>West Deptford</t>
        </is>
      </c>
      <c r="N417" s="11" t="inlineStr">
        <is>
          <t>NJ</t>
        </is>
      </c>
      <c r="O417" s="11" t="n">
        <v>8066</v>
      </c>
    </row>
    <row r="418">
      <c r="I418" s="11" t="inlineStr">
        <is>
          <t>RNO1</t>
        </is>
      </c>
      <c r="J418" s="11" t="inlineStr">
        <is>
          <t>1600 East Newlands Drive</t>
        </is>
      </c>
      <c r="K418" s="11" t="inlineStr">
        <is>
          <t>Fernley, NV, 89408-8903</t>
        </is>
      </c>
      <c r="L418" s="11" t="inlineStr">
        <is>
          <t>US</t>
        </is>
      </c>
      <c r="M418" s="11" t="inlineStr">
        <is>
          <t>Fernley</t>
        </is>
      </c>
      <c r="N418" s="11" t="inlineStr">
        <is>
          <t>NV</t>
        </is>
      </c>
      <c r="O418" s="11" t="inlineStr">
        <is>
          <t>89408-8903</t>
        </is>
      </c>
    </row>
    <row r="419">
      <c r="I419" s="11" t="inlineStr">
        <is>
          <t>LAS6</t>
        </is>
      </c>
      <c r="J419" s="11" t="inlineStr">
        <is>
          <t>4550 Nexus Way</t>
        </is>
      </c>
      <c r="K419" s="11" t="inlineStr">
        <is>
          <t>Las Vegas, NV, 89115</t>
        </is>
      </c>
      <c r="L419" s="11" t="inlineStr">
        <is>
          <t>US</t>
        </is>
      </c>
      <c r="M419" s="11" t="inlineStr">
        <is>
          <t>Las Vegas</t>
        </is>
      </c>
      <c r="N419" s="11" t="inlineStr">
        <is>
          <t>NV</t>
        </is>
      </c>
      <c r="O419" s="11" t="n">
        <v>89115</v>
      </c>
    </row>
    <row r="420">
      <c r="I420" s="11" t="inlineStr">
        <is>
          <t>ICSF</t>
        </is>
      </c>
      <c r="J420" s="11" t="inlineStr">
        <is>
          <t>2821 MARION DR STE 109</t>
        </is>
      </c>
      <c r="K420" s="11" t="inlineStr">
        <is>
          <t>LAS VEGAS, NV, 89115</t>
        </is>
      </c>
      <c r="L420" s="11" t="inlineStr">
        <is>
          <t>US</t>
        </is>
      </c>
      <c r="M420" s="11" t="inlineStr">
        <is>
          <t>LAS VEGAS</t>
        </is>
      </c>
      <c r="N420" s="11" t="inlineStr">
        <is>
          <t>NV</t>
        </is>
      </c>
      <c r="O420" s="11" t="n">
        <v>89115</v>
      </c>
    </row>
    <row r="421">
      <c r="I421" s="11" t="inlineStr">
        <is>
          <t>IVSE</t>
        </is>
      </c>
      <c r="J421" s="11" t="inlineStr">
        <is>
          <t>2951 MARION DR UNIT 101</t>
        </is>
      </c>
      <c r="K421" s="11" t="inlineStr">
        <is>
          <t>LAS VEGAS, NV, 89115</t>
        </is>
      </c>
      <c r="L421" s="11" t="inlineStr">
        <is>
          <t>US</t>
        </is>
      </c>
      <c r="M421" s="11" t="inlineStr">
        <is>
          <t>LAS VEGAS</t>
        </is>
      </c>
      <c r="N421" s="11" t="inlineStr">
        <is>
          <t>NV</t>
        </is>
      </c>
      <c r="O421" s="11" t="n">
        <v>89115</v>
      </c>
    </row>
    <row r="422">
      <c r="I422" s="11" t="inlineStr">
        <is>
          <t>RNO3</t>
        </is>
      </c>
      <c r="J422" s="11" t="inlineStr">
        <is>
          <t>555 Milan Drive</t>
        </is>
      </c>
      <c r="K422" s="11" t="inlineStr">
        <is>
          <t>McCarran, NV, 89434</t>
        </is>
      </c>
      <c r="L422" s="11" t="inlineStr">
        <is>
          <t>US</t>
        </is>
      </c>
      <c r="M422" s="11" t="inlineStr">
        <is>
          <t>McCarran</t>
        </is>
      </c>
      <c r="N422" s="11" t="inlineStr">
        <is>
          <t>NV</t>
        </is>
      </c>
      <c r="O422" s="11" t="n">
        <v>89434</v>
      </c>
    </row>
    <row r="423">
      <c r="I423" s="11" t="inlineStr">
        <is>
          <t>RNO4</t>
        </is>
      </c>
      <c r="J423" s="11" t="inlineStr">
        <is>
          <t>8000 North Virginia Street</t>
        </is>
      </c>
      <c r="K423" s="11" t="inlineStr">
        <is>
          <t>Reno, NV, 89506</t>
        </is>
      </c>
      <c r="L423" s="11" t="inlineStr">
        <is>
          <t>US</t>
        </is>
      </c>
      <c r="M423" s="11" t="inlineStr">
        <is>
          <t>Reno</t>
        </is>
      </c>
      <c r="N423" s="11" t="inlineStr">
        <is>
          <t>NV</t>
        </is>
      </c>
      <c r="O423" s="11" t="n">
        <v>89506</v>
      </c>
    </row>
    <row r="424">
      <c r="I424" s="11" t="inlineStr">
        <is>
          <t>JFK9</t>
        </is>
      </c>
      <c r="J424" s="11" t="inlineStr">
        <is>
          <t>80 Grumman Rd W</t>
        </is>
      </c>
      <c r="K424" s="11" t="inlineStr">
        <is>
          <t>Bethpage, NY, 11714-5000</t>
        </is>
      </c>
      <c r="L424" s="11" t="inlineStr">
        <is>
          <t>US</t>
        </is>
      </c>
      <c r="M424" s="11" t="inlineStr">
        <is>
          <t>Bethpage</t>
        </is>
      </c>
      <c r="N424" s="11" t="inlineStr">
        <is>
          <t>NY</t>
        </is>
      </c>
      <c r="O424" s="11" t="inlineStr">
        <is>
          <t>11714-5000</t>
        </is>
      </c>
    </row>
    <row r="425">
      <c r="I425" s="11" t="inlineStr">
        <is>
          <t>TNY1</t>
        </is>
      </c>
      <c r="J425" s="11" t="inlineStr">
        <is>
          <t>850 3rd Ave.</t>
        </is>
      </c>
      <c r="K425" s="11" t="inlineStr">
        <is>
          <t>Brooklyn, NY, 11232</t>
        </is>
      </c>
      <c r="L425" s="11" t="inlineStr">
        <is>
          <t>US</t>
        </is>
      </c>
      <c r="M425" s="11" t="inlineStr">
        <is>
          <t>Brooklyn</t>
        </is>
      </c>
      <c r="N425" s="11" t="inlineStr">
        <is>
          <t>NY</t>
        </is>
      </c>
      <c r="O425" s="11" t="n">
        <v>11232</v>
      </c>
    </row>
    <row r="426">
      <c r="I426" s="11" t="inlineStr">
        <is>
          <t>SUGC</t>
        </is>
      </c>
      <c r="J426" s="11" t="inlineStr">
        <is>
          <t>175 Van Dyke St.</t>
        </is>
      </c>
      <c r="K426" s="11" t="inlineStr">
        <is>
          <t>Brooklyn, NY, 11231-1079</t>
        </is>
      </c>
      <c r="L426" s="11" t="inlineStr">
        <is>
          <t>US</t>
        </is>
      </c>
      <c r="M426" s="11" t="inlineStr">
        <is>
          <t>Brooklyn</t>
        </is>
      </c>
      <c r="N426" s="11" t="inlineStr">
        <is>
          <t>NY</t>
        </is>
      </c>
      <c r="O426" s="11" t="inlineStr">
        <is>
          <t>11231-1079</t>
        </is>
      </c>
    </row>
    <row r="427">
      <c r="I427" s="11" t="inlineStr">
        <is>
          <t>SUAZ</t>
        </is>
      </c>
      <c r="J427" s="11" t="inlineStr">
        <is>
          <t>1189 McDonald Ave</t>
        </is>
      </c>
      <c r="K427" s="11" t="inlineStr">
        <is>
          <t>Brooklyn, NY, 11230</t>
        </is>
      </c>
      <c r="L427" s="11" t="inlineStr">
        <is>
          <t>US</t>
        </is>
      </c>
      <c r="M427" s="11" t="inlineStr">
        <is>
          <t>Brooklyn</t>
        </is>
      </c>
      <c r="N427" s="11" t="inlineStr">
        <is>
          <t>NY</t>
        </is>
      </c>
      <c r="O427" s="11" t="n">
        <v>11230</v>
      </c>
    </row>
    <row r="428">
      <c r="I428" s="11" t="inlineStr">
        <is>
          <t>SUHP</t>
        </is>
      </c>
      <c r="J428" s="11" t="inlineStr">
        <is>
          <t>45 Leone Lane</t>
        </is>
      </c>
      <c r="K428" s="11" t="inlineStr">
        <is>
          <t>CHESTER, NY, 10918</t>
        </is>
      </c>
      <c r="L428" s="11" t="inlineStr">
        <is>
          <t>US</t>
        </is>
      </c>
      <c r="M428" s="11" t="inlineStr">
        <is>
          <t>CHESTER</t>
        </is>
      </c>
      <c r="N428" s="11" t="inlineStr">
        <is>
          <t>NY</t>
        </is>
      </c>
      <c r="O428" s="11" t="n">
        <v>10918</v>
      </c>
    </row>
    <row r="429">
      <c r="I429" s="11" t="inlineStr">
        <is>
          <t>SUOP</t>
        </is>
      </c>
      <c r="J429" s="11" t="inlineStr">
        <is>
          <t>1673 NY-17M</t>
        </is>
      </c>
      <c r="K429" s="11" t="inlineStr">
        <is>
          <t>Chester, NY, 10918</t>
        </is>
      </c>
      <c r="L429" s="11" t="inlineStr">
        <is>
          <t>US</t>
        </is>
      </c>
      <c r="M429" s="11" t="inlineStr">
        <is>
          <t>Chester</t>
        </is>
      </c>
      <c r="N429" s="11" t="inlineStr">
        <is>
          <t>NY</t>
        </is>
      </c>
      <c r="O429" s="11" t="n">
        <v>10918</v>
      </c>
    </row>
    <row r="430">
      <c r="I430" s="11" t="inlineStr">
        <is>
          <t>SUPJ</t>
        </is>
      </c>
      <c r="J430" s="11" t="inlineStr">
        <is>
          <t>4737 van dam street</t>
        </is>
      </c>
      <c r="K430" s="11" t="inlineStr">
        <is>
          <t>Long island City, NY, 11101</t>
        </is>
      </c>
      <c r="L430" s="11" t="inlineStr">
        <is>
          <t>US</t>
        </is>
      </c>
      <c r="M430" s="11" t="inlineStr">
        <is>
          <t>Long island City</t>
        </is>
      </c>
      <c r="N430" s="11" t="inlineStr">
        <is>
          <t>NY</t>
        </is>
      </c>
      <c r="O430" s="11" t="n">
        <v>11101</v>
      </c>
    </row>
    <row r="431">
      <c r="I431" s="11" t="inlineStr">
        <is>
          <t>SUOG</t>
        </is>
      </c>
      <c r="J431" s="11" t="inlineStr">
        <is>
          <t>19 Robert Pitt Drive</t>
        </is>
      </c>
      <c r="K431" s="11" t="inlineStr">
        <is>
          <t>Monsey, NY, 10952</t>
        </is>
      </c>
      <c r="L431" s="11" t="inlineStr">
        <is>
          <t>US</t>
        </is>
      </c>
      <c r="M431" s="11" t="inlineStr">
        <is>
          <t>Monsey</t>
        </is>
      </c>
      <c r="N431" s="11" t="inlineStr">
        <is>
          <t>NY</t>
        </is>
      </c>
      <c r="O431" s="11" t="n">
        <v>10952</v>
      </c>
    </row>
    <row r="432">
      <c r="I432" s="11" t="inlineStr">
        <is>
          <t>SUOX</t>
        </is>
      </c>
      <c r="J432" s="11" t="inlineStr">
        <is>
          <t>19 Robert Pitt Drive STE 103</t>
        </is>
      </c>
      <c r="K432" s="11" t="inlineStr">
        <is>
          <t>Monsey, NY, 10952</t>
        </is>
      </c>
      <c r="L432" s="11" t="inlineStr">
        <is>
          <t>US</t>
        </is>
      </c>
      <c r="M432" s="11" t="inlineStr">
        <is>
          <t>Monsey</t>
        </is>
      </c>
      <c r="N432" s="11" t="inlineStr">
        <is>
          <t>NY</t>
        </is>
      </c>
      <c r="O432" s="11" t="n">
        <v>10952</v>
      </c>
    </row>
    <row r="433">
      <c r="I433" s="11" t="inlineStr">
        <is>
          <t>JFK2</t>
        </is>
      </c>
      <c r="J433" s="11" t="inlineStr">
        <is>
          <t>7 W 34th St</t>
        </is>
      </c>
      <c r="K433" s="11" t="inlineStr">
        <is>
          <t>New York, NY, 10001</t>
        </is>
      </c>
      <c r="L433" s="11" t="inlineStr">
        <is>
          <t>US</t>
        </is>
      </c>
      <c r="M433" s="11" t="inlineStr">
        <is>
          <t>New York</t>
        </is>
      </c>
      <c r="N433" s="11" t="inlineStr">
        <is>
          <t>NY</t>
        </is>
      </c>
      <c r="O433" s="11" t="n">
        <v>10001</v>
      </c>
    </row>
    <row r="434">
      <c r="I434" s="11" t="inlineStr">
        <is>
          <t>TNYA</t>
        </is>
      </c>
      <c r="J434" s="11" t="inlineStr">
        <is>
          <t>7 W 34th Street</t>
        </is>
      </c>
      <c r="K434" s="11" t="inlineStr">
        <is>
          <t>New York, NY, 10001</t>
        </is>
      </c>
      <c r="L434" s="11" t="inlineStr">
        <is>
          <t>US</t>
        </is>
      </c>
      <c r="M434" s="11" t="inlineStr">
        <is>
          <t>New York</t>
        </is>
      </c>
      <c r="N434" s="11" t="inlineStr">
        <is>
          <t>NY</t>
        </is>
      </c>
      <c r="O434" s="11" t="n">
        <v>10001</v>
      </c>
    </row>
    <row r="435">
      <c r="I435" s="11" t="inlineStr">
        <is>
          <t>SUEB</t>
        </is>
      </c>
      <c r="J435" s="11" t="inlineStr">
        <is>
          <t>135 West 36th Street FL 13</t>
        </is>
      </c>
      <c r="K435" s="11" t="inlineStr">
        <is>
          <t>New York, NY, 10018</t>
        </is>
      </c>
      <c r="L435" s="11" t="inlineStr">
        <is>
          <t>US</t>
        </is>
      </c>
      <c r="M435" s="11" t="inlineStr">
        <is>
          <t>New York</t>
        </is>
      </c>
      <c r="N435" s="11" t="inlineStr">
        <is>
          <t>NY</t>
        </is>
      </c>
      <c r="O435" s="11" t="n">
        <v>10018</v>
      </c>
    </row>
    <row r="436">
      <c r="I436" s="11" t="inlineStr">
        <is>
          <t>VUQC</t>
        </is>
      </c>
      <c r="J436" s="11" t="inlineStr">
        <is>
          <t>2020 Ocean Avenue</t>
        </is>
      </c>
      <c r="K436" s="11" t="inlineStr">
        <is>
          <t>Ronkonkoma, NY, 11779</t>
        </is>
      </c>
      <c r="L436" s="11" t="inlineStr">
        <is>
          <t>US</t>
        </is>
      </c>
      <c r="M436" s="11" t="inlineStr">
        <is>
          <t>Ronkonkoma</t>
        </is>
      </c>
      <c r="N436" s="11" t="inlineStr">
        <is>
          <t>NY</t>
        </is>
      </c>
      <c r="O436" s="11" t="n">
        <v>11779</v>
      </c>
    </row>
    <row r="437">
      <c r="I437" s="11" t="inlineStr">
        <is>
          <t>SUGA</t>
        </is>
      </c>
      <c r="J437" s="11" t="inlineStr">
        <is>
          <t>4060 Hylan Blvd</t>
        </is>
      </c>
      <c r="K437" s="11" t="inlineStr">
        <is>
          <t>Staten Island, NY, 10308</t>
        </is>
      </c>
      <c r="L437" s="11" t="inlineStr">
        <is>
          <t>US</t>
        </is>
      </c>
      <c r="M437" s="11" t="inlineStr">
        <is>
          <t>Staten Island</t>
        </is>
      </c>
      <c r="N437" s="11" t="inlineStr">
        <is>
          <t>NY</t>
        </is>
      </c>
      <c r="O437" s="11" t="n">
        <v>10308</v>
      </c>
    </row>
    <row r="438">
      <c r="I438" s="11" t="inlineStr">
        <is>
          <t>SUBD</t>
        </is>
      </c>
      <c r="J438" s="11" t="inlineStr">
        <is>
          <t>81 Christopher St</t>
        </is>
      </c>
      <c r="K438" s="11" t="inlineStr">
        <is>
          <t>Staten Island, NY, 10303</t>
        </is>
      </c>
      <c r="L438" s="11" t="inlineStr">
        <is>
          <t>US</t>
        </is>
      </c>
      <c r="M438" s="11" t="inlineStr">
        <is>
          <t>Staten Island</t>
        </is>
      </c>
      <c r="N438" s="11" t="inlineStr">
        <is>
          <t>NY</t>
        </is>
      </c>
      <c r="O438" s="11" t="n">
        <v>10303</v>
      </c>
    </row>
    <row r="439">
      <c r="I439" s="11" t="inlineStr">
        <is>
          <t>SBU1</t>
        </is>
      </c>
      <c r="J439" s="11" t="inlineStr">
        <is>
          <t>100 Nicolas Road</t>
        </is>
      </c>
      <c r="K439" s="11" t="inlineStr">
        <is>
          <t>Stony Brook, NY, 11794</t>
        </is>
      </c>
      <c r="L439" s="11" t="inlineStr">
        <is>
          <t>US</t>
        </is>
      </c>
      <c r="M439" s="11" t="inlineStr">
        <is>
          <t>Stony Brook</t>
        </is>
      </c>
      <c r="N439" s="11" t="inlineStr">
        <is>
          <t>NY</t>
        </is>
      </c>
      <c r="O439" s="11" t="n">
        <v>11794</v>
      </c>
    </row>
    <row r="440">
      <c r="I440" s="11" t="inlineStr">
        <is>
          <t>CAK1</t>
        </is>
      </c>
      <c r="J440" s="11" t="inlineStr">
        <is>
          <t>290 E Exchange Street</t>
        </is>
      </c>
      <c r="K440" s="11" t="inlineStr">
        <is>
          <t>Akron, OH, 44304</t>
        </is>
      </c>
      <c r="L440" s="11" t="inlineStr">
        <is>
          <t>US</t>
        </is>
      </c>
      <c r="M440" s="11" t="inlineStr">
        <is>
          <t>Akron</t>
        </is>
      </c>
      <c r="N440" s="11" t="inlineStr">
        <is>
          <t>OH</t>
        </is>
      </c>
      <c r="O440" s="11" t="n">
        <v>44304</v>
      </c>
    </row>
    <row r="441">
      <c r="I441" s="11" t="inlineStr">
        <is>
          <t>CLE6</t>
        </is>
      </c>
      <c r="J441" s="11" t="inlineStr">
        <is>
          <t>23371 Aurora Road</t>
        </is>
      </c>
      <c r="K441" s="11" t="inlineStr">
        <is>
          <t>Bedford Heights, OH, 44146</t>
        </is>
      </c>
      <c r="L441" s="11" t="inlineStr">
        <is>
          <t>US</t>
        </is>
      </c>
      <c r="M441" s="11" t="inlineStr">
        <is>
          <t>Bedford Heights</t>
        </is>
      </c>
      <c r="N441" s="11" t="inlineStr">
        <is>
          <t>OH</t>
        </is>
      </c>
      <c r="O441" s="11" t="n">
        <v>44146</v>
      </c>
    </row>
    <row r="442">
      <c r="I442" s="11" t="inlineStr">
        <is>
          <t>CIN1</t>
        </is>
      </c>
      <c r="J442" s="11" t="inlineStr">
        <is>
          <t>241 Calhoun St</t>
        </is>
      </c>
      <c r="K442" s="11" t="inlineStr">
        <is>
          <t>Cincinnati, OH, 45219</t>
        </is>
      </c>
      <c r="L442" s="11" t="inlineStr">
        <is>
          <t>US</t>
        </is>
      </c>
      <c r="M442" s="11" t="inlineStr">
        <is>
          <t>Cincinnati</t>
        </is>
      </c>
      <c r="N442" s="11" t="inlineStr">
        <is>
          <t>OH</t>
        </is>
      </c>
      <c r="O442" s="11" t="n">
        <v>45219</v>
      </c>
    </row>
    <row r="443">
      <c r="I443" s="11" t="inlineStr">
        <is>
          <t>CLE1</t>
        </is>
      </c>
      <c r="J443" s="11" t="inlineStr">
        <is>
          <t>2020 Euclid Ave</t>
        </is>
      </c>
      <c r="K443" s="11" t="inlineStr">
        <is>
          <t>Cleveland, OH, 44115</t>
        </is>
      </c>
      <c r="L443" s="11" t="inlineStr">
        <is>
          <t>US</t>
        </is>
      </c>
      <c r="M443" s="11" t="inlineStr">
        <is>
          <t>Cleveland</t>
        </is>
      </c>
      <c r="N443" s="11" t="inlineStr">
        <is>
          <t>OH</t>
        </is>
      </c>
      <c r="O443" s="11" t="n">
        <v>44115</v>
      </c>
    </row>
    <row r="444">
      <c r="I444" s="11" t="inlineStr">
        <is>
          <t>SUAB</t>
        </is>
      </c>
      <c r="J444" s="11" t="inlineStr">
        <is>
          <t>2800 CORPORATE EXCHANGE DRIVE</t>
        </is>
      </c>
      <c r="K444" s="11" t="inlineStr">
        <is>
          <t>Columbus, OH, 43231</t>
        </is>
      </c>
      <c r="L444" s="11" t="inlineStr">
        <is>
          <t>US</t>
        </is>
      </c>
      <c r="M444" s="11" t="inlineStr">
        <is>
          <t>Columbus</t>
        </is>
      </c>
      <c r="N444" s="11" t="inlineStr">
        <is>
          <t>OH</t>
        </is>
      </c>
      <c r="O444" s="11" t="n">
        <v>43231</v>
      </c>
    </row>
    <row r="445">
      <c r="I445" s="11" t="inlineStr">
        <is>
          <t>OSU1</t>
        </is>
      </c>
      <c r="J445" s="11" t="inlineStr">
        <is>
          <t>2114 N. High Street</t>
        </is>
      </c>
      <c r="K445" s="11" t="inlineStr">
        <is>
          <t>Columbus, OH, 43201</t>
        </is>
      </c>
      <c r="L445" s="11" t="inlineStr">
        <is>
          <t>US</t>
        </is>
      </c>
      <c r="M445" s="11" t="inlineStr">
        <is>
          <t>Columbus</t>
        </is>
      </c>
      <c r="N445" s="11" t="inlineStr">
        <is>
          <t>OH</t>
        </is>
      </c>
      <c r="O445" s="11" t="n">
        <v>43201</v>
      </c>
    </row>
    <row r="446">
      <c r="I446" s="11" t="inlineStr">
        <is>
          <t>UOH2</t>
        </is>
      </c>
      <c r="J446" s="11" t="inlineStr">
        <is>
          <t>3563 Interchange Rd</t>
        </is>
      </c>
      <c r="K446" s="11" t="inlineStr">
        <is>
          <t>Columbus, OH, 43204</t>
        </is>
      </c>
      <c r="L446" s="11" t="inlineStr">
        <is>
          <t>US</t>
        </is>
      </c>
      <c r="M446" s="11" t="inlineStr">
        <is>
          <t>Columbus</t>
        </is>
      </c>
      <c r="N446" s="11" t="inlineStr">
        <is>
          <t>OH</t>
        </is>
      </c>
      <c r="O446" s="11" t="n">
        <v>43204</v>
      </c>
    </row>
    <row r="447">
      <c r="I447" s="11" t="inlineStr">
        <is>
          <t>XLAE</t>
        </is>
      </c>
      <c r="J447" s="11" t="inlineStr">
        <is>
          <t>5330 Crosswind Dr</t>
        </is>
      </c>
      <c r="K447" s="11" t="inlineStr">
        <is>
          <t>Columbus, OH, 43228</t>
        </is>
      </c>
      <c r="L447" s="11" t="inlineStr">
        <is>
          <t>US</t>
        </is>
      </c>
      <c r="M447" s="11" t="inlineStr">
        <is>
          <t>Columbus</t>
        </is>
      </c>
      <c r="N447" s="11" t="inlineStr">
        <is>
          <t>OH</t>
        </is>
      </c>
      <c r="O447" s="11" t="n">
        <v>43228</v>
      </c>
    </row>
    <row r="448">
      <c r="I448" s="11" t="inlineStr">
        <is>
          <t>SUAS</t>
        </is>
      </c>
      <c r="J448" s="11" t="inlineStr">
        <is>
          <t>2800 Corporate Exchange Drive</t>
        </is>
      </c>
      <c r="K448" s="11" t="inlineStr">
        <is>
          <t>Columbus, OH, 43231</t>
        </is>
      </c>
      <c r="L448" s="11" t="inlineStr">
        <is>
          <t>US</t>
        </is>
      </c>
      <c r="M448" s="11" t="inlineStr">
        <is>
          <t>Columbus</t>
        </is>
      </c>
      <c r="N448" s="11" t="inlineStr">
        <is>
          <t>OH</t>
        </is>
      </c>
      <c r="O448" s="11" t="n">
        <v>43231</v>
      </c>
    </row>
    <row r="449">
      <c r="I449" s="11" t="inlineStr">
        <is>
          <t>CMH1</t>
        </is>
      </c>
      <c r="J449" s="11" t="inlineStr">
        <is>
          <t>11903 National Road SW</t>
        </is>
      </c>
      <c r="K449" s="11" t="inlineStr">
        <is>
          <t>Etna, OH, 43062</t>
        </is>
      </c>
      <c r="L449" s="11" t="inlineStr">
        <is>
          <t>US</t>
        </is>
      </c>
      <c r="M449" s="11" t="inlineStr">
        <is>
          <t>Etna</t>
        </is>
      </c>
      <c r="N449" s="11" t="inlineStr">
        <is>
          <t>OH</t>
        </is>
      </c>
      <c r="O449" s="11" t="n">
        <v>43062</v>
      </c>
    </row>
    <row r="450">
      <c r="I450" s="11" t="inlineStr">
        <is>
          <t>CMH2</t>
        </is>
      </c>
      <c r="J450" s="11" t="inlineStr">
        <is>
          <t>6050 Gateway Court</t>
        </is>
      </c>
      <c r="K450" s="11" t="inlineStr">
        <is>
          <t>Groveport, OH, 43125-9016</t>
        </is>
      </c>
      <c r="L450" s="11" t="inlineStr">
        <is>
          <t>US</t>
        </is>
      </c>
      <c r="M450" s="11" t="inlineStr">
        <is>
          <t>Groveport</t>
        </is>
      </c>
      <c r="N450" s="11" t="inlineStr">
        <is>
          <t>OH</t>
        </is>
      </c>
      <c r="O450" s="11" t="inlineStr">
        <is>
          <t>43125-9016</t>
        </is>
      </c>
    </row>
    <row r="451">
      <c r="I451" s="11" t="inlineStr">
        <is>
          <t>SUPC</t>
        </is>
      </c>
      <c r="J451" s="11" t="inlineStr">
        <is>
          <t>503 West High St</t>
        </is>
      </c>
      <c r="K451" s="11" t="inlineStr">
        <is>
          <t>Hicksville, OH, 43526</t>
        </is>
      </c>
      <c r="L451" s="11" t="inlineStr">
        <is>
          <t>US</t>
        </is>
      </c>
      <c r="M451" s="11" t="inlineStr">
        <is>
          <t>Hicksville</t>
        </is>
      </c>
      <c r="N451" s="11" t="inlineStr">
        <is>
          <t>OH</t>
        </is>
      </c>
      <c r="O451" s="11" t="n">
        <v>43526</v>
      </c>
    </row>
    <row r="452">
      <c r="I452" s="11" t="inlineStr">
        <is>
          <t>SUHO</t>
        </is>
      </c>
      <c r="J452" s="11" t="inlineStr">
        <is>
          <t>355 Tomahawk Drive Suite3</t>
        </is>
      </c>
      <c r="K452" s="11" t="inlineStr">
        <is>
          <t>Maumee, OH, 43537</t>
        </is>
      </c>
      <c r="L452" s="11" t="inlineStr">
        <is>
          <t>US</t>
        </is>
      </c>
      <c r="M452" s="11" t="inlineStr">
        <is>
          <t>Maumee</t>
        </is>
      </c>
      <c r="N452" s="11" t="inlineStr">
        <is>
          <t>OH</t>
        </is>
      </c>
      <c r="O452" s="11" t="n">
        <v>43537</v>
      </c>
    </row>
    <row r="453">
      <c r="I453" s="11" t="inlineStr">
        <is>
          <t>CMH3</t>
        </is>
      </c>
      <c r="J453" s="11" t="inlineStr">
        <is>
          <t>700 GATEWAY BLVD MONROE</t>
        </is>
      </c>
      <c r="K453" s="11" t="inlineStr">
        <is>
          <t>Monroe, OH, 45050</t>
        </is>
      </c>
      <c r="L453" s="11" t="inlineStr">
        <is>
          <t>US</t>
        </is>
      </c>
      <c r="M453" s="11" t="inlineStr">
        <is>
          <t>Monroe</t>
        </is>
      </c>
      <c r="N453" s="11" t="inlineStr">
        <is>
          <t>OH</t>
        </is>
      </c>
      <c r="O453" s="11" t="n">
        <v>45050</v>
      </c>
    </row>
    <row r="454">
      <c r="I454" s="11" t="inlineStr">
        <is>
          <t>POH1</t>
        </is>
      </c>
      <c r="J454" s="11" t="inlineStr">
        <is>
          <t>1901 BEGGROW RD</t>
        </is>
      </c>
      <c r="K454" s="11" t="inlineStr">
        <is>
          <t>LOCKBOURNE, OH, 43137-7566</t>
        </is>
      </c>
      <c r="L454" s="11" t="inlineStr">
        <is>
          <t>US</t>
        </is>
      </c>
      <c r="M454" s="11" t="inlineStr">
        <is>
          <t>LOCKBOURNE</t>
        </is>
      </c>
      <c r="N454" s="11" t="inlineStr">
        <is>
          <t>OH</t>
        </is>
      </c>
      <c r="O454" s="11" t="inlineStr">
        <is>
          <t>43137-7566</t>
        </is>
      </c>
    </row>
    <row r="455">
      <c r="I455" s="11" t="inlineStr">
        <is>
          <t>VUHG</t>
        </is>
      </c>
      <c r="J455" s="11" t="inlineStr">
        <is>
          <t>28625 Fountain Parkway</t>
        </is>
      </c>
      <c r="K455" s="11" t="inlineStr">
        <is>
          <t>Solon, OH, 44139</t>
        </is>
      </c>
      <c r="L455" s="11" t="inlineStr">
        <is>
          <t>US</t>
        </is>
      </c>
      <c r="M455" s="11" t="inlineStr">
        <is>
          <t>Solon</t>
        </is>
      </c>
      <c r="N455" s="11" t="inlineStr">
        <is>
          <t>OH</t>
        </is>
      </c>
      <c r="O455" s="11" t="n">
        <v>44139</v>
      </c>
    </row>
    <row r="456">
      <c r="I456" s="11" t="inlineStr">
        <is>
          <t>VUPW</t>
        </is>
      </c>
      <c r="J456" s="11" t="inlineStr">
        <is>
          <t>8778 Le St Dr</t>
        </is>
      </c>
      <c r="K456" s="11" t="inlineStr">
        <is>
          <t>West Chester, OH, 45014-2260</t>
        </is>
      </c>
      <c r="L456" s="11" t="inlineStr">
        <is>
          <t>US</t>
        </is>
      </c>
      <c r="M456" s="11" t="inlineStr">
        <is>
          <t>West Chester</t>
        </is>
      </c>
      <c r="N456" s="11" t="inlineStr">
        <is>
          <t>OH</t>
        </is>
      </c>
      <c r="O456" s="11" t="inlineStr">
        <is>
          <t>45014-2260</t>
        </is>
      </c>
    </row>
    <row r="457">
      <c r="I457" s="11" t="inlineStr">
        <is>
          <t>SUJE</t>
        </is>
      </c>
      <c r="J457" s="11" t="inlineStr">
        <is>
          <t>5124 Cleveland Rd</t>
        </is>
      </c>
      <c r="K457" s="11" t="inlineStr">
        <is>
          <t>Wooster, OH, 44691</t>
        </is>
      </c>
      <c r="L457" s="11" t="inlineStr">
        <is>
          <t>US</t>
        </is>
      </c>
      <c r="M457" s="11" t="inlineStr">
        <is>
          <t>Wooster</t>
        </is>
      </c>
      <c r="N457" s="11" t="inlineStr">
        <is>
          <t>OH</t>
        </is>
      </c>
      <c r="O457" s="11" t="n">
        <v>44691</v>
      </c>
    </row>
    <row r="458">
      <c r="I458" s="11" t="inlineStr">
        <is>
          <t>OKC9</t>
        </is>
      </c>
      <c r="J458" s="11" t="inlineStr">
        <is>
          <t>1155 Babbitt Rd.</t>
        </is>
      </c>
      <c r="K458" s="11" t="inlineStr">
        <is>
          <t>Euclid, OH, 44132</t>
        </is>
      </c>
      <c r="L458" s="11" t="inlineStr">
        <is>
          <t>US</t>
        </is>
      </c>
      <c r="M458" s="11" t="inlineStr">
        <is>
          <t>Euclid</t>
        </is>
      </c>
      <c r="N458" s="11" t="inlineStr">
        <is>
          <t>OH</t>
        </is>
      </c>
      <c r="O458" s="11" t="n">
        <v>44132</v>
      </c>
    </row>
    <row r="459">
      <c r="I459" s="11" t="inlineStr">
        <is>
          <t>CLE2</t>
        </is>
      </c>
      <c r="J459" s="11" t="inlineStr">
        <is>
          <t>21500 Emery Rd</t>
        </is>
      </c>
      <c r="K459" s="11" t="inlineStr">
        <is>
          <t>Randall, OH, 44128</t>
        </is>
      </c>
      <c r="L459" s="11" t="inlineStr">
        <is>
          <t>US</t>
        </is>
      </c>
      <c r="M459" s="11" t="inlineStr">
        <is>
          <t>Randall</t>
        </is>
      </c>
      <c r="N459" s="11" t="inlineStr">
        <is>
          <t>OH</t>
        </is>
      </c>
      <c r="O459" s="11" t="n">
        <v>44128</v>
      </c>
    </row>
    <row r="460">
      <c r="I460" s="11" t="inlineStr">
        <is>
          <t>BDL3</t>
        </is>
      </c>
      <c r="J460" s="11" t="inlineStr">
        <is>
          <t>409 Washington Avenue</t>
        </is>
      </c>
      <c r="K460" s="11" t="inlineStr">
        <is>
          <t>North Haven, CT, 6473</t>
        </is>
      </c>
      <c r="L460" s="11" t="inlineStr">
        <is>
          <t>US</t>
        </is>
      </c>
      <c r="M460" s="11" t="inlineStr">
        <is>
          <t>North Haven</t>
        </is>
      </c>
      <c r="N460" s="11" t="inlineStr">
        <is>
          <t>CT</t>
        </is>
      </c>
      <c r="O460" s="11" t="n">
        <v>6473</v>
      </c>
    </row>
    <row r="461">
      <c r="I461" s="11" t="inlineStr">
        <is>
          <t>SUOW</t>
        </is>
      </c>
      <c r="J461" s="11" t="inlineStr">
        <is>
          <t>9655 SW Sunshine CT</t>
        </is>
      </c>
      <c r="K461" s="11" t="inlineStr">
        <is>
          <t>Beaverton, OR, 97005</t>
        </is>
      </c>
      <c r="L461" s="11" t="inlineStr">
        <is>
          <t>US</t>
        </is>
      </c>
      <c r="M461" s="11" t="inlineStr">
        <is>
          <t>Beaverton</t>
        </is>
      </c>
      <c r="N461" s="11" t="inlineStr">
        <is>
          <t>OR</t>
        </is>
      </c>
      <c r="O461" s="11" t="n">
        <v>97005</v>
      </c>
    </row>
    <row r="462">
      <c r="I462" s="11" t="inlineStr">
        <is>
          <t>SUOS</t>
        </is>
      </c>
      <c r="J462" s="11" t="inlineStr">
        <is>
          <t>9655 SW SUNSHINE CT</t>
        </is>
      </c>
      <c r="K462" s="11" t="inlineStr">
        <is>
          <t>BEAVERTON, OR, 97005</t>
        </is>
      </c>
      <c r="L462" s="11" t="inlineStr">
        <is>
          <t>US</t>
        </is>
      </c>
      <c r="M462" s="11" t="inlineStr">
        <is>
          <t>BEAVERTON</t>
        </is>
      </c>
      <c r="N462" s="11" t="inlineStr">
        <is>
          <t>OR</t>
        </is>
      </c>
      <c r="O462" s="11" t="n">
        <v>97005</v>
      </c>
    </row>
    <row r="463">
      <c r="I463" s="11" t="inlineStr">
        <is>
          <t>SUAY</t>
        </is>
      </c>
      <c r="J463" s="11" t="inlineStr">
        <is>
          <t>10020 S Gibson Rd</t>
        </is>
      </c>
      <c r="K463" s="11" t="inlineStr">
        <is>
          <t>Molalla, OR, 97038</t>
        </is>
      </c>
      <c r="L463" s="11" t="inlineStr">
        <is>
          <t>US</t>
        </is>
      </c>
      <c r="M463" s="11" t="inlineStr">
        <is>
          <t>Molalla</t>
        </is>
      </c>
      <c r="N463" s="11" t="inlineStr">
        <is>
          <t>OR</t>
        </is>
      </c>
      <c r="O463" s="11" t="n">
        <v>97038</v>
      </c>
    </row>
    <row r="464">
      <c r="I464" s="11" t="inlineStr">
        <is>
          <t>POR1</t>
        </is>
      </c>
      <c r="J464" s="11" t="inlineStr">
        <is>
          <t>1131 SW Jefferson</t>
        </is>
      </c>
      <c r="K464" s="11" t="inlineStr">
        <is>
          <t>Portland, OR, 97201</t>
        </is>
      </c>
      <c r="L464" s="11" t="inlineStr">
        <is>
          <t>US</t>
        </is>
      </c>
      <c r="M464" s="11" t="inlineStr">
        <is>
          <t>Portland</t>
        </is>
      </c>
      <c r="N464" s="11" t="inlineStr">
        <is>
          <t>OR</t>
        </is>
      </c>
      <c r="O464" s="11" t="n">
        <v>97201</v>
      </c>
    </row>
    <row r="465">
      <c r="I465" s="11" t="inlineStr">
        <is>
          <t>VUOL</t>
        </is>
      </c>
      <c r="J465" s="11" t="inlineStr">
        <is>
          <t>14005 North Lombard</t>
        </is>
      </c>
      <c r="K465" s="11" t="inlineStr">
        <is>
          <t>Portland, OR, 97203</t>
        </is>
      </c>
      <c r="L465" s="11" t="inlineStr">
        <is>
          <t>US</t>
        </is>
      </c>
      <c r="M465" s="11" t="inlineStr">
        <is>
          <t>Portland</t>
        </is>
      </c>
      <c r="N465" s="11" t="inlineStr">
        <is>
          <t>OR</t>
        </is>
      </c>
      <c r="O465" s="11" t="n">
        <v>97203</v>
      </c>
    </row>
    <row r="466">
      <c r="I466" s="11" t="inlineStr">
        <is>
          <t>TOR1</t>
        </is>
      </c>
      <c r="J466" s="11" t="inlineStr">
        <is>
          <t>2104 NW York Street</t>
        </is>
      </c>
      <c r="K466" s="11" t="inlineStr">
        <is>
          <t>Portland, OR, 97210</t>
        </is>
      </c>
      <c r="L466" s="11" t="inlineStr">
        <is>
          <t>US</t>
        </is>
      </c>
      <c r="M466" s="11" t="inlineStr">
        <is>
          <t>Portland</t>
        </is>
      </c>
      <c r="N466" s="11" t="inlineStr">
        <is>
          <t>OR</t>
        </is>
      </c>
      <c r="O466" s="11" t="n">
        <v>97210</v>
      </c>
    </row>
    <row r="467">
      <c r="I467" s="11" t="inlineStr">
        <is>
          <t>HIO9</t>
        </is>
      </c>
      <c r="J467" s="11" t="inlineStr">
        <is>
          <t>23677 NM Huffman St.</t>
        </is>
      </c>
      <c r="K467" s="11" t="inlineStr">
        <is>
          <t>Hillsboro, OR, 97124</t>
        </is>
      </c>
      <c r="L467" s="11" t="inlineStr">
        <is>
          <t>US</t>
        </is>
      </c>
      <c r="M467" s="11" t="inlineStr">
        <is>
          <t>Hillsboro</t>
        </is>
      </c>
      <c r="N467" s="11" t="inlineStr">
        <is>
          <t>OR</t>
        </is>
      </c>
      <c r="O467" s="11" t="n">
        <v>97124</v>
      </c>
    </row>
    <row r="468">
      <c r="I468" s="11" t="inlineStr">
        <is>
          <t>PDX6</t>
        </is>
      </c>
      <c r="J468" s="11" t="inlineStr">
        <is>
          <t>15000 N. Lombard St</t>
        </is>
      </c>
      <c r="K468" s="11" t="inlineStr">
        <is>
          <t>Portland, OR, 97203</t>
        </is>
      </c>
      <c r="L468" s="11" t="inlineStr">
        <is>
          <t>US</t>
        </is>
      </c>
      <c r="M468" s="11" t="inlineStr">
        <is>
          <t>Portland</t>
        </is>
      </c>
      <c r="N468" s="11" t="inlineStr">
        <is>
          <t>OR</t>
        </is>
      </c>
      <c r="O468" s="11" t="n">
        <v>97203</v>
      </c>
    </row>
    <row r="469">
      <c r="I469" s="11" t="inlineStr">
        <is>
          <t>PDX7</t>
        </is>
      </c>
      <c r="J469" s="11" t="inlineStr">
        <is>
          <t>4775 Depot Ct SE</t>
        </is>
      </c>
      <c r="K469" s="11" t="inlineStr">
        <is>
          <t>Salem, OR, 97317-8983</t>
        </is>
      </c>
      <c r="L469" s="11" t="inlineStr">
        <is>
          <t>US</t>
        </is>
      </c>
      <c r="M469" s="11" t="inlineStr">
        <is>
          <t>Salem</t>
        </is>
      </c>
      <c r="N469" s="11" t="inlineStr">
        <is>
          <t>OR</t>
        </is>
      </c>
      <c r="O469" s="11" t="inlineStr">
        <is>
          <t>97317-8983</t>
        </is>
      </c>
    </row>
    <row r="470">
      <c r="I470" s="11" t="inlineStr">
        <is>
          <t>PDX9</t>
        </is>
      </c>
      <c r="J470" s="11" t="inlineStr">
        <is>
          <t>1250 NW Swigert Way</t>
        </is>
      </c>
      <c r="K470" s="11" t="inlineStr">
        <is>
          <t>Troutdale, OR, 97060</t>
        </is>
      </c>
      <c r="L470" s="11" t="inlineStr">
        <is>
          <t>US</t>
        </is>
      </c>
      <c r="M470" s="11" t="inlineStr">
        <is>
          <t>Troutdale</t>
        </is>
      </c>
      <c r="N470" s="11" t="inlineStr">
        <is>
          <t>OR</t>
        </is>
      </c>
      <c r="O470" s="11" t="n">
        <v>97060</v>
      </c>
    </row>
    <row r="471">
      <c r="I471" s="11" t="inlineStr">
        <is>
          <t>VUGJ</t>
        </is>
      </c>
      <c r="J471" s="11" t="inlineStr">
        <is>
          <t>4275 Fritch Dr</t>
        </is>
      </c>
      <c r="K471" s="11" t="inlineStr">
        <is>
          <t>Bethlehem, PA, 18020</t>
        </is>
      </c>
      <c r="L471" s="11" t="inlineStr">
        <is>
          <t>US</t>
        </is>
      </c>
      <c r="M471" s="11" t="inlineStr">
        <is>
          <t>Bethlehem</t>
        </is>
      </c>
      <c r="N471" s="11" t="inlineStr">
        <is>
          <t>PA</t>
        </is>
      </c>
      <c r="O471" s="11" t="n">
        <v>18020</v>
      </c>
    </row>
    <row r="472">
      <c r="I472" s="11" t="inlineStr">
        <is>
          <t>ABE3</t>
        </is>
      </c>
      <c r="J472" s="11" t="inlineStr">
        <is>
          <t>650 Boulder Drive</t>
        </is>
      </c>
      <c r="K472" s="11" t="inlineStr">
        <is>
          <t>Breinigsville, PA, 18031-1536</t>
        </is>
      </c>
      <c r="L472" s="11" t="inlineStr">
        <is>
          <t>US</t>
        </is>
      </c>
      <c r="M472" s="11" t="inlineStr">
        <is>
          <t>Breinigsville</t>
        </is>
      </c>
      <c r="N472" s="11" t="inlineStr">
        <is>
          <t>PA</t>
        </is>
      </c>
      <c r="O472" s="11" t="inlineStr">
        <is>
          <t>18031-1536</t>
        </is>
      </c>
    </row>
    <row r="473">
      <c r="I473" s="11" t="inlineStr">
        <is>
          <t>ABE2</t>
        </is>
      </c>
      <c r="J473" s="11" t="inlineStr">
        <is>
          <t>705 Boulder Drive</t>
        </is>
      </c>
      <c r="K473" s="11" t="inlineStr">
        <is>
          <t>Breinigsville, PA, 18031-1533</t>
        </is>
      </c>
      <c r="L473" s="11" t="inlineStr">
        <is>
          <t>US</t>
        </is>
      </c>
      <c r="M473" s="11" t="inlineStr">
        <is>
          <t>Breinigsville</t>
        </is>
      </c>
      <c r="N473" s="11" t="inlineStr">
        <is>
          <t>PA</t>
        </is>
      </c>
      <c r="O473" s="11" t="inlineStr">
        <is>
          <t>18031-1533</t>
        </is>
      </c>
    </row>
    <row r="474">
      <c r="I474" s="11" t="inlineStr">
        <is>
          <t>XUSC</t>
        </is>
      </c>
      <c r="J474" s="11" t="inlineStr">
        <is>
          <t>40 Logistics Dr</t>
        </is>
      </c>
      <c r="K474" s="11" t="inlineStr">
        <is>
          <t>Carlisle, PA, 17013-7901</t>
        </is>
      </c>
      <c r="L474" s="11" t="inlineStr">
        <is>
          <t>US</t>
        </is>
      </c>
      <c r="M474" s="11" t="inlineStr">
        <is>
          <t>Carlisle</t>
        </is>
      </c>
      <c r="N474" s="11" t="inlineStr">
        <is>
          <t>PA</t>
        </is>
      </c>
      <c r="O474" s="11" t="inlineStr">
        <is>
          <t>17013-7901</t>
        </is>
      </c>
    </row>
    <row r="475">
      <c r="I475" s="11" t="inlineStr">
        <is>
          <t>MDT1</t>
        </is>
      </c>
      <c r="J475" s="11" t="inlineStr">
        <is>
          <t>2 Ames Drive</t>
        </is>
      </c>
      <c r="K475" s="11" t="inlineStr">
        <is>
          <t>Carlisle, PA, 17015</t>
        </is>
      </c>
      <c r="L475" s="11" t="inlineStr">
        <is>
          <t>US</t>
        </is>
      </c>
      <c r="M475" s="11" t="inlineStr">
        <is>
          <t>Carlisle</t>
        </is>
      </c>
      <c r="N475" s="11" t="inlineStr">
        <is>
          <t>PA</t>
        </is>
      </c>
      <c r="O475" s="11" t="n">
        <v>17015</v>
      </c>
    </row>
    <row r="476">
      <c r="I476" s="11" t="inlineStr">
        <is>
          <t>PHL6</t>
        </is>
      </c>
      <c r="J476" s="11" t="inlineStr">
        <is>
          <t>675 Allen Rd.</t>
        </is>
      </c>
      <c r="K476" s="11" t="inlineStr">
        <is>
          <t>Carlisle, PA, 17015-7788</t>
        </is>
      </c>
      <c r="L476" s="11" t="inlineStr">
        <is>
          <t>US</t>
        </is>
      </c>
      <c r="M476" s="11" t="inlineStr">
        <is>
          <t>Carlisle</t>
        </is>
      </c>
      <c r="N476" s="11" t="inlineStr">
        <is>
          <t>PA</t>
        </is>
      </c>
      <c r="O476" s="11" t="inlineStr">
        <is>
          <t>17015-7788</t>
        </is>
      </c>
    </row>
    <row r="477">
      <c r="I477" s="11" t="inlineStr">
        <is>
          <t>PHL4</t>
        </is>
      </c>
      <c r="J477" s="11" t="inlineStr">
        <is>
          <t>21 Roadway Dr</t>
        </is>
      </c>
      <c r="K477" s="11" t="inlineStr">
        <is>
          <t>Carlisle, PA, 17015-8806</t>
        </is>
      </c>
      <c r="L477" s="11" t="inlineStr">
        <is>
          <t>US</t>
        </is>
      </c>
      <c r="M477" s="11" t="inlineStr">
        <is>
          <t>Carlisle</t>
        </is>
      </c>
      <c r="N477" s="11" t="inlineStr">
        <is>
          <t>PA</t>
        </is>
      </c>
      <c r="O477" s="11" t="inlineStr">
        <is>
          <t>17015-8806</t>
        </is>
      </c>
    </row>
    <row r="478">
      <c r="I478" s="11" t="inlineStr">
        <is>
          <t>VUGM</t>
        </is>
      </c>
      <c r="J478" s="11" t="inlineStr">
        <is>
          <t>597 Alexander Spring Rd.</t>
        </is>
      </c>
      <c r="K478" s="11" t="inlineStr">
        <is>
          <t>Carlisle, PA, 17015</t>
        </is>
      </c>
      <c r="L478" s="11" t="inlineStr">
        <is>
          <t>US</t>
        </is>
      </c>
      <c r="M478" s="11" t="inlineStr">
        <is>
          <t>Carlisle</t>
        </is>
      </c>
      <c r="N478" s="11" t="inlineStr">
        <is>
          <t>PA</t>
        </is>
      </c>
      <c r="O478" s="11" t="n">
        <v>17015</v>
      </c>
    </row>
    <row r="479">
      <c r="I479" s="11" t="inlineStr">
        <is>
          <t>VUGL</t>
        </is>
      </c>
      <c r="J479" s="11" t="inlineStr">
        <is>
          <t>1200 Distribution Drive</t>
        </is>
      </c>
      <c r="K479" s="11" t="inlineStr">
        <is>
          <t>Carlisle, PA, 17013</t>
        </is>
      </c>
      <c r="L479" s="11" t="inlineStr">
        <is>
          <t>US</t>
        </is>
      </c>
      <c r="M479" s="11" t="inlineStr">
        <is>
          <t>Carlisle</t>
        </is>
      </c>
      <c r="N479" s="11" t="inlineStr">
        <is>
          <t>PA</t>
        </is>
      </c>
      <c r="O479" s="11" t="n">
        <v>17013</v>
      </c>
    </row>
    <row r="480">
      <c r="I480" s="11" t="inlineStr">
        <is>
          <t>ABE4</t>
        </is>
      </c>
      <c r="J480" s="11" t="inlineStr">
        <is>
          <t>1610 Van Buren Road</t>
        </is>
      </c>
      <c r="K480" s="11" t="inlineStr">
        <is>
          <t>Easton, PA, 18045</t>
        </is>
      </c>
      <c r="L480" s="11" t="inlineStr">
        <is>
          <t>US</t>
        </is>
      </c>
      <c r="M480" s="11" t="inlineStr">
        <is>
          <t>Easton</t>
        </is>
      </c>
      <c r="N480" s="11" t="inlineStr">
        <is>
          <t>PA</t>
        </is>
      </c>
      <c r="O480" s="11" t="n">
        <v>18045</v>
      </c>
    </row>
    <row r="481">
      <c r="I481" s="11" t="inlineStr">
        <is>
          <t>AVP3</t>
        </is>
      </c>
      <c r="J481" s="11" t="inlineStr">
        <is>
          <t>298 1st Ave</t>
        </is>
      </c>
      <c r="K481" s="11" t="inlineStr">
        <is>
          <t>Gouldsboro, PA, 18424-9492</t>
        </is>
      </c>
      <c r="L481" s="11" t="inlineStr">
        <is>
          <t>US</t>
        </is>
      </c>
      <c r="M481" s="11" t="inlineStr">
        <is>
          <t>Gouldsboro</t>
        </is>
      </c>
      <c r="N481" s="11" t="inlineStr">
        <is>
          <t>PA</t>
        </is>
      </c>
      <c r="O481" s="11" t="inlineStr">
        <is>
          <t>18424-9492</t>
        </is>
      </c>
    </row>
    <row r="482">
      <c r="I482" s="11" t="inlineStr">
        <is>
          <t>ABE9</t>
        </is>
      </c>
      <c r="J482" s="11" t="inlineStr">
        <is>
          <t>100 Quality Circle</t>
        </is>
      </c>
      <c r="K482" s="11" t="inlineStr">
        <is>
          <t>Harrisburg, PA, 17112</t>
        </is>
      </c>
      <c r="L482" s="11" t="inlineStr">
        <is>
          <t>US</t>
        </is>
      </c>
      <c r="M482" s="11" t="inlineStr">
        <is>
          <t>Harrisburg</t>
        </is>
      </c>
      <c r="N482" s="11" t="inlineStr">
        <is>
          <t>PA</t>
        </is>
      </c>
      <c r="O482" s="11" t="n">
        <v>17112</v>
      </c>
    </row>
    <row r="483">
      <c r="I483" s="11" t="inlineStr">
        <is>
          <t>ABE5</t>
        </is>
      </c>
      <c r="J483" s="11" t="inlineStr">
        <is>
          <t>100 Quality Circle</t>
        </is>
      </c>
      <c r="K483" s="11" t="inlineStr">
        <is>
          <t>Harrisburg, PA, 17112</t>
        </is>
      </c>
      <c r="L483" s="11" t="inlineStr">
        <is>
          <t>US</t>
        </is>
      </c>
      <c r="M483" s="11" t="inlineStr">
        <is>
          <t>Harrisburg</t>
        </is>
      </c>
      <c r="N483" s="11" t="inlineStr">
        <is>
          <t>PA</t>
        </is>
      </c>
      <c r="O483" s="11" t="n">
        <v>17112</v>
      </c>
    </row>
    <row r="484">
      <c r="I484" s="11" t="inlineStr">
        <is>
          <t>AVP1</t>
        </is>
      </c>
      <c r="J484" s="11" t="inlineStr">
        <is>
          <t>550 Oak Ridge Road</t>
        </is>
      </c>
      <c r="K484" s="11" t="inlineStr">
        <is>
          <t>Hazleton, PA, 18202-9361</t>
        </is>
      </c>
      <c r="L484" s="11" t="inlineStr">
        <is>
          <t>US</t>
        </is>
      </c>
      <c r="M484" s="11" t="inlineStr">
        <is>
          <t>Hazleton</t>
        </is>
      </c>
      <c r="N484" s="11" t="inlineStr">
        <is>
          <t>PA</t>
        </is>
      </c>
      <c r="O484" s="11" t="inlineStr">
        <is>
          <t>18202-9361</t>
        </is>
      </c>
    </row>
    <row r="485">
      <c r="I485" s="11" t="inlineStr">
        <is>
          <t>VUQE</t>
        </is>
      </c>
      <c r="J485" s="11" t="inlineStr">
        <is>
          <t>69 Green Mountain Road</t>
        </is>
      </c>
      <c r="K485" s="11" t="inlineStr">
        <is>
          <t>Hazleton, PA, 18202</t>
        </is>
      </c>
      <c r="L485" s="11" t="inlineStr">
        <is>
          <t>US</t>
        </is>
      </c>
      <c r="M485" s="11" t="inlineStr">
        <is>
          <t>Hazleton</t>
        </is>
      </c>
      <c r="N485" s="11" t="inlineStr">
        <is>
          <t>PA</t>
        </is>
      </c>
      <c r="O485" s="11" t="n">
        <v>18202</v>
      </c>
    </row>
    <row r="486">
      <c r="I486" s="11" t="inlineStr">
        <is>
          <t>XUSG</t>
        </is>
      </c>
      <c r="J486" s="11" t="inlineStr">
        <is>
          <t>9645 West Hills Court</t>
        </is>
      </c>
      <c r="K486" s="11" t="inlineStr">
        <is>
          <t>Kutztown, PA, 19530</t>
        </is>
      </c>
      <c r="L486" s="11" t="inlineStr">
        <is>
          <t>US</t>
        </is>
      </c>
      <c r="M486" s="11" t="inlineStr">
        <is>
          <t>Kutztown</t>
        </is>
      </c>
      <c r="N486" s="11" t="inlineStr">
        <is>
          <t>PA</t>
        </is>
      </c>
      <c r="O486" s="11" t="n">
        <v>19530</v>
      </c>
    </row>
    <row r="487">
      <c r="I487" s="11" t="inlineStr">
        <is>
          <t>PHL5</t>
        </is>
      </c>
      <c r="J487" s="11" t="inlineStr">
        <is>
          <t>500 McCarthy Dr.</t>
        </is>
      </c>
      <c r="K487" s="11" t="inlineStr">
        <is>
          <t>Lewisberry, PA, 17339-8725</t>
        </is>
      </c>
      <c r="L487" s="11" t="inlineStr">
        <is>
          <t>US</t>
        </is>
      </c>
      <c r="M487" s="11" t="inlineStr">
        <is>
          <t>Lewisberry</t>
        </is>
      </c>
      <c r="N487" s="11" t="inlineStr">
        <is>
          <t>PA</t>
        </is>
      </c>
      <c r="O487" s="11" t="inlineStr">
        <is>
          <t>17339-8725</t>
        </is>
      </c>
    </row>
    <row r="488">
      <c r="I488" s="11" t="inlineStr">
        <is>
          <t>VUWB</t>
        </is>
      </c>
      <c r="J488" s="11" t="inlineStr">
        <is>
          <t>6373 Brackbill Blvd</t>
        </is>
      </c>
      <c r="K488" s="11" t="inlineStr">
        <is>
          <t>Mechanicsburg, PA, 17050-2876</t>
        </is>
      </c>
      <c r="L488" s="11" t="inlineStr">
        <is>
          <t>US</t>
        </is>
      </c>
      <c r="M488" s="11" t="inlineStr">
        <is>
          <t>Mechanicsburg</t>
        </is>
      </c>
      <c r="N488" s="11" t="inlineStr">
        <is>
          <t>PA</t>
        </is>
      </c>
      <c r="O488" s="11" t="inlineStr">
        <is>
          <t>17050-2876</t>
        </is>
      </c>
    </row>
    <row r="489">
      <c r="I489" s="11" t="inlineStr">
        <is>
          <t>PPA1</t>
        </is>
      </c>
      <c r="J489" s="11" t="inlineStr">
        <is>
          <t>545 Oak Hill Road</t>
        </is>
      </c>
      <c r="K489" s="11" t="inlineStr">
        <is>
          <t>Mountaintop, PA, 18707-2141</t>
        </is>
      </c>
      <c r="L489" s="11" t="inlineStr">
        <is>
          <t>US</t>
        </is>
      </c>
      <c r="M489" s="11" t="inlineStr">
        <is>
          <t>Mountaintop</t>
        </is>
      </c>
      <c r="N489" s="11" t="inlineStr">
        <is>
          <t>PA</t>
        </is>
      </c>
      <c r="O489" s="11" t="inlineStr">
        <is>
          <t>18707-2141</t>
        </is>
      </c>
    </row>
    <row r="490">
      <c r="I490" s="11" t="inlineStr">
        <is>
          <t>SUOT</t>
        </is>
      </c>
      <c r="J490" s="11" t="inlineStr">
        <is>
          <t>3820 Hempland Rd</t>
        </is>
      </c>
      <c r="K490" s="11" t="inlineStr">
        <is>
          <t>Mountville, PA, 17544</t>
        </is>
      </c>
      <c r="L490" s="11" t="inlineStr">
        <is>
          <t>US</t>
        </is>
      </c>
      <c r="M490" s="11" t="inlineStr">
        <is>
          <t>Mountville</t>
        </is>
      </c>
      <c r="N490" s="11" t="inlineStr">
        <is>
          <t>PA</t>
        </is>
      </c>
      <c r="O490" s="11" t="n">
        <v>17544</v>
      </c>
    </row>
    <row r="491">
      <c r="I491" s="11" t="inlineStr">
        <is>
          <t>SUOR</t>
        </is>
      </c>
      <c r="J491" s="11" t="inlineStr">
        <is>
          <t>3820 Hempland Rd</t>
        </is>
      </c>
      <c r="K491" s="11" t="inlineStr">
        <is>
          <t>Mountville, PA, 17544</t>
        </is>
      </c>
      <c r="L491" s="11" t="inlineStr">
        <is>
          <t>US</t>
        </is>
      </c>
      <c r="M491" s="11" t="inlineStr">
        <is>
          <t>Mountville</t>
        </is>
      </c>
      <c r="N491" s="11" t="inlineStr">
        <is>
          <t>PA</t>
        </is>
      </c>
      <c r="O491" s="11" t="n">
        <v>17544</v>
      </c>
    </row>
    <row r="492">
      <c r="I492" s="11" t="inlineStr">
        <is>
          <t>SUBE</t>
        </is>
      </c>
      <c r="J492" s="11" t="inlineStr">
        <is>
          <t>921 E. Tolna Rd.</t>
        </is>
      </c>
      <c r="K492" s="11" t="inlineStr">
        <is>
          <t>New Freedom, PA, 17349</t>
        </is>
      </c>
      <c r="L492" s="11" t="inlineStr">
        <is>
          <t>US</t>
        </is>
      </c>
      <c r="M492" s="11" t="inlineStr">
        <is>
          <t>New Freedom</t>
        </is>
      </c>
      <c r="N492" s="11" t="inlineStr">
        <is>
          <t>PA</t>
        </is>
      </c>
      <c r="O492" s="11" t="n">
        <v>17349</v>
      </c>
    </row>
    <row r="493">
      <c r="I493" s="11" t="inlineStr">
        <is>
          <t>PEN1</t>
        </is>
      </c>
      <c r="J493" s="11" t="inlineStr">
        <is>
          <t>3800 Locust Walk</t>
        </is>
      </c>
      <c r="K493" s="11" t="inlineStr">
        <is>
          <t>Philadelphia, PA, 19104</t>
        </is>
      </c>
      <c r="L493" s="11" t="inlineStr">
        <is>
          <t>US</t>
        </is>
      </c>
      <c r="M493" s="11" t="inlineStr">
        <is>
          <t>Philadelphia</t>
        </is>
      </c>
      <c r="N493" s="11" t="inlineStr">
        <is>
          <t>PA</t>
        </is>
      </c>
      <c r="O493" s="11" t="n">
        <v>19104</v>
      </c>
    </row>
    <row r="494">
      <c r="I494" s="11" t="inlineStr">
        <is>
          <t>TPAA</t>
        </is>
      </c>
      <c r="J494" s="11" t="inlineStr">
        <is>
          <t>4101 Sansom St</t>
        </is>
      </c>
      <c r="K494" s="11" t="inlineStr">
        <is>
          <t>Philadelphia, PA, 19104</t>
        </is>
      </c>
      <c r="L494" s="11" t="inlineStr">
        <is>
          <t>US</t>
        </is>
      </c>
      <c r="M494" s="11" t="inlineStr">
        <is>
          <t>Philadelphia</t>
        </is>
      </c>
      <c r="N494" s="11" t="inlineStr">
        <is>
          <t>PA</t>
        </is>
      </c>
      <c r="O494" s="11" t="n">
        <v>19104</v>
      </c>
    </row>
    <row r="495">
      <c r="I495" s="11" t="inlineStr">
        <is>
          <t>SUAH</t>
        </is>
      </c>
      <c r="J495" s="11" t="inlineStr">
        <is>
          <t>2901 Grant Ave</t>
        </is>
      </c>
      <c r="K495" s="11" t="inlineStr">
        <is>
          <t>Philadelphia, PA, 19114</t>
        </is>
      </c>
      <c r="L495" s="11" t="inlineStr">
        <is>
          <t>US</t>
        </is>
      </c>
      <c r="M495" s="11" t="inlineStr">
        <is>
          <t>Philadelphia</t>
        </is>
      </c>
      <c r="N495" s="11" t="inlineStr">
        <is>
          <t>PA</t>
        </is>
      </c>
      <c r="O495" s="11" t="n">
        <v>19114</v>
      </c>
    </row>
    <row r="496">
      <c r="I496" s="11" t="inlineStr">
        <is>
          <t>SULX</t>
        </is>
      </c>
      <c r="J496" s="11" t="inlineStr">
        <is>
          <t>1728 Smallman St.</t>
        </is>
      </c>
      <c r="K496" s="11" t="inlineStr">
        <is>
          <t>Pittsburgh, PA, 15222</t>
        </is>
      </c>
      <c r="L496" s="11" t="inlineStr">
        <is>
          <t>US</t>
        </is>
      </c>
      <c r="M496" s="11" t="inlineStr">
        <is>
          <t>Pittsburgh</t>
        </is>
      </c>
      <c r="N496" s="11" t="inlineStr">
        <is>
          <t>PA</t>
        </is>
      </c>
      <c r="O496" s="11" t="n">
        <v>15222</v>
      </c>
    </row>
    <row r="497">
      <c r="I497" s="11" t="inlineStr">
        <is>
          <t>SUOY</t>
        </is>
      </c>
      <c r="J497" s="11" t="inlineStr">
        <is>
          <t>1728 Smallman St.</t>
        </is>
      </c>
      <c r="K497" s="11" t="inlineStr">
        <is>
          <t>Pittsburgh, PA, 15222</t>
        </is>
      </c>
      <c r="L497" s="11" t="inlineStr">
        <is>
          <t>US</t>
        </is>
      </c>
      <c r="M497" s="11" t="inlineStr">
        <is>
          <t>Pittsburgh</t>
        </is>
      </c>
      <c r="N497" s="11" t="inlineStr">
        <is>
          <t>PA</t>
        </is>
      </c>
      <c r="O497" s="11" t="n">
        <v>15222</v>
      </c>
    </row>
    <row r="498">
      <c r="I498" s="11" t="inlineStr">
        <is>
          <t>AVP8</t>
        </is>
      </c>
      <c r="J498" s="11" t="inlineStr">
        <is>
          <t>250 Enterprise Way</t>
        </is>
      </c>
      <c r="K498" s="11" t="inlineStr">
        <is>
          <t>Pittston, PA, 18640-5000</t>
        </is>
      </c>
      <c r="L498" s="11" t="inlineStr">
        <is>
          <t>US</t>
        </is>
      </c>
      <c r="M498" s="11" t="inlineStr">
        <is>
          <t>Pittston</t>
        </is>
      </c>
      <c r="N498" s="11" t="inlineStr">
        <is>
          <t>PA</t>
        </is>
      </c>
      <c r="O498" s="11" t="inlineStr">
        <is>
          <t>18640-5000</t>
        </is>
      </c>
    </row>
    <row r="499">
      <c r="I499" s="11" t="inlineStr">
        <is>
          <t>VAVP</t>
        </is>
      </c>
      <c r="J499" s="11" t="inlineStr">
        <is>
          <t>250 Enterprise Way</t>
        </is>
      </c>
      <c r="K499" s="11" t="inlineStr">
        <is>
          <t>Pittston, PA, 18640-5000</t>
        </is>
      </c>
      <c r="L499" s="11" t="inlineStr">
        <is>
          <t>US</t>
        </is>
      </c>
      <c r="M499" s="11" t="inlineStr">
        <is>
          <t>Pittston</t>
        </is>
      </c>
      <c r="N499" s="11" t="inlineStr">
        <is>
          <t>PA</t>
        </is>
      </c>
      <c r="O499" s="11" t="inlineStr">
        <is>
          <t>18640-5000</t>
        </is>
      </c>
    </row>
    <row r="500">
      <c r="I500" s="11" t="inlineStr">
        <is>
          <t>VUAV</t>
        </is>
      </c>
      <c r="J500" s="11" t="inlineStr">
        <is>
          <t>1 Commerce Road</t>
        </is>
      </c>
      <c r="K500" s="11" t="inlineStr">
        <is>
          <t>Pittston, PA, 18640</t>
        </is>
      </c>
      <c r="L500" s="11" t="inlineStr">
        <is>
          <t>US</t>
        </is>
      </c>
      <c r="M500" s="11" t="inlineStr">
        <is>
          <t>Pittston</t>
        </is>
      </c>
      <c r="N500" s="11" t="inlineStr">
        <is>
          <t>PA</t>
        </is>
      </c>
      <c r="O500" s="11" t="n">
        <v>18640</v>
      </c>
    </row>
    <row r="501">
      <c r="I501" s="11" t="inlineStr">
        <is>
          <t>AVP6</t>
        </is>
      </c>
      <c r="J501" s="11" t="inlineStr">
        <is>
          <t>1 Commerce Rd</t>
        </is>
      </c>
      <c r="K501" s="11" t="inlineStr">
        <is>
          <t>Pittston, PA, 18640-9509</t>
        </is>
      </c>
      <c r="L501" s="11" t="inlineStr">
        <is>
          <t>US</t>
        </is>
      </c>
      <c r="M501" s="11" t="inlineStr">
        <is>
          <t>Pittston</t>
        </is>
      </c>
      <c r="N501" s="11" t="inlineStr">
        <is>
          <t>PA</t>
        </is>
      </c>
      <c r="O501" s="11" t="inlineStr">
        <is>
          <t>18640-9509</t>
        </is>
      </c>
    </row>
    <row r="502">
      <c r="I502" s="11" t="inlineStr">
        <is>
          <t>VUGP</t>
        </is>
      </c>
      <c r="J502" s="11" t="inlineStr">
        <is>
          <t>234 Walnut Bottom Road</t>
        </is>
      </c>
      <c r="K502" s="11" t="inlineStr">
        <is>
          <t>Shippensburg, PA, 17257</t>
        </is>
      </c>
      <c r="L502" s="11" t="inlineStr">
        <is>
          <t>US</t>
        </is>
      </c>
      <c r="M502" s="11" t="inlineStr">
        <is>
          <t>Shippensburg</t>
        </is>
      </c>
      <c r="N502" s="11" t="inlineStr">
        <is>
          <t>PA</t>
        </is>
      </c>
      <c r="O502" s="11" t="n">
        <v>17257</v>
      </c>
    </row>
    <row r="503">
      <c r="I503" s="11" t="inlineStr">
        <is>
          <t>VUPH</t>
        </is>
      </c>
      <c r="J503" s="11" t="inlineStr">
        <is>
          <t>9300 Olde Scotland Road</t>
        </is>
      </c>
      <c r="K503" s="11" t="inlineStr">
        <is>
          <t>Shippensburg, PA, 17257</t>
        </is>
      </c>
      <c r="L503" s="11" t="inlineStr">
        <is>
          <t>US</t>
        </is>
      </c>
      <c r="M503" s="11" t="inlineStr">
        <is>
          <t>Shippensburg</t>
        </is>
      </c>
      <c r="N503" s="11" t="inlineStr">
        <is>
          <t>PA</t>
        </is>
      </c>
      <c r="O503" s="11" t="n">
        <v>17257</v>
      </c>
    </row>
    <row r="504">
      <c r="I504" s="11" t="inlineStr">
        <is>
          <t>SCE1</t>
        </is>
      </c>
      <c r="J504" s="11" t="inlineStr">
        <is>
          <t>134 South Allen St</t>
        </is>
      </c>
      <c r="K504" s="11" t="inlineStr">
        <is>
          <t>State College, PA, 16801</t>
        </is>
      </c>
      <c r="L504" s="11" t="inlineStr">
        <is>
          <t>US</t>
        </is>
      </c>
      <c r="M504" s="11" t="inlineStr">
        <is>
          <t>State College</t>
        </is>
      </c>
      <c r="N504" s="11" t="inlineStr">
        <is>
          <t>PA</t>
        </is>
      </c>
      <c r="O504" s="11" t="n">
        <v>16801</v>
      </c>
    </row>
    <row r="505">
      <c r="I505" s="11" t="inlineStr">
        <is>
          <t>VUBF</t>
        </is>
      </c>
      <c r="J505" s="11" t="inlineStr">
        <is>
          <t>575 Old Forge Road</t>
        </is>
      </c>
      <c r="K505" s="11" t="inlineStr">
        <is>
          <t>Union Township, PA, 17963</t>
        </is>
      </c>
      <c r="L505" s="11" t="inlineStr">
        <is>
          <t>US</t>
        </is>
      </c>
      <c r="M505" s="11" t="inlineStr">
        <is>
          <t>Union Township</t>
        </is>
      </c>
      <c r="N505" s="11" t="inlineStr">
        <is>
          <t>PA</t>
        </is>
      </c>
      <c r="O505" s="11" t="n">
        <v>17963</v>
      </c>
    </row>
    <row r="506">
      <c r="I506" s="11" t="inlineStr">
        <is>
          <t>VUGA</t>
        </is>
      </c>
      <c r="J506" s="11" t="inlineStr">
        <is>
          <t>508 Delaware Ave</t>
        </is>
      </c>
      <c r="K506" s="11" t="inlineStr">
        <is>
          <t>West Pittston, PA, 18643</t>
        </is>
      </c>
      <c r="L506" s="11" t="inlineStr">
        <is>
          <t>US</t>
        </is>
      </c>
      <c r="M506" s="11" t="inlineStr">
        <is>
          <t>West Pittston</t>
        </is>
      </c>
      <c r="N506" s="11" t="inlineStr">
        <is>
          <t>PA</t>
        </is>
      </c>
      <c r="O506" s="11" t="n">
        <v>18643</v>
      </c>
    </row>
    <row r="507">
      <c r="I507" s="11" t="inlineStr">
        <is>
          <t>SULF</t>
        </is>
      </c>
      <c r="J507" s="11" t="inlineStr">
        <is>
          <t>170 Longs Pond Rd</t>
        </is>
      </c>
      <c r="K507" s="11" t="inlineStr">
        <is>
          <t>Lexington, SC, 29072</t>
        </is>
      </c>
      <c r="L507" s="11" t="inlineStr">
        <is>
          <t>US</t>
        </is>
      </c>
      <c r="M507" s="11" t="inlineStr">
        <is>
          <t>Lexington</t>
        </is>
      </c>
      <c r="N507" s="11" t="inlineStr">
        <is>
          <t>SC</t>
        </is>
      </c>
      <c r="O507" s="11" t="n">
        <v>29072</v>
      </c>
    </row>
    <row r="508">
      <c r="I508" s="11" t="inlineStr">
        <is>
          <t>XUSU</t>
        </is>
      </c>
      <c r="K508" s="11" t="inlineStr">
        <is>
          <t>Rock Hill, SC, 29730</t>
        </is>
      </c>
      <c r="L508" s="11" t="inlineStr">
        <is>
          <t>US</t>
        </is>
      </c>
      <c r="M508" s="11" t="inlineStr">
        <is>
          <t>Rock Hill</t>
        </is>
      </c>
      <c r="N508" s="11" t="inlineStr">
        <is>
          <t>SC</t>
        </is>
      </c>
      <c r="O508" s="11" t="n">
        <v>29730</v>
      </c>
    </row>
    <row r="509">
      <c r="I509" s="11" t="inlineStr">
        <is>
          <t>GSP1</t>
        </is>
      </c>
      <c r="J509" s="11" t="inlineStr">
        <is>
          <t>402 John Dodd Rd</t>
        </is>
      </c>
      <c r="K509" s="11" t="inlineStr">
        <is>
          <t>Spartanburg, SC, 29303-6312</t>
        </is>
      </c>
      <c r="L509" s="11" t="inlineStr">
        <is>
          <t>US</t>
        </is>
      </c>
      <c r="M509" s="11" t="inlineStr">
        <is>
          <t>Spartanburg</t>
        </is>
      </c>
      <c r="N509" s="11" t="inlineStr">
        <is>
          <t>SC</t>
        </is>
      </c>
      <c r="O509" s="11" t="inlineStr">
        <is>
          <t>29303-6312</t>
        </is>
      </c>
    </row>
    <row r="510">
      <c r="I510" s="11" t="inlineStr">
        <is>
          <t>CAE3</t>
        </is>
      </c>
      <c r="J510" s="11" t="inlineStr">
        <is>
          <t>222 Old Wire Road</t>
        </is>
      </c>
      <c r="K510" s="11" t="inlineStr">
        <is>
          <t>West Columbia, SC, 29172</t>
        </is>
      </c>
      <c r="L510" s="11" t="inlineStr">
        <is>
          <t>US</t>
        </is>
      </c>
      <c r="M510" s="11" t="inlineStr">
        <is>
          <t>West Columbia</t>
        </is>
      </c>
      <c r="N510" s="11" t="inlineStr">
        <is>
          <t>SC</t>
        </is>
      </c>
      <c r="O510" s="11" t="n">
        <v>29172</v>
      </c>
    </row>
    <row r="511">
      <c r="I511" s="11" t="inlineStr">
        <is>
          <t>CAE1</t>
        </is>
      </c>
      <c r="J511" s="11" t="inlineStr">
        <is>
          <t>4400 12 Street Extension</t>
        </is>
      </c>
      <c r="K511" s="11" t="inlineStr">
        <is>
          <t>West Columbia, SC, 29172-3300</t>
        </is>
      </c>
      <c r="L511" s="11" t="inlineStr">
        <is>
          <t>US</t>
        </is>
      </c>
      <c r="M511" s="11" t="inlineStr">
        <is>
          <t>West Columbia</t>
        </is>
      </c>
      <c r="N511" s="11" t="inlineStr">
        <is>
          <t>SC</t>
        </is>
      </c>
      <c r="O511" s="11" t="inlineStr">
        <is>
          <t>29172-3300</t>
        </is>
      </c>
    </row>
    <row r="512">
      <c r="I512" s="11" t="inlineStr">
        <is>
          <t>MEM1</t>
        </is>
      </c>
      <c r="J512" s="11" t="inlineStr">
        <is>
          <t>3292 E. Holmes Rd</t>
        </is>
      </c>
      <c r="K512" s="11" t="inlineStr">
        <is>
          <t>Memphis, TN, 38118</t>
        </is>
      </c>
      <c r="L512" s="11" t="inlineStr">
        <is>
          <t>US</t>
        </is>
      </c>
      <c r="M512" s="11" t="inlineStr">
        <is>
          <t>Memphis</t>
        </is>
      </c>
      <c r="N512" s="11" t="inlineStr">
        <is>
          <t>TN</t>
        </is>
      </c>
      <c r="O512" s="11" t="n">
        <v>38118</v>
      </c>
    </row>
    <row r="513">
      <c r="I513" s="11" t="inlineStr">
        <is>
          <t>CHA2</t>
        </is>
      </c>
      <c r="J513" s="11" t="inlineStr">
        <is>
          <t>225 Infinity Dr NW</t>
        </is>
      </c>
      <c r="K513" s="11" t="inlineStr">
        <is>
          <t>Charleston, TN, 37310-1400</t>
        </is>
      </c>
      <c r="L513" s="11" t="inlineStr">
        <is>
          <t>US</t>
        </is>
      </c>
      <c r="M513" s="11" t="inlineStr">
        <is>
          <t>Charleston</t>
        </is>
      </c>
      <c r="N513" s="11" t="inlineStr">
        <is>
          <t>TN</t>
        </is>
      </c>
      <c r="O513" s="11" t="inlineStr">
        <is>
          <t>37310-1400</t>
        </is>
      </c>
    </row>
    <row r="514">
      <c r="I514" s="11" t="inlineStr">
        <is>
          <t>CHA1</t>
        </is>
      </c>
      <c r="J514" s="11" t="inlineStr">
        <is>
          <t>7200 Discovery Drive</t>
        </is>
      </c>
      <c r="K514" s="11" t="inlineStr">
        <is>
          <t>Chattanooga, TN, 37416-1757</t>
        </is>
      </c>
      <c r="L514" s="11" t="inlineStr">
        <is>
          <t>US</t>
        </is>
      </c>
      <c r="M514" s="11" t="inlineStr">
        <is>
          <t>Chattanooga</t>
        </is>
      </c>
      <c r="N514" s="11" t="inlineStr">
        <is>
          <t>TN</t>
        </is>
      </c>
      <c r="O514" s="11" t="inlineStr">
        <is>
          <t>37416-1757</t>
        </is>
      </c>
    </row>
    <row r="515">
      <c r="I515" s="11" t="inlineStr">
        <is>
          <t>BNA1</t>
        </is>
      </c>
      <c r="J515" s="11" t="inlineStr">
        <is>
          <t>14840 Central Pike</t>
        </is>
      </c>
      <c r="K515" s="11" t="inlineStr">
        <is>
          <t>Lebanon, TN, 37090-8119</t>
        </is>
      </c>
      <c r="L515" s="11" t="inlineStr">
        <is>
          <t>US</t>
        </is>
      </c>
      <c r="M515" s="11" t="inlineStr">
        <is>
          <t>Lebanon</t>
        </is>
      </c>
      <c r="N515" s="11" t="inlineStr">
        <is>
          <t>TN</t>
        </is>
      </c>
      <c r="O515" s="11" t="inlineStr">
        <is>
          <t>37090-8119</t>
        </is>
      </c>
    </row>
    <row r="516">
      <c r="I516" s="11" t="inlineStr">
        <is>
          <t>BNA2</t>
        </is>
      </c>
      <c r="J516" s="11" t="inlineStr">
        <is>
          <t>500 Duke Dr</t>
        </is>
      </c>
      <c r="K516" s="11" t="inlineStr">
        <is>
          <t>Lebanon, TN, 37090-8123</t>
        </is>
      </c>
      <c r="L516" s="11" t="inlineStr">
        <is>
          <t>US</t>
        </is>
      </c>
      <c r="M516" s="11" t="inlineStr">
        <is>
          <t>Lebanon</t>
        </is>
      </c>
      <c r="N516" s="11" t="inlineStr">
        <is>
          <t>TN</t>
        </is>
      </c>
      <c r="O516" s="11" t="inlineStr">
        <is>
          <t>37090-8123</t>
        </is>
      </c>
    </row>
    <row r="517">
      <c r="I517" s="11" t="inlineStr">
        <is>
          <t>XLAJ</t>
        </is>
      </c>
      <c r="J517" s="11" t="inlineStr">
        <is>
          <t>3440 Meyers Rd</t>
        </is>
      </c>
      <c r="K517" s="11" t="inlineStr">
        <is>
          <t>Memphis, TN, 38108</t>
        </is>
      </c>
      <c r="L517" s="11" t="inlineStr">
        <is>
          <t>US</t>
        </is>
      </c>
      <c r="M517" s="11" t="inlineStr">
        <is>
          <t>Memphis</t>
        </is>
      </c>
      <c r="N517" s="11" t="inlineStr">
        <is>
          <t>TN</t>
        </is>
      </c>
      <c r="O517" s="11" t="n">
        <v>38108</v>
      </c>
    </row>
    <row r="518">
      <c r="I518" s="11" t="inlineStr">
        <is>
          <t>BNA3</t>
        </is>
      </c>
      <c r="J518" s="11" t="inlineStr">
        <is>
          <t>2020 Joe B Jackson Pkwy</t>
        </is>
      </c>
      <c r="K518" s="11" t="inlineStr">
        <is>
          <t>Murfreesboro, TN, 37127-7792</t>
        </is>
      </c>
      <c r="L518" s="11" t="inlineStr">
        <is>
          <t>US</t>
        </is>
      </c>
      <c r="M518" s="11" t="inlineStr">
        <is>
          <t>Murfreesboro</t>
        </is>
      </c>
      <c r="N518" s="11" t="inlineStr">
        <is>
          <t>TN</t>
        </is>
      </c>
      <c r="O518" s="11" t="inlineStr">
        <is>
          <t>37127-7792</t>
        </is>
      </c>
    </row>
    <row r="519">
      <c r="I519" s="11" t="inlineStr">
        <is>
          <t>TTN1</t>
        </is>
      </c>
      <c r="J519" s="11" t="inlineStr">
        <is>
          <t>410 Harding Industrial Dr.</t>
        </is>
      </c>
      <c r="K519" s="11" t="inlineStr">
        <is>
          <t>Nashville, TN, 37211</t>
        </is>
      </c>
      <c r="L519" s="11" t="inlineStr">
        <is>
          <t>US</t>
        </is>
      </c>
      <c r="M519" s="11" t="inlineStr">
        <is>
          <t>Nashville</t>
        </is>
      </c>
      <c r="N519" s="11" t="inlineStr">
        <is>
          <t>TN</t>
        </is>
      </c>
      <c r="O519" s="11" t="n">
        <v>37211</v>
      </c>
    </row>
    <row r="520">
      <c r="I520" s="11" t="inlineStr">
        <is>
          <t>TTNA</t>
        </is>
      </c>
      <c r="J520" s="11" t="inlineStr">
        <is>
          <t>410 Harding Industrial Dr.</t>
        </is>
      </c>
      <c r="K520" s="11" t="inlineStr">
        <is>
          <t>Nashville, TN, 37211</t>
        </is>
      </c>
      <c r="L520" s="11" t="inlineStr">
        <is>
          <t>US</t>
        </is>
      </c>
      <c r="M520" s="11" t="inlineStr">
        <is>
          <t>Nashville</t>
        </is>
      </c>
      <c r="N520" s="11" t="inlineStr">
        <is>
          <t>TN</t>
        </is>
      </c>
      <c r="O520" s="11" t="n">
        <v>37211</v>
      </c>
    </row>
    <row r="521">
      <c r="I521" s="11" t="inlineStr">
        <is>
          <t>XSP1</t>
        </is>
      </c>
      <c r="J521" s="11" t="inlineStr">
        <is>
          <t>1115 Vaughn Parkway</t>
        </is>
      </c>
      <c r="K521" s="11" t="inlineStr">
        <is>
          <t>Portland, TN, 37148</t>
        </is>
      </c>
      <c r="L521" s="11" t="inlineStr">
        <is>
          <t>US</t>
        </is>
      </c>
      <c r="M521" s="11" t="inlineStr">
        <is>
          <t>Portland</t>
        </is>
      </c>
      <c r="N521" s="11" t="inlineStr">
        <is>
          <t>TN</t>
        </is>
      </c>
      <c r="O521" s="11" t="n">
        <v>37148</v>
      </c>
    </row>
    <row r="522">
      <c r="I522" s="11" t="inlineStr">
        <is>
          <t>SUOZ</t>
        </is>
      </c>
      <c r="J522" s="11" t="inlineStr">
        <is>
          <t>359 Pike Court</t>
        </is>
      </c>
      <c r="K522" s="11" t="inlineStr">
        <is>
          <t>La Porte, TX, 77571</t>
        </is>
      </c>
      <c r="L522" s="11" t="inlineStr">
        <is>
          <t>US</t>
        </is>
      </c>
      <c r="M522" s="11" t="inlineStr">
        <is>
          <t>La Porte</t>
        </is>
      </c>
      <c r="N522" s="11" t="inlineStr">
        <is>
          <t>TX</t>
        </is>
      </c>
      <c r="O522" s="11" t="n">
        <v>77571</v>
      </c>
    </row>
    <row r="523">
      <c r="I523" s="11" t="inlineStr">
        <is>
          <t>TEX1</t>
        </is>
      </c>
      <c r="J523" s="11" t="inlineStr">
        <is>
          <t>Gregory Gym, 2101 Speedway</t>
        </is>
      </c>
      <c r="K523" s="11" t="inlineStr">
        <is>
          <t>Austin, TX, 78712</t>
        </is>
      </c>
      <c r="L523" s="11" t="inlineStr">
        <is>
          <t>US</t>
        </is>
      </c>
      <c r="M523" s="11" t="inlineStr">
        <is>
          <t>Austin</t>
        </is>
      </c>
      <c r="N523" s="11" t="inlineStr">
        <is>
          <t>TX</t>
        </is>
      </c>
      <c r="O523" s="11" t="n">
        <v>78712</v>
      </c>
    </row>
    <row r="524">
      <c r="I524" s="11" t="inlineStr">
        <is>
          <t>TTX2</t>
        </is>
      </c>
      <c r="J524" s="11" t="inlineStr">
        <is>
          <t>2209 Rutland Dr</t>
        </is>
      </c>
      <c r="K524" s="11" t="inlineStr">
        <is>
          <t>Austin, TX, 78758</t>
        </is>
      </c>
      <c r="L524" s="11" t="inlineStr">
        <is>
          <t>US</t>
        </is>
      </c>
      <c r="M524" s="11" t="inlineStr">
        <is>
          <t>Austin</t>
        </is>
      </c>
      <c r="N524" s="11" t="inlineStr">
        <is>
          <t>TX</t>
        </is>
      </c>
      <c r="O524" s="11" t="n">
        <v>78758</v>
      </c>
    </row>
    <row r="525">
      <c r="I525" s="11" t="inlineStr">
        <is>
          <t>HOU3</t>
        </is>
      </c>
      <c r="J525" s="11" t="inlineStr">
        <is>
          <t>31555 Highway 90E</t>
        </is>
      </c>
      <c r="K525" s="11" t="inlineStr">
        <is>
          <t>Brookshire, TX, 77423</t>
        </is>
      </c>
      <c r="L525" s="11" t="inlineStr">
        <is>
          <t>US</t>
        </is>
      </c>
      <c r="M525" s="11" t="inlineStr">
        <is>
          <t>Brookshire</t>
        </is>
      </c>
      <c r="N525" s="11" t="inlineStr">
        <is>
          <t>TX</t>
        </is>
      </c>
      <c r="O525" s="11" t="n">
        <v>77423</v>
      </c>
    </row>
    <row r="526">
      <c r="I526" s="11" t="inlineStr">
        <is>
          <t>TAM1</t>
        </is>
      </c>
      <c r="J526" s="11" t="inlineStr">
        <is>
          <t>2800 South Texas Avenue</t>
        </is>
      </c>
      <c r="K526" s="11" t="inlineStr">
        <is>
          <t>Bryan, TX, 77802</t>
        </is>
      </c>
      <c r="L526" s="11" t="inlineStr">
        <is>
          <t>US</t>
        </is>
      </c>
      <c r="M526" s="11" t="inlineStr">
        <is>
          <t>Bryan</t>
        </is>
      </c>
      <c r="N526" s="11" t="inlineStr">
        <is>
          <t>TX</t>
        </is>
      </c>
      <c r="O526" s="11" t="n">
        <v>77802</v>
      </c>
    </row>
    <row r="527">
      <c r="I527" s="11" t="inlineStr">
        <is>
          <t>UTX8</t>
        </is>
      </c>
      <c r="J527" s="11" t="inlineStr">
        <is>
          <t>2800 S Texas Avenue</t>
        </is>
      </c>
      <c r="K527" s="11" t="inlineStr">
        <is>
          <t>Bryan, TX, 77802</t>
        </is>
      </c>
      <c r="L527" s="11" t="inlineStr">
        <is>
          <t>US</t>
        </is>
      </c>
      <c r="M527" s="11" t="inlineStr">
        <is>
          <t>Bryan</t>
        </is>
      </c>
      <c r="N527" s="11" t="inlineStr">
        <is>
          <t>TX</t>
        </is>
      </c>
      <c r="O527" s="11" t="n">
        <v>77802</v>
      </c>
    </row>
    <row r="528">
      <c r="I528" s="11" t="inlineStr">
        <is>
          <t>SUAD</t>
        </is>
      </c>
      <c r="J528" s="11" t="inlineStr">
        <is>
          <t>100 Syble Jean Dr.</t>
        </is>
      </c>
      <c r="K528" s="11" t="inlineStr">
        <is>
          <t>Burleson, TX, 76028</t>
        </is>
      </c>
      <c r="L528" s="11" t="inlineStr">
        <is>
          <t>US</t>
        </is>
      </c>
      <c r="M528" s="11" t="inlineStr">
        <is>
          <t>Burleson</t>
        </is>
      </c>
      <c r="N528" s="11" t="inlineStr">
        <is>
          <t>TX</t>
        </is>
      </c>
      <c r="O528" s="11" t="n">
        <v>76028</v>
      </c>
    </row>
    <row r="529">
      <c r="I529" s="11" t="inlineStr">
        <is>
          <t>SUHT</t>
        </is>
      </c>
      <c r="J529" s="11" t="inlineStr">
        <is>
          <t>1809 W. Frankford Rd</t>
        </is>
      </c>
      <c r="K529" s="11" t="inlineStr">
        <is>
          <t>Carrollton, TX, 75007</t>
        </is>
      </c>
      <c r="L529" s="11" t="inlineStr">
        <is>
          <t>US</t>
        </is>
      </c>
      <c r="M529" s="11" t="inlineStr">
        <is>
          <t>Carrollton</t>
        </is>
      </c>
      <c r="N529" s="11" t="inlineStr">
        <is>
          <t>TX</t>
        </is>
      </c>
      <c r="O529" s="11" t="n">
        <v>75007</v>
      </c>
    </row>
    <row r="530">
      <c r="I530" s="11" t="inlineStr">
        <is>
          <t>DFW6</t>
        </is>
      </c>
      <c r="J530" s="11" t="inlineStr">
        <is>
          <t>940 W Bethel Road</t>
        </is>
      </c>
      <c r="K530" s="11" t="inlineStr">
        <is>
          <t>Coppell, TX, 75019-4424</t>
        </is>
      </c>
      <c r="L530" s="11" t="inlineStr">
        <is>
          <t>US</t>
        </is>
      </c>
      <c r="M530" s="11" t="inlineStr">
        <is>
          <t>Coppell</t>
        </is>
      </c>
      <c r="N530" s="11" t="inlineStr">
        <is>
          <t>TX</t>
        </is>
      </c>
      <c r="O530" s="11" t="inlineStr">
        <is>
          <t>75019-4424</t>
        </is>
      </c>
    </row>
    <row r="531">
      <c r="I531" s="11" t="inlineStr">
        <is>
          <t>FTW7</t>
        </is>
      </c>
      <c r="J531" s="11" t="inlineStr">
        <is>
          <t>944 W Sandy Lake Rd</t>
        </is>
      </c>
      <c r="K531" s="11" t="inlineStr">
        <is>
          <t>Coppell, TX, 75019</t>
        </is>
      </c>
      <c r="L531" s="11" t="inlineStr">
        <is>
          <t>US</t>
        </is>
      </c>
      <c r="M531" s="11" t="inlineStr">
        <is>
          <t>Coppell</t>
        </is>
      </c>
      <c r="N531" s="11" t="inlineStr">
        <is>
          <t>TX</t>
        </is>
      </c>
      <c r="O531" s="11" t="n">
        <v>75019</v>
      </c>
    </row>
    <row r="532">
      <c r="I532" s="11" t="inlineStr">
        <is>
          <t>TTX4</t>
        </is>
      </c>
      <c r="J532" s="11" t="inlineStr">
        <is>
          <t>6627 Maple Avenue</t>
        </is>
      </c>
      <c r="K532" s="11" t="inlineStr">
        <is>
          <t>Dallas, TX, 75235</t>
        </is>
      </c>
      <c r="L532" s="11" t="inlineStr">
        <is>
          <t>US</t>
        </is>
      </c>
      <c r="M532" s="11" t="inlineStr">
        <is>
          <t>Dallas</t>
        </is>
      </c>
      <c r="N532" s="11" t="inlineStr">
        <is>
          <t>TX</t>
        </is>
      </c>
      <c r="O532" s="11" t="n">
        <v>75235</v>
      </c>
    </row>
    <row r="533">
      <c r="I533" s="11" t="inlineStr">
        <is>
          <t>FTW1</t>
        </is>
      </c>
      <c r="J533" s="11" t="inlineStr">
        <is>
          <t>33333 LBJ Freeway</t>
        </is>
      </c>
      <c r="K533" s="11" t="inlineStr">
        <is>
          <t>Dallas, TX, 75241</t>
        </is>
      </c>
      <c r="L533" s="11" t="inlineStr">
        <is>
          <t>US</t>
        </is>
      </c>
      <c r="M533" s="11" t="inlineStr">
        <is>
          <t>Dallas</t>
        </is>
      </c>
      <c r="N533" s="11" t="inlineStr">
        <is>
          <t>TX</t>
        </is>
      </c>
      <c r="O533" s="11" t="n">
        <v>75241</v>
      </c>
    </row>
    <row r="534">
      <c r="I534" s="11" t="inlineStr">
        <is>
          <t>VUPO</t>
        </is>
      </c>
      <c r="J534" s="11" t="inlineStr">
        <is>
          <t>4808 Mountain Creek Parkway</t>
        </is>
      </c>
      <c r="K534" s="11" t="inlineStr">
        <is>
          <t>Dallas, TX, 75236</t>
        </is>
      </c>
      <c r="L534" s="11" t="inlineStr">
        <is>
          <t>US</t>
        </is>
      </c>
      <c r="M534" s="11" t="inlineStr">
        <is>
          <t>Dallas</t>
        </is>
      </c>
      <c r="N534" s="11" t="inlineStr">
        <is>
          <t>TX</t>
        </is>
      </c>
      <c r="O534" s="11" t="n">
        <v>75236</v>
      </c>
    </row>
    <row r="535">
      <c r="I535" s="11" t="inlineStr">
        <is>
          <t>FTW8</t>
        </is>
      </c>
      <c r="J535" s="11" t="inlineStr">
        <is>
          <t>3351 Balmorhea Dr.</t>
        </is>
      </c>
      <c r="K535" s="11" t="inlineStr">
        <is>
          <t>Dallas, TX, 75241-7304</t>
        </is>
      </c>
      <c r="L535" s="11" t="inlineStr">
        <is>
          <t>US</t>
        </is>
      </c>
      <c r="M535" s="11" t="inlineStr">
        <is>
          <t>Dallas</t>
        </is>
      </c>
      <c r="N535" s="11" t="inlineStr">
        <is>
          <t>TX</t>
        </is>
      </c>
      <c r="O535" s="11" t="inlineStr">
        <is>
          <t>75241-7304</t>
        </is>
      </c>
    </row>
    <row r="536">
      <c r="I536" s="11" t="inlineStr">
        <is>
          <t>XLAF</t>
        </is>
      </c>
      <c r="J536" s="11" t="inlineStr">
        <is>
          <t>1600 Roe St</t>
        </is>
      </c>
      <c r="K536" s="11" t="inlineStr">
        <is>
          <t>Dallas, TX, 75215</t>
        </is>
      </c>
      <c r="L536" s="11" t="inlineStr">
        <is>
          <t>US</t>
        </is>
      </c>
      <c r="M536" s="11" t="inlineStr">
        <is>
          <t>Dallas</t>
        </is>
      </c>
      <c r="N536" s="11" t="inlineStr">
        <is>
          <t>TX</t>
        </is>
      </c>
      <c r="O536" s="11" t="n">
        <v>75215</v>
      </c>
    </row>
    <row r="537">
      <c r="I537" s="11" t="inlineStr">
        <is>
          <t>SUSE</t>
        </is>
      </c>
      <c r="J537" s="11" t="inlineStr">
        <is>
          <t>188 County Road 4226</t>
        </is>
      </c>
      <c r="K537" s="11" t="inlineStr">
        <is>
          <t>Decatur, TX, 76234</t>
        </is>
      </c>
      <c r="L537" s="11" t="inlineStr">
        <is>
          <t>US</t>
        </is>
      </c>
      <c r="M537" s="11" t="inlineStr">
        <is>
          <t>Decatur</t>
        </is>
      </c>
      <c r="N537" s="11" t="inlineStr">
        <is>
          <t>TX</t>
        </is>
      </c>
      <c r="O537" s="11" t="n">
        <v>76234</v>
      </c>
    </row>
    <row r="538">
      <c r="I538" s="11" t="inlineStr">
        <is>
          <t>FTW2</t>
        </is>
      </c>
      <c r="J538" s="11" t="inlineStr">
        <is>
          <t>2701 West Bethel Road</t>
        </is>
      </c>
      <c r="K538" s="11" t="inlineStr">
        <is>
          <t>Dallas, TX, 75261</t>
        </is>
      </c>
      <c r="L538" s="11" t="inlineStr">
        <is>
          <t>US</t>
        </is>
      </c>
      <c r="M538" s="11" t="inlineStr">
        <is>
          <t>Dallas</t>
        </is>
      </c>
      <c r="N538" s="11" t="inlineStr">
        <is>
          <t>TX</t>
        </is>
      </c>
      <c r="O538" s="11" t="n">
        <v>75261</v>
      </c>
    </row>
    <row r="539">
      <c r="I539" s="11" t="inlineStr">
        <is>
          <t>DFW1</t>
        </is>
      </c>
      <c r="J539" s="11" t="inlineStr">
        <is>
          <t>2700 Regent Blvd</t>
        </is>
      </c>
      <c r="K539" s="11" t="inlineStr">
        <is>
          <t>DFW Airport, TX, 75261</t>
        </is>
      </c>
      <c r="L539" s="11" t="inlineStr">
        <is>
          <t>US</t>
        </is>
      </c>
      <c r="M539" s="11" t="inlineStr">
        <is>
          <t>DFW Airport</t>
        </is>
      </c>
      <c r="N539" s="11" t="inlineStr">
        <is>
          <t>TX</t>
        </is>
      </c>
      <c r="O539" s="11" t="n">
        <v>75261</v>
      </c>
    </row>
    <row r="540">
      <c r="I540" s="11" t="inlineStr">
        <is>
          <t>DAL6</t>
        </is>
      </c>
      <c r="J540" s="11" t="inlineStr">
        <is>
          <t>4601 Gold Spike</t>
        </is>
      </c>
      <c r="K540" s="11" t="inlineStr">
        <is>
          <t>Fort Worth, TX, 76106</t>
        </is>
      </c>
      <c r="L540" s="11" t="inlineStr">
        <is>
          <t>US</t>
        </is>
      </c>
      <c r="M540" s="11" t="inlineStr">
        <is>
          <t>Fort Worth</t>
        </is>
      </c>
      <c r="N540" s="11" t="inlineStr">
        <is>
          <t>TX</t>
        </is>
      </c>
      <c r="O540" s="11" t="n">
        <v>76106</v>
      </c>
    </row>
    <row r="541">
      <c r="I541" s="11" t="inlineStr">
        <is>
          <t>FTW3</t>
        </is>
      </c>
      <c r="J541" s="11" t="inlineStr">
        <is>
          <t>15201 Heritage Pkwy</t>
        </is>
      </c>
      <c r="K541" s="11" t="inlineStr">
        <is>
          <t>Fort Worth, TX, 76177-2517</t>
        </is>
      </c>
      <c r="L541" s="11" t="inlineStr">
        <is>
          <t>US</t>
        </is>
      </c>
      <c r="M541" s="11" t="inlineStr">
        <is>
          <t>Fort Worth</t>
        </is>
      </c>
      <c r="N541" s="11" t="inlineStr">
        <is>
          <t>TX</t>
        </is>
      </c>
      <c r="O541" s="11" t="inlineStr">
        <is>
          <t>76177-2517</t>
        </is>
      </c>
    </row>
    <row r="542">
      <c r="I542" s="11" t="inlineStr">
        <is>
          <t>UTX7</t>
        </is>
      </c>
      <c r="J542" s="11" t="inlineStr">
        <is>
          <t>4601 Gold Spike Drive</t>
        </is>
      </c>
      <c r="K542" s="11" t="inlineStr">
        <is>
          <t>Fort Worth, TX, 76106</t>
        </is>
      </c>
      <c r="L542" s="11" t="inlineStr">
        <is>
          <t>US</t>
        </is>
      </c>
      <c r="M542" s="11" t="inlineStr">
        <is>
          <t>Fort Worth</t>
        </is>
      </c>
      <c r="N542" s="11" t="inlineStr">
        <is>
          <t>TX</t>
        </is>
      </c>
      <c r="O542" s="11" t="n">
        <v>76106</v>
      </c>
    </row>
    <row r="543">
      <c r="I543" s="11" t="inlineStr">
        <is>
          <t>XUSB</t>
        </is>
      </c>
      <c r="J543" s="11" t="inlineStr">
        <is>
          <t>14900 Frye Rd</t>
        </is>
      </c>
      <c r="K543" s="11" t="inlineStr">
        <is>
          <t>Fort Worth, TX, 76155-2726</t>
        </is>
      </c>
      <c r="L543" s="11" t="inlineStr">
        <is>
          <t>US</t>
        </is>
      </c>
      <c r="M543" s="11" t="inlineStr">
        <is>
          <t>Fort Worth</t>
        </is>
      </c>
      <c r="N543" s="11" t="inlineStr">
        <is>
          <t>TX</t>
        </is>
      </c>
      <c r="O543" s="11" t="inlineStr">
        <is>
          <t>76155-2726</t>
        </is>
      </c>
    </row>
    <row r="544">
      <c r="I544" s="11" t="inlineStr">
        <is>
          <t>DFW7</t>
        </is>
      </c>
      <c r="J544" s="11" t="inlineStr">
        <is>
          <t>700 Westport Parkway</t>
        </is>
      </c>
      <c r="K544" s="11" t="inlineStr">
        <is>
          <t>Fort Worth, TX, 76177-4513</t>
        </is>
      </c>
      <c r="L544" s="11" t="inlineStr">
        <is>
          <t>US</t>
        </is>
      </c>
      <c r="M544" s="11" t="inlineStr">
        <is>
          <t>Fort Worth</t>
        </is>
      </c>
      <c r="N544" s="11" t="inlineStr">
        <is>
          <t>TX</t>
        </is>
      </c>
      <c r="O544" s="11" t="inlineStr">
        <is>
          <t>76177-4513</t>
        </is>
      </c>
    </row>
    <row r="545">
      <c r="I545" s="11" t="inlineStr">
        <is>
          <t>VUBI</t>
        </is>
      </c>
      <c r="J545" s="11" t="inlineStr">
        <is>
          <t>501 Meacham Blvd</t>
        </is>
      </c>
      <c r="K545" s="11" t="inlineStr">
        <is>
          <t>Fort Worth, TX, 76106</t>
        </is>
      </c>
      <c r="L545" s="11" t="inlineStr">
        <is>
          <t>US</t>
        </is>
      </c>
      <c r="M545" s="11" t="inlineStr">
        <is>
          <t>Fort Worth</t>
        </is>
      </c>
      <c r="N545" s="11" t="inlineStr">
        <is>
          <t>TX</t>
        </is>
      </c>
      <c r="O545" s="11" t="n">
        <v>76106</v>
      </c>
    </row>
    <row r="546">
      <c r="I546" s="11" t="inlineStr">
        <is>
          <t>VUPZ</t>
        </is>
      </c>
      <c r="J546" s="11" t="inlineStr">
        <is>
          <t>4800 Henrietta Creek Rd</t>
        </is>
      </c>
      <c r="K546" s="11" t="inlineStr">
        <is>
          <t>Fort Worth, TX, 76177</t>
        </is>
      </c>
      <c r="L546" s="11" t="inlineStr">
        <is>
          <t>US</t>
        </is>
      </c>
      <c r="M546" s="11" t="inlineStr">
        <is>
          <t>Fort Worth</t>
        </is>
      </c>
      <c r="N546" s="11" t="inlineStr">
        <is>
          <t>TX</t>
        </is>
      </c>
      <c r="O546" s="11" t="n">
        <v>76177</v>
      </c>
    </row>
    <row r="547">
      <c r="I547" s="11" t="inlineStr">
        <is>
          <t>FTW6</t>
        </is>
      </c>
      <c r="J547" s="11" t="inlineStr">
        <is>
          <t>2601 W Bethel Road</t>
        </is>
      </c>
      <c r="K547" s="11" t="inlineStr">
        <is>
          <t>Dallas, TX, 75261-4034</t>
        </is>
      </c>
      <c r="L547" s="11" t="inlineStr">
        <is>
          <t>US</t>
        </is>
      </c>
      <c r="M547" s="11" t="inlineStr">
        <is>
          <t>Dallas</t>
        </is>
      </c>
      <c r="N547" s="11" t="inlineStr">
        <is>
          <t>TX</t>
        </is>
      </c>
      <c r="O547" s="11" t="inlineStr">
        <is>
          <t>75261-4034</t>
        </is>
      </c>
    </row>
    <row r="548">
      <c r="I548" s="11" t="inlineStr">
        <is>
          <t>ITX1</t>
        </is>
      </c>
      <c r="J548" s="11" t="inlineStr">
        <is>
          <t>9851 Fallbrook Pines</t>
        </is>
      </c>
      <c r="K548" s="11" t="inlineStr">
        <is>
          <t>Houston, TX, 77064-3329</t>
        </is>
      </c>
      <c r="L548" s="11" t="inlineStr">
        <is>
          <t>US</t>
        </is>
      </c>
      <c r="M548" s="11" t="inlineStr">
        <is>
          <t>Houston</t>
        </is>
      </c>
      <c r="N548" s="11" t="inlineStr">
        <is>
          <t>TX</t>
        </is>
      </c>
      <c r="O548" s="11" t="inlineStr">
        <is>
          <t>77064-3329</t>
        </is>
      </c>
    </row>
    <row r="549">
      <c r="I549" s="11" t="inlineStr">
        <is>
          <t>ITX2</t>
        </is>
      </c>
      <c r="J549" s="11" t="inlineStr">
        <is>
          <t>6811 Fairbanks N Houston Road</t>
        </is>
      </c>
      <c r="K549" s="11" t="inlineStr">
        <is>
          <t>Houston, TX, 77040-1437</t>
        </is>
      </c>
      <c r="L549" s="11" t="inlineStr">
        <is>
          <t>US</t>
        </is>
      </c>
      <c r="M549" s="11" t="inlineStr">
        <is>
          <t>Houston</t>
        </is>
      </c>
      <c r="N549" s="11" t="inlineStr">
        <is>
          <t>TX</t>
        </is>
      </c>
      <c r="O549" s="11" t="inlineStr">
        <is>
          <t>77040-1437</t>
        </is>
      </c>
    </row>
    <row r="550">
      <c r="I550" s="11" t="inlineStr">
        <is>
          <t>IAH6</t>
        </is>
      </c>
      <c r="J550" s="11" t="inlineStr">
        <is>
          <t>8401 Fallbrook Drive</t>
        </is>
      </c>
      <c r="K550" s="11" t="inlineStr">
        <is>
          <t>Houston, TX, 77064</t>
        </is>
      </c>
      <c r="L550" s="11" t="inlineStr">
        <is>
          <t>US</t>
        </is>
      </c>
      <c r="M550" s="11" t="inlineStr">
        <is>
          <t>Houston</t>
        </is>
      </c>
      <c r="N550" s="11" t="inlineStr">
        <is>
          <t>TX</t>
        </is>
      </c>
      <c r="O550" s="11" t="n">
        <v>77064</v>
      </c>
    </row>
    <row r="551">
      <c r="I551" s="11" t="inlineStr">
        <is>
          <t>TTX3</t>
        </is>
      </c>
      <c r="J551" s="11" t="inlineStr">
        <is>
          <t>4221 Way Out West Drive</t>
        </is>
      </c>
      <c r="K551" s="11" t="inlineStr">
        <is>
          <t>Houston, TX, 77092</t>
        </is>
      </c>
      <c r="L551" s="11" t="inlineStr">
        <is>
          <t>US</t>
        </is>
      </c>
      <c r="M551" s="11" t="inlineStr">
        <is>
          <t>Houston</t>
        </is>
      </c>
      <c r="N551" s="11" t="inlineStr">
        <is>
          <t>TX</t>
        </is>
      </c>
      <c r="O551" s="11" t="n">
        <v>77092</v>
      </c>
    </row>
    <row r="552">
      <c r="I552" s="11" t="inlineStr">
        <is>
          <t>HTX1</t>
        </is>
      </c>
      <c r="J552" s="11" t="inlineStr">
        <is>
          <t>4221 Way Out West Drive</t>
        </is>
      </c>
      <c r="K552" s="11" t="inlineStr">
        <is>
          <t>Houston, TX, 77092</t>
        </is>
      </c>
      <c r="L552" s="11" t="inlineStr">
        <is>
          <t>US</t>
        </is>
      </c>
      <c r="M552" s="11" t="inlineStr">
        <is>
          <t>Houston</t>
        </is>
      </c>
      <c r="N552" s="11" t="inlineStr">
        <is>
          <t>TX</t>
        </is>
      </c>
      <c r="O552" s="11" t="n">
        <v>77092</v>
      </c>
    </row>
    <row r="553">
      <c r="I553" s="11" t="inlineStr">
        <is>
          <t>HTX2</t>
        </is>
      </c>
      <c r="J553" s="11" t="inlineStr">
        <is>
          <t>4221 Way Out West Drive</t>
        </is>
      </c>
      <c r="K553" s="11" t="inlineStr">
        <is>
          <t>Houston, TX, 77092-1455</t>
        </is>
      </c>
      <c r="L553" s="11" t="inlineStr">
        <is>
          <t>US</t>
        </is>
      </c>
      <c r="M553" s="11" t="inlineStr">
        <is>
          <t>Houston</t>
        </is>
      </c>
      <c r="N553" s="11" t="inlineStr">
        <is>
          <t>TX</t>
        </is>
      </c>
      <c r="O553" s="11" t="inlineStr">
        <is>
          <t>77092-1455</t>
        </is>
      </c>
    </row>
    <row r="554">
      <c r="I554" s="11" t="inlineStr">
        <is>
          <t>HOU2</t>
        </is>
      </c>
      <c r="J554" s="11" t="inlineStr">
        <is>
          <t>10550 Ella Boulevard</t>
        </is>
      </c>
      <c r="K554" s="11" t="inlineStr">
        <is>
          <t>Houston, TX, 77090</t>
        </is>
      </c>
      <c r="L554" s="11" t="inlineStr">
        <is>
          <t>US</t>
        </is>
      </c>
      <c r="M554" s="11" t="inlineStr">
        <is>
          <t>Houston</t>
        </is>
      </c>
      <c r="N554" s="11" t="inlineStr">
        <is>
          <t>TX</t>
        </is>
      </c>
      <c r="O554" s="11" t="n">
        <v>77090</v>
      </c>
    </row>
    <row r="555">
      <c r="I555" s="11" t="inlineStr">
        <is>
          <t>SUOF</t>
        </is>
      </c>
      <c r="J555" s="11" t="inlineStr">
        <is>
          <t>6605 Roxburgh Dr. Suite 400</t>
        </is>
      </c>
      <c r="K555" s="11" t="inlineStr">
        <is>
          <t>Houston, TX, 77041</t>
        </is>
      </c>
      <c r="L555" s="11" t="inlineStr">
        <is>
          <t>US</t>
        </is>
      </c>
      <c r="M555" s="11" t="inlineStr">
        <is>
          <t>Houston</t>
        </is>
      </c>
      <c r="N555" s="11" t="inlineStr">
        <is>
          <t>TX</t>
        </is>
      </c>
      <c r="O555" s="11" t="n">
        <v>77041</v>
      </c>
    </row>
    <row r="556">
      <c r="I556" s="11" t="inlineStr">
        <is>
          <t>DFW9</t>
        </is>
      </c>
      <c r="J556" s="11" t="inlineStr">
        <is>
          <t>2700 Regent Blvd</t>
        </is>
      </c>
      <c r="K556" s="11" t="inlineStr">
        <is>
          <t>Irving, TX, 75063</t>
        </is>
      </c>
      <c r="L556" s="11" t="inlineStr">
        <is>
          <t>US</t>
        </is>
      </c>
      <c r="M556" s="11" t="inlineStr">
        <is>
          <t>Irving</t>
        </is>
      </c>
      <c r="N556" s="11" t="inlineStr">
        <is>
          <t>TX</t>
        </is>
      </c>
      <c r="O556" s="11" t="n">
        <v>75063</v>
      </c>
    </row>
    <row r="557">
      <c r="I557" s="11" t="inlineStr">
        <is>
          <t>SUBG</t>
        </is>
      </c>
      <c r="J557" s="11" t="inlineStr">
        <is>
          <t>28651 Cranford Sage Ln</t>
        </is>
      </c>
      <c r="K557" s="11" t="inlineStr">
        <is>
          <t>Katy, TX, 77494</t>
        </is>
      </c>
      <c r="L557" s="11" t="inlineStr">
        <is>
          <t>US</t>
        </is>
      </c>
      <c r="M557" s="11" t="inlineStr">
        <is>
          <t>Katy</t>
        </is>
      </c>
      <c r="N557" s="11" t="inlineStr">
        <is>
          <t>TX</t>
        </is>
      </c>
      <c r="O557" s="11" t="n">
        <v>77494</v>
      </c>
    </row>
    <row r="558">
      <c r="I558" s="11" t="inlineStr">
        <is>
          <t>PTX1</t>
        </is>
      </c>
      <c r="J558" s="11" t="inlineStr">
        <is>
          <t>2101 Danieldale Road</t>
        </is>
      </c>
      <c r="K558" s="11" t="inlineStr">
        <is>
          <t>Lancaster, TX, 75134-1551</t>
        </is>
      </c>
      <c r="L558" s="11" t="inlineStr">
        <is>
          <t>US</t>
        </is>
      </c>
      <c r="M558" s="11" t="inlineStr">
        <is>
          <t>Lancaster</t>
        </is>
      </c>
      <c r="N558" s="11" t="inlineStr">
        <is>
          <t>TX</t>
        </is>
      </c>
      <c r="O558" s="11" t="inlineStr">
        <is>
          <t>75134-1551</t>
        </is>
      </c>
    </row>
    <row r="559">
      <c r="I559" s="11" t="inlineStr">
        <is>
          <t>LBB1</t>
        </is>
      </c>
      <c r="J559" s="11" t="inlineStr">
        <is>
          <t>2407 9th Street</t>
        </is>
      </c>
      <c r="K559" s="11" t="inlineStr">
        <is>
          <t>Lubbock, TX, 79401</t>
        </is>
      </c>
      <c r="L559" s="11" t="inlineStr">
        <is>
          <t>US</t>
        </is>
      </c>
      <c r="M559" s="11" t="inlineStr">
        <is>
          <t>Lubbock</t>
        </is>
      </c>
      <c r="N559" s="11" t="inlineStr">
        <is>
          <t>TX</t>
        </is>
      </c>
      <c r="O559" s="11" t="n">
        <v>79401</v>
      </c>
    </row>
    <row r="560">
      <c r="I560" s="11" t="inlineStr">
        <is>
          <t>VUHE</t>
        </is>
      </c>
      <c r="J560" s="11" t="inlineStr">
        <is>
          <t>3401 Innovative Way</t>
        </is>
      </c>
      <c r="K560" s="11" t="inlineStr">
        <is>
          <t>Mesquite, TX, 75149</t>
        </is>
      </c>
      <c r="L560" s="11" t="inlineStr">
        <is>
          <t>US</t>
        </is>
      </c>
      <c r="M560" s="11" t="inlineStr">
        <is>
          <t>Mesquite</t>
        </is>
      </c>
      <c r="N560" s="11" t="inlineStr">
        <is>
          <t>TX</t>
        </is>
      </c>
      <c r="O560" s="11" t="n">
        <v>75149</v>
      </c>
    </row>
    <row r="561">
      <c r="I561" s="11" t="inlineStr">
        <is>
          <t>TTX5</t>
        </is>
      </c>
      <c r="J561" s="11" t="inlineStr">
        <is>
          <t>4848 Perrin Creek 680</t>
        </is>
      </c>
      <c r="K561" s="11" t="inlineStr">
        <is>
          <t>San Antonio, TX, 78217</t>
        </is>
      </c>
      <c r="L561" s="11" t="inlineStr">
        <is>
          <t>US</t>
        </is>
      </c>
      <c r="M561" s="11" t="inlineStr">
        <is>
          <t>San Antonio</t>
        </is>
      </c>
      <c r="N561" s="11" t="inlineStr">
        <is>
          <t>TX</t>
        </is>
      </c>
      <c r="O561" s="11" t="n">
        <v>78217</v>
      </c>
    </row>
    <row r="562">
      <c r="I562" s="11" t="inlineStr">
        <is>
          <t>SAT2</t>
        </is>
      </c>
      <c r="J562" s="11" t="inlineStr">
        <is>
          <t>1401 E McCarty Lane</t>
        </is>
      </c>
      <c r="K562" s="11" t="inlineStr">
        <is>
          <t>San Marcos, TX, 78666-8969</t>
        </is>
      </c>
      <c r="L562" s="11" t="inlineStr">
        <is>
          <t>US</t>
        </is>
      </c>
      <c r="M562" s="11" t="inlineStr">
        <is>
          <t>San Marcos</t>
        </is>
      </c>
      <c r="N562" s="11" t="inlineStr">
        <is>
          <t>TX</t>
        </is>
      </c>
      <c r="O562" s="11" t="inlineStr">
        <is>
          <t>78666-8969</t>
        </is>
      </c>
    </row>
    <row r="563">
      <c r="I563" s="11" t="inlineStr">
        <is>
          <t>SAT1</t>
        </is>
      </c>
      <c r="J563" s="11" t="inlineStr">
        <is>
          <t>6000 Enterprise Avenue</t>
        </is>
      </c>
      <c r="K563" s="11" t="inlineStr">
        <is>
          <t>Schertz, TX, 78154-1461</t>
        </is>
      </c>
      <c r="L563" s="11" t="inlineStr">
        <is>
          <t>US</t>
        </is>
      </c>
      <c r="M563" s="11" t="inlineStr">
        <is>
          <t>Schertz</t>
        </is>
      </c>
      <c r="N563" s="11" t="inlineStr">
        <is>
          <t>TX</t>
        </is>
      </c>
      <c r="O563" s="11" t="inlineStr">
        <is>
          <t>78154-1461</t>
        </is>
      </c>
    </row>
    <row r="564">
      <c r="I564" s="11" t="inlineStr">
        <is>
          <t>VUPJ</t>
        </is>
      </c>
      <c r="J564" s="11" t="inlineStr">
        <is>
          <t>101 Mars Road</t>
        </is>
      </c>
      <c r="K564" s="11" t="inlineStr">
        <is>
          <t>Wilmer, TX, 75172</t>
        </is>
      </c>
      <c r="L564" s="11" t="inlineStr">
        <is>
          <t>US</t>
        </is>
      </c>
      <c r="M564" s="11" t="inlineStr">
        <is>
          <t>Wilmer</t>
        </is>
      </c>
      <c r="N564" s="11" t="inlineStr">
        <is>
          <t>TX</t>
        </is>
      </c>
      <c r="O564" s="11" t="n">
        <v>75172</v>
      </c>
    </row>
    <row r="565">
      <c r="I565" s="11" t="inlineStr">
        <is>
          <t>SUGB</t>
        </is>
      </c>
      <c r="J565" s="11" t="inlineStr">
        <is>
          <t>5283 N State Hwy 6</t>
        </is>
      </c>
      <c r="K565" s="11" t="inlineStr">
        <is>
          <t>Woodway, TX, 76712</t>
        </is>
      </c>
      <c r="L565" s="11" t="inlineStr">
        <is>
          <t>US</t>
        </is>
      </c>
      <c r="M565" s="11" t="inlineStr">
        <is>
          <t>Woodway</t>
        </is>
      </c>
      <c r="N565" s="11" t="inlineStr">
        <is>
          <t>TX</t>
        </is>
      </c>
      <c r="O565" s="11" t="n">
        <v>76712</v>
      </c>
    </row>
    <row r="566">
      <c r="I566" s="11" t="inlineStr">
        <is>
          <t>SUOI</t>
        </is>
      </c>
      <c r="J566" s="11" t="inlineStr">
        <is>
          <t>870 North 100 East</t>
        </is>
      </c>
      <c r="K566" s="11" t="inlineStr">
        <is>
          <t>Lehi, UT, 84043</t>
        </is>
      </c>
      <c r="L566" s="11" t="inlineStr">
        <is>
          <t>US</t>
        </is>
      </c>
      <c r="M566" s="11" t="inlineStr">
        <is>
          <t>Lehi</t>
        </is>
      </c>
      <c r="N566" s="11" t="inlineStr">
        <is>
          <t>UT</t>
        </is>
      </c>
      <c r="O566" s="11" t="n">
        <v>84043</v>
      </c>
    </row>
    <row r="567">
      <c r="I567" s="11" t="inlineStr">
        <is>
          <t>SLC1</t>
        </is>
      </c>
      <c r="J567" s="11" t="inlineStr">
        <is>
          <t>777 N 5600 W</t>
        </is>
      </c>
      <c r="K567" s="11" t="inlineStr">
        <is>
          <t>Salt Lake City, UT, 84116</t>
        </is>
      </c>
      <c r="L567" s="11" t="inlineStr">
        <is>
          <t>US</t>
        </is>
      </c>
      <c r="M567" s="11" t="inlineStr">
        <is>
          <t>Salt Lake City</t>
        </is>
      </c>
      <c r="N567" s="11" t="inlineStr">
        <is>
          <t>UT</t>
        </is>
      </c>
      <c r="O567" s="11" t="n">
        <v>84116</v>
      </c>
    </row>
    <row r="568">
      <c r="I568" s="11" t="inlineStr">
        <is>
          <t>SUSJ</t>
        </is>
      </c>
      <c r="J568" s="11" t="inlineStr">
        <is>
          <t>8427 South Old Bingham Hwy</t>
        </is>
      </c>
      <c r="K568" s="11" t="inlineStr">
        <is>
          <t>West Jordan, UT, 84088</t>
        </is>
      </c>
      <c r="L568" s="11" t="inlineStr">
        <is>
          <t>US</t>
        </is>
      </c>
      <c r="M568" s="11" t="inlineStr">
        <is>
          <t>West Jordan</t>
        </is>
      </c>
      <c r="N568" s="11" t="inlineStr">
        <is>
          <t>UT</t>
        </is>
      </c>
      <c r="O568" s="11" t="n">
        <v>84088</v>
      </c>
    </row>
    <row r="569">
      <c r="I569" s="11" t="inlineStr">
        <is>
          <t>SUCE</t>
        </is>
      </c>
      <c r="J569" s="11" t="inlineStr">
        <is>
          <t>8427 S. Old Bingham Hwy</t>
        </is>
      </c>
      <c r="K569" s="11" t="inlineStr">
        <is>
          <t>West Jordan, UT, 84088</t>
        </is>
      </c>
      <c r="L569" s="11" t="inlineStr">
        <is>
          <t>US</t>
        </is>
      </c>
      <c r="M569" s="11" t="inlineStr">
        <is>
          <t>West Jordan</t>
        </is>
      </c>
      <c r="N569" s="11" t="inlineStr">
        <is>
          <t>UT</t>
        </is>
      </c>
      <c r="O569" s="11" t="n">
        <v>84088</v>
      </c>
    </row>
    <row r="570">
      <c r="I570" s="11" t="inlineStr">
        <is>
          <t>SUBL</t>
        </is>
      </c>
      <c r="J570" s="11" t="inlineStr">
        <is>
          <t>582 S 1100 W</t>
        </is>
      </c>
      <c r="K570" s="11" t="inlineStr">
        <is>
          <t>Woods Cross, UT, 84087</t>
        </is>
      </c>
      <c r="L570" s="11" t="inlineStr">
        <is>
          <t>US</t>
        </is>
      </c>
      <c r="M570" s="11" t="inlineStr">
        <is>
          <t>Woods Cross</t>
        </is>
      </c>
      <c r="N570" s="11" t="inlineStr">
        <is>
          <t>UT</t>
        </is>
      </c>
      <c r="O570" s="11" t="n">
        <v>84087</v>
      </c>
    </row>
    <row r="571">
      <c r="I571" s="11" t="inlineStr">
        <is>
          <t>SULU</t>
        </is>
      </c>
      <c r="J571" s="11" t="inlineStr">
        <is>
          <t>582 S 1100 W</t>
        </is>
      </c>
      <c r="K571" s="11" t="inlineStr">
        <is>
          <t>Woods Cross, UT, 84087</t>
        </is>
      </c>
      <c r="L571" s="11" t="inlineStr">
        <is>
          <t>US</t>
        </is>
      </c>
      <c r="M571" s="11" t="inlineStr">
        <is>
          <t>Woods Cross</t>
        </is>
      </c>
      <c r="N571" s="11" t="inlineStr">
        <is>
          <t>UT</t>
        </is>
      </c>
      <c r="O571" s="11" t="n">
        <v>84087</v>
      </c>
    </row>
    <row r="572">
      <c r="I572" s="11" t="inlineStr">
        <is>
          <t>ORF1</t>
        </is>
      </c>
      <c r="J572" s="11" t="inlineStr">
        <is>
          <t>3516 South Military Hwy.</t>
        </is>
      </c>
      <c r="K572" s="11" t="inlineStr">
        <is>
          <t>Chesapeake, VA, 23323</t>
        </is>
      </c>
      <c r="L572" s="11" t="inlineStr">
        <is>
          <t>US</t>
        </is>
      </c>
      <c r="M572" s="11" t="inlineStr">
        <is>
          <t>Chesapeake</t>
        </is>
      </c>
      <c r="N572" s="11" t="inlineStr">
        <is>
          <t>VA</t>
        </is>
      </c>
      <c r="O572" s="11" t="n">
        <v>23323</v>
      </c>
    </row>
    <row r="573">
      <c r="I573" s="11" t="inlineStr">
        <is>
          <t>RIC2</t>
        </is>
      </c>
      <c r="J573" s="11" t="inlineStr">
        <is>
          <t>1901 Meadowville Technology Pkwy</t>
        </is>
      </c>
      <c r="K573" s="11" t="inlineStr">
        <is>
          <t>Chester, VA, 23836-2841</t>
        </is>
      </c>
      <c r="L573" s="11" t="inlineStr">
        <is>
          <t>US</t>
        </is>
      </c>
      <c r="M573" s="11" t="inlineStr">
        <is>
          <t>Chester</t>
        </is>
      </c>
      <c r="N573" s="11" t="inlineStr">
        <is>
          <t>VA</t>
        </is>
      </c>
      <c r="O573" s="11" t="inlineStr">
        <is>
          <t>23836-2841</t>
        </is>
      </c>
    </row>
    <row r="574">
      <c r="I574" s="11" t="inlineStr">
        <is>
          <t>BWI4</t>
        </is>
      </c>
      <c r="J574" s="11" t="inlineStr">
        <is>
          <t>165 Business Blvd</t>
        </is>
      </c>
      <c r="K574" s="11" t="inlineStr">
        <is>
          <t>Clear Brook, VA, 22624</t>
        </is>
      </c>
      <c r="L574" s="11" t="inlineStr">
        <is>
          <t>US</t>
        </is>
      </c>
      <c r="M574" s="11" t="inlineStr">
        <is>
          <t>Clear Brook</t>
        </is>
      </c>
      <c r="N574" s="11" t="inlineStr">
        <is>
          <t>VA</t>
        </is>
      </c>
      <c r="O574" s="11" t="n">
        <v>22624</v>
      </c>
    </row>
    <row r="575">
      <c r="I575" s="11" t="inlineStr">
        <is>
          <t>RIC1</t>
        </is>
      </c>
      <c r="J575" s="11" t="inlineStr">
        <is>
          <t>5000 Commerce Way</t>
        </is>
      </c>
      <c r="K575" s="11" t="inlineStr">
        <is>
          <t>Petersburg, VA, 23803-6917</t>
        </is>
      </c>
      <c r="L575" s="11" t="inlineStr">
        <is>
          <t>US</t>
        </is>
      </c>
      <c r="M575" s="11" t="inlineStr">
        <is>
          <t>Petersburg</t>
        </is>
      </c>
      <c r="N575" s="11" t="inlineStr">
        <is>
          <t>VA</t>
        </is>
      </c>
      <c r="O575" s="11" t="inlineStr">
        <is>
          <t>23803-6917</t>
        </is>
      </c>
    </row>
    <row r="576">
      <c r="I576" s="11" t="inlineStr">
        <is>
          <t>BWI6</t>
        </is>
      </c>
      <c r="J576" s="11" t="inlineStr">
        <is>
          <t>5617 Industrial Drive</t>
        </is>
      </c>
      <c r="K576" s="11" t="inlineStr">
        <is>
          <t>Springfield, VA, 22151-4410</t>
        </is>
      </c>
      <c r="L576" s="11" t="inlineStr">
        <is>
          <t>US</t>
        </is>
      </c>
      <c r="M576" s="11" t="inlineStr">
        <is>
          <t>Springfield</t>
        </is>
      </c>
      <c r="N576" s="11" t="inlineStr">
        <is>
          <t>VA</t>
        </is>
      </c>
      <c r="O576" s="11" t="inlineStr">
        <is>
          <t>22151-4410</t>
        </is>
      </c>
    </row>
    <row r="577">
      <c r="I577" s="11" t="inlineStr">
        <is>
          <t>BWI1</t>
        </is>
      </c>
      <c r="J577" s="11" t="inlineStr">
        <is>
          <t>45121 Global Plaza, Sterling</t>
        </is>
      </c>
      <c r="K577" s="11" t="inlineStr">
        <is>
          <t>Sterling, VA, 20166</t>
        </is>
      </c>
      <c r="L577" s="11" t="inlineStr">
        <is>
          <t>US</t>
        </is>
      </c>
      <c r="M577" s="11" t="inlineStr">
        <is>
          <t>Sterling</t>
        </is>
      </c>
      <c r="N577" s="11" t="inlineStr">
        <is>
          <t>VA</t>
        </is>
      </c>
      <c r="O577" s="11" t="n">
        <v>20166</v>
      </c>
    </row>
    <row r="578">
      <c r="I578" s="11" t="inlineStr">
        <is>
          <t>SULC</t>
        </is>
      </c>
      <c r="J578" s="11" t="inlineStr">
        <is>
          <t>1345 Taylor Farms Road</t>
        </is>
      </c>
      <c r="K578" s="11" t="inlineStr">
        <is>
          <t>Virginia Beach, VA, 23453</t>
        </is>
      </c>
      <c r="L578" s="11" t="inlineStr">
        <is>
          <t>US</t>
        </is>
      </c>
      <c r="M578" s="11" t="inlineStr">
        <is>
          <t>Virginia Beach</t>
        </is>
      </c>
      <c r="N578" s="11" t="inlineStr">
        <is>
          <t>VA</t>
        </is>
      </c>
      <c r="O578" s="11" t="n">
        <v>23453</v>
      </c>
    </row>
    <row r="579">
      <c r="I579" s="11" t="inlineStr">
        <is>
          <t>RIC9</t>
        </is>
      </c>
      <c r="J579" s="11" t="inlineStr">
        <is>
          <t>11600 N Lakeridge Pkwy</t>
        </is>
      </c>
      <c r="K579" s="11" t="inlineStr">
        <is>
          <t>Ashland, VA, 23005</t>
        </is>
      </c>
      <c r="L579" s="11" t="inlineStr">
        <is>
          <t>US</t>
        </is>
      </c>
      <c r="M579" s="11" t="inlineStr">
        <is>
          <t>Ashland</t>
        </is>
      </c>
      <c r="N579" s="11" t="inlineStr">
        <is>
          <t>VA</t>
        </is>
      </c>
      <c r="O579" s="11" t="n">
        <v>23005</v>
      </c>
    </row>
    <row r="580">
      <c r="I580" s="11" t="inlineStr">
        <is>
          <t>UTX4</t>
        </is>
      </c>
      <c r="J580" s="11" t="inlineStr">
        <is>
          <t>PO Box 80387</t>
        </is>
      </c>
      <c r="K580" s="11" t="inlineStr">
        <is>
          <t>Seattle, WA, 98108</t>
        </is>
      </c>
      <c r="L580" s="11" t="inlineStr">
        <is>
          <t>US</t>
        </is>
      </c>
      <c r="M580" s="11" t="inlineStr">
        <is>
          <t>Seattle</t>
        </is>
      </c>
      <c r="N580" s="11" t="inlineStr">
        <is>
          <t>WA</t>
        </is>
      </c>
      <c r="O580" s="11" t="n">
        <v>98108</v>
      </c>
    </row>
    <row r="581">
      <c r="I581" s="11" t="inlineStr">
        <is>
          <t>ISE2</t>
        </is>
      </c>
      <c r="J581" s="11" t="inlineStr">
        <is>
          <t>1227 124th Ave NE</t>
        </is>
      </c>
      <c r="K581" s="11" t="inlineStr">
        <is>
          <t>Bellevue, WA, 98004</t>
        </is>
      </c>
      <c r="L581" s="11" t="inlineStr">
        <is>
          <t>US</t>
        </is>
      </c>
      <c r="M581" s="11" t="inlineStr">
        <is>
          <t>Bellevue</t>
        </is>
      </c>
      <c r="N581" s="11" t="inlineStr">
        <is>
          <t>WA</t>
        </is>
      </c>
      <c r="O581" s="11" t="n">
        <v>98004</v>
      </c>
    </row>
    <row r="582">
      <c r="I582" s="11" t="inlineStr">
        <is>
          <t>SEA8</t>
        </is>
      </c>
      <c r="J582" s="11" t="inlineStr">
        <is>
          <t>1227 124th Ave NE</t>
        </is>
      </c>
      <c r="K582" s="11" t="inlineStr">
        <is>
          <t>Bellevue, WA, 98004</t>
        </is>
      </c>
      <c r="L582" s="11" t="inlineStr">
        <is>
          <t>US</t>
        </is>
      </c>
      <c r="M582" s="11" t="inlineStr">
        <is>
          <t>Bellevue</t>
        </is>
      </c>
      <c r="N582" s="11" t="inlineStr">
        <is>
          <t>WA</t>
        </is>
      </c>
      <c r="O582" s="11" t="n">
        <v>98004</v>
      </c>
    </row>
    <row r="583">
      <c r="I583" s="11" t="inlineStr">
        <is>
          <t>BFI3</t>
        </is>
      </c>
      <c r="J583" s="11" t="inlineStr">
        <is>
          <t>2700 Center Drive</t>
        </is>
      </c>
      <c r="K583" s="11" t="inlineStr">
        <is>
          <t>DuPont, WA, 98327-9607</t>
        </is>
      </c>
      <c r="L583" s="11" t="inlineStr">
        <is>
          <t>US</t>
        </is>
      </c>
      <c r="M583" s="11" t="inlineStr">
        <is>
          <t>DuPont</t>
        </is>
      </c>
      <c r="N583" s="11" t="inlineStr">
        <is>
          <t>WA</t>
        </is>
      </c>
      <c r="O583" s="11" t="inlineStr">
        <is>
          <t>98327-9607</t>
        </is>
      </c>
    </row>
    <row r="584">
      <c r="I584" s="11" t="inlineStr">
        <is>
          <t>SULA</t>
        </is>
      </c>
      <c r="J584" s="11" t="inlineStr">
        <is>
          <t>1380 Stonegate Way</t>
        </is>
      </c>
      <c r="K584" s="11" t="inlineStr">
        <is>
          <t>Ferndale, WA, 98248</t>
        </is>
      </c>
      <c r="L584" s="11" t="inlineStr">
        <is>
          <t>US</t>
        </is>
      </c>
      <c r="M584" s="11" t="inlineStr">
        <is>
          <t>Ferndale</t>
        </is>
      </c>
      <c r="N584" s="11" t="inlineStr">
        <is>
          <t>WA</t>
        </is>
      </c>
      <c r="O584" s="11" t="n">
        <v>98248</v>
      </c>
    </row>
    <row r="585">
      <c r="I585" s="11" t="inlineStr">
        <is>
          <t>SUNA</t>
        </is>
      </c>
      <c r="J585" s="11" t="inlineStr">
        <is>
          <t>4179 70th Ave East</t>
        </is>
      </c>
      <c r="K585" s="11" t="inlineStr">
        <is>
          <t>Fife, WA, 98424</t>
        </is>
      </c>
      <c r="L585" s="11" t="inlineStr">
        <is>
          <t>US</t>
        </is>
      </c>
      <c r="M585" s="11" t="inlineStr">
        <is>
          <t>Fife</t>
        </is>
      </c>
      <c r="N585" s="11" t="inlineStr">
        <is>
          <t>WA</t>
        </is>
      </c>
      <c r="O585" s="11" t="n">
        <v>98424</v>
      </c>
    </row>
    <row r="586">
      <c r="I586" s="11" t="inlineStr">
        <is>
          <t>BFI6</t>
        </is>
      </c>
      <c r="J586" s="11" t="inlineStr">
        <is>
          <t>20202, 84th Avenue South</t>
        </is>
      </c>
      <c r="K586" s="11" t="inlineStr">
        <is>
          <t>Kent, WA, 98032</t>
        </is>
      </c>
      <c r="L586" s="11" t="inlineStr">
        <is>
          <t>US</t>
        </is>
      </c>
      <c r="M586" s="11" t="inlineStr">
        <is>
          <t>Kent</t>
        </is>
      </c>
      <c r="N586" s="11" t="inlineStr">
        <is>
          <t>WA</t>
        </is>
      </c>
      <c r="O586" s="11" t="n">
        <v>98032</v>
      </c>
    </row>
    <row r="587">
      <c r="I587" s="11" t="inlineStr">
        <is>
          <t>HWA3</t>
        </is>
      </c>
      <c r="J587" s="11" t="inlineStr">
        <is>
          <t>20202 84th AVE S</t>
        </is>
      </c>
      <c r="K587" s="11" t="inlineStr">
        <is>
          <t>Kent, WA, 98032</t>
        </is>
      </c>
      <c r="L587" s="11" t="inlineStr">
        <is>
          <t>US</t>
        </is>
      </c>
      <c r="M587" s="11" t="inlineStr">
        <is>
          <t>Kent</t>
        </is>
      </c>
      <c r="N587" s="11" t="inlineStr">
        <is>
          <t>WA</t>
        </is>
      </c>
      <c r="O587" s="11" t="n">
        <v>98032</v>
      </c>
    </row>
    <row r="588">
      <c r="I588" s="11" t="inlineStr">
        <is>
          <t>ISE5</t>
        </is>
      </c>
      <c r="J588" s="11" t="inlineStr">
        <is>
          <t>20202 84th Ave South</t>
        </is>
      </c>
      <c r="K588" s="11" t="inlineStr">
        <is>
          <t>Kent, WA, 98032</t>
        </is>
      </c>
      <c r="L588" s="11" t="inlineStr">
        <is>
          <t>US</t>
        </is>
      </c>
      <c r="M588" s="11" t="inlineStr">
        <is>
          <t>Kent</t>
        </is>
      </c>
      <c r="N588" s="11" t="inlineStr">
        <is>
          <t>WA</t>
        </is>
      </c>
      <c r="O588" s="11" t="n">
        <v>98032</v>
      </c>
    </row>
    <row r="589">
      <c r="I589" s="11" t="inlineStr">
        <is>
          <t>VUPM</t>
        </is>
      </c>
      <c r="J589" s="11" t="inlineStr">
        <is>
          <t>22001 84th Avenue</t>
        </is>
      </c>
      <c r="K589" s="11" t="inlineStr">
        <is>
          <t>Kent, WA, 98032</t>
        </is>
      </c>
      <c r="L589" s="11" t="inlineStr">
        <is>
          <t>US</t>
        </is>
      </c>
      <c r="M589" s="11" t="inlineStr">
        <is>
          <t>Kent</t>
        </is>
      </c>
      <c r="N589" s="11" t="inlineStr">
        <is>
          <t>WA</t>
        </is>
      </c>
      <c r="O589" s="11" t="n">
        <v>98032</v>
      </c>
    </row>
    <row r="590">
      <c r="I590" s="11" t="inlineStr">
        <is>
          <t>BFI4</t>
        </is>
      </c>
      <c r="J590" s="11" t="inlineStr">
        <is>
          <t>21005 64th Ave S</t>
        </is>
      </c>
      <c r="K590" s="11" t="inlineStr">
        <is>
          <t>Kent, WA, 98032</t>
        </is>
      </c>
      <c r="L590" s="11" t="inlineStr">
        <is>
          <t>US</t>
        </is>
      </c>
      <c r="M590" s="11" t="inlineStr">
        <is>
          <t>Kent</t>
        </is>
      </c>
      <c r="N590" s="11" t="inlineStr">
        <is>
          <t>WA</t>
        </is>
      </c>
      <c r="O590" s="11" t="n">
        <v>98032</v>
      </c>
    </row>
    <row r="591">
      <c r="I591" s="11" t="inlineStr">
        <is>
          <t>ISE8</t>
        </is>
      </c>
      <c r="J591" s="11" t="inlineStr">
        <is>
          <t>20202 84th Ave South</t>
        </is>
      </c>
      <c r="K591" s="11" t="inlineStr">
        <is>
          <t>Kent, WA, 98032</t>
        </is>
      </c>
      <c r="L591" s="11" t="inlineStr">
        <is>
          <t>US</t>
        </is>
      </c>
      <c r="M591" s="11" t="inlineStr">
        <is>
          <t>Kent</t>
        </is>
      </c>
      <c r="N591" s="11" t="inlineStr">
        <is>
          <t>WA</t>
        </is>
      </c>
      <c r="O591" s="11" t="n">
        <v>98032</v>
      </c>
    </row>
    <row r="592">
      <c r="I592" s="11" t="inlineStr">
        <is>
          <t>XLAI</t>
        </is>
      </c>
      <c r="J592" s="11" t="inlineStr">
        <is>
          <t>7650 S 228th St</t>
        </is>
      </c>
      <c r="K592" s="11" t="inlineStr">
        <is>
          <t>Kent, WA, 98032</t>
        </is>
      </c>
      <c r="L592" s="11" t="inlineStr">
        <is>
          <t>US</t>
        </is>
      </c>
      <c r="M592" s="11" t="inlineStr">
        <is>
          <t>Kent</t>
        </is>
      </c>
      <c r="N592" s="11" t="inlineStr">
        <is>
          <t>WA</t>
        </is>
      </c>
      <c r="O592" s="11" t="n">
        <v>98032</v>
      </c>
    </row>
    <row r="593">
      <c r="I593" s="11" t="inlineStr">
        <is>
          <t>HWA1</t>
        </is>
      </c>
      <c r="J593" s="11" t="inlineStr">
        <is>
          <t>11710 118th Ave NE</t>
        </is>
      </c>
      <c r="K593" s="11" t="inlineStr">
        <is>
          <t>Kirkland, WA, 98034</t>
        </is>
      </c>
      <c r="L593" s="11" t="inlineStr">
        <is>
          <t>US</t>
        </is>
      </c>
      <c r="M593" s="11" t="inlineStr">
        <is>
          <t>Kirkland</t>
        </is>
      </c>
      <c r="N593" s="11" t="inlineStr">
        <is>
          <t>WA</t>
        </is>
      </c>
      <c r="O593" s="11" t="n">
        <v>98034</v>
      </c>
    </row>
    <row r="594">
      <c r="I594" s="11" t="inlineStr">
        <is>
          <t>HWA2</t>
        </is>
      </c>
      <c r="J594" s="11" t="inlineStr">
        <is>
          <t>20529 24th Ave S</t>
        </is>
      </c>
      <c r="K594" s="11" t="inlineStr">
        <is>
          <t>SeaTac, WA, 98198-5518</t>
        </is>
      </c>
      <c r="L594" s="11" t="inlineStr">
        <is>
          <t>US</t>
        </is>
      </c>
      <c r="M594" s="11" t="inlineStr">
        <is>
          <t>SeaTac</t>
        </is>
      </c>
      <c r="N594" s="11" t="inlineStr">
        <is>
          <t>WA</t>
        </is>
      </c>
      <c r="O594" s="11" t="inlineStr">
        <is>
          <t>98198-5518</t>
        </is>
      </c>
    </row>
    <row r="595">
      <c r="I595" s="11" t="inlineStr">
        <is>
          <t>TWA0</t>
        </is>
      </c>
      <c r="J595" s="11" t="inlineStr">
        <is>
          <t>13537 Aurora Ave N</t>
        </is>
      </c>
      <c r="K595" s="11" t="inlineStr">
        <is>
          <t>Seattle, WA, 98133</t>
        </is>
      </c>
      <c r="L595" s="11" t="inlineStr">
        <is>
          <t>US</t>
        </is>
      </c>
      <c r="M595" s="11" t="inlineStr">
        <is>
          <t>Seattle</t>
        </is>
      </c>
      <c r="N595" s="11" t="inlineStr">
        <is>
          <t>WA</t>
        </is>
      </c>
      <c r="O595" s="11" t="n">
        <v>98133</v>
      </c>
    </row>
    <row r="596">
      <c r="I596" s="11" t="inlineStr">
        <is>
          <t>UWA4</t>
        </is>
      </c>
      <c r="J596" s="11" t="inlineStr">
        <is>
          <t>76 S Lander Street</t>
        </is>
      </c>
      <c r="K596" s="11" t="inlineStr">
        <is>
          <t>Seattle, WA, 98134</t>
        </is>
      </c>
      <c r="L596" s="11" t="inlineStr">
        <is>
          <t>US</t>
        </is>
      </c>
      <c r="M596" s="11" t="inlineStr">
        <is>
          <t>Seattle</t>
        </is>
      </c>
      <c r="N596" s="11" t="inlineStr">
        <is>
          <t>WA</t>
        </is>
      </c>
      <c r="O596" s="11" t="n">
        <v>98134</v>
      </c>
    </row>
    <row r="597">
      <c r="I597" s="11" t="inlineStr">
        <is>
          <t>FSE2</t>
        </is>
      </c>
      <c r="J597" s="11" t="inlineStr">
        <is>
          <t>5100 15th Ave NW</t>
        </is>
      </c>
      <c r="K597" s="11" t="inlineStr">
        <is>
          <t>Seattle, WA, 98107</t>
        </is>
      </c>
      <c r="L597" s="11" t="inlineStr">
        <is>
          <t>US</t>
        </is>
      </c>
      <c r="M597" s="11" t="inlineStr">
        <is>
          <t>Seattle</t>
        </is>
      </c>
      <c r="N597" s="11" t="inlineStr">
        <is>
          <t>WA</t>
        </is>
      </c>
      <c r="O597" s="11" t="n">
        <v>98107</v>
      </c>
    </row>
    <row r="598">
      <c r="I598" s="11" t="inlineStr">
        <is>
          <t>FSE3</t>
        </is>
      </c>
      <c r="J598" s="11" t="inlineStr">
        <is>
          <t>76 South Lander Street</t>
        </is>
      </c>
      <c r="K598" s="11" t="inlineStr">
        <is>
          <t>Seattle, WA, 98134</t>
        </is>
      </c>
      <c r="L598" s="11" t="inlineStr">
        <is>
          <t>US</t>
        </is>
      </c>
      <c r="M598" s="11" t="inlineStr">
        <is>
          <t>Seattle</t>
        </is>
      </c>
      <c r="N598" s="11" t="inlineStr">
        <is>
          <t>WA</t>
        </is>
      </c>
      <c r="O598" s="11" t="n">
        <v>98134</v>
      </c>
    </row>
    <row r="599">
      <c r="I599" s="11" t="inlineStr">
        <is>
          <t>SEA6</t>
        </is>
      </c>
      <c r="J599" s="11" t="inlineStr">
        <is>
          <t>2646 Rainier Ave. South</t>
        </is>
      </c>
      <c r="K599" s="11" t="inlineStr">
        <is>
          <t>Seattle, WA, 98144-5331</t>
        </is>
      </c>
      <c r="L599" s="11" t="inlineStr">
        <is>
          <t>US</t>
        </is>
      </c>
      <c r="M599" s="11" t="inlineStr">
        <is>
          <t>Seattle</t>
        </is>
      </c>
      <c r="N599" s="11" t="inlineStr">
        <is>
          <t>WA</t>
        </is>
      </c>
      <c r="O599" s="11" t="inlineStr">
        <is>
          <t>98144-5331</t>
        </is>
      </c>
    </row>
    <row r="600">
      <c r="I600" s="11" t="inlineStr">
        <is>
          <t>SUXA</t>
        </is>
      </c>
      <c r="J600" s="11" t="inlineStr">
        <is>
          <t>345 Boren Ave N</t>
        </is>
      </c>
      <c r="K600" s="11" t="inlineStr">
        <is>
          <t>Seattle, WA, 98109</t>
        </is>
      </c>
      <c r="L600" s="11" t="inlineStr">
        <is>
          <t>US</t>
        </is>
      </c>
      <c r="M600" s="11" t="inlineStr">
        <is>
          <t>Seattle</t>
        </is>
      </c>
      <c r="N600" s="11" t="inlineStr">
        <is>
          <t>WA</t>
        </is>
      </c>
      <c r="O600" s="11" t="n">
        <v>98109</v>
      </c>
    </row>
    <row r="601">
      <c r="I601" s="11" t="inlineStr">
        <is>
          <t>SUXC</t>
        </is>
      </c>
      <c r="J601" s="11" t="inlineStr">
        <is>
          <t>345 Boren Ave N</t>
        </is>
      </c>
      <c r="K601" s="11" t="inlineStr">
        <is>
          <t>Seattle, WA, 98109</t>
        </is>
      </c>
      <c r="L601" s="11" t="inlineStr">
        <is>
          <t>US</t>
        </is>
      </c>
      <c r="M601" s="11" t="inlineStr">
        <is>
          <t>Seattle</t>
        </is>
      </c>
      <c r="N601" s="11" t="inlineStr">
        <is>
          <t>WA</t>
        </is>
      </c>
      <c r="O601" s="11" t="n">
        <v>98109</v>
      </c>
    </row>
    <row r="602">
      <c r="I602" s="11" t="inlineStr">
        <is>
          <t>SUZC</t>
        </is>
      </c>
      <c r="J602" s="11" t="inlineStr">
        <is>
          <t>345 Boren Ave N</t>
        </is>
      </c>
      <c r="K602" s="11" t="inlineStr">
        <is>
          <t>Seattle, WA, 98109</t>
        </is>
      </c>
      <c r="L602" s="11" t="inlineStr">
        <is>
          <t>US</t>
        </is>
      </c>
      <c r="M602" s="11" t="inlineStr">
        <is>
          <t>Seattle</t>
        </is>
      </c>
      <c r="N602" s="11" t="inlineStr">
        <is>
          <t>WA</t>
        </is>
      </c>
      <c r="O602" s="11" t="n">
        <v>98109</v>
      </c>
    </row>
    <row r="603">
      <c r="I603" s="11" t="inlineStr">
        <is>
          <t>SUZB</t>
        </is>
      </c>
      <c r="J603" s="11" t="inlineStr">
        <is>
          <t>345 Boren Ave N</t>
        </is>
      </c>
      <c r="K603" s="11" t="inlineStr">
        <is>
          <t>Seattle, WA, 98109</t>
        </is>
      </c>
      <c r="L603" s="11" t="inlineStr">
        <is>
          <t>US</t>
        </is>
      </c>
      <c r="M603" s="11" t="inlineStr">
        <is>
          <t>Seattle</t>
        </is>
      </c>
      <c r="N603" s="11" t="inlineStr">
        <is>
          <t>WA</t>
        </is>
      </c>
      <c r="O603" s="11" t="n">
        <v>98109</v>
      </c>
    </row>
    <row r="604">
      <c r="I604" s="11" t="inlineStr">
        <is>
          <t>SUZA</t>
        </is>
      </c>
      <c r="J604" s="11" t="inlineStr">
        <is>
          <t>345 Boren Ave N</t>
        </is>
      </c>
      <c r="K604" s="11" t="inlineStr">
        <is>
          <t>Seattle, WA, 98109</t>
        </is>
      </c>
      <c r="L604" s="11" t="inlineStr">
        <is>
          <t>US</t>
        </is>
      </c>
      <c r="M604" s="11" t="inlineStr">
        <is>
          <t>Seattle</t>
        </is>
      </c>
      <c r="N604" s="11" t="inlineStr">
        <is>
          <t>WA</t>
        </is>
      </c>
      <c r="O604" s="11" t="n">
        <v>98109</v>
      </c>
    </row>
    <row r="605">
      <c r="I605" s="11" t="inlineStr">
        <is>
          <t>ISE1</t>
        </is>
      </c>
      <c r="J605" s="11" t="inlineStr">
        <is>
          <t>2131 7th Ave</t>
        </is>
      </c>
      <c r="K605" s="11" t="inlineStr">
        <is>
          <t>Seattle, WA, 98121</t>
        </is>
      </c>
      <c r="L605" s="11" t="inlineStr">
        <is>
          <t>US</t>
        </is>
      </c>
      <c r="M605" s="11" t="inlineStr">
        <is>
          <t>Seattle</t>
        </is>
      </c>
      <c r="N605" s="11" t="inlineStr">
        <is>
          <t>WA</t>
        </is>
      </c>
      <c r="O605" s="11" t="n">
        <v>98121</v>
      </c>
    </row>
    <row r="606">
      <c r="I606" s="11" t="inlineStr">
        <is>
          <t>SUED</t>
        </is>
      </c>
      <c r="J606" s="11" t="inlineStr">
        <is>
          <t>229 N Ella Rd</t>
        </is>
      </c>
      <c r="K606" s="11" t="inlineStr">
        <is>
          <t>Spokane Valley, WA, 99212</t>
        </is>
      </c>
      <c r="L606" s="11" t="inlineStr">
        <is>
          <t>US</t>
        </is>
      </c>
      <c r="M606" s="11" t="inlineStr">
        <is>
          <t>Spokane Valley</t>
        </is>
      </c>
      <c r="N606" s="11" t="inlineStr">
        <is>
          <t>WA</t>
        </is>
      </c>
      <c r="O606" s="11" t="n">
        <v>99212</v>
      </c>
    </row>
    <row r="607">
      <c r="I607" s="11" t="inlineStr">
        <is>
          <t>BFI1</t>
        </is>
      </c>
      <c r="J607" s="11" t="inlineStr">
        <is>
          <t>1800 140th Avenue E.</t>
        </is>
      </c>
      <c r="K607" s="11" t="inlineStr">
        <is>
          <t>Sumner, WA, 98390-9624</t>
        </is>
      </c>
      <c r="L607" s="11" t="inlineStr">
        <is>
          <t>US</t>
        </is>
      </c>
      <c r="M607" s="11" t="inlineStr">
        <is>
          <t>Sumner</t>
        </is>
      </c>
      <c r="N607" s="11" t="inlineStr">
        <is>
          <t>WA</t>
        </is>
      </c>
      <c r="O607" s="11" t="inlineStr">
        <is>
          <t>98390-9624</t>
        </is>
      </c>
    </row>
    <row r="608">
      <c r="I608" s="11" t="inlineStr">
        <is>
          <t>BFIX</t>
        </is>
      </c>
      <c r="J608" s="11" t="inlineStr">
        <is>
          <t>1800 140th Ave E</t>
        </is>
      </c>
      <c r="K608" s="11" t="inlineStr">
        <is>
          <t>Sumner, WA, 98390-9624</t>
        </is>
      </c>
      <c r="L608" s="11" t="inlineStr">
        <is>
          <t>US</t>
        </is>
      </c>
      <c r="M608" s="11" t="inlineStr">
        <is>
          <t>Sumner</t>
        </is>
      </c>
      <c r="N608" s="11" t="inlineStr">
        <is>
          <t>WA</t>
        </is>
      </c>
      <c r="O608" s="11" t="inlineStr">
        <is>
          <t>98390-9624</t>
        </is>
      </c>
    </row>
    <row r="609">
      <c r="I609" s="11" t="inlineStr">
        <is>
          <t>BFI7</t>
        </is>
      </c>
      <c r="J609" s="11" t="inlineStr">
        <is>
          <t>1901 140th Ave E</t>
        </is>
      </c>
      <c r="K609" s="11" t="inlineStr">
        <is>
          <t>Sumner, WA, 98390</t>
        </is>
      </c>
      <c r="L609" s="11" t="inlineStr">
        <is>
          <t>US</t>
        </is>
      </c>
      <c r="M609" s="11" t="inlineStr">
        <is>
          <t>Sumner</t>
        </is>
      </c>
      <c r="N609" s="11" t="inlineStr">
        <is>
          <t>WA</t>
        </is>
      </c>
      <c r="O609" s="11" t="n">
        <v>98390</v>
      </c>
    </row>
    <row r="610">
      <c r="I610" s="11" t="inlineStr">
        <is>
          <t>PWA1</t>
        </is>
      </c>
      <c r="J610" s="11" t="inlineStr">
        <is>
          <t>1800 140TH AVE E</t>
        </is>
      </c>
      <c r="K610" s="11" t="inlineStr">
        <is>
          <t>SUMNER, WA, 98390-9624</t>
        </is>
      </c>
      <c r="L610" s="11" t="inlineStr">
        <is>
          <t>US</t>
        </is>
      </c>
      <c r="M610" s="11" t="inlineStr">
        <is>
          <t>SUMNER</t>
        </is>
      </c>
      <c r="N610" s="11" t="inlineStr">
        <is>
          <t>WA</t>
        </is>
      </c>
      <c r="O610" s="11" t="inlineStr">
        <is>
          <t>98390-9624</t>
        </is>
      </c>
    </row>
    <row r="611">
      <c r="I611" s="11" t="inlineStr">
        <is>
          <t>TIW1</t>
        </is>
      </c>
      <c r="J611" s="11" t="inlineStr">
        <is>
          <t>One Sitcum Plaza</t>
        </is>
      </c>
      <c r="K611" s="11" t="inlineStr">
        <is>
          <t>Tacoma, WA, 98421</t>
        </is>
      </c>
      <c r="L611" s="11" t="inlineStr">
        <is>
          <t>US</t>
        </is>
      </c>
      <c r="M611" s="11" t="inlineStr">
        <is>
          <t>Tacoma</t>
        </is>
      </c>
      <c r="N611" s="11" t="inlineStr">
        <is>
          <t>WA</t>
        </is>
      </c>
      <c r="O611" s="11" t="n">
        <v>98421</v>
      </c>
    </row>
    <row r="612">
      <c r="I612" s="11" t="inlineStr">
        <is>
          <t>SULD</t>
        </is>
      </c>
      <c r="J612" s="11" t="inlineStr">
        <is>
          <t>2020 Prairie Ln</t>
        </is>
      </c>
      <c r="K612" s="11" t="inlineStr">
        <is>
          <t>Eau Claire, WI, 54703</t>
        </is>
      </c>
      <c r="L612" s="11" t="inlineStr">
        <is>
          <t>US</t>
        </is>
      </c>
      <c r="M612" s="11" t="inlineStr">
        <is>
          <t>Eau Claire</t>
        </is>
      </c>
      <c r="N612" s="11" t="inlineStr">
        <is>
          <t>WI</t>
        </is>
      </c>
      <c r="O612" s="11" t="n">
        <v>54703</v>
      </c>
    </row>
    <row r="613">
      <c r="I613" s="11" t="inlineStr">
        <is>
          <t>MKE1</t>
        </is>
      </c>
      <c r="J613" s="11" t="inlineStr">
        <is>
          <t>3501 120th Ave</t>
        </is>
      </c>
      <c r="K613" s="11" t="inlineStr">
        <is>
          <t>Kenosha, WI, 53144</t>
        </is>
      </c>
      <c r="L613" s="11" t="inlineStr">
        <is>
          <t>US</t>
        </is>
      </c>
      <c r="M613" s="11" t="inlineStr">
        <is>
          <t>Kenosha</t>
        </is>
      </c>
      <c r="N613" s="11" t="inlineStr">
        <is>
          <t>WI</t>
        </is>
      </c>
      <c r="O613" s="11" t="n">
        <v>53144</v>
      </c>
    </row>
    <row r="614">
      <c r="I614" s="11" t="inlineStr">
        <is>
          <t>MKE9</t>
        </is>
      </c>
      <c r="J614" s="11" t="inlineStr">
        <is>
          <t>11211 Burlington Road</t>
        </is>
      </c>
      <c r="K614" s="11" t="inlineStr">
        <is>
          <t>Kenosha, WI, 53144</t>
        </is>
      </c>
      <c r="L614" s="11" t="inlineStr">
        <is>
          <t>US</t>
        </is>
      </c>
      <c r="M614" s="11" t="inlineStr">
        <is>
          <t>Kenosha</t>
        </is>
      </c>
      <c r="N614" s="11" t="inlineStr">
        <is>
          <t>WI</t>
        </is>
      </c>
      <c r="O614" s="11" t="n">
        <v>53144</v>
      </c>
    </row>
    <row r="615">
      <c r="I615" s="11" t="inlineStr">
        <is>
          <t>SBX2</t>
        </is>
      </c>
      <c r="J615" s="11" t="inlineStr">
        <is>
          <t>4718 Helgesen Drive</t>
        </is>
      </c>
      <c r="K615" s="11" t="inlineStr">
        <is>
          <t>Madison, WI, 53718-6740</t>
        </is>
      </c>
      <c r="L615" s="11" t="inlineStr">
        <is>
          <t>US</t>
        </is>
      </c>
      <c r="M615" s="11" t="inlineStr">
        <is>
          <t>Madison</t>
        </is>
      </c>
      <c r="N615" s="11" t="inlineStr">
        <is>
          <t>WI</t>
        </is>
      </c>
      <c r="O615" s="11" t="inlineStr">
        <is>
          <t>53718-6740</t>
        </is>
      </c>
    </row>
    <row r="616">
      <c r="I616" s="11" t="inlineStr">
        <is>
          <t>SUPA</t>
        </is>
      </c>
      <c r="J616" s="11" t="inlineStr">
        <is>
          <t>412 Technology Drive E.</t>
        </is>
      </c>
      <c r="K616" s="11" t="inlineStr">
        <is>
          <t>Menomonie, WI, 54571</t>
        </is>
      </c>
      <c r="L616" s="11" t="inlineStr">
        <is>
          <t>US</t>
        </is>
      </c>
      <c r="M616" s="11" t="inlineStr">
        <is>
          <t>Menomonie</t>
        </is>
      </c>
      <c r="N616" s="11" t="inlineStr">
        <is>
          <t>WI</t>
        </is>
      </c>
      <c r="O616" s="11" t="n">
        <v>54571</v>
      </c>
    </row>
    <row r="617">
      <c r="I617" s="11" t="inlineStr">
        <is>
          <t>SUPB</t>
        </is>
      </c>
      <c r="J617" s="11" t="inlineStr">
        <is>
          <t>412 Technology Drive E.</t>
        </is>
      </c>
      <c r="K617" s="11" t="inlineStr">
        <is>
          <t>Menomonie, WI, 54751</t>
        </is>
      </c>
      <c r="L617" s="11" t="inlineStr">
        <is>
          <t>US</t>
        </is>
      </c>
      <c r="M617" s="11" t="inlineStr">
        <is>
          <t>Menomonie</t>
        </is>
      </c>
      <c r="N617" s="11" t="inlineStr">
        <is>
          <t>WI</t>
        </is>
      </c>
      <c r="O617" s="11" t="n">
        <v>54751</v>
      </c>
    </row>
    <row r="618">
      <c r="I618" s="11" t="inlineStr">
        <is>
          <t>UWI1</t>
        </is>
      </c>
      <c r="J618" s="11" t="inlineStr">
        <is>
          <t>4111 W Mitchell Street</t>
        </is>
      </c>
      <c r="K618" s="11" t="inlineStr">
        <is>
          <t>Milwaukee, WI, 53215</t>
        </is>
      </c>
      <c r="L618" s="11" t="inlineStr">
        <is>
          <t>US</t>
        </is>
      </c>
      <c r="M618" s="11" t="inlineStr">
        <is>
          <t>Milwaukee</t>
        </is>
      </c>
      <c r="N618" s="11" t="inlineStr">
        <is>
          <t>WI</t>
        </is>
      </c>
      <c r="O618" s="11" t="n">
        <v>53215</v>
      </c>
    </row>
    <row r="619">
      <c r="I619" s="11" t="inlineStr">
        <is>
          <t>VUHF</t>
        </is>
      </c>
      <c r="J619" s="11" t="inlineStr">
        <is>
          <t>11111 80TH AVE</t>
        </is>
      </c>
      <c r="K619" s="11" t="inlineStr">
        <is>
          <t>Pleasant Prairie, WI, 53158</t>
        </is>
      </c>
      <c r="L619" s="11" t="inlineStr">
        <is>
          <t>US</t>
        </is>
      </c>
      <c r="M619" s="11" t="inlineStr">
        <is>
          <t>Pleasant Prairie</t>
        </is>
      </c>
      <c r="N619" s="11" t="inlineStr">
        <is>
          <t>WI</t>
        </is>
      </c>
      <c r="O619" s="11" t="n">
        <v>53158</v>
      </c>
    </row>
    <row r="620">
      <c r="I620" s="11" t="inlineStr">
        <is>
          <t>UNV2</t>
        </is>
      </c>
      <c r="J620" s="11" t="inlineStr">
        <is>
          <t>1945 E RUSSELL RD SUITES 201-204</t>
        </is>
      </c>
      <c r="K620" s="11" t="inlineStr">
        <is>
          <t>Las Vegas, NV, 89119</t>
        </is>
      </c>
      <c r="L620" s="11" t="inlineStr">
        <is>
          <t>US</t>
        </is>
      </c>
      <c r="M620" s="11" t="inlineStr">
        <is>
          <t>Las Vegas</t>
        </is>
      </c>
      <c r="N620" s="11" t="inlineStr">
        <is>
          <t>NV</t>
        </is>
      </c>
      <c r="O620" s="11" t="n">
        <v>89119</v>
      </c>
    </row>
    <row r="621">
      <c r="I621" s="11" t="inlineStr">
        <is>
          <t>TUS2</t>
        </is>
      </c>
      <c r="J621" s="11" t="inlineStr">
        <is>
          <t>6701 S KOLB RD</t>
        </is>
      </c>
      <c r="K621" s="11" t="inlineStr">
        <is>
          <t>Tuscon, AZ, 85756</t>
        </is>
      </c>
      <c r="L621" s="11" t="inlineStr">
        <is>
          <t>US</t>
        </is>
      </c>
      <c r="M621" s="11" t="inlineStr">
        <is>
          <t>Tuscon</t>
        </is>
      </c>
      <c r="N621" s="11" t="inlineStr">
        <is>
          <t>AZ</t>
        </is>
      </c>
      <c r="O621" s="11" t="n">
        <v>85756</v>
      </c>
    </row>
    <row r="622">
      <c r="I622" s="11" t="inlineStr">
        <is>
          <t>XBSP</t>
        </is>
      </c>
      <c r="J622" s="11" t="inlineStr">
        <is>
          <t>15750 Mountain Ave</t>
        </is>
      </c>
      <c r="K622" s="11" t="inlineStr">
        <is>
          <t>CHINO, CA, 91708</t>
        </is>
      </c>
      <c r="L622" s="11" t="inlineStr">
        <is>
          <t>US</t>
        </is>
      </c>
      <c r="M622" s="11" t="inlineStr">
        <is>
          <t>CHINO</t>
        </is>
      </c>
      <c r="N622" s="11" t="inlineStr">
        <is>
          <t>CA</t>
        </is>
      </c>
      <c r="O622" s="11" t="n">
        <v>91708</v>
      </c>
    </row>
    <row r="623">
      <c r="I623" s="11" t="inlineStr">
        <is>
          <t>VAEO</t>
        </is>
      </c>
      <c r="J623" s="11" t="inlineStr">
        <is>
          <t>20526 59th Place S.</t>
        </is>
      </c>
      <c r="K623" s="11" t="inlineStr">
        <is>
          <t>Kent, WA, 98032</t>
        </is>
      </c>
      <c r="L623" s="11" t="inlineStr">
        <is>
          <t>US</t>
        </is>
      </c>
      <c r="M623" s="11" t="inlineStr">
        <is>
          <t>Kent</t>
        </is>
      </c>
      <c r="N623" s="11" t="inlineStr">
        <is>
          <t>WA</t>
        </is>
      </c>
      <c r="O623" s="11" t="n">
        <v>98032</v>
      </c>
    </row>
    <row r="624">
      <c r="I624" s="11" t="inlineStr">
        <is>
          <t>VUQN</t>
        </is>
      </c>
      <c r="J624" s="11" t="inlineStr">
        <is>
          <t>1711 S 4650 W</t>
        </is>
      </c>
      <c r="K624" s="11" t="inlineStr">
        <is>
          <t>Salt Lake City, UT, 84104</t>
        </is>
      </c>
      <c r="L624" s="11" t="inlineStr">
        <is>
          <t>US</t>
        </is>
      </c>
      <c r="M624" s="11" t="inlineStr">
        <is>
          <t>Salt Lake City</t>
        </is>
      </c>
      <c r="N624" s="11" t="inlineStr">
        <is>
          <t>UT</t>
        </is>
      </c>
      <c r="O624" s="11" t="n">
        <v>84104</v>
      </c>
    </row>
    <row r="625">
      <c r="I625" s="11" t="inlineStr">
        <is>
          <t>VUQM</t>
        </is>
      </c>
      <c r="J625" s="11" t="inlineStr">
        <is>
          <t>441 Masters Boulevard</t>
        </is>
      </c>
      <c r="K625" s="11" t="inlineStr">
        <is>
          <t>Anderson, SC, 29626</t>
        </is>
      </c>
      <c r="L625" s="11" t="inlineStr">
        <is>
          <t>US</t>
        </is>
      </c>
      <c r="M625" s="11" t="inlineStr">
        <is>
          <t>Anderson</t>
        </is>
      </c>
      <c r="N625" s="11" t="inlineStr">
        <is>
          <t>SC</t>
        </is>
      </c>
      <c r="O625" s="11" t="n">
        <v>29626</v>
      </c>
    </row>
    <row r="626">
      <c r="I626" s="11" t="inlineStr">
        <is>
          <t>ASE3</t>
        </is>
      </c>
      <c r="J626" s="11" t="inlineStr">
        <is>
          <t>20526 59th Place South</t>
        </is>
      </c>
      <c r="K626" s="11" t="inlineStr">
        <is>
          <t>Kent, WA, 98032</t>
        </is>
      </c>
      <c r="L626" s="11" t="inlineStr">
        <is>
          <t>US</t>
        </is>
      </c>
      <c r="M626" s="11" t="inlineStr">
        <is>
          <t>Kent</t>
        </is>
      </c>
      <c r="N626" s="11" t="inlineStr">
        <is>
          <t>WA</t>
        </is>
      </c>
      <c r="O626" s="11" t="n">
        <v>98032</v>
      </c>
    </row>
    <row r="627">
      <c r="I627" s="11" t="inlineStr">
        <is>
          <t>PPH3</t>
        </is>
      </c>
      <c r="J627" s="11" t="inlineStr">
        <is>
          <t>2306 South Street</t>
        </is>
      </c>
      <c r="K627" s="11" t="inlineStr">
        <is>
          <t>PHILADELPHIA, PA, 19146-1122</t>
        </is>
      </c>
      <c r="L627" s="11" t="inlineStr">
        <is>
          <t>US</t>
        </is>
      </c>
      <c r="M627" s="11" t="inlineStr">
        <is>
          <t>PHILADELPHIA</t>
        </is>
      </c>
      <c r="N627" s="11" t="inlineStr">
        <is>
          <t>PA</t>
        </is>
      </c>
      <c r="O627" s="11" t="inlineStr">
        <is>
          <t>19146-1122</t>
        </is>
      </c>
    </row>
    <row r="628">
      <c r="I628" s="11" t="inlineStr">
        <is>
          <t>ISE6</t>
        </is>
      </c>
      <c r="J628" s="11" t="inlineStr">
        <is>
          <t>307 Fairview Avenue North</t>
        </is>
      </c>
      <c r="K628" s="11" t="inlineStr">
        <is>
          <t>Seattle, WA, 98109</t>
        </is>
      </c>
      <c r="L628" s="11" t="inlineStr">
        <is>
          <t>US</t>
        </is>
      </c>
      <c r="M628" s="11" t="inlineStr">
        <is>
          <t>Seattle</t>
        </is>
      </c>
      <c r="N628" s="11" t="inlineStr">
        <is>
          <t>WA</t>
        </is>
      </c>
      <c r="O628" s="11" t="n">
        <v>98109</v>
      </c>
    </row>
    <row r="629">
      <c r="I629" s="11" t="inlineStr">
        <is>
          <t>ICH5</t>
        </is>
      </c>
      <c r="J629" s="11" t="inlineStr">
        <is>
          <t>111 E Wacker Dr</t>
        </is>
      </c>
      <c r="K629" s="11" t="inlineStr">
        <is>
          <t>Chicago, IL, 60601</t>
        </is>
      </c>
      <c r="L629" s="11" t="inlineStr">
        <is>
          <t>US</t>
        </is>
      </c>
      <c r="M629" s="11" t="inlineStr">
        <is>
          <t>Chicago</t>
        </is>
      </c>
      <c r="N629" s="11" t="inlineStr">
        <is>
          <t>IL</t>
        </is>
      </c>
      <c r="O629" s="11" t="n">
        <v>60601</v>
      </c>
    </row>
    <row r="630">
      <c r="I630" s="11" t="inlineStr">
        <is>
          <t>DCA2</t>
        </is>
      </c>
      <c r="J630" s="11" t="inlineStr">
        <is>
          <t>5250 Goodman Way</t>
        </is>
      </c>
      <c r="K630" s="11" t="inlineStr">
        <is>
          <t>Eastvale, CA, 91752-5088</t>
        </is>
      </c>
      <c r="L630" s="11" t="inlineStr">
        <is>
          <t>US</t>
        </is>
      </c>
      <c r="M630" s="11" t="inlineStr">
        <is>
          <t>Eastvale</t>
        </is>
      </c>
      <c r="N630" s="11" t="inlineStr">
        <is>
          <t>CA</t>
        </is>
      </c>
      <c r="O630" s="11" t="inlineStr">
        <is>
          <t>91752-5088</t>
        </is>
      </c>
    </row>
    <row r="631">
      <c r="I631" s="11" t="inlineStr">
        <is>
          <t>DEV1</t>
        </is>
      </c>
      <c r="J631" s="11" t="inlineStr">
        <is>
          <t>6050 E Marginal Way S</t>
        </is>
      </c>
      <c r="K631" s="11" t="inlineStr">
        <is>
          <t>SEATTLE, WA, 98108-3235</t>
        </is>
      </c>
      <c r="L631" s="11" t="inlineStr">
        <is>
          <t>US</t>
        </is>
      </c>
      <c r="M631" s="11" t="inlineStr">
        <is>
          <t>SEATTLE</t>
        </is>
      </c>
      <c r="N631" s="11" t="inlineStr">
        <is>
          <t>WA</t>
        </is>
      </c>
      <c r="O631" s="11" t="inlineStr">
        <is>
          <t>98108-3235</t>
        </is>
      </c>
    </row>
    <row r="632">
      <c r="I632" s="11" t="inlineStr">
        <is>
          <t>DNJ1</t>
        </is>
      </c>
      <c r="J632" s="11" t="inlineStr">
        <is>
          <t>380 Middlesex Ave</t>
        </is>
      </c>
      <c r="K632" s="11" t="inlineStr">
        <is>
          <t>CARTERET, NJ, 07008-3445</t>
        </is>
      </c>
      <c r="L632" s="11" t="inlineStr">
        <is>
          <t>US</t>
        </is>
      </c>
      <c r="M632" s="11" t="inlineStr">
        <is>
          <t>CARTERET</t>
        </is>
      </c>
      <c r="N632" s="11" t="inlineStr">
        <is>
          <t>NJ</t>
        </is>
      </c>
      <c r="O632" s="11" t="inlineStr">
        <is>
          <t>07008-3445</t>
        </is>
      </c>
    </row>
    <row r="633">
      <c r="I633" s="11" t="inlineStr">
        <is>
          <t>FTW9??</t>
        </is>
      </c>
      <c r="J633" s="11" t="inlineStr">
        <is>
          <t>944 West Sandy Lake Road</t>
        </is>
      </c>
      <c r="K633" s="11" t="inlineStr">
        <is>
          <t>COPPELL, TX, 75019-3989</t>
        </is>
      </c>
      <c r="L633" s="11" t="inlineStr">
        <is>
          <t>US</t>
        </is>
      </c>
      <c r="M633" s="11" t="inlineStr">
        <is>
          <t>COPPELL</t>
        </is>
      </c>
      <c r="N633" s="11" t="inlineStr">
        <is>
          <t>TX</t>
        </is>
      </c>
      <c r="O633" s="11" t="inlineStr">
        <is>
          <t>75019-3989</t>
        </is>
      </c>
    </row>
    <row r="634">
      <c r="I634" s="11" t="inlineStr">
        <is>
          <t>SDC1??</t>
        </is>
      </c>
      <c r="J634" s="11" t="inlineStr">
        <is>
          <t>6885 Commercial Dr.</t>
        </is>
      </c>
      <c r="K634" s="11" t="inlineStr">
        <is>
          <t>SPRINGFIELD, VA, ??22151-4202</t>
        </is>
      </c>
      <c r="L634" s="11" t="inlineStr">
        <is>
          <t>US</t>
        </is>
      </c>
      <c r="M634" s="11" t="inlineStr">
        <is>
          <t>SPRINGFIELD</t>
        </is>
      </c>
      <c r="N634" s="11" t="inlineStr">
        <is>
          <t>VA</t>
        </is>
      </c>
      <c r="O634" s="11" t="inlineStr">
        <is>
          <t>??22151-4202</t>
        </is>
      </c>
    </row>
    <row r="635">
      <c r="I635" s="11" t="inlineStr">
        <is>
          <t>SIL1??</t>
        </is>
      </c>
      <c r="J635" s="11" t="inlineStr">
        <is>
          <t>17051 S Cicero Avenue</t>
        </is>
      </c>
      <c r="K635" s="11" t="inlineStr">
        <is>
          <t>Country Club Hills, IL, 60478</t>
        </is>
      </c>
      <c r="L635" s="11" t="inlineStr">
        <is>
          <t>US</t>
        </is>
      </c>
      <c r="M635" s="11" t="inlineStr">
        <is>
          <t>Country Club Hills</t>
        </is>
      </c>
      <c r="N635" s="11" t="inlineStr">
        <is>
          <t>IL</t>
        </is>
      </c>
      <c r="O635" s="11" t="n">
        <v>60478</v>
      </c>
    </row>
    <row r="636">
      <c r="I636" s="11" t="inlineStr">
        <is>
          <t>SMA1??</t>
        </is>
      </c>
      <c r="J636" s="11" t="inlineStr">
        <is>
          <t>10 Creek Brook Drive</t>
        </is>
      </c>
      <c r="K636" s="11" t="inlineStr">
        <is>
          <t>Haverhill, MA, 01832-1548</t>
        </is>
      </c>
      <c r="L636" s="11" t="inlineStr">
        <is>
          <t>US</t>
        </is>
      </c>
      <c r="M636" s="11" t="inlineStr">
        <is>
          <t>Haverhill</t>
        </is>
      </c>
      <c r="N636" s="11" t="inlineStr">
        <is>
          <t>MA</t>
        </is>
      </c>
      <c r="O636" s="11" t="inlineStr">
        <is>
          <t>01832-1548</t>
        </is>
      </c>
    </row>
    <row r="637">
      <c r="I637" s="11" t="inlineStr">
        <is>
          <t>STN1??</t>
        </is>
      </c>
      <c r="J637" s="11" t="inlineStr">
        <is>
          <t>10 Dell Parkway</t>
        </is>
      </c>
      <c r="K637" s="11" t="inlineStr">
        <is>
          <t>NASHVILLE, TN,, 37217-2830</t>
        </is>
      </c>
      <c r="L637" s="11" t="inlineStr">
        <is>
          <t>US</t>
        </is>
      </c>
      <c r="M637" s="11" t="inlineStr">
        <is>
          <t>NASHVILLE</t>
        </is>
      </c>
      <c r="N637" s="11" t="inlineStr">
        <is>
          <t>TN,</t>
        </is>
      </c>
      <c r="O637" s="11" t="inlineStr">
        <is>
          <t>37217-2830</t>
        </is>
      </c>
    </row>
    <row r="638">
      <c r="I638" s="11" t="inlineStr">
        <is>
          <t>STX2??</t>
        </is>
      </c>
      <c r="J638" s="11" t="inlineStr">
        <is>
          <t>1625 HUTTON DR</t>
        </is>
      </c>
      <c r="K638" s="11" t="inlineStr">
        <is>
          <t>CARROLLTON, TX, 75006-6610</t>
        </is>
      </c>
      <c r="L638" s="11" t="inlineStr">
        <is>
          <t>US</t>
        </is>
      </c>
      <c r="M638" s="11" t="inlineStr">
        <is>
          <t>CARROLLTON</t>
        </is>
      </c>
      <c r="N638" s="11" t="inlineStr">
        <is>
          <t>TX</t>
        </is>
      </c>
      <c r="O638" s="11" t="inlineStr">
        <is>
          <t>75006-6610</t>
        </is>
      </c>
    </row>
    <row r="639">
      <c r="I639" s="11" t="inlineStr">
        <is>
          <t>SWA1??</t>
        </is>
      </c>
      <c r="J639" s="11" t="inlineStr">
        <is>
          <t>607 Riverside Road</t>
        </is>
      </c>
      <c r="K639" s="11" t="inlineStr">
        <is>
          <t>EVERETT, WA, 98201-1206</t>
        </is>
      </c>
      <c r="L639" s="11" t="inlineStr">
        <is>
          <t>US</t>
        </is>
      </c>
      <c r="M639" s="11" t="inlineStr">
        <is>
          <t>EVERETT</t>
        </is>
      </c>
      <c r="N639" s="11" t="inlineStr">
        <is>
          <t>WA</t>
        </is>
      </c>
      <c r="O639" s="11" t="inlineStr">
        <is>
          <t>98201-1206</t>
        </is>
      </c>
    </row>
    <row r="640">
      <c r="I640" s="11" t="inlineStr">
        <is>
          <t>XIX3</t>
        </is>
      </c>
      <c r="J640" s="11" t="inlineStr">
        <is>
          <t>1400 SOUTHPORT PKWY BLDG 7</t>
        </is>
      </c>
      <c r="K640" s="11" t="inlineStr">
        <is>
          <t>WILMER, TX, 75172-1265</t>
        </is>
      </c>
      <c r="L640" s="11" t="inlineStr">
        <is>
          <t>US</t>
        </is>
      </c>
      <c r="M640" s="11" t="inlineStr">
        <is>
          <t>WILMER</t>
        </is>
      </c>
      <c r="N640" s="11" t="inlineStr">
        <is>
          <t>TX</t>
        </is>
      </c>
      <c r="O640" s="11" t="inlineStr">
        <is>
          <t>75172-1265</t>
        </is>
      </c>
    </row>
    <row r="641">
      <c r="I641" s="11" t="inlineStr">
        <is>
          <t>XIX4</t>
        </is>
      </c>
      <c r="J641" s="11" t="inlineStr">
        <is>
          <t>5155 Citation Drive</t>
        </is>
      </c>
      <c r="K641" s="11" t="inlineStr">
        <is>
          <t>MEMPHIS, TN, 38118-7830</t>
        </is>
      </c>
      <c r="L641" s="11" t="inlineStr">
        <is>
          <t>US</t>
        </is>
      </c>
      <c r="M641" s="11" t="inlineStr">
        <is>
          <t>MEMPHIS</t>
        </is>
      </c>
      <c r="N641" s="11" t="inlineStr">
        <is>
          <t>TN</t>
        </is>
      </c>
      <c r="O641" s="11" t="inlineStr">
        <is>
          <t>38118-7830</t>
        </is>
      </c>
    </row>
    <row r="642">
      <c r="I642" s="11" t="inlineStr">
        <is>
          <t>XIX5</t>
        </is>
      </c>
      <c r="J642" s="11" t="inlineStr">
        <is>
          <t>11211 Burlington Road</t>
        </is>
      </c>
      <c r="K642" s="11" t="inlineStr">
        <is>
          <t>KENOSHA, WI, 53144-7449</t>
        </is>
      </c>
      <c r="L642" s="11" t="inlineStr">
        <is>
          <t>US</t>
        </is>
      </c>
      <c r="M642" s="11" t="inlineStr">
        <is>
          <t>KENOSHA</t>
        </is>
      </c>
      <c r="N642" s="11" t="inlineStr">
        <is>
          <t>WI</t>
        </is>
      </c>
      <c r="O642" s="11" t="inlineStr">
        <is>
          <t>53144-7449</t>
        </is>
      </c>
    </row>
    <row r="643">
      <c r="I643" s="11" t="inlineStr">
        <is>
          <t>SAZ1</t>
        </is>
      </c>
      <c r="J643" s="11" t="inlineStr">
        <is>
          <t>3333 S 7TH ST</t>
        </is>
      </c>
      <c r="K643" s="11" t="inlineStr">
        <is>
          <t>PHOENIX, AZ, 85040-1182</t>
        </is>
      </c>
      <c r="L643" s="11" t="inlineStr">
        <is>
          <t>US</t>
        </is>
      </c>
      <c r="M643" s="11" t="inlineStr">
        <is>
          <t>PHOENIX</t>
        </is>
      </c>
      <c r="N643" s="11" t="inlineStr">
        <is>
          <t>AZ</t>
        </is>
      </c>
      <c r="O643" s="11" t="inlineStr">
        <is>
          <t>85040-1182</t>
        </is>
      </c>
    </row>
    <row r="644">
      <c r="I644" s="11" t="inlineStr">
        <is>
          <t>ACY2</t>
        </is>
      </c>
      <c r="J644" s="11" t="inlineStr">
        <is>
          <t>1101 E PEARL ST</t>
        </is>
      </c>
      <c r="K644" s="11" t="inlineStr">
        <is>
          <t>BURLINGTON, NJ, 08016-1934</t>
        </is>
      </c>
      <c r="L644" s="11" t="inlineStr">
        <is>
          <t>US</t>
        </is>
      </c>
      <c r="M644" s="11" t="inlineStr">
        <is>
          <t>BURLINGTON</t>
        </is>
      </c>
      <c r="N644" s="11" t="inlineStr">
        <is>
          <t>NJ</t>
        </is>
      </c>
      <c r="O644" s="11" t="inlineStr">
        <is>
          <t>08016-1934</t>
        </is>
      </c>
    </row>
    <row r="645">
      <c r="I645" s="11" t="inlineStr">
        <is>
          <t>CMH6</t>
        </is>
      </c>
      <c r="J645" s="11" t="inlineStr">
        <is>
          <t>3538 TRADEPORT CT</t>
        </is>
      </c>
      <c r="K645" s="11" t="inlineStr">
        <is>
          <t>LOCKBOURNE, OH, 43137-9670</t>
        </is>
      </c>
      <c r="L645" s="11" t="inlineStr">
        <is>
          <t>US</t>
        </is>
      </c>
      <c r="M645" s="11" t="inlineStr">
        <is>
          <t>LOCKBOURNE</t>
        </is>
      </c>
      <c r="N645" s="11" t="inlineStr">
        <is>
          <t>OH</t>
        </is>
      </c>
      <c r="O645" s="11" t="inlineStr">
        <is>
          <t>43137-9670</t>
        </is>
      </c>
    </row>
    <row r="646">
      <c r="I646" s="11" t="inlineStr">
        <is>
          <t>CMH4</t>
        </is>
      </c>
      <c r="J646" s="11" t="inlineStr">
        <is>
          <t>1550 W. Main Street</t>
        </is>
      </c>
      <c r="K646" s="11" t="inlineStr">
        <is>
          <t>WEST JEFFERSON, OH, 43162-9747</t>
        </is>
      </c>
      <c r="L646" s="11" t="inlineStr">
        <is>
          <t>US</t>
        </is>
      </c>
      <c r="M646" s="11" t="inlineStr">
        <is>
          <t>WEST JEFFERSON</t>
        </is>
      </c>
      <c r="N646" s="11" t="inlineStr">
        <is>
          <t>OH</t>
        </is>
      </c>
      <c r="O646" s="11" t="inlineStr">
        <is>
          <t>43162-9747</t>
        </is>
      </c>
    </row>
    <row r="647">
      <c r="I647" s="11" t="inlineStr">
        <is>
          <t>XEW1</t>
        </is>
      </c>
      <c r="J647" s="11" t="inlineStr">
        <is>
          <t>380 Middlesex Ave</t>
        </is>
      </c>
      <c r="K647" s="11" t="inlineStr">
        <is>
          <t>Carteret, NJ, 7008</t>
        </is>
      </c>
      <c r="L647" s="11" t="inlineStr">
        <is>
          <t>US</t>
        </is>
      </c>
      <c r="M647" s="11" t="inlineStr">
        <is>
          <t>Carteret</t>
        </is>
      </c>
      <c r="N647" s="11" t="inlineStr">
        <is>
          <t>NJ</t>
        </is>
      </c>
      <c r="O647" s="11" t="n">
        <v>7008</v>
      </c>
    </row>
    <row r="648">
      <c r="I648" s="11" t="inlineStr">
        <is>
          <t>OKC1</t>
        </is>
      </c>
      <c r="J648" s="11" t="inlineStr">
        <is>
          <t>9201 S Portland Avenue</t>
        </is>
      </c>
      <c r="K648" s="11" t="inlineStr">
        <is>
          <t>OKLAHOMA CITY, OK, 73159</t>
        </is>
      </c>
      <c r="L648" s="11" t="inlineStr">
        <is>
          <t>US</t>
        </is>
      </c>
      <c r="M648" s="11" t="inlineStr">
        <is>
          <t>OKLAHOMA CITY</t>
        </is>
      </c>
      <c r="N648" s="11" t="inlineStr">
        <is>
          <t>OK</t>
        </is>
      </c>
      <c r="O648" s="11" t="n">
        <v>73159</v>
      </c>
    </row>
    <row r="649">
      <c r="I649" s="11" t="inlineStr">
        <is>
          <t>SLC3</t>
        </is>
      </c>
      <c r="J649" s="11" t="inlineStr">
        <is>
          <t>355 North JOHN GLENN RD</t>
        </is>
      </c>
      <c r="K649" s="11" t="inlineStr">
        <is>
          <t>Salt Lake City, UT, 84116-4413</t>
        </is>
      </c>
      <c r="L649" s="11" t="inlineStr">
        <is>
          <t>US</t>
        </is>
      </c>
      <c r="M649" s="11" t="inlineStr">
        <is>
          <t>Salt Lake City</t>
        </is>
      </c>
      <c r="N649" s="11" t="inlineStr">
        <is>
          <t>UT</t>
        </is>
      </c>
      <c r="O649" s="11" t="inlineStr">
        <is>
          <t>84116-4413</t>
        </is>
      </c>
    </row>
    <row r="650">
      <c r="I650" s="11" t="inlineStr">
        <is>
          <t>MDT3</t>
        </is>
      </c>
      <c r="J650" s="11" t="inlineStr">
        <is>
          <t>460 Research Drive</t>
        </is>
      </c>
      <c r="K650" s="11" t="inlineStr">
        <is>
          <t>PITTISON, PA, 18640-6152</t>
        </is>
      </c>
      <c r="L650" s="11" t="inlineStr">
        <is>
          <t>US</t>
        </is>
      </c>
      <c r="M650" s="11" t="inlineStr">
        <is>
          <t>PITTISON</t>
        </is>
      </c>
      <c r="N650" s="11" t="inlineStr">
        <is>
          <t>PA</t>
        </is>
      </c>
      <c r="O650" s="11" t="inlineStr">
        <is>
          <t>18640-6152</t>
        </is>
      </c>
    </row>
    <row r="651">
      <c r="I651" s="11" t="inlineStr">
        <is>
          <t>BHM1</t>
        </is>
      </c>
      <c r="J651" s="11" t="inlineStr">
        <is>
          <t>975 Powder Plant Rd</t>
        </is>
      </c>
      <c r="K651" s="11" t="inlineStr">
        <is>
          <t>BESSEMER, AL, 35022-5497</t>
        </is>
      </c>
      <c r="L651" s="11" t="inlineStr">
        <is>
          <t>US</t>
        </is>
      </c>
      <c r="M651" s="11" t="inlineStr">
        <is>
          <t>BESSEMER</t>
        </is>
      </c>
      <c r="N651" s="11" t="inlineStr">
        <is>
          <t>AL</t>
        </is>
      </c>
      <c r="O651" s="11" t="inlineStr">
        <is>
          <t>35022-5497</t>
        </is>
      </c>
    </row>
    <row r="652">
      <c r="I652" s="11" t="inlineStr">
        <is>
          <t>CLT4</t>
        </is>
      </c>
      <c r="J652" s="11" t="inlineStr">
        <is>
          <t>8000 TUCKASEEGEE RD</t>
        </is>
      </c>
      <c r="K652" s="11" t="inlineStr">
        <is>
          <t>CHARLOTTE, NC, 28214</t>
        </is>
      </c>
      <c r="L652" s="11" t="inlineStr">
        <is>
          <t>US</t>
        </is>
      </c>
      <c r="M652" s="11" t="inlineStr">
        <is>
          <t>CHARLOTTE</t>
        </is>
      </c>
      <c r="N652" s="11" t="inlineStr">
        <is>
          <t>NC</t>
        </is>
      </c>
      <c r="O652" s="11" t="n">
        <v>28214</v>
      </c>
    </row>
    <row r="653">
      <c r="I653" s="11" t="inlineStr">
        <is>
          <t>SFL1</t>
        </is>
      </c>
      <c r="J653" s="11" t="inlineStr">
        <is>
          <t>7469 KINGSPOINTE PKWY</t>
        </is>
      </c>
      <c r="K653" s="11" t="inlineStr">
        <is>
          <t>ORLANDO, FL, 32819-8587</t>
        </is>
      </c>
      <c r="L653" s="11" t="inlineStr">
        <is>
          <t>US</t>
        </is>
      </c>
      <c r="M653" s="11" t="inlineStr">
        <is>
          <t>ORLANDO</t>
        </is>
      </c>
      <c r="N653" s="11" t="inlineStr">
        <is>
          <t>FL</t>
        </is>
      </c>
      <c r="O653" s="11" t="inlineStr">
        <is>
          <t>32819-8587</t>
        </is>
      </c>
    </row>
    <row r="654">
      <c r="I654" s="11" t="inlineStr">
        <is>
          <t>RIC3</t>
        </is>
      </c>
      <c r="J654" s="11" t="inlineStr">
        <is>
          <t>4949 Commerce Road</t>
        </is>
      </c>
      <c r="K654" s="11" t="inlineStr">
        <is>
          <t>RICHMOND, VA, 23234-2207</t>
        </is>
      </c>
      <c r="L654" s="11" t="inlineStr">
        <is>
          <t>US</t>
        </is>
      </c>
      <c r="M654" s="11" t="inlineStr">
        <is>
          <t>RICHMOND</t>
        </is>
      </c>
      <c r="N654" s="11" t="inlineStr">
        <is>
          <t>VA</t>
        </is>
      </c>
      <c r="O654" s="11" t="inlineStr">
        <is>
          <t>23234-2207</t>
        </is>
      </c>
    </row>
    <row r="655">
      <c r="I655" s="11" t="inlineStr">
        <is>
          <t>GRR1</t>
        </is>
      </c>
      <c r="J655" s="11" t="inlineStr">
        <is>
          <t>4199 68th Street SE</t>
        </is>
      </c>
      <c r="K655" s="11" t="inlineStr">
        <is>
          <t>CALEDONIA, MI, 49316-9191</t>
        </is>
      </c>
      <c r="L655" s="11" t="inlineStr">
        <is>
          <t>US</t>
        </is>
      </c>
      <c r="M655" s="11" t="inlineStr">
        <is>
          <t>CALEDONIA</t>
        </is>
      </c>
      <c r="N655" s="11" t="inlineStr">
        <is>
          <t>MI</t>
        </is>
      </c>
      <c r="O655" s="11" t="inlineStr">
        <is>
          <t>49316-9191</t>
        </is>
      </c>
    </row>
    <row r="656">
      <c r="I656" s="11" t="inlineStr">
        <is>
          <t>STL8</t>
        </is>
      </c>
      <c r="J656" s="11" t="inlineStr">
        <is>
          <t>4000 Premier Parkway</t>
        </is>
      </c>
      <c r="K656" s="11" t="inlineStr">
        <is>
          <t>SAINT PETERS, MO, 63376-3447</t>
        </is>
      </c>
      <c r="L656" s="11" t="inlineStr">
        <is>
          <t>US</t>
        </is>
      </c>
      <c r="M656" s="11" t="inlineStr">
        <is>
          <t>SAINT PETERS</t>
        </is>
      </c>
      <c r="N656" s="11" t="inlineStr">
        <is>
          <t>MO</t>
        </is>
      </c>
      <c r="O656" s="11" t="inlineStr">
        <is>
          <t>63376-3447</t>
        </is>
      </c>
    </row>
    <row r="657">
      <c r="I657" s="11" t="inlineStr">
        <is>
          <t>SCK1</t>
        </is>
      </c>
      <c r="J657" s="11" t="inlineStr">
        <is>
          <t>4532 NEWCASTLE RD</t>
        </is>
      </c>
      <c r="K657" s="11" t="inlineStr">
        <is>
          <t>STOCKTON, CA, 95215-9465</t>
        </is>
      </c>
      <c r="L657" s="11" t="inlineStr">
        <is>
          <t>US</t>
        </is>
      </c>
      <c r="M657" s="11" t="inlineStr">
        <is>
          <t>STOCKTON</t>
        </is>
      </c>
      <c r="N657" s="11" t="inlineStr">
        <is>
          <t>CA</t>
        </is>
      </c>
      <c r="O657" s="11" t="inlineStr">
        <is>
          <t>95215-9465</t>
        </is>
      </c>
    </row>
    <row r="658">
      <c r="I658" s="11" t="inlineStr">
        <is>
          <t>SFO3</t>
        </is>
      </c>
      <c r="J658" s="11" t="inlineStr">
        <is>
          <t>5250 NEWCASTLE RD</t>
        </is>
      </c>
      <c r="K658" s="11" t="inlineStr">
        <is>
          <t>STOCKTON, CA, 95215-8345</t>
        </is>
      </c>
      <c r="L658" s="11" t="inlineStr">
        <is>
          <t>US</t>
        </is>
      </c>
      <c r="M658" s="11" t="inlineStr">
        <is>
          <t>STOCKTON</t>
        </is>
      </c>
      <c r="N658" s="11" t="inlineStr">
        <is>
          <t>CA</t>
        </is>
      </c>
      <c r="O658" s="11" t="inlineStr">
        <is>
          <t>95215-8345</t>
        </is>
      </c>
    </row>
    <row r="659">
      <c r="I659" s="11" t="inlineStr">
        <is>
          <t>LAX9</t>
        </is>
      </c>
      <c r="J659" s="11" t="inlineStr">
        <is>
          <t>11263 Oleander Ave</t>
        </is>
      </c>
      <c r="K659" s="11" t="inlineStr">
        <is>
          <t>FONTANA, CA, 92337</t>
        </is>
      </c>
      <c r="L659" s="11" t="inlineStr">
        <is>
          <t>US</t>
        </is>
      </c>
      <c r="M659" s="11" t="inlineStr">
        <is>
          <t>FONTANA</t>
        </is>
      </c>
      <c r="N659" s="11" t="inlineStr">
        <is>
          <t>CA</t>
        </is>
      </c>
      <c r="O659" s="11" t="n">
        <v>92337</v>
      </c>
    </row>
    <row r="660">
      <c r="I660" s="11" t="inlineStr">
        <is>
          <t>JAX6</t>
        </is>
      </c>
      <c r="J660" s="11" t="inlineStr">
        <is>
          <t>2619 IGNITION DR</t>
        </is>
      </c>
      <c r="K660" s="11" t="inlineStr">
        <is>
          <t>JACKSONVILLE, FL, 32218</t>
        </is>
      </c>
      <c r="L660" s="11" t="inlineStr">
        <is>
          <t>US</t>
        </is>
      </c>
      <c r="M660" s="11" t="inlineStr">
        <is>
          <t>JACKSONVILLE</t>
        </is>
      </c>
      <c r="N660" s="11" t="inlineStr">
        <is>
          <t>FL</t>
        </is>
      </c>
      <c r="O660" s="11" t="n">
        <v>32218</v>
      </c>
    </row>
    <row r="661">
      <c r="I661" s="11" t="inlineStr">
        <is>
          <t>ORD3</t>
        </is>
      </c>
      <c r="J661" s="11" t="inlineStr">
        <is>
          <t>24101 S Frontage Rd W</t>
        </is>
      </c>
      <c r="K661" s="11" t="inlineStr">
        <is>
          <t>CHANNAHON, IL, 60410</t>
        </is>
      </c>
      <c r="L661" s="11" t="inlineStr">
        <is>
          <t>US</t>
        </is>
      </c>
      <c r="M661" s="11" t="inlineStr">
        <is>
          <t>CHANNAHON</t>
        </is>
      </c>
      <c r="N661" s="11" t="inlineStr">
        <is>
          <t>IL</t>
        </is>
      </c>
      <c r="O661" s="11" t="n">
        <v>60410</v>
      </c>
    </row>
    <row r="662">
      <c r="I662" s="11" t="inlineStr">
        <is>
          <t>IND9</t>
        </is>
      </c>
      <c r="J662" s="11" t="inlineStr">
        <is>
          <t>1151 S GRAHAM RD</t>
        </is>
      </c>
      <c r="K662" s="11" t="inlineStr">
        <is>
          <t>GREENWOOD, IN, 46143-7830</t>
        </is>
      </c>
      <c r="L662" s="11" t="inlineStr">
        <is>
          <t>US</t>
        </is>
      </c>
      <c r="M662" s="11" t="inlineStr">
        <is>
          <t>GREENWOOD</t>
        </is>
      </c>
      <c r="N662" s="11" t="inlineStr">
        <is>
          <t>IN</t>
        </is>
      </c>
      <c r="O662" s="11" t="inlineStr">
        <is>
          <t>46143-7830</t>
        </is>
      </c>
    </row>
    <row r="663">
      <c r="I663" s="11" t="inlineStr">
        <is>
          <t>MEM2</t>
        </is>
      </c>
      <c r="J663" s="11" t="inlineStr">
        <is>
          <t>191 NORFOLK SOUTHERN WAY</t>
        </is>
      </c>
      <c r="K663" s="11" t="inlineStr">
        <is>
          <t>BYHALIA, MS, 38611-2306</t>
        </is>
      </c>
      <c r="L663" s="11" t="inlineStr">
        <is>
          <t>US</t>
        </is>
      </c>
      <c r="M663" s="11" t="inlineStr">
        <is>
          <t>BYHALIA</t>
        </is>
      </c>
      <c r="N663" s="11" t="inlineStr">
        <is>
          <t>MS</t>
        </is>
      </c>
      <c r="O663" s="11" t="inlineStr">
        <is>
          <t>38611-2306</t>
        </is>
      </c>
    </row>
    <row r="664">
      <c r="I664" s="11" t="inlineStr">
        <is>
          <t>DAL3</t>
        </is>
      </c>
      <c r="J664" s="11" t="inlineStr">
        <is>
          <t>1301 Chalk Hill Road</t>
        </is>
      </c>
      <c r="K664" s="11" t="inlineStr">
        <is>
          <t>DALLAS, TX, 75211</t>
        </is>
      </c>
      <c r="L664" s="11" t="inlineStr">
        <is>
          <t>US</t>
        </is>
      </c>
      <c r="M664" s="11" t="inlineStr">
        <is>
          <t>DALLAS</t>
        </is>
      </c>
      <c r="N664" s="11" t="inlineStr">
        <is>
          <t>TX</t>
        </is>
      </c>
      <c r="O664" s="11" t="n">
        <v>75211</v>
      </c>
    </row>
    <row r="665">
      <c r="I665" s="11" t="inlineStr">
        <is>
          <t>FDN1</t>
        </is>
      </c>
      <c r="J665" s="11" t="inlineStr">
        <is>
          <t>80 Grumman Rd</t>
        </is>
      </c>
      <c r="K665" s="11" t="inlineStr">
        <is>
          <t>BETHPAGE, NY, 11714</t>
        </is>
      </c>
      <c r="L665" s="11" t="inlineStr">
        <is>
          <t>US</t>
        </is>
      </c>
      <c r="M665" s="11" t="inlineStr">
        <is>
          <t>BETHPAGE</t>
        </is>
      </c>
      <c r="N665" s="11" t="inlineStr">
        <is>
          <t>NY</t>
        </is>
      </c>
      <c r="O665" s="11" t="n">
        <v>11714</v>
      </c>
    </row>
    <row r="666">
      <c r="I666" s="11" t="inlineStr">
        <is>
          <t>VUTH</t>
        </is>
      </c>
      <c r="J666" s="11" t="inlineStr">
        <is>
          <t>25451 Mountain House Pkwy</t>
        </is>
      </c>
      <c r="K666" s="11" t="inlineStr">
        <is>
          <t>TRACY, CA, 95377</t>
        </is>
      </c>
      <c r="L666" s="11" t="inlineStr">
        <is>
          <t>US</t>
        </is>
      </c>
      <c r="M666" s="11" t="inlineStr">
        <is>
          <t>TRACY</t>
        </is>
      </c>
      <c r="N666" s="11" t="inlineStr">
        <is>
          <t>CA</t>
        </is>
      </c>
      <c r="O666" s="11" t="n">
        <v>95377</v>
      </c>
    </row>
    <row r="667">
      <c r="I667" s="11" t="inlineStr">
        <is>
          <t>VUGR</t>
        </is>
      </c>
      <c r="J667" s="11" t="inlineStr">
        <is>
          <t>1565 N Mac Arthur Dr.</t>
        </is>
      </c>
      <c r="K667" s="11" t="inlineStr">
        <is>
          <t>TRACY, CA, 95376</t>
        </is>
      </c>
      <c r="L667" s="11" t="inlineStr">
        <is>
          <t>US</t>
        </is>
      </c>
      <c r="M667" s="11" t="inlineStr">
        <is>
          <t>TRACY</t>
        </is>
      </c>
      <c r="N667" s="11" t="inlineStr">
        <is>
          <t>CA</t>
        </is>
      </c>
      <c r="O667" s="11" t="n">
        <v>95376</v>
      </c>
    </row>
    <row r="668">
      <c r="I668" s="11" t="inlineStr">
        <is>
          <t>KUS3</t>
        </is>
      </c>
      <c r="J668" s="11" t="inlineStr">
        <is>
          <t>No.1, Gangtong Road, Meishan Free Trade Port Area</t>
        </is>
      </c>
      <c r="K668" s="11" t="inlineStr">
        <is>
          <t>Ningbo, US, 315832</t>
        </is>
      </c>
      <c r="L668" s="11" t="inlineStr">
        <is>
          <t>US</t>
        </is>
      </c>
      <c r="M668" s="11" t="inlineStr">
        <is>
          <t>Ningbo</t>
        </is>
      </c>
      <c r="N668" s="11" t="inlineStr">
        <is>
          <t>US</t>
        </is>
      </c>
      <c r="O668" s="11" t="n">
        <v>315832</v>
      </c>
    </row>
    <row r="669">
      <c r="I669" s="11" t="inlineStr">
        <is>
          <t>VUQP</t>
        </is>
      </c>
      <c r="J669" s="11" t="inlineStr">
        <is>
          <t>655 E Park St</t>
        </is>
      </c>
      <c r="K669" s="11" t="inlineStr">
        <is>
          <t>LOCK HAVEN, PA, 17745</t>
        </is>
      </c>
      <c r="L669" s="11" t="inlineStr">
        <is>
          <t>US</t>
        </is>
      </c>
      <c r="M669" s="11" t="inlineStr">
        <is>
          <t>LOCK HAVEN</t>
        </is>
      </c>
      <c r="N669" s="11" t="inlineStr">
        <is>
          <t>PA</t>
        </is>
      </c>
      <c r="O669" s="11" t="n">
        <v>17745</v>
      </c>
    </row>
    <row r="670">
      <c r="I670" s="11" t="inlineStr">
        <is>
          <t>VUCB</t>
        </is>
      </c>
      <c r="J670" s="11" t="inlineStr">
        <is>
          <t>5197 Commerce Drive</t>
        </is>
      </c>
      <c r="K670" s="11" t="inlineStr">
        <is>
          <t>YORK, PA, 17408</t>
        </is>
      </c>
      <c r="L670" s="11" t="inlineStr">
        <is>
          <t>US</t>
        </is>
      </c>
      <c r="M670" s="11" t="inlineStr">
        <is>
          <t>YORK</t>
        </is>
      </c>
      <c r="N670" s="11" t="inlineStr">
        <is>
          <t>PA</t>
        </is>
      </c>
      <c r="O670" s="11" t="n">
        <v>17408</v>
      </c>
    </row>
    <row r="671">
      <c r="I671" s="11" t="inlineStr">
        <is>
          <t>VUQI</t>
        </is>
      </c>
      <c r="J671" s="11" t="inlineStr">
        <is>
          <t>512 Liberty Expressway</t>
        </is>
      </c>
      <c r="K671" s="11" t="inlineStr">
        <is>
          <t>Albany, GA, 31705</t>
        </is>
      </c>
      <c r="L671" s="11" t="inlineStr">
        <is>
          <t>US</t>
        </is>
      </c>
      <c r="M671" s="11" t="inlineStr">
        <is>
          <t>Albany</t>
        </is>
      </c>
      <c r="N671" s="11" t="inlineStr">
        <is>
          <t>GA</t>
        </is>
      </c>
      <c r="O671" s="11" t="n">
        <v>31705</v>
      </c>
    </row>
    <row r="672">
      <c r="I672" s="11" t="inlineStr">
        <is>
          <t>TNC1</t>
        </is>
      </c>
      <c r="J672" s="11" t="inlineStr">
        <is>
          <t>300 Dalton Ave.</t>
        </is>
      </c>
      <c r="K672" s="11" t="inlineStr">
        <is>
          <t>CHARLOTTE, NC, 28206-3118</t>
        </is>
      </c>
      <c r="L672" s="11" t="inlineStr">
        <is>
          <t>US</t>
        </is>
      </c>
      <c r="M672" s="11" t="inlineStr">
        <is>
          <t>CHARLOTTE</t>
        </is>
      </c>
      <c r="N672" s="11" t="inlineStr">
        <is>
          <t>NC</t>
        </is>
      </c>
      <c r="O672" s="11" t="inlineStr">
        <is>
          <t>28206-3118</t>
        </is>
      </c>
    </row>
    <row r="673">
      <c r="I673" s="11" t="inlineStr">
        <is>
          <t>TNV2</t>
        </is>
      </c>
      <c r="J673" s="11" t="inlineStr">
        <is>
          <t>1945 E. Russell Rd</t>
        </is>
      </c>
      <c r="K673" s="11" t="inlineStr">
        <is>
          <t>LAS VEGAS, NV, 89119-2706</t>
        </is>
      </c>
      <c r="L673" s="11" t="inlineStr">
        <is>
          <t>US</t>
        </is>
      </c>
      <c r="M673" s="11" t="inlineStr">
        <is>
          <t>LAS VEGAS</t>
        </is>
      </c>
      <c r="N673" s="11" t="inlineStr">
        <is>
          <t>NV</t>
        </is>
      </c>
      <c r="O673" s="11" t="inlineStr">
        <is>
          <t>89119-2706</t>
        </is>
      </c>
    </row>
    <row r="674">
      <c r="I674" s="11" t="inlineStr">
        <is>
          <t>IUSA</t>
        </is>
      </c>
      <c r="J674" s="11" t="inlineStr">
        <is>
          <t>1001 W Walnut St</t>
        </is>
      </c>
      <c r="K674" s="11" t="inlineStr">
        <is>
          <t>Compton, CA, 90220-5111</t>
        </is>
      </c>
      <c r="L674" s="11" t="inlineStr">
        <is>
          <t>US</t>
        </is>
      </c>
      <c r="M674" s="11" t="inlineStr">
        <is>
          <t>Compton</t>
        </is>
      </c>
      <c r="N674" s="11" t="inlineStr">
        <is>
          <t>CA</t>
        </is>
      </c>
      <c r="O674" s="11" t="inlineStr">
        <is>
          <t>90220-5111</t>
        </is>
      </c>
    </row>
    <row r="675">
      <c r="I675" s="11" t="inlineStr">
        <is>
          <t>UGA4</t>
        </is>
      </c>
      <c r="J675" s="11" t="inlineStr">
        <is>
          <t>2232 Northmont Parkway</t>
        </is>
      </c>
      <c r="K675" s="11" t="inlineStr">
        <is>
          <t>DULUTH, GA, 30096</t>
        </is>
      </c>
      <c r="L675" s="11" t="inlineStr">
        <is>
          <t>US</t>
        </is>
      </c>
      <c r="M675" s="11" t="inlineStr">
        <is>
          <t>DULUTH</t>
        </is>
      </c>
      <c r="N675" s="11" t="inlineStr">
        <is>
          <t>GA</t>
        </is>
      </c>
      <c r="O675" s="11" t="n">
        <v>30096</v>
      </c>
    </row>
    <row r="676">
      <c r="I676" s="11" t="inlineStr">
        <is>
          <t>VUWI</t>
        </is>
      </c>
      <c r="J676" s="11" t="inlineStr">
        <is>
          <t>4015 Lakeview Corporate Drive</t>
        </is>
      </c>
      <c r="K676" s="11" t="inlineStr">
        <is>
          <t>EDWARDSVILLE, IL, 62025</t>
        </is>
      </c>
      <c r="L676" s="11" t="inlineStr">
        <is>
          <t>US</t>
        </is>
      </c>
      <c r="M676" s="11" t="inlineStr">
        <is>
          <t>EDWARDSVILLE</t>
        </is>
      </c>
      <c r="N676" s="11" t="inlineStr">
        <is>
          <t>IL</t>
        </is>
      </c>
      <c r="O676" s="11" t="n">
        <v>62025</v>
      </c>
    </row>
    <row r="677">
      <c r="I677" s="11" t="inlineStr">
        <is>
          <t>UAZ1</t>
        </is>
      </c>
      <c r="J677" s="11" t="inlineStr">
        <is>
          <t>500 S 48th St</t>
        </is>
      </c>
      <c r="K677" s="11" t="inlineStr">
        <is>
          <t>Phoenix, AZ, 85034-3101</t>
        </is>
      </c>
      <c r="L677" s="11" t="inlineStr">
        <is>
          <t>US</t>
        </is>
      </c>
      <c r="M677" s="11" t="inlineStr">
        <is>
          <t>Phoenix</t>
        </is>
      </c>
      <c r="N677" s="11" t="inlineStr">
        <is>
          <t>AZ</t>
        </is>
      </c>
      <c r="O677" s="11" t="inlineStr">
        <is>
          <t>85034-3101</t>
        </is>
      </c>
    </row>
    <row r="678">
      <c r="I678" s="11" t="inlineStr">
        <is>
          <t>UMN1</t>
        </is>
      </c>
      <c r="J678" s="11" t="inlineStr">
        <is>
          <t>763 Kasota Ave</t>
        </is>
      </c>
      <c r="K678" s="11" t="inlineStr">
        <is>
          <t>Minneapolis, MN, 55414-2842</t>
        </is>
      </c>
      <c r="L678" s="11" t="inlineStr">
        <is>
          <t>US</t>
        </is>
      </c>
      <c r="M678" s="11" t="inlineStr">
        <is>
          <t>Minneapolis</t>
        </is>
      </c>
      <c r="N678" s="11" t="inlineStr">
        <is>
          <t>MN</t>
        </is>
      </c>
      <c r="O678" s="11" t="inlineStr">
        <is>
          <t>55414-2842</t>
        </is>
      </c>
    </row>
    <row r="679">
      <c r="I679" s="11" t="inlineStr">
        <is>
          <t>UTX3</t>
        </is>
      </c>
      <c r="J679" s="11" t="inlineStr">
        <is>
          <t>4221 Way Out West Drive</t>
        </is>
      </c>
      <c r="K679" s="11" t="inlineStr">
        <is>
          <t>Houston, TX, 77092-1455</t>
        </is>
      </c>
      <c r="L679" s="11" t="inlineStr">
        <is>
          <t>US</t>
        </is>
      </c>
      <c r="M679" s="11" t="inlineStr">
        <is>
          <t>Houston</t>
        </is>
      </c>
      <c r="N679" s="11" t="inlineStr">
        <is>
          <t>TX</t>
        </is>
      </c>
      <c r="O679" s="11" t="inlineStr">
        <is>
          <t>77092-1455</t>
        </is>
      </c>
    </row>
    <row r="680">
      <c r="I680" s="11" t="inlineStr">
        <is>
          <t>UIN1</t>
        </is>
      </c>
      <c r="J680" s="11" t="inlineStr">
        <is>
          <t>710 S. Girls School Road</t>
        </is>
      </c>
      <c r="K680" s="11" t="inlineStr">
        <is>
          <t>Indianapolis, IN, 46231-1132</t>
        </is>
      </c>
      <c r="L680" s="11" t="inlineStr">
        <is>
          <t>US</t>
        </is>
      </c>
      <c r="M680" s="11" t="inlineStr">
        <is>
          <t>Indianapolis</t>
        </is>
      </c>
      <c r="N680" s="11" t="inlineStr">
        <is>
          <t>IN</t>
        </is>
      </c>
      <c r="O680" s="11" t="inlineStr">
        <is>
          <t>46231-1132</t>
        </is>
      </c>
    </row>
    <row r="681">
      <c r="I681" s="11" t="inlineStr">
        <is>
          <t>UCA6</t>
        </is>
      </c>
      <c r="J681" s="11" t="inlineStr">
        <is>
          <t>2727 Kurtz St</t>
        </is>
      </c>
      <c r="K681" s="11" t="inlineStr">
        <is>
          <t>San Diego, CA, 92110-3109</t>
        </is>
      </c>
      <c r="L681" s="11" t="inlineStr">
        <is>
          <t>US</t>
        </is>
      </c>
      <c r="M681" s="11" t="inlineStr">
        <is>
          <t>San Diego</t>
        </is>
      </c>
      <c r="N681" s="11" t="inlineStr">
        <is>
          <t>CA</t>
        </is>
      </c>
      <c r="O681" s="11" t="inlineStr">
        <is>
          <t>92110-3109</t>
        </is>
      </c>
    </row>
    <row r="682">
      <c r="I682" s="11" t="inlineStr">
        <is>
          <t>UGA2</t>
        </is>
      </c>
      <c r="J682" s="11" t="inlineStr">
        <is>
          <t>2302 MARIETTA BLVD NW</t>
        </is>
      </c>
      <c r="K682" s="11" t="inlineStr">
        <is>
          <t>ATLANTA, GA, 30318-1327</t>
        </is>
      </c>
      <c r="L682" s="11" t="inlineStr">
        <is>
          <t>US</t>
        </is>
      </c>
      <c r="M682" s="11" t="inlineStr">
        <is>
          <t>ATLANTA</t>
        </is>
      </c>
      <c r="N682" s="11" t="inlineStr">
        <is>
          <t>GA</t>
        </is>
      </c>
      <c r="O682" s="11" t="inlineStr">
        <is>
          <t>30318-1327</t>
        </is>
      </c>
    </row>
    <row r="683">
      <c r="I683" s="11" t="inlineStr">
        <is>
          <t>VUTG</t>
        </is>
      </c>
      <c r="J683" s="11" t="inlineStr">
        <is>
          <t>100 E MILLSDALE RD</t>
        </is>
      </c>
      <c r="K683" s="11" t="inlineStr">
        <is>
          <t>Elwood, IL, 60421</t>
        </is>
      </c>
      <c r="L683" s="11" t="inlineStr">
        <is>
          <t>US</t>
        </is>
      </c>
      <c r="M683" s="11" t="inlineStr">
        <is>
          <t>Elwood</t>
        </is>
      </c>
      <c r="N683" s="11" t="inlineStr">
        <is>
          <t>IL</t>
        </is>
      </c>
      <c r="O683" s="11" t="n">
        <v>60421</v>
      </c>
    </row>
    <row r="684">
      <c r="I684" s="11" t="inlineStr">
        <is>
          <t>HCA9</t>
        </is>
      </c>
      <c r="J684" s="11" t="inlineStr">
        <is>
          <t>455 VALLEY DR</t>
        </is>
      </c>
      <c r="K684" s="11" t="inlineStr">
        <is>
          <t>BRISBANE, CA, 94005-1209</t>
        </is>
      </c>
      <c r="L684" s="11" t="inlineStr">
        <is>
          <t>US</t>
        </is>
      </c>
      <c r="M684" s="11" t="inlineStr">
        <is>
          <t>BRISBANE</t>
        </is>
      </c>
      <c r="N684" s="11" t="inlineStr">
        <is>
          <t>CA</t>
        </is>
      </c>
      <c r="O684" s="11" t="inlineStr">
        <is>
          <t>94005-1209</t>
        </is>
      </c>
    </row>
    <row r="685">
      <c r="I685" s="11" t="inlineStr">
        <is>
          <t>INT2</t>
        </is>
      </c>
      <c r="J685" s="11" t="inlineStr">
        <is>
          <t>275 Omar Avenue</t>
        </is>
      </c>
      <c r="K685" s="11" t="inlineStr">
        <is>
          <t>AVENEL, NJ, 07001-2240</t>
        </is>
      </c>
      <c r="L685" s="11" t="inlineStr">
        <is>
          <t>US</t>
        </is>
      </c>
      <c r="M685" s="11" t="inlineStr">
        <is>
          <t>AVENEL</t>
        </is>
      </c>
      <c r="N685" s="11" t="inlineStr">
        <is>
          <t>NJ</t>
        </is>
      </c>
      <c r="O685" s="11" t="inlineStr">
        <is>
          <t>07001-2240</t>
        </is>
      </c>
    </row>
    <row r="686">
      <c r="I686" s="11" t="inlineStr">
        <is>
          <t>IDT1</t>
        </is>
      </c>
      <c r="J686" s="11" t="inlineStr">
        <is>
          <t>13905 Crayton Blvd</t>
        </is>
      </c>
      <c r="K686" s="11" t="inlineStr">
        <is>
          <t>HAGERSTOWN, WA, 21742-3690</t>
        </is>
      </c>
      <c r="L686" s="11" t="inlineStr">
        <is>
          <t>US</t>
        </is>
      </c>
      <c r="M686" s="11" t="inlineStr">
        <is>
          <t>HAGERSTOWN</t>
        </is>
      </c>
      <c r="N686" s="11" t="inlineStr">
        <is>
          <t>WA</t>
        </is>
      </c>
      <c r="O686" s="11" t="inlineStr">
        <is>
          <t>21742-3690</t>
        </is>
      </c>
    </row>
    <row r="687">
      <c r="I687" s="11" t="inlineStr">
        <is>
          <t>UTN1</t>
        </is>
      </c>
      <c r="J687" s="11" t="inlineStr">
        <is>
          <t>410 Harding Industrial Dr.</t>
        </is>
      </c>
      <c r="K687" s="11" t="inlineStr">
        <is>
          <t>Nashville, TN, 37211</t>
        </is>
      </c>
      <c r="L687" s="11" t="inlineStr">
        <is>
          <t>US</t>
        </is>
      </c>
      <c r="M687" s="11" t="inlineStr">
        <is>
          <t>Nashville</t>
        </is>
      </c>
      <c r="N687" s="11" t="inlineStr">
        <is>
          <t>TN</t>
        </is>
      </c>
      <c r="O687" s="11" t="n">
        <v>37211</v>
      </c>
    </row>
    <row r="688">
      <c r="I688" s="11" t="inlineStr">
        <is>
          <t>UCA4</t>
        </is>
      </c>
      <c r="J688" s="11" t="inlineStr">
        <is>
          <t>2006 McGaw Avenue</t>
        </is>
      </c>
      <c r="K688" s="11" t="inlineStr">
        <is>
          <t>Irvine, CA, 92614</t>
        </is>
      </c>
      <c r="L688" s="11" t="inlineStr">
        <is>
          <t>US</t>
        </is>
      </c>
      <c r="M688" s="11" t="inlineStr">
        <is>
          <t>Irvine</t>
        </is>
      </c>
      <c r="N688" s="11" t="inlineStr">
        <is>
          <t>CA</t>
        </is>
      </c>
      <c r="O688" s="11" t="n">
        <v>92614</v>
      </c>
    </row>
    <row r="689">
      <c r="I689" s="11" t="inlineStr">
        <is>
          <t>UMA4</t>
        </is>
      </c>
      <c r="J689" s="11" t="inlineStr">
        <is>
          <t>201 Beacham St</t>
        </is>
      </c>
      <c r="K689" s="11" t="inlineStr">
        <is>
          <t>Chelsea, MA, 2150</t>
        </is>
      </c>
      <c r="L689" s="11" t="inlineStr">
        <is>
          <t>US</t>
        </is>
      </c>
      <c r="M689" s="11" t="inlineStr">
        <is>
          <t>Chelsea</t>
        </is>
      </c>
      <c r="N689" s="11" t="inlineStr">
        <is>
          <t>MA</t>
        </is>
      </c>
      <c r="O689" s="11" t="n">
        <v>2150</v>
      </c>
    </row>
    <row r="690">
      <c r="I690" s="11" t="inlineStr">
        <is>
          <t>UCA1</t>
        </is>
      </c>
      <c r="J690" s="11" t="inlineStr">
        <is>
          <t>888 Tennessee St</t>
        </is>
      </c>
      <c r="K690" s="11" t="inlineStr">
        <is>
          <t>San Francisco, CA, 94107</t>
        </is>
      </c>
      <c r="L690" s="11" t="inlineStr">
        <is>
          <t>US</t>
        </is>
      </c>
      <c r="M690" s="11" t="inlineStr">
        <is>
          <t>San Francisco</t>
        </is>
      </c>
      <c r="N690" s="11" t="inlineStr">
        <is>
          <t>CA</t>
        </is>
      </c>
      <c r="O690" s="11" t="n">
        <v>94107</v>
      </c>
    </row>
    <row r="691">
      <c r="I691" s="11" t="inlineStr">
        <is>
          <t>UNY1</t>
        </is>
      </c>
      <c r="J691" s="11" t="inlineStr">
        <is>
          <t>850 3rd Ave.</t>
        </is>
      </c>
      <c r="K691" s="11" t="inlineStr">
        <is>
          <t>Brooklyn, NY, 11232</t>
        </is>
      </c>
      <c r="L691" s="11" t="inlineStr">
        <is>
          <t>US</t>
        </is>
      </c>
      <c r="M691" s="11" t="inlineStr">
        <is>
          <t>Brooklyn</t>
        </is>
      </c>
      <c r="N691" s="11" t="inlineStr">
        <is>
          <t>NY</t>
        </is>
      </c>
      <c r="O691" s="11" t="n">
        <v>11232</v>
      </c>
    </row>
    <row r="692">
      <c r="I692" s="11" t="inlineStr">
        <is>
          <t>UFL4</t>
        </is>
      </c>
      <c r="J692" s="11" t="inlineStr">
        <is>
          <t>7469 Kingspointe Parkway</t>
        </is>
      </c>
      <c r="K692" s="11" t="inlineStr">
        <is>
          <t>Orlando, FL, 32819</t>
        </is>
      </c>
      <c r="L692" s="11" t="inlineStr">
        <is>
          <t>US</t>
        </is>
      </c>
      <c r="M692" s="11" t="inlineStr">
        <is>
          <t>Orlando</t>
        </is>
      </c>
      <c r="N692" s="11" t="inlineStr">
        <is>
          <t>FL</t>
        </is>
      </c>
      <c r="O692" s="11" t="n">
        <v>32819</v>
      </c>
    </row>
    <row r="693">
      <c r="I693" s="11" t="inlineStr">
        <is>
          <t>UNC2</t>
        </is>
      </c>
      <c r="J693" s="11" t="inlineStr">
        <is>
          <t>3200 Bush Street</t>
        </is>
      </c>
      <c r="K693" s="11" t="inlineStr">
        <is>
          <t>Raleigh, NC, 27609</t>
        </is>
      </c>
      <c r="L693" s="11" t="inlineStr">
        <is>
          <t>US</t>
        </is>
      </c>
      <c r="M693" s="11" t="inlineStr">
        <is>
          <t>Raleigh</t>
        </is>
      </c>
      <c r="N693" s="11" t="inlineStr">
        <is>
          <t>NC</t>
        </is>
      </c>
      <c r="O693" s="11" t="n">
        <v>27609</v>
      </c>
    </row>
    <row r="694">
      <c r="I694" s="11" t="inlineStr">
        <is>
          <t>UWA1</t>
        </is>
      </c>
      <c r="J694" s="11" t="inlineStr">
        <is>
          <t>11710 118th Ave NE Building B</t>
        </is>
      </c>
      <c r="K694" s="11" t="inlineStr">
        <is>
          <t>Kirkland, WA, 98034</t>
        </is>
      </c>
      <c r="L694" s="11" t="inlineStr">
        <is>
          <t>US</t>
        </is>
      </c>
      <c r="M694" s="11" t="inlineStr">
        <is>
          <t>Kirkland</t>
        </is>
      </c>
      <c r="N694" s="11" t="inlineStr">
        <is>
          <t>WA</t>
        </is>
      </c>
      <c r="O694" s="11" t="n">
        <v>98034</v>
      </c>
    </row>
    <row r="695">
      <c r="I695" s="11" t="inlineStr">
        <is>
          <t>UFL6</t>
        </is>
      </c>
      <c r="J695" s="11" t="inlineStr">
        <is>
          <t>3200 NW 67th Avenue</t>
        </is>
      </c>
      <c r="K695" s="11" t="inlineStr">
        <is>
          <t>MIAMI, FL, 33122</t>
        </is>
      </c>
      <c r="L695" s="11" t="inlineStr">
        <is>
          <t>US</t>
        </is>
      </c>
      <c r="M695" s="11" t="inlineStr">
        <is>
          <t>MIAMI</t>
        </is>
      </c>
      <c r="N695" s="11" t="inlineStr">
        <is>
          <t>FL</t>
        </is>
      </c>
      <c r="O695" s="11" t="n">
        <v>33122</v>
      </c>
    </row>
    <row r="696">
      <c r="I696" s="11" t="inlineStr">
        <is>
          <t>FDL3</t>
        </is>
      </c>
      <c r="J696" s="11" t="inlineStr">
        <is>
          <t>24208 SAN MICHELE RD</t>
        </is>
      </c>
      <c r="K696" s="11" t="inlineStr">
        <is>
          <t>MORENO VALLEY, CA, 92551-9561</t>
        </is>
      </c>
      <c r="L696" s="11" t="inlineStr">
        <is>
          <t>US</t>
        </is>
      </c>
      <c r="M696" s="11" t="inlineStr">
        <is>
          <t>MORENO VALLEY</t>
        </is>
      </c>
      <c r="N696" s="11" t="inlineStr">
        <is>
          <t>CA</t>
        </is>
      </c>
      <c r="O696" s="11" t="inlineStr">
        <is>
          <t>92551-9561</t>
        </is>
      </c>
    </row>
    <row r="697">
      <c r="I697" s="11" t="inlineStr">
        <is>
          <t>UFL5</t>
        </is>
      </c>
      <c r="J697" s="11" t="inlineStr">
        <is>
          <t>4769 Oak Fair Blvd</t>
        </is>
      </c>
      <c r="K697" s="11" t="inlineStr">
        <is>
          <t>TAMPA, FL, 33610</t>
        </is>
      </c>
      <c r="L697" s="11" t="inlineStr">
        <is>
          <t>US</t>
        </is>
      </c>
      <c r="M697" s="11" t="inlineStr">
        <is>
          <t>TAMPA</t>
        </is>
      </c>
      <c r="N697" s="11" t="inlineStr">
        <is>
          <t>FL</t>
        </is>
      </c>
      <c r="O697" s="11" t="n">
        <v>33610</v>
      </c>
    </row>
    <row r="698">
      <c r="I698" s="11" t="inlineStr">
        <is>
          <t>UFL7</t>
        </is>
      </c>
      <c r="J698" s="11" t="inlineStr">
        <is>
          <t>6843 S Conway Rd</t>
        </is>
      </c>
      <c r="K698" s="11" t="inlineStr">
        <is>
          <t>ORLANDO, FL, 32812</t>
        </is>
      </c>
      <c r="L698" s="11" t="inlineStr">
        <is>
          <t>US</t>
        </is>
      </c>
      <c r="M698" s="11" t="inlineStr">
        <is>
          <t>ORLANDO</t>
        </is>
      </c>
      <c r="N698" s="11" t="inlineStr">
        <is>
          <t>FL</t>
        </is>
      </c>
      <c r="O698" s="11" t="n">
        <v>32812</v>
      </c>
    </row>
    <row r="699">
      <c r="I699" s="11" t="inlineStr">
        <is>
          <t>ULA1</t>
        </is>
      </c>
      <c r="J699" s="11" t="inlineStr">
        <is>
          <t>635 8th St</t>
        </is>
      </c>
      <c r="K699" s="11" t="inlineStr">
        <is>
          <t>SAN FERNANDO, CA, 91340</t>
        </is>
      </c>
      <c r="L699" s="11" t="inlineStr">
        <is>
          <t>US</t>
        </is>
      </c>
      <c r="M699" s="11" t="inlineStr">
        <is>
          <t>SAN FERNANDO</t>
        </is>
      </c>
      <c r="N699" s="11" t="inlineStr">
        <is>
          <t>CA</t>
        </is>
      </c>
      <c r="O699" s="11" t="n">
        <v>91340</v>
      </c>
    </row>
    <row r="700">
      <c r="I700" s="11" t="inlineStr">
        <is>
          <t>ULA2</t>
        </is>
      </c>
      <c r="J700" s="11" t="inlineStr">
        <is>
          <t>4278 N. Harbor Blvd.</t>
        </is>
      </c>
      <c r="K700" s="11" t="inlineStr">
        <is>
          <t>FULLERTON, CA, 92835</t>
        </is>
      </c>
      <c r="L700" s="11" t="inlineStr">
        <is>
          <t>US</t>
        </is>
      </c>
      <c r="M700" s="11" t="inlineStr">
        <is>
          <t>FULLERTON</t>
        </is>
      </c>
      <c r="N700" s="11" t="inlineStr">
        <is>
          <t>CA</t>
        </is>
      </c>
      <c r="O700" s="11" t="n">
        <v>92835</v>
      </c>
    </row>
    <row r="701">
      <c r="I701" s="11" t="inlineStr">
        <is>
          <t>UMN2</t>
        </is>
      </c>
      <c r="J701" s="11" t="inlineStr">
        <is>
          <t>6105 Trenton Ln N</t>
        </is>
      </c>
      <c r="K701" s="11" t="inlineStr">
        <is>
          <t>MINNEAPOLIS, MN, 55442</t>
        </is>
      </c>
      <c r="L701" s="11" t="inlineStr">
        <is>
          <t>US</t>
        </is>
      </c>
      <c r="M701" s="11" t="inlineStr">
        <is>
          <t>MINNEAPOLIS</t>
        </is>
      </c>
      <c r="N701" s="11" t="inlineStr">
        <is>
          <t>MN</t>
        </is>
      </c>
      <c r="O701" s="11" t="n">
        <v>55442</v>
      </c>
    </row>
    <row r="702">
      <c r="I702" s="11" t="inlineStr">
        <is>
          <t>UNV3</t>
        </is>
      </c>
      <c r="J702" s="11" t="inlineStr">
        <is>
          <t>2951 N Marion Dr Suite 101-103</t>
        </is>
      </c>
      <c r="K702" s="11" t="inlineStr">
        <is>
          <t>Las Vegas, NV, 89115</t>
        </is>
      </c>
      <c r="L702" s="11" t="inlineStr">
        <is>
          <t>US</t>
        </is>
      </c>
      <c r="M702" s="11" t="inlineStr">
        <is>
          <t>Las Vegas</t>
        </is>
      </c>
      <c r="N702" s="11" t="inlineStr">
        <is>
          <t>NV</t>
        </is>
      </c>
      <c r="O702" s="11" t="n">
        <v>89115</v>
      </c>
    </row>
    <row r="703">
      <c r="I703" s="11" t="inlineStr">
        <is>
          <t>UNY2</t>
        </is>
      </c>
      <c r="J703" s="11" t="inlineStr">
        <is>
          <t>1080 Leggett Ave</t>
        </is>
      </c>
      <c r="K703" s="11" t="inlineStr">
        <is>
          <t>BRONX, NY, 10474</t>
        </is>
      </c>
      <c r="L703" s="11" t="inlineStr">
        <is>
          <t>US</t>
        </is>
      </c>
      <c r="M703" s="11" t="inlineStr">
        <is>
          <t>BRONX</t>
        </is>
      </c>
      <c r="N703" s="11" t="inlineStr">
        <is>
          <t>NY</t>
        </is>
      </c>
      <c r="O703" s="11" t="n">
        <v>10474</v>
      </c>
    </row>
    <row r="704">
      <c r="I704" s="11" t="inlineStr">
        <is>
          <t>UNY3</t>
        </is>
      </c>
      <c r="J704" s="11" t="inlineStr">
        <is>
          <t>57-00 49th Place</t>
        </is>
      </c>
      <c r="K704" s="11" t="inlineStr">
        <is>
          <t>MASPETH, NY, 11378</t>
        </is>
      </c>
      <c r="L704" s="11" t="inlineStr">
        <is>
          <t>US</t>
        </is>
      </c>
      <c r="M704" s="11" t="inlineStr">
        <is>
          <t>MASPETH</t>
        </is>
      </c>
      <c r="N704" s="11" t="inlineStr">
        <is>
          <t>NY</t>
        </is>
      </c>
      <c r="O704" s="11" t="n">
        <v>11378</v>
      </c>
    </row>
    <row r="705">
      <c r="I705" s="11" t="inlineStr">
        <is>
          <t>USC2</t>
        </is>
      </c>
      <c r="J705" s="11" t="inlineStr">
        <is>
          <t>2400 McClellan Park Dr</t>
        </is>
      </c>
      <c r="K705" s="11" t="inlineStr">
        <is>
          <t>SACRAMENTO, CA, 95838</t>
        </is>
      </c>
      <c r="L705" s="11" t="inlineStr">
        <is>
          <t>US</t>
        </is>
      </c>
      <c r="M705" s="11" t="inlineStr">
        <is>
          <t>SACRAMENTO</t>
        </is>
      </c>
      <c r="N705" s="11" t="inlineStr">
        <is>
          <t>CA</t>
        </is>
      </c>
      <c r="O705" s="11" t="n">
        <v>95838</v>
      </c>
    </row>
    <row r="706">
      <c r="I706" s="11" t="inlineStr">
        <is>
          <t>USF3</t>
        </is>
      </c>
      <c r="J706" s="11" t="inlineStr">
        <is>
          <t>1911 Lundy Ave</t>
        </is>
      </c>
      <c r="K706" s="11" t="inlineStr">
        <is>
          <t>SAN JOSE, CA, 95131</t>
        </is>
      </c>
      <c r="L706" s="11" t="inlineStr">
        <is>
          <t>US</t>
        </is>
      </c>
      <c r="M706" s="11" t="inlineStr">
        <is>
          <t>SAN JOSE</t>
        </is>
      </c>
      <c r="N706" s="11" t="inlineStr">
        <is>
          <t>CA</t>
        </is>
      </c>
      <c r="O706" s="11" t="n">
        <v>95131</v>
      </c>
    </row>
    <row r="707">
      <c r="I707" s="11" t="inlineStr">
        <is>
          <t>UTX9</t>
        </is>
      </c>
      <c r="J707" s="11" t="inlineStr">
        <is>
          <t>4616 W Howard Lane</t>
        </is>
      </c>
      <c r="K707" s="11" t="inlineStr">
        <is>
          <t>AUSTIN, TX, 78728</t>
        </is>
      </c>
      <c r="L707" s="11" t="inlineStr">
        <is>
          <t>US</t>
        </is>
      </c>
      <c r="M707" s="11" t="inlineStr">
        <is>
          <t>AUSTIN</t>
        </is>
      </c>
      <c r="N707" s="11" t="inlineStr">
        <is>
          <t>TX</t>
        </is>
      </c>
      <c r="O707" s="11" t="n">
        <v>78728</v>
      </c>
    </row>
    <row r="708">
      <c r="I708" s="11" t="inlineStr">
        <is>
          <t>UWA5</t>
        </is>
      </c>
      <c r="J708" s="11" t="inlineStr">
        <is>
          <t>18323 Andover Park W., Bldg. 6</t>
        </is>
      </c>
      <c r="K708" s="11" t="inlineStr">
        <is>
          <t>SEATTLE, WA, 98188</t>
        </is>
      </c>
      <c r="L708" s="11" t="inlineStr">
        <is>
          <t>US</t>
        </is>
      </c>
      <c r="M708" s="11" t="inlineStr">
        <is>
          <t>SEATTLE</t>
        </is>
      </c>
      <c r="N708" s="11" t="inlineStr">
        <is>
          <t>WA</t>
        </is>
      </c>
      <c r="O708" s="11" t="n">
        <v>98188</v>
      </c>
    </row>
    <row r="709">
      <c r="I709" s="11" t="inlineStr">
        <is>
          <t>UNC3</t>
        </is>
      </c>
      <c r="J709" s="11" t="inlineStr">
        <is>
          <t>4525 Statesville Ave</t>
        </is>
      </c>
      <c r="K709" s="11" t="inlineStr">
        <is>
          <t>CHARLOTTE, NC, 28269</t>
        </is>
      </c>
      <c r="L709" s="11" t="inlineStr">
        <is>
          <t>US</t>
        </is>
      </c>
      <c r="M709" s="11" t="inlineStr">
        <is>
          <t>CHARLOTTE</t>
        </is>
      </c>
      <c r="N709" s="11" t="inlineStr">
        <is>
          <t>NC</t>
        </is>
      </c>
      <c r="O709" s="11" t="n">
        <v>28269</v>
      </c>
    </row>
    <row r="710">
      <c r="I710" s="11" t="inlineStr">
        <is>
          <t>UOH4</t>
        </is>
      </c>
      <c r="J710" s="11" t="inlineStr">
        <is>
          <t>4401 Equity Dr</t>
        </is>
      </c>
      <c r="K710" s="11" t="inlineStr">
        <is>
          <t>COLUMBUS, OH, 43228</t>
        </is>
      </c>
      <c r="L710" s="11" t="inlineStr">
        <is>
          <t>US</t>
        </is>
      </c>
      <c r="M710" s="11" t="inlineStr">
        <is>
          <t>COLUMBUS</t>
        </is>
      </c>
      <c r="N710" s="11" t="inlineStr">
        <is>
          <t>OH</t>
        </is>
      </c>
      <c r="O710" s="11" t="n">
        <v>43228</v>
      </c>
    </row>
    <row r="711">
      <c r="I711" s="11" t="inlineStr">
        <is>
          <t>UOH5</t>
        </is>
      </c>
      <c r="J711" s="11" t="inlineStr">
        <is>
          <t>8660 Jacquemin Drive</t>
        </is>
      </c>
      <c r="K711" s="11" t="inlineStr">
        <is>
          <t>West Chester, OH, 45069</t>
        </is>
      </c>
      <c r="L711" s="11" t="inlineStr">
        <is>
          <t>US</t>
        </is>
      </c>
      <c r="M711" s="11" t="inlineStr">
        <is>
          <t>West Chester</t>
        </is>
      </c>
      <c r="N711" s="11" t="inlineStr">
        <is>
          <t>OH</t>
        </is>
      </c>
      <c r="O711" s="11" t="n">
        <v>45069</v>
      </c>
    </row>
    <row r="712">
      <c r="I712" s="11" t="inlineStr">
        <is>
          <t>UOR2</t>
        </is>
      </c>
      <c r="J712" s="11" t="inlineStr">
        <is>
          <t>5015 NW FRONT AVE</t>
        </is>
      </c>
      <c r="K712" s="11" t="inlineStr">
        <is>
          <t>PORTLAND, OR, 97210-1105</t>
        </is>
      </c>
      <c r="L712" s="11" t="inlineStr">
        <is>
          <t>US</t>
        </is>
      </c>
      <c r="M712" s="11" t="inlineStr">
        <is>
          <t>PORTLAND</t>
        </is>
      </c>
      <c r="N712" s="11" t="inlineStr">
        <is>
          <t>OR</t>
        </is>
      </c>
      <c r="O712" s="11" t="inlineStr">
        <is>
          <t>97210-1105</t>
        </is>
      </c>
    </row>
    <row r="713">
      <c r="I713" s="11" t="inlineStr">
        <is>
          <t>USC1</t>
        </is>
      </c>
      <c r="J713" s="11" t="inlineStr">
        <is>
          <t>3640 Ramos Dr</t>
        </is>
      </c>
      <c r="K713" s="11" t="inlineStr">
        <is>
          <t>WEST SACRAMENTO, CA, 95691-6401</t>
        </is>
      </c>
      <c r="L713" s="11" t="inlineStr">
        <is>
          <t>US</t>
        </is>
      </c>
      <c r="M713" s="11" t="inlineStr">
        <is>
          <t>WEST SACRAMENTO</t>
        </is>
      </c>
      <c r="N713" s="11" t="inlineStr">
        <is>
          <t>CA</t>
        </is>
      </c>
      <c r="O713" s="11" t="inlineStr">
        <is>
          <t>95691-6401</t>
        </is>
      </c>
    </row>
    <row r="714">
      <c r="I714" s="11" t="inlineStr">
        <is>
          <t>USF1</t>
        </is>
      </c>
      <c r="J714" s="11" t="inlineStr">
        <is>
          <t>750 Laurelwood Road</t>
        </is>
      </c>
      <c r="K714" s="11" t="inlineStr">
        <is>
          <t>SANTA CLARA, CA, 95054</t>
        </is>
      </c>
      <c r="L714" s="11" t="inlineStr">
        <is>
          <t>US</t>
        </is>
      </c>
      <c r="M714" s="11" t="inlineStr">
        <is>
          <t>SANTA CLARA</t>
        </is>
      </c>
      <c r="N714" s="11" t="inlineStr">
        <is>
          <t>CA</t>
        </is>
      </c>
      <c r="O714" s="11" t="n">
        <v>95054</v>
      </c>
    </row>
    <row r="715">
      <c r="I715" s="11" t="inlineStr">
        <is>
          <t>USF2</t>
        </is>
      </c>
      <c r="J715" s="11" t="inlineStr">
        <is>
          <t>1700 Fairway Dr</t>
        </is>
      </c>
      <c r="K715" s="11" t="inlineStr">
        <is>
          <t>SAN LEANDRO, CA, 94577</t>
        </is>
      </c>
      <c r="L715" s="11" t="inlineStr">
        <is>
          <t>US</t>
        </is>
      </c>
      <c r="M715" s="11" t="inlineStr">
        <is>
          <t>SAN LEANDRO</t>
        </is>
      </c>
      <c r="N715" s="11" t="inlineStr">
        <is>
          <t>CA</t>
        </is>
      </c>
      <c r="O715" s="11" t="n">
        <v>94577</v>
      </c>
    </row>
    <row r="716">
      <c r="I716" s="11" t="inlineStr">
        <is>
          <t>UVA4</t>
        </is>
      </c>
      <c r="J716" s="11" t="inlineStr">
        <is>
          <t>4100 Tomlynn St</t>
        </is>
      </c>
      <c r="K716" s="11" t="inlineStr">
        <is>
          <t>RICHMOND, VA, 23230</t>
        </is>
      </c>
      <c r="L716" s="11" t="inlineStr">
        <is>
          <t>US</t>
        </is>
      </c>
      <c r="M716" s="11" t="inlineStr">
        <is>
          <t>RICHMOND</t>
        </is>
      </c>
      <c r="N716" s="11" t="inlineStr">
        <is>
          <t>VA</t>
        </is>
      </c>
      <c r="O716" s="11" t="n">
        <v>23230</v>
      </c>
    </row>
    <row r="717">
      <c r="I717" s="11" t="inlineStr">
        <is>
          <t>UVA5</t>
        </is>
      </c>
      <c r="J717" s="11" t="inlineStr">
        <is>
          <t>492 Central Dr</t>
        </is>
      </c>
      <c r="K717" s="11" t="inlineStr">
        <is>
          <t>VIRGINIA BEACH, VA, 23454</t>
        </is>
      </c>
      <c r="L717" s="11" t="inlineStr">
        <is>
          <t>US</t>
        </is>
      </c>
      <c r="M717" s="11" t="inlineStr">
        <is>
          <t>VIRGINIA BEACH</t>
        </is>
      </c>
      <c r="N717" s="11" t="inlineStr">
        <is>
          <t>VA</t>
        </is>
      </c>
      <c r="O717" s="11" t="n">
        <v>23454</v>
      </c>
    </row>
    <row r="718">
      <c r="I718" s="11" t="inlineStr">
        <is>
          <t>VUQO</t>
        </is>
      </c>
      <c r="J718" s="11" t="inlineStr">
        <is>
          <t>1800 Steward Rd</t>
        </is>
      </c>
      <c r="K718" s="11" t="inlineStr">
        <is>
          <t>Rochelle, IL, 61068</t>
        </is>
      </c>
      <c r="L718" s="11" t="inlineStr">
        <is>
          <t>US</t>
        </is>
      </c>
      <c r="M718" s="11" t="inlineStr">
        <is>
          <t>Rochelle</t>
        </is>
      </c>
      <c r="N718" s="11" t="inlineStr">
        <is>
          <t>IL</t>
        </is>
      </c>
      <c r="O718" s="11" t="n">
        <v>61068</v>
      </c>
    </row>
    <row r="719">
      <c r="I719" s="11" t="inlineStr">
        <is>
          <t>XIX6</t>
        </is>
      </c>
      <c r="J719" s="11" t="inlineStr">
        <is>
          <t>10681 Production Ave</t>
        </is>
      </c>
      <c r="K719" s="11" t="inlineStr">
        <is>
          <t>San Bernardino, CA, 92337-8006</t>
        </is>
      </c>
      <c r="L719" s="11" t="inlineStr">
        <is>
          <t>US</t>
        </is>
      </c>
      <c r="M719" s="11" t="inlineStr">
        <is>
          <t>San Bernardino</t>
        </is>
      </c>
      <c r="N719" s="11" t="inlineStr">
        <is>
          <t>CA</t>
        </is>
      </c>
      <c r="O719" s="11" t="inlineStr">
        <is>
          <t>92337-8006</t>
        </is>
      </c>
    </row>
    <row r="720">
      <c r="I720" s="11" t="inlineStr">
        <is>
          <t>AKC1</t>
        </is>
      </c>
      <c r="J720" s="11" t="inlineStr">
        <is>
          <t>2450 ROMIG RD</t>
        </is>
      </c>
      <c r="K720" s="11" t="inlineStr">
        <is>
          <t>AKRON, OH, 44320-3827</t>
        </is>
      </c>
      <c r="L720" s="11" t="inlineStr">
        <is>
          <t>US</t>
        </is>
      </c>
      <c r="M720" s="11" t="inlineStr">
        <is>
          <t>AKRON</t>
        </is>
      </c>
      <c r="N720" s="11" t="inlineStr">
        <is>
          <t>OH</t>
        </is>
      </c>
      <c r="O720" s="11" t="inlineStr">
        <is>
          <t>44320-3827</t>
        </is>
      </c>
    </row>
    <row r="721">
      <c r="I721" s="11" t="inlineStr">
        <is>
          <t>ALB1</t>
        </is>
      </c>
      <c r="J721" s="11" t="inlineStr">
        <is>
          <t>1835 US ROUTE 9</t>
        </is>
      </c>
      <c r="K721" s="11" t="inlineStr">
        <is>
          <t>Castleton, NY, 12033</t>
        </is>
      </c>
      <c r="L721" s="11" t="inlineStr">
        <is>
          <t>US</t>
        </is>
      </c>
      <c r="M721" s="11" t="inlineStr">
        <is>
          <t>Castleton</t>
        </is>
      </c>
      <c r="N721" s="11" t="inlineStr">
        <is>
          <t>NY</t>
        </is>
      </c>
      <c r="O721" s="11" t="n">
        <v>12033</v>
      </c>
    </row>
    <row r="722">
      <c r="I722" s="11" t="inlineStr">
        <is>
          <t>ATL2</t>
        </is>
      </c>
      <c r="J722" s="11" t="inlineStr">
        <is>
          <t>2255 W PARK PLACE BLVD</t>
        </is>
      </c>
      <c r="K722" s="11" t="inlineStr">
        <is>
          <t>STONE MOUNTAIN, GA, 30087</t>
        </is>
      </c>
      <c r="L722" s="11" t="inlineStr">
        <is>
          <t>US</t>
        </is>
      </c>
      <c r="M722" s="11" t="inlineStr">
        <is>
          <t>STONE MOUNTAIN</t>
        </is>
      </c>
      <c r="N722" s="11" t="inlineStr">
        <is>
          <t>GA</t>
        </is>
      </c>
      <c r="O722" s="11" t="n">
        <v>30087</v>
      </c>
    </row>
    <row r="723">
      <c r="I723" s="11" t="inlineStr">
        <is>
          <t>BFC1</t>
        </is>
      </c>
      <c r="J723" s="11" t="inlineStr">
        <is>
          <t>380 Middlesex Ave</t>
        </is>
      </c>
      <c r="K723" s="11" t="inlineStr">
        <is>
          <t>CARTERET, NJ, 07008-3445</t>
        </is>
      </c>
      <c r="L723" s="11" t="inlineStr">
        <is>
          <t>US</t>
        </is>
      </c>
      <c r="M723" s="11" t="inlineStr">
        <is>
          <t>CARTERET</t>
        </is>
      </c>
      <c r="N723" s="11" t="inlineStr">
        <is>
          <t>NJ</t>
        </is>
      </c>
      <c r="O723" s="11" t="inlineStr">
        <is>
          <t>07008-3445</t>
        </is>
      </c>
    </row>
    <row r="724">
      <c r="I724" s="11" t="inlineStr">
        <is>
          <t>BFL1</t>
        </is>
      </c>
      <c r="J724" s="11" t="inlineStr">
        <is>
          <t>1601 Petrol Road</t>
        </is>
      </c>
      <c r="K724" s="11" t="inlineStr">
        <is>
          <t>BAKERSFIELD, CA, 93308</t>
        </is>
      </c>
      <c r="L724" s="11" t="inlineStr">
        <is>
          <t>US</t>
        </is>
      </c>
      <c r="M724" s="11" t="inlineStr">
        <is>
          <t>BAKERSFIELD</t>
        </is>
      </c>
      <c r="N724" s="11" t="inlineStr">
        <is>
          <t>CA</t>
        </is>
      </c>
      <c r="O724" s="11" t="n">
        <v>93308</v>
      </c>
    </row>
    <row r="725">
      <c r="I725" s="11" t="inlineStr">
        <is>
          <t>GEG1</t>
        </is>
      </c>
      <c r="J725" s="11" t="inlineStr">
        <is>
          <t>10010 West Geiger Boulevard</t>
        </is>
      </c>
      <c r="K725" s="11" t="inlineStr">
        <is>
          <t>Spokane, WA, 99224</t>
        </is>
      </c>
      <c r="L725" s="11" t="inlineStr">
        <is>
          <t>US</t>
        </is>
      </c>
      <c r="M725" s="11" t="inlineStr">
        <is>
          <t>Spokane</t>
        </is>
      </c>
      <c r="N725" s="11" t="inlineStr">
        <is>
          <t>WA</t>
        </is>
      </c>
      <c r="O725" s="11" t="n">
        <v>99224</v>
      </c>
    </row>
    <row r="726">
      <c r="I726" s="11" t="inlineStr">
        <is>
          <t>GSO1</t>
        </is>
      </c>
      <c r="J726" s="11" t="inlineStr">
        <is>
          <t>1656 OLD GREENSBORO RD</t>
        </is>
      </c>
      <c r="K726" s="11" t="inlineStr">
        <is>
          <t>KERNERSVILLE, NC, 27284</t>
        </is>
      </c>
      <c r="L726" s="11" t="inlineStr">
        <is>
          <t>US</t>
        </is>
      </c>
      <c r="M726" s="11" t="inlineStr">
        <is>
          <t>KERNERSVILLE</t>
        </is>
      </c>
      <c r="N726" s="11" t="inlineStr">
        <is>
          <t>NC</t>
        </is>
      </c>
      <c r="O726" s="11" t="n">
        <v>27284</v>
      </c>
    </row>
    <row r="727">
      <c r="I727" s="11" t="inlineStr">
        <is>
          <t>KRB1</t>
        </is>
      </c>
      <c r="J727" s="11" t="inlineStr">
        <is>
          <t>555 E ORANGE SHOW RD</t>
        </is>
      </c>
      <c r="K727" s="11" t="inlineStr">
        <is>
          <t>SAN BERNARDINO, CA, 92408</t>
        </is>
      </c>
      <c r="L727" s="11" t="inlineStr">
        <is>
          <t>US</t>
        </is>
      </c>
      <c r="M727" s="11" t="inlineStr">
        <is>
          <t>SAN BERNARDINO</t>
        </is>
      </c>
      <c r="N727" s="11" t="inlineStr">
        <is>
          <t>CA</t>
        </is>
      </c>
      <c r="O727" s="11" t="n">
        <v>92408</v>
      </c>
    </row>
    <row r="728">
      <c r="I728" s="11" t="inlineStr">
        <is>
          <t>LAS1</t>
        </is>
      </c>
      <c r="J728" s="11" t="inlineStr">
        <is>
          <t>12300 Bermuda Road</t>
        </is>
      </c>
      <c r="K728" s="11" t="inlineStr">
        <is>
          <t>HENDERSON, NV, 89044</t>
        </is>
      </c>
      <c r="L728" s="11" t="inlineStr">
        <is>
          <t>US</t>
        </is>
      </c>
      <c r="M728" s="11" t="inlineStr">
        <is>
          <t>HENDERSON</t>
        </is>
      </c>
      <c r="N728" s="11" t="inlineStr">
        <is>
          <t>NV</t>
        </is>
      </c>
      <c r="O728" s="11" t="n">
        <v>89044</v>
      </c>
    </row>
    <row r="729">
      <c r="I729" s="11" t="inlineStr">
        <is>
          <t>MCO2</t>
        </is>
      </c>
      <c r="J729" s="11" t="inlineStr">
        <is>
          <t>2600 N Normandy Blvd</t>
        </is>
      </c>
      <c r="K729" s="11" t="inlineStr">
        <is>
          <t>Deltona, FL, 32725-2610</t>
        </is>
      </c>
      <c r="L729" s="11" t="inlineStr">
        <is>
          <t>US</t>
        </is>
      </c>
      <c r="M729" s="11" t="inlineStr">
        <is>
          <t>Deltona</t>
        </is>
      </c>
      <c r="N729" s="11" t="inlineStr">
        <is>
          <t>FL</t>
        </is>
      </c>
      <c r="O729" s="11" t="inlineStr">
        <is>
          <t>32725-2610</t>
        </is>
      </c>
    </row>
    <row r="730">
      <c r="I730" s="11" t="inlineStr">
        <is>
          <t>MKE2</t>
        </is>
      </c>
      <c r="J730" s="11" t="inlineStr">
        <is>
          <t>9700 S 13th Street</t>
        </is>
      </c>
      <c r="K730" s="11" t="inlineStr">
        <is>
          <t>OAK CREEK, WI, 53154</t>
        </is>
      </c>
      <c r="L730" s="11" t="inlineStr">
        <is>
          <t>US</t>
        </is>
      </c>
      <c r="M730" s="11" t="inlineStr">
        <is>
          <t>OAK CREEK</t>
        </is>
      </c>
      <c r="N730" s="11" t="inlineStr">
        <is>
          <t>WI</t>
        </is>
      </c>
      <c r="O730" s="11" t="n">
        <v>53154</v>
      </c>
    </row>
    <row r="731">
      <c r="I731" s="11" t="inlineStr">
        <is>
          <t>MSP4</t>
        </is>
      </c>
      <c r="J731" s="11" t="inlineStr">
        <is>
          <t>10608 HUDSON RD</t>
        </is>
      </c>
      <c r="K731" s="11" t="inlineStr">
        <is>
          <t>WOODBURY, MN, 55129-9113</t>
        </is>
      </c>
      <c r="L731" s="11" t="inlineStr">
        <is>
          <t>US</t>
        </is>
      </c>
      <c r="M731" s="11" t="inlineStr">
        <is>
          <t>WOODBURY</t>
        </is>
      </c>
      <c r="N731" s="11" t="inlineStr">
        <is>
          <t>MN</t>
        </is>
      </c>
      <c r="O731" s="11" t="inlineStr">
        <is>
          <t>55129-9113</t>
        </is>
      </c>
    </row>
    <row r="732">
      <c r="I732" s="11" t="inlineStr">
        <is>
          <t>PCW1</t>
        </is>
      </c>
      <c r="J732" s="11" t="inlineStr">
        <is>
          <t>9278 Bass Pro Blvd</t>
        </is>
      </c>
      <c r="K732" s="11" t="inlineStr">
        <is>
          <t>ROSSFORD, OH, 43551</t>
        </is>
      </c>
      <c r="L732" s="11" t="inlineStr">
        <is>
          <t>US</t>
        </is>
      </c>
      <c r="M732" s="11" t="inlineStr">
        <is>
          <t>ROSSFORD</t>
        </is>
      </c>
      <c r="N732" s="11" t="inlineStr">
        <is>
          <t>OH</t>
        </is>
      </c>
      <c r="O732" s="11" t="n">
        <v>43551</v>
      </c>
    </row>
    <row r="733">
      <c r="I733" s="11" t="inlineStr">
        <is>
          <t>PIT2</t>
        </is>
      </c>
      <c r="J733" s="11" t="inlineStr">
        <is>
          <t>101 N CAMPUS DR</t>
        </is>
      </c>
      <c r="K733" s="11" t="inlineStr">
        <is>
          <t>IMPERIAL, PA, 15126-2402</t>
        </is>
      </c>
      <c r="L733" s="11" t="inlineStr">
        <is>
          <t>US</t>
        </is>
      </c>
      <c r="M733" s="11" t="inlineStr">
        <is>
          <t>IMPERIAL</t>
        </is>
      </c>
      <c r="N733" s="11" t="inlineStr">
        <is>
          <t>PA</t>
        </is>
      </c>
      <c r="O733" s="11" t="inlineStr">
        <is>
          <t>15126-2402</t>
        </is>
      </c>
    </row>
    <row r="734">
      <c r="I734" s="11" t="inlineStr">
        <is>
          <t>PSP1</t>
        </is>
      </c>
      <c r="J734" s="11" t="inlineStr">
        <is>
          <t>1010 W Fourth St.</t>
        </is>
      </c>
      <c r="K734" s="11" t="inlineStr">
        <is>
          <t>BEAUMONT, CA, 92223-2684</t>
        </is>
      </c>
      <c r="L734" s="11" t="inlineStr">
        <is>
          <t>US</t>
        </is>
      </c>
      <c r="M734" s="11" t="inlineStr">
        <is>
          <t>BEAUMONT</t>
        </is>
      </c>
      <c r="N734" s="11" t="inlineStr">
        <is>
          <t>CA</t>
        </is>
      </c>
      <c r="O734" s="11" t="inlineStr">
        <is>
          <t>92223-2684</t>
        </is>
      </c>
    </row>
    <row r="735">
      <c r="I735" s="11" t="inlineStr">
        <is>
          <t>RDU1</t>
        </is>
      </c>
      <c r="J735" s="11" t="inlineStr">
        <is>
          <t>4851 Jones Sausage Rd</t>
        </is>
      </c>
      <c r="K735" s="11" t="inlineStr">
        <is>
          <t>GARNER, NC, 27529-9438</t>
        </is>
      </c>
      <c r="L735" s="11" t="inlineStr">
        <is>
          <t>US</t>
        </is>
      </c>
      <c r="M735" s="11" t="inlineStr">
        <is>
          <t>GARNER</t>
        </is>
      </c>
      <c r="N735" s="11" t="inlineStr">
        <is>
          <t>NC</t>
        </is>
      </c>
      <c r="O735" s="11" t="inlineStr">
        <is>
          <t>27529-9438</t>
        </is>
      </c>
    </row>
    <row r="736">
      <c r="I736" s="11" t="inlineStr">
        <is>
          <t>SAX1</t>
        </is>
      </c>
      <c r="J736" s="11" t="inlineStr">
        <is>
          <t>4041 PECK RD</t>
        </is>
      </c>
      <c r="K736" s="11" t="inlineStr">
        <is>
          <t>EL MONTE, CA, 91732-2246</t>
        </is>
      </c>
      <c r="L736" s="11" t="inlineStr">
        <is>
          <t>US</t>
        </is>
      </c>
      <c r="M736" s="11" t="inlineStr">
        <is>
          <t>EL MONTE</t>
        </is>
      </c>
      <c r="N736" s="11" t="inlineStr">
        <is>
          <t>CA</t>
        </is>
      </c>
      <c r="O736" s="11" t="inlineStr">
        <is>
          <t>91732-2246</t>
        </is>
      </c>
    </row>
    <row r="737">
      <c r="I737" s="11" t="inlineStr">
        <is>
          <t>SAX2</t>
        </is>
      </c>
      <c r="J737" s="11" t="inlineStr">
        <is>
          <t>2246 S GRAND AVE</t>
        </is>
      </c>
      <c r="K737" s="11" t="inlineStr">
        <is>
          <t>SANTA ANA, CA, 92705-5210</t>
        </is>
      </c>
      <c r="L737" s="11" t="inlineStr">
        <is>
          <t>US</t>
        </is>
      </c>
      <c r="M737" s="11" t="inlineStr">
        <is>
          <t>SANTA ANA</t>
        </is>
      </c>
      <c r="N737" s="11" t="inlineStr">
        <is>
          <t>CA</t>
        </is>
      </c>
      <c r="O737" s="11" t="inlineStr">
        <is>
          <t>92705-5210</t>
        </is>
      </c>
    </row>
    <row r="738">
      <c r="I738" s="11" t="inlineStr">
        <is>
          <t>SCA2</t>
        </is>
      </c>
      <c r="J738" s="11" t="inlineStr">
        <is>
          <t>12453 SAN PABLO AVE</t>
        </is>
      </c>
      <c r="K738" s="11" t="inlineStr">
        <is>
          <t>RICHMOND, CA, 94805-1954</t>
        </is>
      </c>
      <c r="L738" s="11" t="inlineStr">
        <is>
          <t>US</t>
        </is>
      </c>
      <c r="M738" s="11" t="inlineStr">
        <is>
          <t>RICHMOND</t>
        </is>
      </c>
      <c r="N738" s="11" t="inlineStr">
        <is>
          <t>CA</t>
        </is>
      </c>
      <c r="O738" s="11" t="inlineStr">
        <is>
          <t>94805-1954</t>
        </is>
      </c>
    </row>
    <row r="739">
      <c r="I739" s="11" t="inlineStr">
        <is>
          <t>SCA3</t>
        </is>
      </c>
      <c r="J739" s="11" t="inlineStr">
        <is>
          <t>10 N MAIN ST</t>
        </is>
      </c>
      <c r="K739" s="11" t="inlineStr">
        <is>
          <t>MILPITAS, CA, 95035-4342</t>
        </is>
      </c>
      <c r="L739" s="11" t="inlineStr">
        <is>
          <t>US</t>
        </is>
      </c>
      <c r="M739" s="11" t="inlineStr">
        <is>
          <t>MILPITAS</t>
        </is>
      </c>
      <c r="N739" s="11" t="inlineStr">
        <is>
          <t>CA</t>
        </is>
      </c>
      <c r="O739" s="11" t="inlineStr">
        <is>
          <t>95035-4342</t>
        </is>
      </c>
    </row>
    <row r="740">
      <c r="I740" s="11" t="inlineStr">
        <is>
          <t>SCA4</t>
        </is>
      </c>
      <c r="J740" s="11" t="inlineStr">
        <is>
          <t>16915 VIA DEL CAMPO</t>
        </is>
      </c>
      <c r="K740" s="11" t="inlineStr">
        <is>
          <t>SAN DIEGO, CA, 92127-1717</t>
        </is>
      </c>
      <c r="L740" s="11" t="inlineStr">
        <is>
          <t>US</t>
        </is>
      </c>
      <c r="M740" s="11" t="inlineStr">
        <is>
          <t>SAN DIEGO</t>
        </is>
      </c>
      <c r="N740" s="11" t="inlineStr">
        <is>
          <t>CA</t>
        </is>
      </c>
      <c r="O740" s="11" t="inlineStr">
        <is>
          <t>92127-1717</t>
        </is>
      </c>
    </row>
    <row r="741">
      <c r="I741" s="11" t="inlineStr">
        <is>
          <t>SCA5</t>
        </is>
      </c>
      <c r="J741" s="11" t="inlineStr">
        <is>
          <t>1120 EXPOSITION BLVD</t>
        </is>
      </c>
      <c r="K741" s="11" t="inlineStr">
        <is>
          <t>SACRAMENTO, CA, 95815-4328</t>
        </is>
      </c>
      <c r="L741" s="11" t="inlineStr">
        <is>
          <t>US</t>
        </is>
      </c>
      <c r="M741" s="11" t="inlineStr">
        <is>
          <t>SACRAMENTO</t>
        </is>
      </c>
      <c r="N741" s="11" t="inlineStr">
        <is>
          <t>CA</t>
        </is>
      </c>
      <c r="O741" s="11" t="inlineStr">
        <is>
          <t>95815-4328</t>
        </is>
      </c>
    </row>
    <row r="742">
      <c r="I742" s="11" t="inlineStr">
        <is>
          <t>SCA6</t>
        </is>
      </c>
      <c r="J742" s="11" t="inlineStr">
        <is>
          <t>3096 MCCLINTOCK AVE</t>
        </is>
      </c>
      <c r="K742" s="11" t="inlineStr">
        <is>
          <t>LOS ANGELES, CA, 90089-3504</t>
        </is>
      </c>
      <c r="L742" s="11" t="inlineStr">
        <is>
          <t>US</t>
        </is>
      </c>
      <c r="M742" s="11" t="inlineStr">
        <is>
          <t>LOS ANGELES</t>
        </is>
      </c>
      <c r="N742" s="11" t="inlineStr">
        <is>
          <t>CA</t>
        </is>
      </c>
      <c r="O742" s="11" t="inlineStr">
        <is>
          <t>90089-3504</t>
        </is>
      </c>
    </row>
    <row r="743">
      <c r="I743" s="11" t="inlineStr">
        <is>
          <t>XIX7</t>
        </is>
      </c>
      <c r="J743" s="11" t="inlineStr">
        <is>
          <t>555 E ORANGE SHOW RD</t>
        </is>
      </c>
      <c r="K743" s="11" t="inlineStr">
        <is>
          <t>SAN BERNARDINO, CA, 92408-2453</t>
        </is>
      </c>
      <c r="L743" s="11" t="inlineStr">
        <is>
          <t>US</t>
        </is>
      </c>
      <c r="M743" s="11" t="inlineStr">
        <is>
          <t>SAN BERNARDINO</t>
        </is>
      </c>
      <c r="N743" s="11" t="inlineStr">
        <is>
          <t>CA</t>
        </is>
      </c>
      <c r="O743" s="11" t="inlineStr">
        <is>
          <t>92408-2453</t>
        </is>
      </c>
    </row>
    <row r="744">
      <c r="I744" s="11" t="inlineStr">
        <is>
          <t>SCO1</t>
        </is>
      </c>
      <c r="J744" s="11" t="inlineStr">
        <is>
          <t>6050 Washington Street</t>
        </is>
      </c>
      <c r="K744" s="11" t="inlineStr">
        <is>
          <t>Denver, CO, 80216-1285</t>
        </is>
      </c>
      <c r="L744" s="11" t="inlineStr">
        <is>
          <t>US</t>
        </is>
      </c>
      <c r="M744" s="11" t="inlineStr">
        <is>
          <t>Denver</t>
        </is>
      </c>
      <c r="N744" s="11" t="inlineStr">
        <is>
          <t>CO</t>
        </is>
      </c>
      <c r="O744" s="11" t="inlineStr">
        <is>
          <t>80216-1285</t>
        </is>
      </c>
    </row>
    <row r="745">
      <c r="I745" s="11" t="inlineStr">
        <is>
          <t>SDC2</t>
        </is>
      </c>
      <c r="J745" s="11" t="inlineStr">
        <is>
          <t>2 UNIVERSITY BLVD W</t>
        </is>
      </c>
      <c r="K745" s="11" t="inlineStr">
        <is>
          <t>SILVER SPRING, MD, 20901-2438</t>
        </is>
      </c>
      <c r="L745" s="11" t="inlineStr">
        <is>
          <t>US</t>
        </is>
      </c>
      <c r="M745" s="11" t="inlineStr">
        <is>
          <t>SILVER SPRING</t>
        </is>
      </c>
      <c r="N745" s="11" t="inlineStr">
        <is>
          <t>MD</t>
        </is>
      </c>
      <c r="O745" s="11" t="inlineStr">
        <is>
          <t>20901-2438</t>
        </is>
      </c>
    </row>
    <row r="746">
      <c r="I746" s="11" t="inlineStr">
        <is>
          <t>SFL2</t>
        </is>
      </c>
      <c r="J746" s="11" t="inlineStr">
        <is>
          <t>1125 SE 8th Street, Suite 100</t>
        </is>
      </c>
      <c r="K746" s="11" t="inlineStr">
        <is>
          <t>Hialeah, FL, 33010</t>
        </is>
      </c>
      <c r="L746" s="11" t="inlineStr">
        <is>
          <t>US</t>
        </is>
      </c>
      <c r="M746" s="11" t="inlineStr">
        <is>
          <t>Hialeah</t>
        </is>
      </c>
      <c r="N746" s="11" t="inlineStr">
        <is>
          <t>FL</t>
        </is>
      </c>
      <c r="O746" s="11" t="n">
        <v>33010</v>
      </c>
    </row>
    <row r="747">
      <c r="I747" s="11" t="inlineStr">
        <is>
          <t>SFL3</t>
        </is>
      </c>
      <c r="J747" s="11" t="inlineStr">
        <is>
          <t>6901 N Hiatus Rd</t>
        </is>
      </c>
      <c r="K747" s="11" t="inlineStr">
        <is>
          <t>Tamarac, FL, 33321</t>
        </is>
      </c>
      <c r="L747" s="11" t="inlineStr">
        <is>
          <t>US</t>
        </is>
      </c>
      <c r="M747" s="11" t="inlineStr">
        <is>
          <t>Tamarac</t>
        </is>
      </c>
      <c r="N747" s="11" t="inlineStr">
        <is>
          <t>FL</t>
        </is>
      </c>
      <c r="O747" s="11" t="n">
        <v>33321</v>
      </c>
    </row>
    <row r="748">
      <c r="I748" s="11" t="inlineStr">
        <is>
          <t>SGA1</t>
        </is>
      </c>
      <c r="J748" s="11" t="inlineStr">
        <is>
          <t>4925 Avalon Ridge Parkway</t>
        </is>
      </c>
      <c r="K748" s="11" t="inlineStr">
        <is>
          <t>Norcross, GA, 30071-1571</t>
        </is>
      </c>
      <c r="L748" s="11" t="inlineStr">
        <is>
          <t>US</t>
        </is>
      </c>
      <c r="M748" s="11" t="inlineStr">
        <is>
          <t>Norcross</t>
        </is>
      </c>
      <c r="N748" s="11" t="inlineStr">
        <is>
          <t>GA</t>
        </is>
      </c>
      <c r="O748" s="11" t="inlineStr">
        <is>
          <t>30071-1571</t>
        </is>
      </c>
    </row>
    <row r="749">
      <c r="I749" s="11" t="inlineStr">
        <is>
          <t>SIL2</t>
        </is>
      </c>
      <c r="J749" s="11" t="inlineStr">
        <is>
          <t>7555 Linder Avenue</t>
        </is>
      </c>
      <c r="K749" s="11" t="inlineStr">
        <is>
          <t>Skokie, IL, 60077</t>
        </is>
      </c>
      <c r="L749" s="11" t="inlineStr">
        <is>
          <t>US</t>
        </is>
      </c>
      <c r="M749" s="11" t="inlineStr">
        <is>
          <t>Skokie</t>
        </is>
      </c>
      <c r="N749" s="11" t="inlineStr">
        <is>
          <t>IL</t>
        </is>
      </c>
      <c r="O749" s="11" t="n">
        <v>60077</v>
      </c>
    </row>
    <row r="750">
      <c r="I750" s="11" t="inlineStr">
        <is>
          <t>SLA5</t>
        </is>
      </c>
      <c r="J750" s="11" t="inlineStr">
        <is>
          <t>5250 Goodman Way</t>
        </is>
      </c>
      <c r="K750" s="11" t="inlineStr">
        <is>
          <t>Eastvale, CA, 91752-5088</t>
        </is>
      </c>
      <c r="L750" s="11" t="inlineStr">
        <is>
          <t>US</t>
        </is>
      </c>
      <c r="M750" s="11" t="inlineStr">
        <is>
          <t>Eastvale</t>
        </is>
      </c>
      <c r="N750" s="11" t="inlineStr">
        <is>
          <t>CA</t>
        </is>
      </c>
      <c r="O750" s="11" t="inlineStr">
        <is>
          <t>91752-5088</t>
        </is>
      </c>
    </row>
    <row r="751">
      <c r="I751" s="11" t="inlineStr">
        <is>
          <t>SLA6</t>
        </is>
      </c>
      <c r="J751" s="11" t="inlineStr">
        <is>
          <t>5250 GOODMAN WAY</t>
        </is>
      </c>
      <c r="K751" s="11" t="inlineStr">
        <is>
          <t>EASTVALE, CA, 91752-5088</t>
        </is>
      </c>
      <c r="L751" s="11" t="inlineStr">
        <is>
          <t>US</t>
        </is>
      </c>
      <c r="M751" s="11" t="inlineStr">
        <is>
          <t>EASTVALE</t>
        </is>
      </c>
      <c r="N751" s="11" t="inlineStr">
        <is>
          <t>CA</t>
        </is>
      </c>
      <c r="O751" s="11" t="inlineStr">
        <is>
          <t>91752-5088</t>
        </is>
      </c>
    </row>
    <row r="752">
      <c r="I752" s="11" t="inlineStr">
        <is>
          <t>SLC2</t>
        </is>
      </c>
      <c r="J752" s="11" t="inlineStr">
        <is>
          <t>7148 W OLD BINGHAM HWY</t>
        </is>
      </c>
      <c r="K752" s="11" t="inlineStr">
        <is>
          <t>West Jordan, UT, 84081</t>
        </is>
      </c>
      <c r="L752" s="11" t="inlineStr">
        <is>
          <t>US</t>
        </is>
      </c>
      <c r="M752" s="11" t="inlineStr">
        <is>
          <t>West Jordan</t>
        </is>
      </c>
      <c r="N752" s="11" t="inlineStr">
        <is>
          <t>UT</t>
        </is>
      </c>
      <c r="O752" s="11" t="n">
        <v>84081</v>
      </c>
    </row>
    <row r="753">
      <c r="I753" s="11" t="inlineStr">
        <is>
          <t>SMA2</t>
        </is>
      </c>
      <c r="J753" s="11" t="inlineStr">
        <is>
          <t>267 MAIN ST</t>
        </is>
      </c>
      <c r="K753" s="11" t="inlineStr">
        <is>
          <t>MILFORD, MA, 01757-2503</t>
        </is>
      </c>
      <c r="L753" s="11" t="inlineStr">
        <is>
          <t>US</t>
        </is>
      </c>
      <c r="M753" s="11" t="inlineStr">
        <is>
          <t>MILFORD</t>
        </is>
      </c>
      <c r="N753" s="11" t="inlineStr">
        <is>
          <t>MA</t>
        </is>
      </c>
      <c r="O753" s="11" t="inlineStr">
        <is>
          <t>01757-2503</t>
        </is>
      </c>
    </row>
    <row r="754">
      <c r="I754" s="11" t="inlineStr">
        <is>
          <t>SMD1</t>
        </is>
      </c>
      <c r="J754" s="11" t="inlineStr">
        <is>
          <t>7200 Dorsey Run Rd</t>
        </is>
      </c>
      <c r="K754" s="11" t="inlineStr">
        <is>
          <t>ELKRIDGE, MD, 21075-6884</t>
        </is>
      </c>
      <c r="L754" s="11" t="inlineStr">
        <is>
          <t>US</t>
        </is>
      </c>
      <c r="M754" s="11" t="inlineStr">
        <is>
          <t>ELKRIDGE</t>
        </is>
      </c>
      <c r="N754" s="11" t="inlineStr">
        <is>
          <t>MD</t>
        </is>
      </c>
      <c r="O754" s="11" t="inlineStr">
        <is>
          <t>21075-6884</t>
        </is>
      </c>
    </row>
    <row r="755">
      <c r="I755" s="11" t="inlineStr">
        <is>
          <t>SNJ1</t>
        </is>
      </c>
      <c r="J755" s="11" t="inlineStr">
        <is>
          <t>5 Dedrick Place</t>
        </is>
      </c>
      <c r="K755" s="11" t="inlineStr">
        <is>
          <t>West Caldwell, NJ, 07006-6304</t>
        </is>
      </c>
      <c r="L755" s="11" t="inlineStr">
        <is>
          <t>US</t>
        </is>
      </c>
      <c r="M755" s="11" t="inlineStr">
        <is>
          <t>West Caldwell</t>
        </is>
      </c>
      <c r="N755" s="11" t="inlineStr">
        <is>
          <t>NJ</t>
        </is>
      </c>
      <c r="O755" s="11" t="inlineStr">
        <is>
          <t>07006-6304</t>
        </is>
      </c>
    </row>
    <row r="756">
      <c r="I756" s="11" t="inlineStr">
        <is>
          <t>SNY1</t>
        </is>
      </c>
      <c r="J756" s="11" t="inlineStr">
        <is>
          <t>2294 ADAM CLAYTON POWELL JR BLVD</t>
        </is>
      </c>
      <c r="K756" s="11" t="inlineStr">
        <is>
          <t>NEW YORK, NY, 10030-2804</t>
        </is>
      </c>
      <c r="L756" s="11" t="inlineStr">
        <is>
          <t>US</t>
        </is>
      </c>
      <c r="M756" s="11" t="inlineStr">
        <is>
          <t>NEW YORK</t>
        </is>
      </c>
      <c r="N756" s="11" t="inlineStr">
        <is>
          <t>NY</t>
        </is>
      </c>
      <c r="O756" s="11" t="inlineStr">
        <is>
          <t>10030-2804</t>
        </is>
      </c>
    </row>
    <row r="757">
      <c r="I757" s="11" t="inlineStr">
        <is>
          <t>SNY2</t>
        </is>
      </c>
      <c r="J757" s="11" t="inlineStr">
        <is>
          <t>9210 ATLANTIC AVE</t>
        </is>
      </c>
      <c r="K757" s="11" t="inlineStr">
        <is>
          <t>OZONE PARK, NY, 11416-1517</t>
        </is>
      </c>
      <c r="L757" s="11" t="inlineStr">
        <is>
          <t>US</t>
        </is>
      </c>
      <c r="M757" s="11" t="inlineStr">
        <is>
          <t>OZONE PARK</t>
        </is>
      </c>
      <c r="N757" s="11" t="inlineStr">
        <is>
          <t>NY</t>
        </is>
      </c>
      <c r="O757" s="11" t="inlineStr">
        <is>
          <t>11416-1517</t>
        </is>
      </c>
    </row>
    <row r="758">
      <c r="I758" s="11" t="inlineStr">
        <is>
          <t>ULA6</t>
        </is>
      </c>
      <c r="J758" s="11" t="inlineStr">
        <is>
          <t>5119 District Blvd</t>
        </is>
      </c>
      <c r="K758" s="11" t="inlineStr">
        <is>
          <t>LOS ANGELES, CA, 90058-5512</t>
        </is>
      </c>
      <c r="L758" s="11" t="inlineStr">
        <is>
          <t>US</t>
        </is>
      </c>
      <c r="M758" s="11" t="inlineStr">
        <is>
          <t>LOS ANGELES</t>
        </is>
      </c>
      <c r="N758" s="11" t="inlineStr">
        <is>
          <t>CA</t>
        </is>
      </c>
      <c r="O758" s="11" t="inlineStr">
        <is>
          <t>90058-5512</t>
        </is>
      </c>
    </row>
    <row r="759">
      <c r="I759" s="11" t="inlineStr">
        <is>
          <t>USF4</t>
        </is>
      </c>
      <c r="J759" s="11" t="inlineStr">
        <is>
          <t>455 Valley Drive</t>
        </is>
      </c>
      <c r="K759" s="11" t="inlineStr">
        <is>
          <t>BRISBANE, CA, 94005</t>
        </is>
      </c>
      <c r="L759" s="11" t="inlineStr">
        <is>
          <t>US</t>
        </is>
      </c>
      <c r="M759" s="11" t="inlineStr">
        <is>
          <t>BRISBANE</t>
        </is>
      </c>
      <c r="N759" s="11" t="inlineStr">
        <is>
          <t>CA</t>
        </is>
      </c>
      <c r="O759" s="11" t="n">
        <v>94005</v>
      </c>
    </row>
    <row r="760">
      <c r="I760" s="11" t="inlineStr">
        <is>
          <t>UWA6</t>
        </is>
      </c>
      <c r="J760" s="11" t="inlineStr">
        <is>
          <t>20202 84th AVE S</t>
        </is>
      </c>
      <c r="K760" s="11" t="inlineStr">
        <is>
          <t>KENT, WA, 98032</t>
        </is>
      </c>
      <c r="L760" s="11" t="inlineStr">
        <is>
          <t>US</t>
        </is>
      </c>
      <c r="M760" s="11" t="inlineStr">
        <is>
          <t>KENT</t>
        </is>
      </c>
      <c r="N760" s="11" t="inlineStr">
        <is>
          <t>WA</t>
        </is>
      </c>
      <c r="O760" s="11" t="n">
        <v>98032</v>
      </c>
    </row>
    <row r="761">
      <c r="I761" s="11" t="inlineStr">
        <is>
          <t>UCA9</t>
        </is>
      </c>
      <c r="J761" s="11" t="inlineStr">
        <is>
          <t>2934 Ramona Ave</t>
        </is>
      </c>
      <c r="K761" s="11" t="inlineStr">
        <is>
          <t>Sacramento, CA, 95826-3848</t>
        </is>
      </c>
      <c r="L761" s="11" t="inlineStr">
        <is>
          <t>US</t>
        </is>
      </c>
      <c r="M761" s="11" t="inlineStr">
        <is>
          <t>Sacramento</t>
        </is>
      </c>
      <c r="N761" s="11" t="inlineStr">
        <is>
          <t>CA</t>
        </is>
      </c>
      <c r="O761" s="11" t="inlineStr">
        <is>
          <t>95826-3848</t>
        </is>
      </c>
    </row>
    <row r="762">
      <c r="I762" s="11" t="inlineStr">
        <is>
          <t>UVA3</t>
        </is>
      </c>
      <c r="J762" s="11" t="inlineStr">
        <is>
          <t>2263 Dabney Road</t>
        </is>
      </c>
      <c r="K762" s="11" t="inlineStr">
        <is>
          <t>Richmond, VA, 23230-3343</t>
        </is>
      </c>
      <c r="L762" s="11" t="inlineStr">
        <is>
          <t>US</t>
        </is>
      </c>
      <c r="M762" s="11" t="inlineStr">
        <is>
          <t>Richmond</t>
        </is>
      </c>
      <c r="N762" s="11" t="inlineStr">
        <is>
          <t>VA</t>
        </is>
      </c>
      <c r="O762" s="11" t="inlineStr">
        <is>
          <t>23230-3343</t>
        </is>
      </c>
    </row>
    <row r="763">
      <c r="I763" s="11" t="inlineStr">
        <is>
          <t>UTX5</t>
        </is>
      </c>
      <c r="J763" s="11" t="inlineStr">
        <is>
          <t>4848 Perrin Creek #680</t>
        </is>
      </c>
      <c r="K763" s="11" t="inlineStr">
        <is>
          <t>San Antonio, TX, 78217-3744</t>
        </is>
      </c>
      <c r="L763" s="11" t="inlineStr">
        <is>
          <t>US</t>
        </is>
      </c>
      <c r="M763" s="11" t="inlineStr">
        <is>
          <t>San Antonio</t>
        </is>
      </c>
      <c r="N763" s="11" t="inlineStr">
        <is>
          <t>TX</t>
        </is>
      </c>
      <c r="O763" s="11" t="inlineStr">
        <is>
          <t>78217-3744</t>
        </is>
      </c>
    </row>
    <row r="764">
      <c r="I764" s="11" t="inlineStr">
        <is>
          <t>UTX2</t>
        </is>
      </c>
      <c r="J764" s="11" t="inlineStr">
        <is>
          <t>2209 Rutland Drive</t>
        </is>
      </c>
      <c r="K764" s="11" t="inlineStr">
        <is>
          <t>Austin, TX, 78758</t>
        </is>
      </c>
      <c r="L764" s="11" t="inlineStr">
        <is>
          <t>US</t>
        </is>
      </c>
      <c r="M764" s="11" t="inlineStr">
        <is>
          <t>Austin</t>
        </is>
      </c>
      <c r="N764" s="11" t="inlineStr">
        <is>
          <t>TX</t>
        </is>
      </c>
      <c r="O764" s="11" t="n">
        <v>78758</v>
      </c>
    </row>
    <row r="765">
      <c r="I765" s="11" t="inlineStr">
        <is>
          <t>UOR1</t>
        </is>
      </c>
      <c r="J765" s="11" t="inlineStr">
        <is>
          <t>2104 NW York Street</t>
        </is>
      </c>
      <c r="K765" s="11" t="inlineStr">
        <is>
          <t>Portland, OR, 97210</t>
        </is>
      </c>
      <c r="L765" s="11" t="inlineStr">
        <is>
          <t>US</t>
        </is>
      </c>
      <c r="M765" s="11" t="inlineStr">
        <is>
          <t>Portland</t>
        </is>
      </c>
      <c r="N765" s="11" t="inlineStr">
        <is>
          <t>OR</t>
        </is>
      </c>
      <c r="O765" s="11" t="n">
        <v>97210</v>
      </c>
    </row>
    <row r="766">
      <c r="I766" s="11" t="inlineStr">
        <is>
          <t>ULA6</t>
        </is>
      </c>
      <c r="J766" s="11" t="inlineStr">
        <is>
          <t>5119 District Blvd</t>
        </is>
      </c>
      <c r="K766" s="11" t="inlineStr">
        <is>
          <t>Los Angeles, CA, 90058-5512</t>
        </is>
      </c>
      <c r="L766" s="11" t="inlineStr">
        <is>
          <t>US</t>
        </is>
      </c>
      <c r="M766" s="11" t="inlineStr">
        <is>
          <t>Los Angeles</t>
        </is>
      </c>
      <c r="N766" s="11" t="inlineStr">
        <is>
          <t>CA</t>
        </is>
      </c>
      <c r="O766" s="11" t="inlineStr">
        <is>
          <t>90058-5512</t>
        </is>
      </c>
    </row>
    <row r="767">
      <c r="I767" s="11" t="inlineStr">
        <is>
          <t>TOH1</t>
        </is>
      </c>
      <c r="J767" s="11" t="inlineStr">
        <is>
          <t>5845 Highland Ridge Drive</t>
        </is>
      </c>
      <c r="K767" s="11" t="inlineStr">
        <is>
          <t>Cincinnati, OH, 45232-1441</t>
        </is>
      </c>
      <c r="L767" s="11" t="inlineStr">
        <is>
          <t>US</t>
        </is>
      </c>
      <c r="M767" s="11" t="inlineStr">
        <is>
          <t>Cincinnati</t>
        </is>
      </c>
      <c r="N767" s="11" t="inlineStr">
        <is>
          <t>OH</t>
        </is>
      </c>
      <c r="O767" s="11" t="inlineStr">
        <is>
          <t>45232-1441</t>
        </is>
      </c>
    </row>
    <row r="768">
      <c r="I768" s="11" t="inlineStr">
        <is>
          <t>SWA2</t>
        </is>
      </c>
      <c r="J768" s="11" t="inlineStr">
        <is>
          <t>1905 Raymond Ave</t>
        </is>
      </c>
      <c r="K768" s="11" t="inlineStr">
        <is>
          <t>RENTON, WA, 98057-2621</t>
        </is>
      </c>
      <c r="L768" s="11" t="inlineStr">
        <is>
          <t>US</t>
        </is>
      </c>
      <c r="M768" s="11" t="inlineStr">
        <is>
          <t>RENTON</t>
        </is>
      </c>
      <c r="N768" s="11" t="inlineStr">
        <is>
          <t>WA</t>
        </is>
      </c>
      <c r="O768" s="11" t="inlineStr">
        <is>
          <t>98057-2621</t>
        </is>
      </c>
    </row>
    <row r="769">
      <c r="I769" s="11" t="inlineStr">
        <is>
          <t>SVA1</t>
        </is>
      </c>
      <c r="J769" s="11" t="inlineStr">
        <is>
          <t>99 S 6TH ST</t>
        </is>
      </c>
      <c r="K769" s="11" t="inlineStr">
        <is>
          <t>RICHMOND, VA, 23219-3801</t>
        </is>
      </c>
      <c r="L769" s="11" t="inlineStr">
        <is>
          <t>US</t>
        </is>
      </c>
      <c r="M769" s="11" t="inlineStr">
        <is>
          <t>RICHMOND</t>
        </is>
      </c>
      <c r="N769" s="11" t="inlineStr">
        <is>
          <t>VA</t>
        </is>
      </c>
      <c r="O769" s="11" t="inlineStr">
        <is>
          <t>23219-3801</t>
        </is>
      </c>
    </row>
    <row r="770">
      <c r="I770" s="11" t="inlineStr">
        <is>
          <t>STX5</t>
        </is>
      </c>
      <c r="J770" s="11" t="inlineStr">
        <is>
          <t>10710 RESEARCH BLVD STE 200</t>
        </is>
      </c>
      <c r="K770" s="11" t="inlineStr">
        <is>
          <t>AUSTIN, TX, 78759-5780</t>
        </is>
      </c>
      <c r="L770" s="11" t="inlineStr">
        <is>
          <t>US</t>
        </is>
      </c>
      <c r="M770" s="11" t="inlineStr">
        <is>
          <t>AUSTIN</t>
        </is>
      </c>
      <c r="N770" s="11" t="inlineStr">
        <is>
          <t>TX</t>
        </is>
      </c>
      <c r="O770" s="11" t="inlineStr">
        <is>
          <t>78759-5780</t>
        </is>
      </c>
    </row>
    <row r="771">
      <c r="I771" s="11" t="inlineStr">
        <is>
          <t>STX4</t>
        </is>
      </c>
      <c r="J771" s="11" t="inlineStr">
        <is>
          <t>10611 Red Bluff Road</t>
        </is>
      </c>
      <c r="K771" s="11" t="inlineStr">
        <is>
          <t>Pasadena, TX, 77505</t>
        </is>
      </c>
      <c r="L771" s="11" t="inlineStr">
        <is>
          <t>US</t>
        </is>
      </c>
      <c r="M771" s="11" t="inlineStr">
        <is>
          <t>Pasadena</t>
        </is>
      </c>
      <c r="N771" s="11" t="inlineStr">
        <is>
          <t>TX</t>
        </is>
      </c>
      <c r="O771" s="11" t="n">
        <v>77505</v>
      </c>
    </row>
    <row r="772">
      <c r="I772" s="11" t="inlineStr">
        <is>
          <t>STX3</t>
        </is>
      </c>
      <c r="J772" s="11" t="inlineStr">
        <is>
          <t>4445 Rock Quarry Rd #400</t>
        </is>
      </c>
      <c r="K772" s="11" t="inlineStr">
        <is>
          <t>Dallas, TX, 75211-1409</t>
        </is>
      </c>
      <c r="L772" s="11" t="inlineStr">
        <is>
          <t>US</t>
        </is>
      </c>
      <c r="M772" s="11" t="inlineStr">
        <is>
          <t>Dallas</t>
        </is>
      </c>
      <c r="N772" s="11" t="inlineStr">
        <is>
          <t>TX</t>
        </is>
      </c>
      <c r="O772" s="11" t="inlineStr">
        <is>
          <t>75211-1409</t>
        </is>
      </c>
    </row>
    <row r="773">
      <c r="I773" s="11" t="inlineStr">
        <is>
          <t>SPA1</t>
        </is>
      </c>
      <c r="J773" s="11" t="inlineStr">
        <is>
          <t>1300 N BROAD ST</t>
        </is>
      </c>
      <c r="K773" s="11" t="inlineStr">
        <is>
          <t>PHILADELPHIA, PA, 19121-4303</t>
        </is>
      </c>
      <c r="L773" s="11" t="inlineStr">
        <is>
          <t>US</t>
        </is>
      </c>
      <c r="M773" s="11" t="inlineStr">
        <is>
          <t>PHILADELPHIA</t>
        </is>
      </c>
      <c r="N773" s="11" t="inlineStr">
        <is>
          <t>PA</t>
        </is>
      </c>
      <c r="O773" s="11" t="inlineStr">
        <is>
          <t>19121-4303</t>
        </is>
      </c>
    </row>
    <row r="774">
      <c r="I774" s="11" t="inlineStr">
        <is>
          <t>SNY3</t>
        </is>
      </c>
      <c r="J774" s="11" t="inlineStr">
        <is>
          <t>153 NOTCH RD</t>
        </is>
      </c>
      <c r="K774" s="11" t="inlineStr">
        <is>
          <t>CLIFTON, NJ, 07013-3234</t>
        </is>
      </c>
      <c r="L774" s="11" t="inlineStr">
        <is>
          <t>US</t>
        </is>
      </c>
      <c r="M774" s="11" t="inlineStr">
        <is>
          <t>CLIFTON</t>
        </is>
      </c>
      <c r="N774" s="11" t="inlineStr">
        <is>
          <t>NJ</t>
        </is>
      </c>
      <c r="O774" s="11" t="inlineStr">
        <is>
          <t>07013-3234</t>
        </is>
      </c>
    </row>
    <row r="775">
      <c r="I775" s="11" t="inlineStr">
        <is>
          <t>TUL2</t>
        </is>
      </c>
      <c r="J775" s="11" t="inlineStr">
        <is>
          <t>4040 North 125th East Avenue</t>
        </is>
      </c>
      <c r="K775" s="11" t="inlineStr">
        <is>
          <t>TULSA, OK, 74116-2102</t>
        </is>
      </c>
      <c r="L775" s="11" t="inlineStr">
        <is>
          <t>US</t>
        </is>
      </c>
      <c r="M775" s="11" t="inlineStr">
        <is>
          <t>TULSA</t>
        </is>
      </c>
      <c r="N775" s="11" t="inlineStr">
        <is>
          <t>OK</t>
        </is>
      </c>
      <c r="O775" s="11" t="inlineStr">
        <is>
          <t>74116-2102</t>
        </is>
      </c>
    </row>
    <row r="776">
      <c r="I776" s="11" t="inlineStr">
        <is>
          <t>UPA1</t>
        </is>
      </c>
      <c r="J776" s="11" t="inlineStr">
        <is>
          <t>4101 Sansom St</t>
        </is>
      </c>
      <c r="K776" s="11" t="inlineStr">
        <is>
          <t>Philadelphia, PA, 19104-3021</t>
        </is>
      </c>
      <c r="L776" s="11" t="inlineStr">
        <is>
          <t>US</t>
        </is>
      </c>
      <c r="M776" s="11" t="inlineStr">
        <is>
          <t>Philadelphia</t>
        </is>
      </c>
      <c r="N776" s="11" t="inlineStr">
        <is>
          <t>PA</t>
        </is>
      </c>
      <c r="O776" s="11" t="inlineStr">
        <is>
          <t>19104-3021</t>
        </is>
      </c>
    </row>
    <row r="777">
      <c r="I777" s="11" t="inlineStr">
        <is>
          <t>UVA1</t>
        </is>
      </c>
      <c r="J777" s="11" t="inlineStr">
        <is>
          <t>5617 Industrial Dr</t>
        </is>
      </c>
      <c r="K777" s="11" t="inlineStr">
        <is>
          <t>Springfield, VA, 22151-4410</t>
        </is>
      </c>
      <c r="L777" s="11" t="inlineStr">
        <is>
          <t>US</t>
        </is>
      </c>
      <c r="M777" s="11" t="inlineStr">
        <is>
          <t>Springfield</t>
        </is>
      </c>
      <c r="N777" s="11" t="inlineStr">
        <is>
          <t>VA</t>
        </is>
      </c>
      <c r="O777" s="11" t="inlineStr">
        <is>
          <t>22151-4410</t>
        </is>
      </c>
    </row>
    <row r="778">
      <c r="I778" s="11" t="inlineStr">
        <is>
          <t>UCA2</t>
        </is>
      </c>
      <c r="J778" s="11" t="inlineStr">
        <is>
          <t>2400 Marine Avenue</t>
        </is>
      </c>
      <c r="K778" s="11" t="inlineStr">
        <is>
          <t>Redondo Beach, CA, 90278-1103</t>
        </is>
      </c>
      <c r="L778" s="11" t="inlineStr">
        <is>
          <t>US</t>
        </is>
      </c>
      <c r="M778" s="11" t="inlineStr">
        <is>
          <t>Redondo Beach</t>
        </is>
      </c>
      <c r="N778" s="11" t="inlineStr">
        <is>
          <t>CA</t>
        </is>
      </c>
      <c r="O778" s="11" t="inlineStr">
        <is>
          <t>90278-1103</t>
        </is>
      </c>
    </row>
    <row r="779">
      <c r="I779" s="11" t="inlineStr">
        <is>
          <t>UIL1</t>
        </is>
      </c>
      <c r="J779" s="11" t="inlineStr">
        <is>
          <t>1111 N CHERRY AVE</t>
        </is>
      </c>
      <c r="K779" s="11" t="inlineStr">
        <is>
          <t>CHICAGO, IL, 60642-4204</t>
        </is>
      </c>
      <c r="L779" s="11" t="inlineStr">
        <is>
          <t>US</t>
        </is>
      </c>
      <c r="M779" s="11" t="inlineStr">
        <is>
          <t>CHICAGO</t>
        </is>
      </c>
      <c r="N779" s="11" t="inlineStr">
        <is>
          <t>IL</t>
        </is>
      </c>
      <c r="O779" s="11" t="inlineStr">
        <is>
          <t>60642-4204</t>
        </is>
      </c>
    </row>
    <row r="780">
      <c r="I780" s="11" t="inlineStr">
        <is>
          <t>UWA2</t>
        </is>
      </c>
      <c r="J780" s="11" t="inlineStr">
        <is>
          <t>13537 Aurora Ave N.</t>
        </is>
      </c>
      <c r="K780" s="11" t="inlineStr">
        <is>
          <t>Seattle, WA, 98133</t>
        </is>
      </c>
      <c r="L780" s="11" t="inlineStr">
        <is>
          <t>US</t>
        </is>
      </c>
      <c r="M780" s="11" t="inlineStr">
        <is>
          <t>Seattle</t>
        </is>
      </c>
      <c r="N780" s="11" t="inlineStr">
        <is>
          <t>WA</t>
        </is>
      </c>
      <c r="O780" s="11" t="n">
        <v>98133</v>
      </c>
    </row>
    <row r="781">
      <c r="I781" s="11" t="inlineStr">
        <is>
          <t>UCA3</t>
        </is>
      </c>
      <c r="J781" s="11" t="inlineStr">
        <is>
          <t>11800 West Olympic Blvd</t>
        </is>
      </c>
      <c r="K781" s="11" t="inlineStr">
        <is>
          <t>Los Angeles, CA, 90064-1100</t>
        </is>
      </c>
      <c r="L781" s="11" t="inlineStr">
        <is>
          <t>US</t>
        </is>
      </c>
      <c r="M781" s="11" t="inlineStr">
        <is>
          <t>Los Angeles</t>
        </is>
      </c>
      <c r="N781" s="11" t="inlineStr">
        <is>
          <t>CA</t>
        </is>
      </c>
      <c r="O781" s="11" t="inlineStr">
        <is>
          <t>90064-1100</t>
        </is>
      </c>
    </row>
    <row r="782">
      <c r="I782" s="11" t="inlineStr">
        <is>
          <t>UMD1</t>
        </is>
      </c>
      <c r="J782" s="11" t="inlineStr">
        <is>
          <t>5501 Holabird Ave</t>
        </is>
      </c>
      <c r="K782" s="11" t="inlineStr">
        <is>
          <t>Baltimore, MD, 21224</t>
        </is>
      </c>
      <c r="L782" s="11" t="inlineStr">
        <is>
          <t>US</t>
        </is>
      </c>
      <c r="M782" s="11" t="inlineStr">
        <is>
          <t>Baltimore</t>
        </is>
      </c>
      <c r="N782" s="11" t="inlineStr">
        <is>
          <t>MD</t>
        </is>
      </c>
      <c r="O782" s="11" t="n">
        <v>21224</v>
      </c>
    </row>
    <row r="783">
      <c r="I783" s="11" t="inlineStr">
        <is>
          <t>MAB1</t>
        </is>
      </c>
      <c r="J783" s="11" t="inlineStr">
        <is>
          <t>6245 Topanga Canyon Blvd</t>
        </is>
      </c>
      <c r="K783" s="11" t="inlineStr">
        <is>
          <t>Woodland Hills, CA, 91367</t>
        </is>
      </c>
      <c r="L783" s="11" t="inlineStr">
        <is>
          <t>US</t>
        </is>
      </c>
      <c r="M783" s="11" t="inlineStr">
        <is>
          <t>Woodland Hills</t>
        </is>
      </c>
      <c r="N783" s="11" t="inlineStr">
        <is>
          <t>CA</t>
        </is>
      </c>
      <c r="O783" s="11" t="n">
        <v>91367</v>
      </c>
    </row>
    <row r="784">
      <c r="I784" s="11" t="inlineStr">
        <is>
          <t>MAE1</t>
        </is>
      </c>
      <c r="J784" s="11" t="inlineStr">
        <is>
          <t>399 Fairview Ave North</t>
        </is>
      </c>
      <c r="K784" s="11" t="inlineStr">
        <is>
          <t>SEATTLE, WA, 98109</t>
        </is>
      </c>
      <c r="L784" s="11" t="inlineStr">
        <is>
          <t>US</t>
        </is>
      </c>
      <c r="M784" s="11" t="inlineStr">
        <is>
          <t>SEATTLE</t>
        </is>
      </c>
      <c r="N784" s="11" t="inlineStr">
        <is>
          <t>WA</t>
        </is>
      </c>
      <c r="O784" s="11" t="n">
        <v>98109</v>
      </c>
    </row>
    <row r="785">
      <c r="I785" s="11" t="inlineStr">
        <is>
          <t>MAB9</t>
        </is>
      </c>
      <c r="J785" s="11" t="inlineStr">
        <is>
          <t>13752 Jamboree Rd</t>
        </is>
      </c>
      <c r="K785" s="11" t="inlineStr">
        <is>
          <t>Irvine, CA, 92602</t>
        </is>
      </c>
      <c r="L785" s="11" t="inlineStr">
        <is>
          <t>US</t>
        </is>
      </c>
      <c r="M785" s="11" t="inlineStr">
        <is>
          <t>Irvine</t>
        </is>
      </c>
      <c r="N785" s="11" t="inlineStr">
        <is>
          <t>CA</t>
        </is>
      </c>
      <c r="O785" s="11" t="n">
        <v>92602</v>
      </c>
    </row>
    <row r="786">
      <c r="I786" s="11" t="inlineStr">
        <is>
          <t>ICH2</t>
        </is>
      </c>
      <c r="J786" s="11" t="inlineStr">
        <is>
          <t>222 W Merchandise Mart Plaza</t>
        </is>
      </c>
      <c r="K786" s="11" t="inlineStr">
        <is>
          <t>Chicago, IL, 60654</t>
        </is>
      </c>
      <c r="L786" s="11" t="inlineStr">
        <is>
          <t>US</t>
        </is>
      </c>
      <c r="M786" s="11" t="inlineStr">
        <is>
          <t>Chicago</t>
        </is>
      </c>
      <c r="N786" s="11" t="inlineStr">
        <is>
          <t>IL</t>
        </is>
      </c>
      <c r="O786" s="11" t="n">
        <v>60654</v>
      </c>
    </row>
    <row r="787">
      <c r="I787" s="11" t="inlineStr">
        <is>
          <t>ICH6</t>
        </is>
      </c>
      <c r="J787" s="11" t="inlineStr">
        <is>
          <t>130 E Randolph St</t>
        </is>
      </c>
      <c r="K787" s="11" t="inlineStr">
        <is>
          <t>Chicago, IL, 60601</t>
        </is>
      </c>
      <c r="L787" s="11" t="inlineStr">
        <is>
          <t>US</t>
        </is>
      </c>
      <c r="M787" s="11" t="inlineStr">
        <is>
          <t>Chicago</t>
        </is>
      </c>
      <c r="N787" s="11" t="inlineStr">
        <is>
          <t>IL</t>
        </is>
      </c>
      <c r="O787" s="11" t="n">
        <v>60601</v>
      </c>
    </row>
    <row r="788">
      <c r="I788" s="11" t="inlineStr">
        <is>
          <t>UCA7</t>
        </is>
      </c>
      <c r="J788" s="11" t="inlineStr">
        <is>
          <t>222 Commercial St</t>
        </is>
      </c>
      <c r="K788" s="11" t="inlineStr">
        <is>
          <t>Sunnyvale, CA, 94085</t>
        </is>
      </c>
      <c r="L788" s="11" t="inlineStr">
        <is>
          <t>US</t>
        </is>
      </c>
      <c r="M788" s="11" t="inlineStr">
        <is>
          <t>Sunnyvale</t>
        </is>
      </c>
      <c r="N788" s="11" t="inlineStr">
        <is>
          <t>CA</t>
        </is>
      </c>
      <c r="O788" s="11" t="n">
        <v>94085</v>
      </c>
    </row>
    <row r="789">
      <c r="I789" s="11" t="inlineStr">
        <is>
          <t>UCA8</t>
        </is>
      </c>
      <c r="J789" s="11" t="inlineStr">
        <is>
          <t>3100 San Pablo Ave</t>
        </is>
      </c>
      <c r="K789" s="11" t="inlineStr">
        <is>
          <t>Berkeley, CA, 94702</t>
        </is>
      </c>
      <c r="L789" s="11" t="inlineStr">
        <is>
          <t>US</t>
        </is>
      </c>
      <c r="M789" s="11" t="inlineStr">
        <is>
          <t>Berkeley</t>
        </is>
      </c>
      <c r="N789" s="11" t="inlineStr">
        <is>
          <t>CA</t>
        </is>
      </c>
      <c r="O789" s="11" t="n">
        <v>94702</v>
      </c>
    </row>
    <row r="790">
      <c r="I790" s="11" t="inlineStr">
        <is>
          <t>TMI1</t>
        </is>
      </c>
      <c r="J790" s="11" t="inlineStr">
        <is>
          <t>900 Oakwood St.</t>
        </is>
      </c>
      <c r="K790" s="11" t="inlineStr">
        <is>
          <t>YPSILANTI, MI, 48197</t>
        </is>
      </c>
      <c r="L790" s="11" t="inlineStr">
        <is>
          <t>US</t>
        </is>
      </c>
      <c r="M790" s="11" t="inlineStr">
        <is>
          <t>YPSILANTI</t>
        </is>
      </c>
      <c r="N790" s="11" t="inlineStr">
        <is>
          <t>MI</t>
        </is>
      </c>
      <c r="O790" s="11" t="n">
        <v>48197</v>
      </c>
    </row>
    <row r="791">
      <c r="I791" s="11" t="inlineStr">
        <is>
          <t>IBF1</t>
        </is>
      </c>
      <c r="J791" s="11" t="inlineStr">
        <is>
          <t>1501 Boylston Ave</t>
        </is>
      </c>
      <c r="K791" s="11" t="inlineStr">
        <is>
          <t>Seattle, WA, 98122</t>
        </is>
      </c>
      <c r="L791" s="11" t="inlineStr">
        <is>
          <t>US</t>
        </is>
      </c>
      <c r="M791" s="11" t="inlineStr">
        <is>
          <t>Seattle</t>
        </is>
      </c>
      <c r="N791" s="11" t="inlineStr">
        <is>
          <t>WA</t>
        </is>
      </c>
      <c r="O791" s="11" t="n">
        <v>98122</v>
      </c>
    </row>
    <row r="792">
      <c r="I792" s="11" t="inlineStr">
        <is>
          <t>TFL5</t>
        </is>
      </c>
      <c r="J792" s="11" t="inlineStr">
        <is>
          <t>8792 Ely Rd</t>
        </is>
      </c>
      <c r="K792" s="11" t="inlineStr">
        <is>
          <t>PENSACOLA, FL, 32514</t>
        </is>
      </c>
      <c r="L792" s="11" t="inlineStr">
        <is>
          <t>US</t>
        </is>
      </c>
      <c r="M792" s="11" t="inlineStr">
        <is>
          <t>PENSACOLA</t>
        </is>
      </c>
      <c r="N792" s="11" t="inlineStr">
        <is>
          <t>FL</t>
        </is>
      </c>
      <c r="O792" s="11" t="n">
        <v>32514</v>
      </c>
    </row>
    <row r="793">
      <c r="I793" s="11" t="inlineStr">
        <is>
          <t>XUXC</t>
        </is>
      </c>
      <c r="J793" s="11" t="inlineStr">
        <is>
          <t>12415 OLD LAGRANGE RD</t>
        </is>
      </c>
      <c r="K793" s="11" t="inlineStr">
        <is>
          <t>LOUISVILLE, KY, 40245-1959</t>
        </is>
      </c>
      <c r="L793" s="11" t="inlineStr">
        <is>
          <t>US</t>
        </is>
      </c>
      <c r="M793" s="11" t="inlineStr">
        <is>
          <t>LOUISVILLE</t>
        </is>
      </c>
      <c r="N793" s="11" t="inlineStr">
        <is>
          <t>KY</t>
        </is>
      </c>
      <c r="O793" s="11" t="inlineStr">
        <is>
          <t>40245-1959</t>
        </is>
      </c>
    </row>
    <row r="794">
      <c r="I794" s="11" t="inlineStr">
        <is>
          <t>VUCT</t>
        </is>
      </c>
      <c r="J794" s="11" t="inlineStr">
        <is>
          <t>13401 ASHMORE LN</t>
        </is>
      </c>
      <c r="K794" s="11" t="inlineStr">
        <is>
          <t>NORTHLAKE, TX, 76262</t>
        </is>
      </c>
      <c r="L794" s="11" t="inlineStr">
        <is>
          <t>US</t>
        </is>
      </c>
      <c r="M794" s="11" t="inlineStr">
        <is>
          <t>NORTHLAKE</t>
        </is>
      </c>
      <c r="N794" s="11" t="inlineStr">
        <is>
          <t>TX</t>
        </is>
      </c>
      <c r="O794" s="11" t="n">
        <v>76262</v>
      </c>
    </row>
    <row r="795">
      <c r="I795" s="11" t="inlineStr">
        <is>
          <t>VUCG</t>
        </is>
      </c>
      <c r="J795" s="11" t="inlineStr">
        <is>
          <t>1595 Oakley Industrial Blvd</t>
        </is>
      </c>
      <c r="K795" s="11" t="inlineStr">
        <is>
          <t>FAIRBURN, GA, 30213</t>
        </is>
      </c>
      <c r="L795" s="11" t="inlineStr">
        <is>
          <t>US</t>
        </is>
      </c>
      <c r="M795" s="11" t="inlineStr">
        <is>
          <t>FAIRBURN</t>
        </is>
      </c>
      <c r="N795" s="11" t="inlineStr">
        <is>
          <t>GA</t>
        </is>
      </c>
      <c r="O795" s="11" t="n">
        <v>30213</v>
      </c>
    </row>
    <row r="796">
      <c r="I796" s="11" t="inlineStr">
        <is>
          <t>ICH4</t>
        </is>
      </c>
      <c r="J796" s="11" t="inlineStr">
        <is>
          <t>227 West Monroe St</t>
        </is>
      </c>
      <c r="K796" s="11" t="inlineStr">
        <is>
          <t>CHICAGO, IL, 60606</t>
        </is>
      </c>
      <c r="L796" s="11" t="inlineStr">
        <is>
          <t>US</t>
        </is>
      </c>
      <c r="M796" s="11" t="inlineStr">
        <is>
          <t>CHICAGO</t>
        </is>
      </c>
      <c r="N796" s="11" t="inlineStr">
        <is>
          <t>IL</t>
        </is>
      </c>
      <c r="O796" s="11" t="n">
        <v>60606</v>
      </c>
    </row>
    <row r="797">
      <c r="I797" s="11" t="inlineStr">
        <is>
          <t>KNJ2</t>
        </is>
      </c>
      <c r="J797" s="11" t="inlineStr">
        <is>
          <t>400 ARLINGTON BLVD</t>
        </is>
      </c>
      <c r="K797" s="11" t="inlineStr">
        <is>
          <t>SWEDESBORO, NJ, 08085-1293</t>
        </is>
      </c>
      <c r="L797" s="11" t="inlineStr">
        <is>
          <t>US</t>
        </is>
      </c>
      <c r="M797" s="11" t="inlineStr">
        <is>
          <t>SWEDESBORO</t>
        </is>
      </c>
      <c r="N797" s="11" t="inlineStr">
        <is>
          <t>NJ</t>
        </is>
      </c>
      <c r="O797" s="11" t="inlineStr">
        <is>
          <t>08085-1293</t>
        </is>
      </c>
    </row>
    <row r="798">
      <c r="I798" s="11" t="inlineStr">
        <is>
          <t>AFW1</t>
        </is>
      </c>
      <c r="J798" s="11" t="inlineStr">
        <is>
          <t>1511 W LOOP 820 N</t>
        </is>
      </c>
      <c r="K798" s="11" t="inlineStr">
        <is>
          <t>FORT WORTH, TX, 76108-9755</t>
        </is>
      </c>
      <c r="L798" s="11" t="inlineStr">
        <is>
          <t>US</t>
        </is>
      </c>
      <c r="M798" s="11" t="inlineStr">
        <is>
          <t>FORT WORTH</t>
        </is>
      </c>
      <c r="N798" s="11" t="inlineStr">
        <is>
          <t>TX</t>
        </is>
      </c>
      <c r="O798" s="11" t="inlineStr">
        <is>
          <t>76108-9755</t>
        </is>
      </c>
    </row>
    <row r="799">
      <c r="I799" s="11" t="inlineStr">
        <is>
          <t>TPA3</t>
        </is>
      </c>
      <c r="J799" s="11" t="inlineStr">
        <is>
          <t>676 C Fred Jones Blvd</t>
        </is>
      </c>
      <c r="K799" s="11" t="inlineStr">
        <is>
          <t>Auburndale, FL, 33823</t>
        </is>
      </c>
      <c r="L799" s="11" t="inlineStr">
        <is>
          <t>US</t>
        </is>
      </c>
      <c r="M799" s="11" t="inlineStr">
        <is>
          <t>Auburndale</t>
        </is>
      </c>
      <c r="N799" s="11" t="inlineStr">
        <is>
          <t>FL</t>
        </is>
      </c>
      <c r="O799" s="11" t="n">
        <v>33823</v>
      </c>
    </row>
    <row r="800">
      <c r="I800" s="11" t="inlineStr">
        <is>
          <t>AZA4</t>
        </is>
      </c>
      <c r="J800" s="11" t="inlineStr">
        <is>
          <t>3333 N 59TH AVE</t>
        </is>
      </c>
      <c r="K800" s="11" t="inlineStr">
        <is>
          <t>PHOENIX, AZ, 85043</t>
        </is>
      </c>
      <c r="L800" s="11" t="inlineStr">
        <is>
          <t>US</t>
        </is>
      </c>
      <c r="M800" s="11" t="inlineStr">
        <is>
          <t>PHOENIX</t>
        </is>
      </c>
      <c r="N800" s="11" t="inlineStr">
        <is>
          <t>AZ</t>
        </is>
      </c>
      <c r="O800" s="11" t="n">
        <v>85043</v>
      </c>
    </row>
    <row r="801">
      <c r="I801" s="11" t="inlineStr">
        <is>
          <t>BDL6</t>
        </is>
      </c>
      <c r="J801" s="11" t="inlineStr">
        <is>
          <t>120 County Line Drive</t>
        </is>
      </c>
      <c r="K801" s="11" t="inlineStr">
        <is>
          <t>CROMWELL, CT, 6416</t>
        </is>
      </c>
      <c r="L801" s="11" t="inlineStr">
        <is>
          <t>US</t>
        </is>
      </c>
      <c r="M801" s="11" t="inlineStr">
        <is>
          <t>CROMWELL</t>
        </is>
      </c>
      <c r="N801" s="11" t="inlineStr">
        <is>
          <t>CT</t>
        </is>
      </c>
      <c r="O801" s="11" t="n">
        <v>6416</v>
      </c>
    </row>
    <row r="802">
      <c r="I802" s="11" t="inlineStr">
        <is>
          <t>BFI2</t>
        </is>
      </c>
      <c r="J802" s="11" t="inlineStr">
        <is>
          <t>1800 140th Avenue E</t>
        </is>
      </c>
      <c r="K802" s="11" t="inlineStr">
        <is>
          <t>SUMNER, WA, 98390-9624</t>
        </is>
      </c>
      <c r="L802" s="11" t="inlineStr">
        <is>
          <t>US</t>
        </is>
      </c>
      <c r="M802" s="11" t="inlineStr">
        <is>
          <t>SUMNER</t>
        </is>
      </c>
      <c r="N802" s="11" t="inlineStr">
        <is>
          <t>WA</t>
        </is>
      </c>
      <c r="O802" s="11" t="inlineStr">
        <is>
          <t>98390-9624</t>
        </is>
      </c>
    </row>
    <row r="803">
      <c r="I803" s="11" t="inlineStr">
        <is>
          <t>BOI2</t>
        </is>
      </c>
      <c r="J803" s="11" t="inlineStr">
        <is>
          <t>5295 E. Franklin Road</t>
        </is>
      </c>
      <c r="K803" s="11" t="inlineStr">
        <is>
          <t>NAMPA, ID, 83687</t>
        </is>
      </c>
      <c r="L803" s="11" t="inlineStr">
        <is>
          <t>US</t>
        </is>
      </c>
      <c r="M803" s="11" t="inlineStr">
        <is>
          <t>NAMPA</t>
        </is>
      </c>
      <c r="N803" s="11" t="inlineStr">
        <is>
          <t>ID</t>
        </is>
      </c>
      <c r="O803" s="11" t="n">
        <v>83687</v>
      </c>
    </row>
    <row r="804">
      <c r="I804" s="11" t="inlineStr">
        <is>
          <t>CSG1</t>
        </is>
      </c>
      <c r="J804" s="11" t="inlineStr">
        <is>
          <t>280 BRIDGEPORT PKWY</t>
        </is>
      </c>
      <c r="K804" s="11" t="inlineStr">
        <is>
          <t>MORELAND, GA, 30259-2867</t>
        </is>
      </c>
      <c r="L804" s="11" t="inlineStr">
        <is>
          <t>US</t>
        </is>
      </c>
      <c r="M804" s="11" t="inlineStr">
        <is>
          <t>MORELAND</t>
        </is>
      </c>
      <c r="N804" s="11" t="inlineStr">
        <is>
          <t>GA</t>
        </is>
      </c>
      <c r="O804" s="11" t="inlineStr">
        <is>
          <t>30259-2867</t>
        </is>
      </c>
    </row>
    <row r="805">
      <c r="I805" s="11" t="inlineStr">
        <is>
          <t>DAL2</t>
        </is>
      </c>
      <c r="J805" s="11" t="inlineStr">
        <is>
          <t>2601 S. Airfield Drive</t>
        </is>
      </c>
      <c r="K805" s="11" t="inlineStr">
        <is>
          <t>DFW AIRPORT, TX, 75261</t>
        </is>
      </c>
      <c r="L805" s="11" t="inlineStr">
        <is>
          <t>US</t>
        </is>
      </c>
      <c r="M805" s="11" t="inlineStr">
        <is>
          <t>DFW AIRPORT</t>
        </is>
      </c>
      <c r="N805" s="11" t="inlineStr">
        <is>
          <t>TX</t>
        </is>
      </c>
      <c r="O805" s="11" t="n">
        <v>75261</v>
      </c>
    </row>
    <row r="806">
      <c r="I806" s="11" t="inlineStr">
        <is>
          <t>DCA6</t>
        </is>
      </c>
      <c r="J806" s="11" t="inlineStr">
        <is>
          <t>6001 BETHLEHEM BLVD</t>
        </is>
      </c>
      <c r="K806" s="11" t="inlineStr">
        <is>
          <t>Baltimore, MD, 21219</t>
        </is>
      </c>
      <c r="L806" s="11" t="inlineStr">
        <is>
          <t>US</t>
        </is>
      </c>
      <c r="M806" s="11" t="inlineStr">
        <is>
          <t>Baltimore</t>
        </is>
      </c>
      <c r="N806" s="11" t="inlineStr">
        <is>
          <t>MD</t>
        </is>
      </c>
      <c r="O806" s="11" t="n">
        <v>21219</v>
      </c>
    </row>
    <row r="807">
      <c r="I807" s="11" t="inlineStr">
        <is>
          <t>DEN7</t>
        </is>
      </c>
      <c r="J807" s="11" t="inlineStr">
        <is>
          <t>22300 E 26th Avenue</t>
        </is>
      </c>
      <c r="K807" s="11" t="inlineStr">
        <is>
          <t>AURORA, CO, 80019</t>
        </is>
      </c>
      <c r="L807" s="11" t="inlineStr">
        <is>
          <t>US</t>
        </is>
      </c>
      <c r="M807" s="11" t="inlineStr">
        <is>
          <t>AURORA</t>
        </is>
      </c>
      <c r="N807" s="11" t="inlineStr">
        <is>
          <t>CO</t>
        </is>
      </c>
      <c r="O807" s="11" t="n">
        <v>80019</v>
      </c>
    </row>
    <row r="808">
      <c r="I808" s="11" t="inlineStr">
        <is>
          <t>DEV2</t>
        </is>
      </c>
      <c r="J808" s="11" t="inlineStr">
        <is>
          <t>6050 E Marginal Way S</t>
        </is>
      </c>
      <c r="K808" s="11" t="inlineStr">
        <is>
          <t>SEATTLE, WA, 98108-3235</t>
        </is>
      </c>
      <c r="L808" s="11" t="inlineStr">
        <is>
          <t>US</t>
        </is>
      </c>
      <c r="M808" s="11" t="inlineStr">
        <is>
          <t>SEATTLE</t>
        </is>
      </c>
      <c r="N808" s="11" t="inlineStr">
        <is>
          <t>WA</t>
        </is>
      </c>
      <c r="O808" s="11" t="inlineStr">
        <is>
          <t>98108-3235</t>
        </is>
      </c>
    </row>
    <row r="809">
      <c r="I809" s="11" t="inlineStr">
        <is>
          <t>DSM5</t>
        </is>
      </c>
      <c r="J809" s="11" t="inlineStr">
        <is>
          <t>500 32nd Street SW</t>
        </is>
      </c>
      <c r="K809" s="11" t="inlineStr">
        <is>
          <t>BONDURANT, IA, 50035</t>
        </is>
      </c>
      <c r="L809" s="11" t="inlineStr">
        <is>
          <t>US</t>
        </is>
      </c>
      <c r="M809" s="11" t="inlineStr">
        <is>
          <t>BONDURANT</t>
        </is>
      </c>
      <c r="N809" s="11" t="inlineStr">
        <is>
          <t>IA</t>
        </is>
      </c>
      <c r="O809" s="11" t="n">
        <v>50035</v>
      </c>
    </row>
    <row r="810">
      <c r="I810" s="11" t="inlineStr">
        <is>
          <t>GYR1</t>
        </is>
      </c>
      <c r="J810" s="11" t="inlineStr">
        <is>
          <t>605 S BULLARD AVE</t>
        </is>
      </c>
      <c r="K810" s="11" t="inlineStr">
        <is>
          <t>GOODYEAR, AZ, 85338</t>
        </is>
      </c>
      <c r="L810" s="11" t="inlineStr">
        <is>
          <t>US</t>
        </is>
      </c>
      <c r="M810" s="11" t="inlineStr">
        <is>
          <t>GOODYEAR</t>
        </is>
      </c>
      <c r="N810" s="11" t="inlineStr">
        <is>
          <t>AZ</t>
        </is>
      </c>
      <c r="O810" s="11" t="n">
        <v>85338</v>
      </c>
    </row>
    <row r="811">
      <c r="I811" s="11" t="inlineStr">
        <is>
          <t>GYR3</t>
        </is>
      </c>
      <c r="J811" s="11" t="inlineStr">
        <is>
          <t>8181 W ROOSEVELT ST</t>
        </is>
      </c>
      <c r="K811" s="11" t="inlineStr">
        <is>
          <t>PHOENIX, AZ, 85043-2356</t>
        </is>
      </c>
      <c r="L811" s="11" t="inlineStr">
        <is>
          <t>US</t>
        </is>
      </c>
      <c r="M811" s="11" t="inlineStr">
        <is>
          <t>PHOENIX</t>
        </is>
      </c>
      <c r="N811" s="11" t="inlineStr">
        <is>
          <t>AZ</t>
        </is>
      </c>
      <c r="O811" s="11" t="inlineStr">
        <is>
          <t>85043-2356</t>
        </is>
      </c>
    </row>
    <row r="812">
      <c r="I812" s="11" t="inlineStr">
        <is>
          <t>HOU7</t>
        </is>
      </c>
      <c r="J812" s="11" t="inlineStr">
        <is>
          <t>16225 TOMBALL PKWY, BLDG A</t>
        </is>
      </c>
      <c r="K812" s="11" t="inlineStr">
        <is>
          <t>HOUSTON, TX, 77064</t>
        </is>
      </c>
      <c r="L812" s="11" t="inlineStr">
        <is>
          <t>US</t>
        </is>
      </c>
      <c r="M812" s="11" t="inlineStr">
        <is>
          <t>HOUSTON</t>
        </is>
      </c>
      <c r="N812" s="11" t="inlineStr">
        <is>
          <t>TX</t>
        </is>
      </c>
      <c r="O812" s="11" t="n">
        <v>77064</v>
      </c>
    </row>
    <row r="813">
      <c r="I813" s="11" t="inlineStr">
        <is>
          <t>JVL1</t>
        </is>
      </c>
      <c r="J813" s="11" t="inlineStr">
        <is>
          <t>1255 Gateway Blvd</t>
        </is>
      </c>
      <c r="K813" s="11" t="inlineStr">
        <is>
          <t>BELOIT, WI, 53511</t>
        </is>
      </c>
      <c r="L813" s="11" t="inlineStr">
        <is>
          <t>US</t>
        </is>
      </c>
      <c r="M813" s="11" t="inlineStr">
        <is>
          <t>BELOIT</t>
        </is>
      </c>
      <c r="N813" s="11" t="inlineStr">
        <is>
          <t>WI</t>
        </is>
      </c>
      <c r="O813" s="11" t="n">
        <v>53511</v>
      </c>
    </row>
    <row r="814">
      <c r="I814" s="11" t="inlineStr">
        <is>
          <t>KRB2</t>
        </is>
      </c>
      <c r="J814" s="11" t="inlineStr">
        <is>
          <t>7000 HARDWARE DR</t>
        </is>
      </c>
      <c r="K814" s="11" t="inlineStr">
        <is>
          <t>PRINCE GEORGE, VA, 23875-3041</t>
        </is>
      </c>
      <c r="L814" s="11" t="inlineStr">
        <is>
          <t>US</t>
        </is>
      </c>
      <c r="M814" s="11" t="inlineStr">
        <is>
          <t>PRINCE GEORGE</t>
        </is>
      </c>
      <c r="N814" s="11" t="inlineStr">
        <is>
          <t>VA</t>
        </is>
      </c>
      <c r="O814" s="11" t="inlineStr">
        <is>
          <t>23875-3041</t>
        </is>
      </c>
    </row>
    <row r="815">
      <c r="I815" s="11" t="inlineStr">
        <is>
          <t>LGB9</t>
        </is>
      </c>
      <c r="J815" s="11" t="inlineStr">
        <is>
          <t>4375 N Perris Blvd</t>
        </is>
      </c>
      <c r="K815" s="11" t="inlineStr">
        <is>
          <t>PERRIS, CA, 92571</t>
        </is>
      </c>
      <c r="L815" s="11" t="inlineStr">
        <is>
          <t>US</t>
        </is>
      </c>
      <c r="M815" s="11" t="inlineStr">
        <is>
          <t>PERRIS</t>
        </is>
      </c>
      <c r="N815" s="11" t="inlineStr">
        <is>
          <t>CA</t>
        </is>
      </c>
      <c r="O815" s="11" t="n">
        <v>92571</v>
      </c>
    </row>
    <row r="816">
      <c r="I816" s="11" t="inlineStr">
        <is>
          <t>MEM4</t>
        </is>
      </c>
      <c r="J816" s="11" t="inlineStr">
        <is>
          <t>4055 NEW ALLEN RD</t>
        </is>
      </c>
      <c r="K816" s="11" t="inlineStr">
        <is>
          <t>MEMPHIS, TN, 38128-2712</t>
        </is>
      </c>
      <c r="L816" s="11" t="inlineStr">
        <is>
          <t>US</t>
        </is>
      </c>
      <c r="M816" s="11" t="inlineStr">
        <is>
          <t>MEMPHIS</t>
        </is>
      </c>
      <c r="N816" s="11" t="inlineStr">
        <is>
          <t>TN</t>
        </is>
      </c>
      <c r="O816" s="11" t="inlineStr">
        <is>
          <t>38128-2712</t>
        </is>
      </c>
    </row>
    <row r="817">
      <c r="I817" s="11" t="inlineStr">
        <is>
          <t>MEM6</t>
        </is>
      </c>
      <c r="J817" s="11" t="inlineStr">
        <is>
          <t>11505 Progress Way</t>
        </is>
      </c>
      <c r="K817" s="11" t="inlineStr">
        <is>
          <t>OLIVE BRANCH, MS, 38654</t>
        </is>
      </c>
      <c r="L817" s="11" t="inlineStr">
        <is>
          <t>US</t>
        </is>
      </c>
      <c r="M817" s="11" t="inlineStr">
        <is>
          <t>OLIVE BRANCH</t>
        </is>
      </c>
      <c r="N817" s="11" t="inlineStr">
        <is>
          <t>MS</t>
        </is>
      </c>
      <c r="O817" s="11" t="n">
        <v>38654</v>
      </c>
    </row>
    <row r="818">
      <c r="I818" s="11" t="inlineStr">
        <is>
          <t>MQJ1</t>
        </is>
      </c>
      <c r="J818" t="inlineStr">
        <is>
          <t>4412 W 300 N</t>
        </is>
      </c>
      <c r="K818" s="11" t="inlineStr">
        <is>
          <t>GREENFIELD, IN, 46140-7099</t>
        </is>
      </c>
      <c r="L818" s="11" t="inlineStr">
        <is>
          <t>US</t>
        </is>
      </c>
      <c r="M818" s="11" t="inlineStr">
        <is>
          <t>GREENFIELD</t>
        </is>
      </c>
      <c r="N818" s="11" t="inlineStr">
        <is>
          <t>IN</t>
        </is>
      </c>
      <c r="O818" s="11" t="inlineStr">
        <is>
          <t>46140-7099</t>
        </is>
      </c>
    </row>
    <row r="819">
      <c r="I819" s="11" t="inlineStr">
        <is>
          <t>ORD2</t>
        </is>
      </c>
      <c r="J819" s="11" t="inlineStr">
        <is>
          <t>23714 W Amoco Rd</t>
        </is>
      </c>
      <c r="K819" s="11" t="inlineStr">
        <is>
          <t>CHANNAHON, IL, 60410-8758</t>
        </is>
      </c>
      <c r="L819" s="11" t="inlineStr">
        <is>
          <t>US</t>
        </is>
      </c>
      <c r="M819" s="11" t="inlineStr">
        <is>
          <t>CHANNAHON</t>
        </is>
      </c>
      <c r="N819" s="11" t="inlineStr">
        <is>
          <t>IL</t>
        </is>
      </c>
      <c r="O819" s="11" t="inlineStr">
        <is>
          <t>60410-8758</t>
        </is>
      </c>
    </row>
    <row r="820">
      <c r="I820" s="11" t="inlineStr">
        <is>
          <t>QAE1</t>
        </is>
      </c>
      <c r="J820" s="11" t="inlineStr">
        <is>
          <t>2121 7th Ave.</t>
        </is>
      </c>
      <c r="K820" s="11" t="inlineStr">
        <is>
          <t>SEATTLE, WA, 98121-5114</t>
        </is>
      </c>
      <c r="L820" s="11" t="inlineStr">
        <is>
          <t>US</t>
        </is>
      </c>
      <c r="M820" s="11" t="inlineStr">
        <is>
          <t>SEATTLE</t>
        </is>
      </c>
      <c r="N820" s="11" t="inlineStr">
        <is>
          <t>WA</t>
        </is>
      </c>
      <c r="O820" s="11" t="inlineStr">
        <is>
          <t>98121-5114</t>
        </is>
      </c>
    </row>
    <row r="821">
      <c r="I821" s="11" t="inlineStr">
        <is>
          <t>RDG1</t>
        </is>
      </c>
      <c r="J821" s="11" t="inlineStr">
        <is>
          <t>3530 MOUNTAIN RD</t>
        </is>
      </c>
      <c r="K821" s="11" t="inlineStr">
        <is>
          <t>HAMBURG, PA, 19526-7948</t>
        </is>
      </c>
      <c r="L821" s="11" t="inlineStr">
        <is>
          <t>US</t>
        </is>
      </c>
      <c r="M821" s="11" t="inlineStr">
        <is>
          <t>HAMBURG</t>
        </is>
      </c>
      <c r="N821" s="11" t="inlineStr">
        <is>
          <t>PA</t>
        </is>
      </c>
      <c r="O821" s="11" t="inlineStr">
        <is>
          <t>19526-7948</t>
        </is>
      </c>
    </row>
    <row r="822">
      <c r="I822" s="11" t="inlineStr">
        <is>
          <t>SBD2</t>
        </is>
      </c>
      <c r="J822" s="11" t="inlineStr">
        <is>
          <t>1494 S WATERMAN AVE</t>
        </is>
      </c>
      <c r="K822" s="11" t="inlineStr">
        <is>
          <t>SAN BERNARDINO, CA, 92408-2805</t>
        </is>
      </c>
      <c r="L822" s="11" t="inlineStr">
        <is>
          <t>US</t>
        </is>
      </c>
      <c r="M822" s="11" t="inlineStr">
        <is>
          <t>SAN BERNARDINO</t>
        </is>
      </c>
      <c r="N822" s="11" t="inlineStr">
        <is>
          <t>CA</t>
        </is>
      </c>
      <c r="O822" s="11" t="inlineStr">
        <is>
          <t>92408-2805</t>
        </is>
      </c>
    </row>
    <row r="823">
      <c r="I823" s="11" t="inlineStr">
        <is>
          <t>SCK3</t>
        </is>
      </c>
      <c r="J823" s="11" t="inlineStr">
        <is>
          <t>3565 N AIRPORT WAY</t>
        </is>
      </c>
      <c r="K823" s="11" t="inlineStr">
        <is>
          <t>MANTECA, CA, 95336-8696</t>
        </is>
      </c>
      <c r="L823" s="11" t="inlineStr">
        <is>
          <t>US</t>
        </is>
      </c>
      <c r="M823" s="11" t="inlineStr">
        <is>
          <t>MANTECA</t>
        </is>
      </c>
      <c r="N823" s="11" t="inlineStr">
        <is>
          <t>CA</t>
        </is>
      </c>
      <c r="O823" s="11" t="inlineStr">
        <is>
          <t>95336-8696</t>
        </is>
      </c>
    </row>
    <row r="824">
      <c r="I824" s="11" t="inlineStr">
        <is>
          <t>TPA6</t>
        </is>
      </c>
      <c r="J824" s="11" t="inlineStr">
        <is>
          <t>3400 NW 35th Avenue Road</t>
        </is>
      </c>
      <c r="K824" s="11" t="inlineStr">
        <is>
          <t>OCALA, FL, 34475</t>
        </is>
      </c>
      <c r="L824" s="11" t="inlineStr">
        <is>
          <t>US</t>
        </is>
      </c>
      <c r="M824" s="11" t="inlineStr">
        <is>
          <t>OCALA</t>
        </is>
      </c>
      <c r="N824" s="11" t="inlineStr">
        <is>
          <t>FL</t>
        </is>
      </c>
      <c r="O824" s="11" t="n">
        <v>34475</v>
      </c>
    </row>
    <row r="825">
      <c r="I825" s="11" t="inlineStr">
        <is>
          <t>XIX8</t>
        </is>
      </c>
      <c r="J825" s="11" t="inlineStr">
        <is>
          <t>235 HOG MOUNTAIN RD</t>
        </is>
      </c>
      <c r="K825" s="11" t="inlineStr">
        <is>
          <t>JEFFERSON, GA, 30549-2009</t>
        </is>
      </c>
      <c r="L825" s="11" t="inlineStr">
        <is>
          <t>US</t>
        </is>
      </c>
      <c r="M825" s="11" t="inlineStr">
        <is>
          <t>JEFFERSON</t>
        </is>
      </c>
      <c r="N825" s="11" t="inlineStr">
        <is>
          <t>GA</t>
        </is>
      </c>
      <c r="O825" s="11" t="inlineStr">
        <is>
          <t>30549-2009</t>
        </is>
      </c>
    </row>
    <row r="826">
      <c r="I826" s="11" t="inlineStr">
        <is>
          <t>XLX1</t>
        </is>
      </c>
      <c r="J826" s="11" t="inlineStr">
        <is>
          <t>3931 Lakeview Corporate Dr</t>
        </is>
      </c>
      <c r="K826" s="11" t="inlineStr">
        <is>
          <t>EDWARDSVILLE, IL, 62025</t>
        </is>
      </c>
      <c r="L826" s="11" t="inlineStr">
        <is>
          <t>US</t>
        </is>
      </c>
      <c r="M826" s="11" t="inlineStr">
        <is>
          <t>EDWARDSVILLE</t>
        </is>
      </c>
      <c r="N826" s="11" t="inlineStr">
        <is>
          <t>IL</t>
        </is>
      </c>
      <c r="O826" s="11" t="n">
        <v>62025</v>
      </c>
    </row>
    <row r="827">
      <c r="I827" s="11" t="inlineStr">
        <is>
          <t>INY3</t>
        </is>
      </c>
      <c r="J827" s="11" t="inlineStr">
        <is>
          <t>300 Park Ave</t>
        </is>
      </c>
      <c r="K827" s="11" t="inlineStr">
        <is>
          <t>NEW YORK, NY, 10022</t>
        </is>
      </c>
      <c r="L827" s="11" t="inlineStr">
        <is>
          <t>US</t>
        </is>
      </c>
      <c r="M827" s="11" t="inlineStr">
        <is>
          <t>NEW YORK</t>
        </is>
      </c>
      <c r="N827" s="11" t="inlineStr">
        <is>
          <t>NY</t>
        </is>
      </c>
      <c r="O827" s="11" t="n">
        <v>10022</v>
      </c>
    </row>
    <row r="828">
      <c r="I828" s="11" t="inlineStr">
        <is>
          <t>VUAC</t>
        </is>
      </c>
      <c r="J828" s="11" t="inlineStr">
        <is>
          <t>1670 Champagne Ave</t>
        </is>
      </c>
      <c r="K828" s="11" t="inlineStr">
        <is>
          <t>ONTARIO, CA, 91761-3612</t>
        </is>
      </c>
      <c r="L828" s="11" t="inlineStr">
        <is>
          <t>US</t>
        </is>
      </c>
      <c r="M828" s="11" t="inlineStr">
        <is>
          <t>ONTARIO</t>
        </is>
      </c>
      <c r="N828" s="11" t="inlineStr">
        <is>
          <t>CA</t>
        </is>
      </c>
      <c r="O828" s="11" t="inlineStr">
        <is>
          <t>91761-3612</t>
        </is>
      </c>
    </row>
    <row r="829">
      <c r="I829" s="11" t="inlineStr">
        <is>
          <t>MQJ2</t>
        </is>
      </c>
      <c r="J829" s="11" t="inlineStr">
        <is>
          <t>19 BOB GLIDDEN BLVD</t>
        </is>
      </c>
      <c r="K829" s="11" t="inlineStr">
        <is>
          <t>WHITELAND, IN, 46184-9108</t>
        </is>
      </c>
      <c r="L829" s="11" t="inlineStr">
        <is>
          <t>US</t>
        </is>
      </c>
      <c r="M829" s="11" t="inlineStr">
        <is>
          <t>WHITELAND</t>
        </is>
      </c>
      <c r="N829" s="11" t="inlineStr">
        <is>
          <t>IN</t>
        </is>
      </c>
      <c r="O829" s="11" t="inlineStr">
        <is>
          <t>46184-9108</t>
        </is>
      </c>
    </row>
    <row r="830">
      <c r="I830" s="11" t="inlineStr">
        <is>
          <t>MAC1</t>
        </is>
      </c>
      <c r="J830" s="11" t="inlineStr">
        <is>
          <t>3116 S. Rt. 59, suite #104</t>
        </is>
      </c>
      <c r="K830" s="11" t="inlineStr">
        <is>
          <t>Naperville, IL, 60564</t>
        </is>
      </c>
      <c r="L830" s="11" t="inlineStr">
        <is>
          <t>US</t>
        </is>
      </c>
      <c r="M830" s="11" t="inlineStr">
        <is>
          <t>Naperville</t>
        </is>
      </c>
      <c r="N830" s="11" t="inlineStr">
        <is>
          <t>IL</t>
        </is>
      </c>
      <c r="O830" s="11" t="n">
        <v>60564</v>
      </c>
    </row>
    <row r="831">
      <c r="I831" s="11" t="inlineStr">
        <is>
          <t>MAB4</t>
        </is>
      </c>
      <c r="J831" s="11" t="inlineStr">
        <is>
          <t>5101 Lankershim Blvd.</t>
        </is>
      </c>
      <c r="K831" s="11" t="inlineStr">
        <is>
          <t>Los Angeles, CA, 91601</t>
        </is>
      </c>
      <c r="L831" s="11" t="inlineStr">
        <is>
          <t>US</t>
        </is>
      </c>
      <c r="M831" s="11" t="inlineStr">
        <is>
          <t>Los Angeles</t>
        </is>
      </c>
      <c r="N831" s="11" t="inlineStr">
        <is>
          <t>CA</t>
        </is>
      </c>
      <c r="O831" s="11" t="n">
        <v>91601</v>
      </c>
    </row>
    <row r="832">
      <c r="I832" s="11" t="inlineStr">
        <is>
          <t>MAB5</t>
        </is>
      </c>
      <c r="J832" s="11" t="inlineStr">
        <is>
          <t>19340 Rinaldi St.</t>
        </is>
      </c>
      <c r="K832" s="11" t="inlineStr">
        <is>
          <t>Northridge, CA, 91326</t>
        </is>
      </c>
      <c r="L832" s="11" t="inlineStr">
        <is>
          <t>US</t>
        </is>
      </c>
      <c r="M832" s="11" t="inlineStr">
        <is>
          <t>Northridge</t>
        </is>
      </c>
      <c r="N832" s="11" t="inlineStr">
        <is>
          <t>CA</t>
        </is>
      </c>
      <c r="O832" s="11" t="n">
        <v>91326</v>
      </c>
    </row>
    <row r="833">
      <c r="I833" s="11" t="inlineStr">
        <is>
          <t>VUCF</t>
        </is>
      </c>
      <c r="J833" s="11" t="inlineStr">
        <is>
          <t>1467 Perryman Rd</t>
        </is>
      </c>
      <c r="K833" s="11" t="inlineStr">
        <is>
          <t>ABERDEEN, MD, 21001</t>
        </is>
      </c>
      <c r="L833" s="11" t="inlineStr">
        <is>
          <t>US</t>
        </is>
      </c>
      <c r="M833" s="11" t="inlineStr">
        <is>
          <t>ABERDEEN</t>
        </is>
      </c>
      <c r="N833" s="11" t="inlineStr">
        <is>
          <t>MD</t>
        </is>
      </c>
      <c r="O833" s="11" t="n">
        <v>21001</v>
      </c>
    </row>
    <row r="834">
      <c r="I834" s="11" t="inlineStr">
        <is>
          <t>VUCA</t>
        </is>
      </c>
      <c r="J834" s="11" t="inlineStr">
        <is>
          <t>702 Commerce Drive</t>
        </is>
      </c>
      <c r="K834" s="11" t="inlineStr">
        <is>
          <t>University Park, IL, 60484</t>
        </is>
      </c>
      <c r="L834" s="11" t="inlineStr">
        <is>
          <t>US</t>
        </is>
      </c>
      <c r="M834" s="11" t="inlineStr">
        <is>
          <t>University Park</t>
        </is>
      </c>
      <c r="N834" s="11" t="inlineStr">
        <is>
          <t>IL</t>
        </is>
      </c>
      <c r="O834" s="11" t="n">
        <v>60484</v>
      </c>
    </row>
    <row r="835">
      <c r="I835" s="11" t="inlineStr">
        <is>
          <t>FDP1</t>
        </is>
      </c>
      <c r="J835" s="11" t="inlineStr">
        <is>
          <t>4000 McClaren Woods Dr,</t>
        </is>
      </c>
      <c r="K835" s="11" t="inlineStr">
        <is>
          <t>CORAOPOLIS, PA, 15108</t>
        </is>
      </c>
      <c r="L835" s="11" t="inlineStr">
        <is>
          <t>US</t>
        </is>
      </c>
      <c r="M835" s="11" t="inlineStr">
        <is>
          <t>CORAOPOLIS</t>
        </is>
      </c>
      <c r="N835" s="11" t="inlineStr">
        <is>
          <t>PA</t>
        </is>
      </c>
      <c r="O835" s="11" t="n">
        <v>15108</v>
      </c>
    </row>
    <row r="836">
      <c r="I836" s="11" t="inlineStr">
        <is>
          <t>BFN1</t>
        </is>
      </c>
      <c r="J836" s="11" t="inlineStr">
        <is>
          <t>6001 BETHLEHEM BLVD</t>
        </is>
      </c>
      <c r="K836" s="11" t="inlineStr">
        <is>
          <t>SPARROWS POINT, MD, 21219-2504</t>
        </is>
      </c>
      <c r="L836" s="11" t="inlineStr">
        <is>
          <t>US</t>
        </is>
      </c>
      <c r="M836" s="11" t="inlineStr">
        <is>
          <t>SPARROWS POINT</t>
        </is>
      </c>
      <c r="N836" s="11" t="inlineStr">
        <is>
          <t>MD</t>
        </is>
      </c>
      <c r="O836" s="11" t="inlineStr">
        <is>
          <t>21219-2504</t>
        </is>
      </c>
    </row>
    <row r="837">
      <c r="I837" s="11" t="inlineStr">
        <is>
          <t>HMW1</t>
        </is>
      </c>
      <c r="J837" s="11" t="inlineStr">
        <is>
          <t>30260 S GRAASKAMP BLVD</t>
        </is>
      </c>
      <c r="K837" s="11" t="inlineStr">
        <is>
          <t>WILMINGTON, IL, 60481-2007</t>
        </is>
      </c>
      <c r="L837" s="11" t="inlineStr">
        <is>
          <t>US</t>
        </is>
      </c>
      <c r="M837" s="11" t="inlineStr">
        <is>
          <t>WILMINGTON</t>
        </is>
      </c>
      <c r="N837" s="11" t="inlineStr">
        <is>
          <t>IL</t>
        </is>
      </c>
      <c r="O837" s="11" t="inlineStr">
        <is>
          <t>60481-2007</t>
        </is>
      </c>
    </row>
    <row r="838">
      <c r="I838" s="11" t="inlineStr">
        <is>
          <t>HNE1</t>
        </is>
      </c>
      <c r="J838" s="11" t="inlineStr">
        <is>
          <t>2205 STATE Rte. 27</t>
        </is>
      </c>
      <c r="K838" s="11" t="inlineStr">
        <is>
          <t>EDISON, IL, 08817-3313</t>
        </is>
      </c>
      <c r="L838" s="11" t="inlineStr">
        <is>
          <t>US</t>
        </is>
      </c>
      <c r="M838" s="11" t="inlineStr">
        <is>
          <t>EDISON</t>
        </is>
      </c>
      <c r="N838" s="11" t="inlineStr">
        <is>
          <t>IL</t>
        </is>
      </c>
      <c r="O838" s="11" t="inlineStr">
        <is>
          <t>08817-3313</t>
        </is>
      </c>
    </row>
    <row r="839">
      <c r="I839" s="11" t="inlineStr">
        <is>
          <t>HNW1</t>
        </is>
      </c>
      <c r="J839" s="11" t="inlineStr">
        <is>
          <t>20529 24th Ave S</t>
        </is>
      </c>
      <c r="K839" s="11" t="inlineStr">
        <is>
          <t>SEATAC, WA, 98198</t>
        </is>
      </c>
      <c r="L839" s="11" t="inlineStr">
        <is>
          <t>US</t>
        </is>
      </c>
      <c r="M839" s="11" t="inlineStr">
        <is>
          <t>SEATAC</t>
        </is>
      </c>
      <c r="N839" s="11" t="inlineStr">
        <is>
          <t>WA</t>
        </is>
      </c>
      <c r="O839" s="11" t="n">
        <v>98198</v>
      </c>
    </row>
    <row r="840">
      <c r="I840" s="11" t="inlineStr">
        <is>
          <t>HSE1</t>
        </is>
      </c>
      <c r="J840" s="11" t="inlineStr">
        <is>
          <t>13905 Crayton Blvd</t>
        </is>
      </c>
      <c r="K840" s="11" t="inlineStr">
        <is>
          <t>HAGERSTOWN, MD, 21742-3690</t>
        </is>
      </c>
      <c r="L840" s="11" t="inlineStr">
        <is>
          <t>US</t>
        </is>
      </c>
      <c r="M840" s="11" t="inlineStr">
        <is>
          <t>HAGERSTOWN</t>
        </is>
      </c>
      <c r="N840" s="11" t="inlineStr">
        <is>
          <t>MD</t>
        </is>
      </c>
      <c r="O840" s="11" t="inlineStr">
        <is>
          <t>21742-3690</t>
        </is>
      </c>
    </row>
    <row r="841">
      <c r="I841" s="11" t="inlineStr">
        <is>
          <t>RDG2</t>
        </is>
      </c>
      <c r="J841" s="11" t="inlineStr">
        <is>
          <t>270 MIDWAY RD</t>
        </is>
      </c>
      <c r="K841" s="11" t="inlineStr">
        <is>
          <t>BETHEL, PA, 19507-9517</t>
        </is>
      </c>
      <c r="L841" s="11" t="inlineStr">
        <is>
          <t>US</t>
        </is>
      </c>
      <c r="M841" s="11" t="inlineStr">
        <is>
          <t>BETHEL</t>
        </is>
      </c>
      <c r="N841" s="11" t="inlineStr">
        <is>
          <t>PA</t>
        </is>
      </c>
      <c r="O841" s="11" t="inlineStr">
        <is>
          <t>19507-9517</t>
        </is>
      </c>
    </row>
    <row r="842">
      <c r="I842" s="11" t="inlineStr">
        <is>
          <t>SBD3</t>
        </is>
      </c>
      <c r="J842" s="11" t="inlineStr">
        <is>
          <t>5990 N Cajon Blvd</t>
        </is>
      </c>
      <c r="K842" s="11" t="inlineStr">
        <is>
          <t>SAN BERNARDINO, CA, 92407</t>
        </is>
      </c>
      <c r="L842" s="11" t="inlineStr">
        <is>
          <t>US</t>
        </is>
      </c>
      <c r="M842" s="11" t="inlineStr">
        <is>
          <t>SAN BERNARDINO</t>
        </is>
      </c>
      <c r="N842" s="11" t="inlineStr">
        <is>
          <t>CA</t>
        </is>
      </c>
      <c r="O842" s="11" t="n">
        <v>92407</v>
      </c>
    </row>
    <row r="843">
      <c r="I843" s="11" t="inlineStr">
        <is>
          <t>TEN1</t>
        </is>
      </c>
      <c r="J843" s="11" t="inlineStr">
        <is>
          <t>1002 PATRIOT PKWY</t>
        </is>
      </c>
      <c r="K843" s="11" t="inlineStr">
        <is>
          <t>READING, PA, 19605-2874</t>
        </is>
      </c>
      <c r="L843" s="11" t="inlineStr">
        <is>
          <t>US</t>
        </is>
      </c>
      <c r="M843" s="11" t="inlineStr">
        <is>
          <t>READING</t>
        </is>
      </c>
      <c r="N843" s="11" t="inlineStr">
        <is>
          <t>PA</t>
        </is>
      </c>
      <c r="O843" s="11" t="inlineStr">
        <is>
          <t>19605-2874</t>
        </is>
      </c>
    </row>
    <row r="844">
      <c r="I844" s="11" t="inlineStr">
        <is>
          <t>TEN2</t>
        </is>
      </c>
      <c r="J844" s="11" t="inlineStr">
        <is>
          <t>1590 TAMARIND AVE</t>
        </is>
      </c>
      <c r="K844" s="11" t="inlineStr">
        <is>
          <t>RIALTO, CA, 92376-3008</t>
        </is>
      </c>
      <c r="L844" s="11" t="inlineStr">
        <is>
          <t>US</t>
        </is>
      </c>
      <c r="M844" s="11" t="inlineStr">
        <is>
          <t>RIALTO</t>
        </is>
      </c>
      <c r="N844" s="11" t="inlineStr">
        <is>
          <t>CA</t>
        </is>
      </c>
      <c r="O844" s="11" t="inlineStr">
        <is>
          <t>92376-3008</t>
        </is>
      </c>
    </row>
    <row r="845">
      <c r="I845" s="11" t="inlineStr">
        <is>
          <t>TTN2</t>
        </is>
      </c>
      <c r="J845" s="11" t="inlineStr">
        <is>
          <t>343 HALF ACRE RD</t>
        </is>
      </c>
      <c r="K845" s="11" t="inlineStr">
        <is>
          <t>CRANBURY, NJ, 08512-3253</t>
        </is>
      </c>
      <c r="L845" s="11" t="inlineStr">
        <is>
          <t>US</t>
        </is>
      </c>
      <c r="M845" s="11" t="inlineStr">
        <is>
          <t>CRANBURY</t>
        </is>
      </c>
      <c r="N845" s="11" t="inlineStr">
        <is>
          <t>NJ</t>
        </is>
      </c>
      <c r="O845" s="11" t="inlineStr">
        <is>
          <t>08512-3253</t>
        </is>
      </c>
    </row>
    <row r="846">
      <c r="I846" s="11" t="inlineStr">
        <is>
          <t>XBW1</t>
        </is>
      </c>
      <c r="J846" s="11" t="inlineStr">
        <is>
          <t>5300 Nottingham Rd.</t>
        </is>
      </c>
      <c r="K846" s="11" t="inlineStr">
        <is>
          <t>NOTTINGHAM, MD, 21236</t>
        </is>
      </c>
      <c r="L846" s="11" t="inlineStr">
        <is>
          <t>US</t>
        </is>
      </c>
      <c r="M846" s="11" t="inlineStr">
        <is>
          <t>NOTTINGHAM</t>
        </is>
      </c>
      <c r="N846" s="11" t="inlineStr">
        <is>
          <t>MD</t>
        </is>
      </c>
      <c r="O846" s="11" t="n">
        <v>21236</v>
      </c>
    </row>
    <row r="847">
      <c r="I847" s="11" t="inlineStr">
        <is>
          <t>XEW2</t>
        </is>
      </c>
      <c r="J847" s="11" t="inlineStr">
        <is>
          <t>6855 SHANNON PKWY</t>
        </is>
      </c>
      <c r="K847" s="11" t="inlineStr">
        <is>
          <t>UNION CITY, GA, 30291-2009</t>
        </is>
      </c>
      <c r="L847" s="11" t="inlineStr">
        <is>
          <t>US</t>
        </is>
      </c>
      <c r="M847" s="11" t="inlineStr">
        <is>
          <t>UNION CITY</t>
        </is>
      </c>
      <c r="N847" s="11" t="inlineStr">
        <is>
          <t>GA</t>
        </is>
      </c>
      <c r="O847" s="11" t="inlineStr">
        <is>
          <t>30291-2009</t>
        </is>
      </c>
    </row>
    <row r="848">
      <c r="I848" s="11" t="inlineStr">
        <is>
          <t>XSF1</t>
        </is>
      </c>
      <c r="J848" s="11" t="inlineStr">
        <is>
          <t>2250 Promontory Pkwy</t>
        </is>
      </c>
      <c r="K848" s="11" t="inlineStr">
        <is>
          <t>TRACY, CA, 95377</t>
        </is>
      </c>
      <c r="L848" s="11" t="inlineStr">
        <is>
          <t>US</t>
        </is>
      </c>
      <c r="M848" s="11" t="inlineStr">
        <is>
          <t>TRACY</t>
        </is>
      </c>
      <c r="N848" s="11" t="inlineStr">
        <is>
          <t>CA</t>
        </is>
      </c>
      <c r="O848" s="11" t="n">
        <v>95377</v>
      </c>
    </row>
    <row r="849">
      <c r="I849" s="11" t="inlineStr">
        <is>
          <t>XLA2</t>
        </is>
      </c>
      <c r="J849" s="11" t="inlineStr">
        <is>
          <t>6725 Kimball Ave</t>
        </is>
      </c>
      <c r="K849" s="11" t="inlineStr">
        <is>
          <t>Chino, CA, 91708</t>
        </is>
      </c>
      <c r="L849" s="11" t="inlineStr">
        <is>
          <t>US</t>
        </is>
      </c>
      <c r="M849" s="11" t="inlineStr">
        <is>
          <t>Chino</t>
        </is>
      </c>
      <c r="N849" s="11" t="inlineStr">
        <is>
          <t>CA</t>
        </is>
      </c>
      <c r="O849" s="11" t="n">
        <v>91708</v>
      </c>
    </row>
    <row r="850">
      <c r="I850" s="11" t="inlineStr">
        <is>
          <t>VUWR</t>
        </is>
      </c>
      <c r="J850" s="11" t="inlineStr">
        <is>
          <t>2301 W. Bernardino Ave.</t>
        </is>
      </c>
      <c r="K850" s="11" t="inlineStr">
        <is>
          <t>REDLANDS, CA, 92374</t>
        </is>
      </c>
      <c r="L850" s="11" t="inlineStr">
        <is>
          <t>US</t>
        </is>
      </c>
      <c r="M850" s="11" t="inlineStr">
        <is>
          <t>REDLANDS</t>
        </is>
      </c>
      <c r="N850" s="11" t="inlineStr">
        <is>
          <t>CA</t>
        </is>
      </c>
      <c r="O850" s="11" t="n">
        <v>92374</v>
      </c>
    </row>
    <row r="851">
      <c r="I851" s="11" t="inlineStr">
        <is>
          <t>KPA1</t>
        </is>
      </c>
      <c r="J851" s="11" t="inlineStr">
        <is>
          <t>200 W STEWART HUSTON DR</t>
        </is>
      </c>
      <c r="K851" s="11" t="inlineStr">
        <is>
          <t>COATESVILLE, PA, L4W 0B2</t>
        </is>
      </c>
      <c r="L851" s="11" t="inlineStr">
        <is>
          <t>US</t>
        </is>
      </c>
      <c r="M851" s="11" t="inlineStr">
        <is>
          <t>COATESVILLE</t>
        </is>
      </c>
      <c r="N851" s="11" t="inlineStr">
        <is>
          <t>PA</t>
        </is>
      </c>
      <c r="O851" s="11" t="inlineStr">
        <is>
          <t>L4W 0B2</t>
        </is>
      </c>
    </row>
    <row r="852">
      <c r="I852" s="11" t="inlineStr">
        <is>
          <t>VHNA</t>
        </is>
      </c>
      <c r="J852" s="11" t="inlineStr">
        <is>
          <t>1160 N. Linden Ave</t>
        </is>
      </c>
      <c r="K852" s="11" t="inlineStr">
        <is>
          <t>RIALTO, CA, 92376</t>
        </is>
      </c>
      <c r="L852" s="11" t="inlineStr">
        <is>
          <t>US</t>
        </is>
      </c>
      <c r="M852" s="11" t="inlineStr">
        <is>
          <t>RIALTO</t>
        </is>
      </c>
      <c r="N852" s="11" t="inlineStr">
        <is>
          <t>CA</t>
        </is>
      </c>
      <c r="O852" s="11" t="n">
        <v>92376</v>
      </c>
    </row>
    <row r="853">
      <c r="I853" s="11" t="inlineStr">
        <is>
          <t>VHNB</t>
        </is>
      </c>
      <c r="J853" s="11" t="inlineStr">
        <is>
          <t>21005 64th Avenue South</t>
        </is>
      </c>
      <c r="K853" s="11" t="inlineStr">
        <is>
          <t>KENT, WA, 98032</t>
        </is>
      </c>
      <c r="L853" s="11" t="inlineStr">
        <is>
          <t>US</t>
        </is>
      </c>
      <c r="M853" s="11" t="inlineStr">
        <is>
          <t>KENT</t>
        </is>
      </c>
      <c r="N853" s="11" t="inlineStr">
        <is>
          <t>WA</t>
        </is>
      </c>
      <c r="O853" s="11" t="n">
        <v>98032</v>
      </c>
    </row>
    <row r="854">
      <c r="I854" s="11" t="inlineStr">
        <is>
          <t>VHNC</t>
        </is>
      </c>
      <c r="J854" s="11" t="inlineStr">
        <is>
          <t>11999 National Rd SW</t>
        </is>
      </c>
      <c r="K854" s="11" t="inlineStr">
        <is>
          <t>Etna, OH, 43062</t>
        </is>
      </c>
      <c r="L854" s="11" t="inlineStr">
        <is>
          <t>US</t>
        </is>
      </c>
      <c r="M854" s="11" t="inlineStr">
        <is>
          <t>Etna</t>
        </is>
      </c>
      <c r="N854" s="11" t="inlineStr">
        <is>
          <t>OH</t>
        </is>
      </c>
      <c r="O854" s="11" t="n">
        <v>43062</v>
      </c>
    </row>
    <row r="855">
      <c r="I855" s="11" t="inlineStr">
        <is>
          <t>VHND</t>
        </is>
      </c>
      <c r="J855" s="11" t="inlineStr">
        <is>
          <t>1700 SPARROWS POINT BLVD</t>
        </is>
      </c>
      <c r="K855" s="11" t="inlineStr">
        <is>
          <t>SPARROWS POINT, MD, 21219</t>
        </is>
      </c>
      <c r="L855" s="11" t="inlineStr">
        <is>
          <t>US</t>
        </is>
      </c>
      <c r="M855" s="11" t="inlineStr">
        <is>
          <t>SPARROWS POINT</t>
        </is>
      </c>
      <c r="N855" s="11" t="inlineStr">
        <is>
          <t>MD</t>
        </is>
      </c>
      <c r="O855" s="11" t="n">
        <v>21219</v>
      </c>
    </row>
    <row r="856">
      <c r="I856" s="11" t="inlineStr">
        <is>
          <t>VHNE</t>
        </is>
      </c>
      <c r="J856" s="11" t="inlineStr">
        <is>
          <t>2601 West Bethel Rd</t>
        </is>
      </c>
      <c r="K856" s="11" t="inlineStr">
        <is>
          <t>DFW Airport, TX, 75019</t>
        </is>
      </c>
      <c r="L856" s="11" t="inlineStr">
        <is>
          <t>US</t>
        </is>
      </c>
      <c r="M856" s="11" t="inlineStr">
        <is>
          <t>DFW Airport</t>
        </is>
      </c>
      <c r="N856" s="11" t="inlineStr">
        <is>
          <t>TX</t>
        </is>
      </c>
      <c r="O856" s="11" t="n">
        <v>75019</v>
      </c>
    </row>
    <row r="857">
      <c r="I857" s="11" t="inlineStr">
        <is>
          <t>VHNF</t>
        </is>
      </c>
      <c r="J857" s="11" t="inlineStr">
        <is>
          <t>6521 Monee Manhattan Rd</t>
        </is>
      </c>
      <c r="K857" s="11" t="inlineStr">
        <is>
          <t>MONEE, IL, 60449</t>
        </is>
      </c>
      <c r="L857" s="11" t="inlineStr">
        <is>
          <t>US</t>
        </is>
      </c>
      <c r="M857" s="11" t="inlineStr">
        <is>
          <t>MONEE</t>
        </is>
      </c>
      <c r="N857" s="11" t="inlineStr">
        <is>
          <t>IL</t>
        </is>
      </c>
      <c r="O857" s="11" t="n">
        <v>60449</v>
      </c>
    </row>
    <row r="858">
      <c r="I858" s="11" t="inlineStr">
        <is>
          <t>MAC7</t>
        </is>
      </c>
      <c r="J858" s="11" t="inlineStr">
        <is>
          <t>16 E Golf Rd</t>
        </is>
      </c>
      <c r="K858" s="11" t="inlineStr">
        <is>
          <t>Schaumburg, CA, 91367</t>
        </is>
      </c>
      <c r="L858" s="11" t="inlineStr">
        <is>
          <t>US</t>
        </is>
      </c>
      <c r="M858" s="11" t="inlineStr">
        <is>
          <t>Schaumburg</t>
        </is>
      </c>
      <c r="N858" s="11" t="inlineStr">
        <is>
          <t>CA</t>
        </is>
      </c>
      <c r="O858" s="11" t="n">
        <v>91367</v>
      </c>
    </row>
    <row r="859">
      <c r="I859" s="11" t="inlineStr">
        <is>
          <t>MAB2</t>
        </is>
      </c>
      <c r="J859" s="11" t="inlineStr">
        <is>
          <t>3903 Factoria Blvd</t>
        </is>
      </c>
      <c r="K859" s="11" t="inlineStr">
        <is>
          <t>Bellevue, WA, 98006</t>
        </is>
      </c>
      <c r="L859" s="11" t="inlineStr">
        <is>
          <t>US</t>
        </is>
      </c>
      <c r="M859" s="11" t="inlineStr">
        <is>
          <t>Bellevue</t>
        </is>
      </c>
      <c r="N859" s="11" t="inlineStr">
        <is>
          <t>WA</t>
        </is>
      </c>
      <c r="O859" s="11" t="n">
        <v>98006</v>
      </c>
    </row>
    <row r="860">
      <c r="I860" s="11" t="inlineStr">
        <is>
          <t>MAB6</t>
        </is>
      </c>
      <c r="J860" s="11" t="inlineStr">
        <is>
          <t>2309 S. Jackson St</t>
        </is>
      </c>
      <c r="K860" s="11" t="inlineStr">
        <is>
          <t>Seattle, WA, 98144</t>
        </is>
      </c>
      <c r="L860" s="11" t="inlineStr">
        <is>
          <t>US</t>
        </is>
      </c>
      <c r="M860" s="11" t="inlineStr">
        <is>
          <t>Seattle</t>
        </is>
      </c>
      <c r="N860" s="11" t="inlineStr">
        <is>
          <t>WA</t>
        </is>
      </c>
      <c r="O860" s="11" t="n">
        <v>98144</v>
      </c>
    </row>
    <row r="861">
      <c r="I861" s="11" t="inlineStr">
        <is>
          <t>MAE6</t>
        </is>
      </c>
      <c r="J861" s="11" t="inlineStr">
        <is>
          <t>15225 Whittier Blvd</t>
        </is>
      </c>
      <c r="K861" s="11" t="inlineStr">
        <is>
          <t>Whittier, CA, 90603</t>
        </is>
      </c>
      <c r="L861" s="11" t="inlineStr">
        <is>
          <t>US</t>
        </is>
      </c>
      <c r="M861" s="11" t="inlineStr">
        <is>
          <t>Whittier</t>
        </is>
      </c>
      <c r="N861" s="11" t="inlineStr">
        <is>
          <t>CA</t>
        </is>
      </c>
      <c r="O861" s="11" t="n">
        <v>90603</v>
      </c>
    </row>
    <row r="862">
      <c r="I862" s="11" t="inlineStr">
        <is>
          <t>MAE4</t>
        </is>
      </c>
      <c r="J862" s="11" t="inlineStr">
        <is>
          <t>4101 W 95th St</t>
        </is>
      </c>
      <c r="K862" s="11" t="inlineStr">
        <is>
          <t>Oak Lawn, IL, 60453</t>
        </is>
      </c>
      <c r="L862" s="11" t="inlineStr">
        <is>
          <t>US</t>
        </is>
      </c>
      <c r="M862" s="11" t="inlineStr">
        <is>
          <t>Oak Lawn</t>
        </is>
      </c>
      <c r="N862" s="11" t="inlineStr">
        <is>
          <t>IL</t>
        </is>
      </c>
      <c r="O862" s="11" t="n">
        <v>60453</v>
      </c>
    </row>
    <row r="863">
      <c r="I863" s="11" t="inlineStr">
        <is>
          <t>ICH1</t>
        </is>
      </c>
      <c r="J863" s="11" t="inlineStr">
        <is>
          <t>135 S LaSalle St.</t>
        </is>
      </c>
      <c r="K863" s="11" t="inlineStr">
        <is>
          <t>Chicago, IL, 60603</t>
        </is>
      </c>
      <c r="L863" s="11" t="inlineStr">
        <is>
          <t>US</t>
        </is>
      </c>
      <c r="M863" s="11" t="inlineStr">
        <is>
          <t>Chicago</t>
        </is>
      </c>
      <c r="N863" s="11" t="inlineStr">
        <is>
          <t>IL</t>
        </is>
      </c>
      <c r="O863" s="11" t="n">
        <v>60603</v>
      </c>
    </row>
    <row r="864">
      <c r="I864" s="11" t="inlineStr">
        <is>
          <t>ICH3</t>
        </is>
      </c>
      <c r="J864" s="11" t="inlineStr">
        <is>
          <t>500 W. Madison</t>
        </is>
      </c>
      <c r="K864" s="11" t="inlineStr">
        <is>
          <t>Chicago, IL, 60661</t>
        </is>
      </c>
      <c r="L864" s="11" t="inlineStr">
        <is>
          <t>US</t>
        </is>
      </c>
      <c r="M864" s="11" t="inlineStr">
        <is>
          <t>Chicago</t>
        </is>
      </c>
      <c r="N864" s="11" t="inlineStr">
        <is>
          <t>IL</t>
        </is>
      </c>
      <c r="O864" s="11" t="n">
        <v>60661</v>
      </c>
    </row>
    <row r="865">
      <c r="I865" s="11" t="inlineStr">
        <is>
          <t>INY1</t>
        </is>
      </c>
      <c r="J865" s="11" t="inlineStr">
        <is>
          <t>200 Vesey Street</t>
        </is>
      </c>
      <c r="K865" s="11" t="inlineStr">
        <is>
          <t>New York, NY, 10281</t>
        </is>
      </c>
      <c r="L865" s="11" t="inlineStr">
        <is>
          <t>US</t>
        </is>
      </c>
      <c r="M865" s="11" t="inlineStr">
        <is>
          <t>New York</t>
        </is>
      </c>
      <c r="N865" s="11" t="inlineStr">
        <is>
          <t>NY</t>
        </is>
      </c>
      <c r="O865" s="11" t="n">
        <v>10281</v>
      </c>
    </row>
    <row r="866">
      <c r="I866" s="11" t="inlineStr">
        <is>
          <t>INY4</t>
        </is>
      </c>
      <c r="J866" s="11" t="inlineStr">
        <is>
          <t>599 Lexington Avenue</t>
        </is>
      </c>
      <c r="K866" s="11" t="inlineStr">
        <is>
          <t>New York, NY, 10022</t>
        </is>
      </c>
      <c r="L866" s="11" t="inlineStr">
        <is>
          <t>US</t>
        </is>
      </c>
      <c r="M866" s="11" t="inlineStr">
        <is>
          <t>New York</t>
        </is>
      </c>
      <c r="N866" s="11" t="inlineStr">
        <is>
          <t>NY</t>
        </is>
      </c>
      <c r="O866" s="11" t="n">
        <v>10022</v>
      </c>
    </row>
    <row r="867">
      <c r="I867" s="11" t="inlineStr">
        <is>
          <t>ILG2</t>
        </is>
      </c>
      <c r="J867" s="11" t="inlineStr">
        <is>
          <t>405 Lexington Ave</t>
        </is>
      </c>
      <c r="K867" s="11" t="inlineStr">
        <is>
          <t>New York, NY, 10174</t>
        </is>
      </c>
      <c r="L867" s="11" t="inlineStr">
        <is>
          <t>US</t>
        </is>
      </c>
      <c r="M867" s="11" t="inlineStr">
        <is>
          <t>New York</t>
        </is>
      </c>
      <c r="N867" s="11" t="inlineStr">
        <is>
          <t>NY</t>
        </is>
      </c>
      <c r="O867" s="11" t="n">
        <v>10174</v>
      </c>
    </row>
    <row r="868">
      <c r="I868" s="11" t="inlineStr">
        <is>
          <t>INY6</t>
        </is>
      </c>
      <c r="J868" s="11" t="inlineStr">
        <is>
          <t>30 Rockefeller Plaza</t>
        </is>
      </c>
      <c r="K868" s="11" t="inlineStr">
        <is>
          <t>New York, NY, 10112</t>
        </is>
      </c>
      <c r="L868" s="11" t="inlineStr">
        <is>
          <t>US</t>
        </is>
      </c>
      <c r="M868" s="11" t="inlineStr">
        <is>
          <t>New York</t>
        </is>
      </c>
      <c r="N868" s="11" t="inlineStr">
        <is>
          <t>NY</t>
        </is>
      </c>
      <c r="O868" s="11" t="n">
        <v>10112</v>
      </c>
    </row>
    <row r="869">
      <c r="I869" s="11" t="inlineStr">
        <is>
          <t>INY9</t>
        </is>
      </c>
      <c r="J869" s="11" t="inlineStr">
        <is>
          <t>165 Broadway</t>
        </is>
      </c>
      <c r="K869" s="11" t="inlineStr">
        <is>
          <t>New York, NY, 10006</t>
        </is>
      </c>
      <c r="L869" s="11" t="inlineStr">
        <is>
          <t>US</t>
        </is>
      </c>
      <c r="M869" s="11" t="inlineStr">
        <is>
          <t>New York</t>
        </is>
      </c>
      <c r="N869" s="11" t="inlineStr">
        <is>
          <t>NY</t>
        </is>
      </c>
      <c r="O869" s="11" t="n">
        <v>10006</v>
      </c>
    </row>
    <row r="870">
      <c r="I870" s="11" t="inlineStr">
        <is>
          <t>INY7</t>
        </is>
      </c>
      <c r="J870" s="11" t="inlineStr">
        <is>
          <t>11 W. 42nd St.</t>
        </is>
      </c>
      <c r="K870" s="11" t="inlineStr">
        <is>
          <t>New York, NY, 10036</t>
        </is>
      </c>
      <c r="L870" s="11" t="inlineStr">
        <is>
          <t>US</t>
        </is>
      </c>
      <c r="M870" s="11" t="inlineStr">
        <is>
          <t>New York</t>
        </is>
      </c>
      <c r="N870" s="11" t="inlineStr">
        <is>
          <t>NY</t>
        </is>
      </c>
      <c r="O870" s="11" t="n">
        <v>10036</v>
      </c>
    </row>
    <row r="871">
      <c r="I871" s="11" t="inlineStr">
        <is>
          <t>INY5</t>
        </is>
      </c>
      <c r="J871" s="11" t="inlineStr">
        <is>
          <t>315 Park Avenue South</t>
        </is>
      </c>
      <c r="K871" s="11" t="inlineStr">
        <is>
          <t>New York, NY, 10010</t>
        </is>
      </c>
      <c r="L871" s="11" t="inlineStr">
        <is>
          <t>US</t>
        </is>
      </c>
      <c r="M871" s="11" t="inlineStr">
        <is>
          <t>New York</t>
        </is>
      </c>
      <c r="N871" s="11" t="inlineStr">
        <is>
          <t>NY</t>
        </is>
      </c>
      <c r="O871" s="11" t="n">
        <v>10010</v>
      </c>
    </row>
    <row r="872">
      <c r="I872" s="11" t="inlineStr">
        <is>
          <t>ISF1</t>
        </is>
      </c>
      <c r="J872" s="11" t="inlineStr">
        <is>
          <t>300 California St.</t>
        </is>
      </c>
      <c r="K872" s="11" t="inlineStr">
        <is>
          <t>San Francisco, CA, 94104</t>
        </is>
      </c>
      <c r="L872" s="11" t="inlineStr">
        <is>
          <t>US</t>
        </is>
      </c>
      <c r="M872" s="11" t="inlineStr">
        <is>
          <t>San Francisco</t>
        </is>
      </c>
      <c r="N872" s="11" t="inlineStr">
        <is>
          <t>CA</t>
        </is>
      </c>
      <c r="O872" s="11" t="n">
        <v>94104</v>
      </c>
    </row>
    <row r="873">
      <c r="I873" s="11" t="inlineStr">
        <is>
          <t>ISF2</t>
        </is>
      </c>
      <c r="J873" s="11" t="inlineStr">
        <is>
          <t>98 Post St.</t>
        </is>
      </c>
      <c r="K873" s="11" t="inlineStr">
        <is>
          <t>San Francisco, CA, 94104</t>
        </is>
      </c>
      <c r="L873" s="11" t="inlineStr">
        <is>
          <t>US</t>
        </is>
      </c>
      <c r="M873" s="11" t="inlineStr">
        <is>
          <t>San Francisco</t>
        </is>
      </c>
      <c r="N873" s="11" t="inlineStr">
        <is>
          <t>CA</t>
        </is>
      </c>
      <c r="O873" s="11" t="n">
        <v>94104</v>
      </c>
    </row>
    <row r="874">
      <c r="I874" s="11" t="inlineStr">
        <is>
          <t>ISF5</t>
        </is>
      </c>
      <c r="J874" s="11" t="inlineStr">
        <is>
          <t>575 Market St</t>
        </is>
      </c>
      <c r="K874" s="11" t="inlineStr">
        <is>
          <t>San Francisco, CA, 94105</t>
        </is>
      </c>
      <c r="L874" s="11" t="inlineStr">
        <is>
          <t>US</t>
        </is>
      </c>
      <c r="M874" s="11" t="inlineStr">
        <is>
          <t>San Francisco</t>
        </is>
      </c>
      <c r="N874" s="11" t="inlineStr">
        <is>
          <t>CA</t>
        </is>
      </c>
      <c r="O874" s="11" t="n">
        <v>94105</v>
      </c>
    </row>
    <row r="875">
      <c r="I875" s="11" t="inlineStr">
        <is>
          <t>ISF4</t>
        </is>
      </c>
      <c r="J875" s="11" t="inlineStr">
        <is>
          <t>3 Embarcadero Center</t>
        </is>
      </c>
      <c r="K875" s="11" t="inlineStr">
        <is>
          <t>San Francisco, CA, 94111</t>
        </is>
      </c>
      <c r="L875" s="11" t="inlineStr">
        <is>
          <t>US</t>
        </is>
      </c>
      <c r="M875" s="11" t="inlineStr">
        <is>
          <t>San Francisco</t>
        </is>
      </c>
      <c r="N875" s="11" t="inlineStr">
        <is>
          <t>CA</t>
        </is>
      </c>
      <c r="O875" s="11" t="n">
        <v>94111</v>
      </c>
    </row>
    <row r="876">
      <c r="I876" s="11" t="inlineStr">
        <is>
          <t>ISF3</t>
        </is>
      </c>
      <c r="J876" s="11" t="inlineStr">
        <is>
          <t>845 Market St</t>
        </is>
      </c>
      <c r="K876" s="11" t="inlineStr">
        <is>
          <t>San Francisco, CA, 94103</t>
        </is>
      </c>
      <c r="L876" s="11" t="inlineStr">
        <is>
          <t>US</t>
        </is>
      </c>
      <c r="M876" s="11" t="inlineStr">
        <is>
          <t>San Francisco</t>
        </is>
      </c>
      <c r="N876" s="11" t="inlineStr">
        <is>
          <t>CA</t>
        </is>
      </c>
      <c r="O876" s="11" t="n">
        <v>94103</v>
      </c>
    </row>
    <row r="877">
      <c r="I877" s="11" t="inlineStr">
        <is>
          <t>ISE7</t>
        </is>
      </c>
      <c r="J877" s="11" t="inlineStr">
        <is>
          <t>920 5th Avenue</t>
        </is>
      </c>
      <c r="K877" s="11" t="inlineStr">
        <is>
          <t>Seattle, WA, 98104</t>
        </is>
      </c>
      <c r="L877" s="11" t="inlineStr">
        <is>
          <t>US</t>
        </is>
      </c>
      <c r="M877" s="11" t="inlineStr">
        <is>
          <t>Seattle</t>
        </is>
      </c>
      <c r="N877" s="11" t="inlineStr">
        <is>
          <t>WA</t>
        </is>
      </c>
      <c r="O877" s="11" t="n">
        <v>98104</v>
      </c>
    </row>
    <row r="878">
      <c r="I878" s="11" t="inlineStr">
        <is>
          <t>ISE9</t>
        </is>
      </c>
      <c r="J878" s="11" t="inlineStr">
        <is>
          <t>1122 Madison</t>
        </is>
      </c>
      <c r="K878" s="11" t="inlineStr">
        <is>
          <t>Seattle, WA, 98104</t>
        </is>
      </c>
      <c r="L878" s="11" t="inlineStr">
        <is>
          <t>US</t>
        </is>
      </c>
      <c r="M878" s="11" t="inlineStr">
        <is>
          <t>Seattle</t>
        </is>
      </c>
      <c r="N878" s="11" t="inlineStr">
        <is>
          <t>WA</t>
        </is>
      </c>
      <c r="O878" s="11" t="n">
        <v>98104</v>
      </c>
    </row>
    <row r="879">
      <c r="I879" s="11" t="inlineStr">
        <is>
          <t>XUXD</t>
        </is>
      </c>
      <c r="J879" s="11" t="inlineStr">
        <is>
          <t>5000 Shelbyville Rd</t>
        </is>
      </c>
      <c r="K879" s="11" t="inlineStr">
        <is>
          <t>Louisville, KT, 40207</t>
        </is>
      </c>
      <c r="L879" s="11" t="inlineStr">
        <is>
          <t>US</t>
        </is>
      </c>
      <c r="M879" s="11" t="inlineStr">
        <is>
          <t>Louisville</t>
        </is>
      </c>
      <c r="N879" s="11" t="inlineStr">
        <is>
          <t>KT</t>
        </is>
      </c>
      <c r="O879" s="11" t="n">
        <v>40207</v>
      </c>
    </row>
    <row r="880">
      <c r="I880" s="11" t="inlineStr">
        <is>
          <t>VUGT</t>
        </is>
      </c>
      <c r="J880" s="11" t="inlineStr">
        <is>
          <t>17789 Harvill Avenue</t>
        </is>
      </c>
      <c r="K880" s="11" t="inlineStr">
        <is>
          <t>PERRIS, CA, 92570</t>
        </is>
      </c>
      <c r="L880" s="11" t="inlineStr">
        <is>
          <t>US</t>
        </is>
      </c>
      <c r="M880" s="11" t="inlineStr">
        <is>
          <t>PERRIS</t>
        </is>
      </c>
      <c r="N880" s="11" t="inlineStr">
        <is>
          <t>CA</t>
        </is>
      </c>
      <c r="O880" s="11" t="n">
        <v>92570</v>
      </c>
    </row>
    <row r="881">
      <c r="I881" s="11" t="inlineStr">
        <is>
          <t>XUSI</t>
        </is>
      </c>
      <c r="J881" s="11" t="inlineStr">
        <is>
          <t>101 Broome Corporate Pkwy Conklin</t>
        </is>
      </c>
      <c r="K881" s="11" t="inlineStr">
        <is>
          <t>CONKLIN, NY, 13748</t>
        </is>
      </c>
      <c r="L881" s="11" t="inlineStr">
        <is>
          <t>US</t>
        </is>
      </c>
      <c r="M881" s="11" t="inlineStr">
        <is>
          <t>CONKLIN</t>
        </is>
      </c>
      <c r="N881" s="11" t="inlineStr">
        <is>
          <t>NY</t>
        </is>
      </c>
      <c r="O881" s="11" t="n">
        <v>13748</v>
      </c>
    </row>
    <row r="882">
      <c r="I882" s="11" t="inlineStr">
        <is>
          <t>HSF9</t>
        </is>
      </c>
      <c r="J882" s="11" t="inlineStr">
        <is>
          <t>44051 OSGOOD RD</t>
        </is>
      </c>
      <c r="K882" s="11" t="inlineStr">
        <is>
          <t>FREEMONT, CA, 94539</t>
        </is>
      </c>
      <c r="L882" s="11" t="inlineStr">
        <is>
          <t>US</t>
        </is>
      </c>
      <c r="M882" s="11" t="inlineStr">
        <is>
          <t>FREEMONT</t>
        </is>
      </c>
      <c r="N882" s="11" t="inlineStr">
        <is>
          <t>CA</t>
        </is>
      </c>
      <c r="O882" s="11" t="n">
        <v>94539</v>
      </c>
    </row>
    <row r="883">
      <c r="I883" s="11" t="inlineStr">
        <is>
          <t>FLJ1</t>
        </is>
      </c>
      <c r="J883" s="11" t="inlineStr">
        <is>
          <t>Plot No-88,89,90, 91 Bamnoli Village</t>
        </is>
      </c>
      <c r="K883" s="11" t="inlineStr">
        <is>
          <t>New Delhi, WA, 98109</t>
        </is>
      </c>
      <c r="L883" s="11" t="inlineStr">
        <is>
          <t>US</t>
        </is>
      </c>
      <c r="M883" s="11" t="inlineStr">
        <is>
          <t>New Delhi</t>
        </is>
      </c>
      <c r="N883" s="11" t="inlineStr">
        <is>
          <t>WA</t>
        </is>
      </c>
      <c r="O883" s="11" t="n">
        <v>98109</v>
      </c>
    </row>
    <row r="884">
      <c r="I884" s="11" t="inlineStr">
        <is>
          <t>FLJ2</t>
        </is>
      </c>
      <c r="J884" s="11" t="inlineStr">
        <is>
          <t>Nishat Nagor</t>
        </is>
      </c>
      <c r="K884" s="11" t="inlineStr">
        <is>
          <t>Tongi, WA, 98109</t>
        </is>
      </c>
      <c r="L884" s="11" t="inlineStr">
        <is>
          <t>US</t>
        </is>
      </c>
      <c r="M884" s="11" t="inlineStr">
        <is>
          <t>Tongi</t>
        </is>
      </c>
      <c r="N884" s="11" t="inlineStr">
        <is>
          <t>WA</t>
        </is>
      </c>
      <c r="O884" s="11" t="n">
        <v>98109</v>
      </c>
    </row>
    <row r="885">
      <c r="I885" s="11" t="inlineStr">
        <is>
          <t>XUSS</t>
        </is>
      </c>
      <c r="J885" s="11" t="inlineStr">
        <is>
          <t>502 10th Ave. Algona</t>
        </is>
      </c>
      <c r="K885" s="11" t="inlineStr">
        <is>
          <t>AUBURN, WA, 98001</t>
        </is>
      </c>
      <c r="L885" s="11" t="inlineStr">
        <is>
          <t>US</t>
        </is>
      </c>
      <c r="M885" s="11" t="inlineStr">
        <is>
          <t>AUBURN</t>
        </is>
      </c>
      <c r="N885" s="11" t="inlineStr">
        <is>
          <t>WA</t>
        </is>
      </c>
      <c r="O885" s="11" t="n">
        <v>98001</v>
      </c>
    </row>
    <row r="886">
      <c r="I886" s="11" t="inlineStr">
        <is>
          <t>HJX9</t>
        </is>
      </c>
      <c r="J886" s="11" t="inlineStr">
        <is>
          <t>2780 LLOYD RD</t>
        </is>
      </c>
      <c r="K886" s="11" t="inlineStr">
        <is>
          <t>JACKSONVILLE, FL, 32254</t>
        </is>
      </c>
      <c r="L886" s="11" t="inlineStr">
        <is>
          <t>US</t>
        </is>
      </c>
      <c r="M886" s="11" t="inlineStr">
        <is>
          <t>JACKSONVILLE</t>
        </is>
      </c>
      <c r="N886" s="11" t="inlineStr">
        <is>
          <t>FL</t>
        </is>
      </c>
      <c r="O886" s="11" t="n">
        <v>32254</v>
      </c>
    </row>
    <row r="887">
      <c r="I887" s="11" t="inlineStr">
        <is>
          <t>HDA9</t>
        </is>
      </c>
      <c r="J887" s="11" t="inlineStr">
        <is>
          <t>2701 W. Bethel Rd.</t>
        </is>
      </c>
      <c r="K887" s="11" t="inlineStr">
        <is>
          <t>COPPELL, TX, 75019</t>
        </is>
      </c>
      <c r="L887" s="11" t="inlineStr">
        <is>
          <t>US</t>
        </is>
      </c>
      <c r="M887" s="11" t="inlineStr">
        <is>
          <t>COPPELL</t>
        </is>
      </c>
      <c r="N887" s="11" t="inlineStr">
        <is>
          <t>TX</t>
        </is>
      </c>
      <c r="O887" s="11" t="n">
        <v>75019</v>
      </c>
    </row>
    <row r="888">
      <c r="I888" s="11" t="inlineStr">
        <is>
          <t>HPH9</t>
        </is>
      </c>
      <c r="J888" s="11" t="inlineStr">
        <is>
          <t>298 1ST AVE</t>
        </is>
      </c>
      <c r="K888" s="11" t="inlineStr">
        <is>
          <t>GOULDSBORO, PA, 18424-9492</t>
        </is>
      </c>
      <c r="L888" s="11" t="inlineStr">
        <is>
          <t>US</t>
        </is>
      </c>
      <c r="M888" s="11" t="inlineStr">
        <is>
          <t>GOULDSBORO</t>
        </is>
      </c>
      <c r="N888" s="11" t="inlineStr">
        <is>
          <t>PA</t>
        </is>
      </c>
      <c r="O888" s="11" t="inlineStr">
        <is>
          <t>18424-9492</t>
        </is>
      </c>
    </row>
    <row r="889">
      <c r="I889" s="11" t="inlineStr">
        <is>
          <t>HPD9</t>
        </is>
      </c>
      <c r="J889" s="11" t="inlineStr">
        <is>
          <t>15000 N LOMBARD</t>
        </is>
      </c>
      <c r="K889" s="11" t="inlineStr">
        <is>
          <t>PORTLAND, OG, 97203-6814</t>
        </is>
      </c>
      <c r="L889" s="11" t="inlineStr">
        <is>
          <t>US</t>
        </is>
      </c>
      <c r="M889" s="11" t="inlineStr">
        <is>
          <t>PORTLAND</t>
        </is>
      </c>
      <c r="N889" s="11" t="inlineStr">
        <is>
          <t>OG</t>
        </is>
      </c>
      <c r="O889" s="11" t="inlineStr">
        <is>
          <t>97203-6814</t>
        </is>
      </c>
    </row>
    <row r="890">
      <c r="I890" s="11" t="inlineStr">
        <is>
          <t>HCM9</t>
        </is>
      </c>
      <c r="J890" s="11" t="inlineStr">
        <is>
          <t>3538 TRADEPORT CT</t>
        </is>
      </c>
      <c r="K890" s="11" t="inlineStr">
        <is>
          <t>LOCKBOURNE, OH, 43137-9670</t>
        </is>
      </c>
      <c r="L890" s="11" t="inlineStr">
        <is>
          <t>US</t>
        </is>
      </c>
      <c r="M890" s="11" t="inlineStr">
        <is>
          <t>LOCKBOURNE</t>
        </is>
      </c>
      <c r="N890" s="11" t="inlineStr">
        <is>
          <t>OH</t>
        </is>
      </c>
      <c r="O890" s="11" t="inlineStr">
        <is>
          <t>43137-9670</t>
        </is>
      </c>
    </row>
    <row r="891">
      <c r="I891" s="11" t="inlineStr">
        <is>
          <t>HAT9</t>
        </is>
      </c>
      <c r="J891" s="11" t="inlineStr">
        <is>
          <t>2201 Thornton Road,</t>
        </is>
      </c>
      <c r="K891" s="11" t="inlineStr">
        <is>
          <t>Lithia Springs, GE, 30122-3895</t>
        </is>
      </c>
      <c r="L891" s="11" t="inlineStr">
        <is>
          <t>US</t>
        </is>
      </c>
      <c r="M891" s="11" t="inlineStr">
        <is>
          <t>Lithia Springs</t>
        </is>
      </c>
      <c r="N891" s="11" t="inlineStr">
        <is>
          <t>GE</t>
        </is>
      </c>
      <c r="O891" s="11" t="inlineStr">
        <is>
          <t>30122-3895</t>
        </is>
      </c>
    </row>
    <row r="892">
      <c r="I892" s="11" t="inlineStr">
        <is>
          <t>HLA9</t>
        </is>
      </c>
      <c r="J892" s="11" t="inlineStr">
        <is>
          <t>4375 N Perris Blvd.</t>
        </is>
      </c>
      <c r="K892" s="11" t="inlineStr">
        <is>
          <t>PERRIS, CA, 92571</t>
        </is>
      </c>
      <c r="L892" s="11" t="inlineStr">
        <is>
          <t>US</t>
        </is>
      </c>
      <c r="M892" s="11" t="inlineStr">
        <is>
          <t>PERRIS</t>
        </is>
      </c>
      <c r="N892" s="11" t="inlineStr">
        <is>
          <t>CA</t>
        </is>
      </c>
      <c r="O892" s="11" t="n">
        <v>92571</v>
      </c>
    </row>
    <row r="893">
      <c r="I893" s="11" t="inlineStr">
        <is>
          <t>HRC9</t>
        </is>
      </c>
      <c r="J893" s="11" t="inlineStr">
        <is>
          <t>4949 Commerce Rd.</t>
        </is>
      </c>
      <c r="K893" s="11" t="inlineStr">
        <is>
          <t>RICHMOND, VA, 23234-2207</t>
        </is>
      </c>
      <c r="L893" s="11" t="inlineStr">
        <is>
          <t>US</t>
        </is>
      </c>
      <c r="M893" s="11" t="inlineStr">
        <is>
          <t>RICHMOND</t>
        </is>
      </c>
      <c r="N893" s="11" t="inlineStr">
        <is>
          <t>VA</t>
        </is>
      </c>
      <c r="O893" s="11" t="inlineStr">
        <is>
          <t>23234-2207</t>
        </is>
      </c>
    </row>
    <row r="894">
      <c r="I894" s="11" t="inlineStr">
        <is>
          <t>HDT9</t>
        </is>
      </c>
      <c r="J894" s="11" t="inlineStr">
        <is>
          <t>12795 Premier Ctr. Ct</t>
        </is>
      </c>
      <c r="K894" s="11" t="inlineStr">
        <is>
          <t>PLYMOUTH, MN, 48170</t>
        </is>
      </c>
      <c r="L894" s="11" t="inlineStr">
        <is>
          <t>US</t>
        </is>
      </c>
      <c r="M894" s="11" t="inlineStr">
        <is>
          <t>PLYMOUTH</t>
        </is>
      </c>
      <c r="N894" s="11" t="inlineStr">
        <is>
          <t>MN</t>
        </is>
      </c>
      <c r="O894" s="11" t="n">
        <v>48170</v>
      </c>
    </row>
    <row r="895">
      <c r="I895" s="11" t="inlineStr">
        <is>
          <t>HTP9</t>
        </is>
      </c>
      <c r="J895" s="11" t="inlineStr">
        <is>
          <t>3400 NW 35th Ave. Rd.</t>
        </is>
      </c>
      <c r="K895" s="11" t="inlineStr">
        <is>
          <t>OCALA, FL, 34475</t>
        </is>
      </c>
      <c r="L895" s="11" t="inlineStr">
        <is>
          <t>US</t>
        </is>
      </c>
      <c r="M895" s="11" t="inlineStr">
        <is>
          <t>OCALA</t>
        </is>
      </c>
      <c r="N895" s="11" t="inlineStr">
        <is>
          <t>FL</t>
        </is>
      </c>
      <c r="O895" s="11" t="n">
        <v>34475</v>
      </c>
    </row>
    <row r="896">
      <c r="I896" s="11" t="inlineStr">
        <is>
          <t>RSC1</t>
        </is>
      </c>
      <c r="J896" s="11" t="inlineStr">
        <is>
          <t>1651 California St</t>
        </is>
      </c>
      <c r="K896" s="11" t="inlineStr">
        <is>
          <t>Redlands, CA, 92374</t>
        </is>
      </c>
      <c r="L896" s="11" t="inlineStr">
        <is>
          <t>US</t>
        </is>
      </c>
      <c r="M896" s="11" t="inlineStr">
        <is>
          <t>Redlands</t>
        </is>
      </c>
      <c r="N896" s="11" t="inlineStr">
        <is>
          <t>CA</t>
        </is>
      </c>
      <c r="O896" s="11" t="n">
        <v>92374</v>
      </c>
    </row>
    <row r="897">
      <c r="I897" s="11" t="inlineStr">
        <is>
          <t>MAB3</t>
        </is>
      </c>
      <c r="J897" s="11" t="inlineStr">
        <is>
          <t>10354 Fairfax Blvd</t>
        </is>
      </c>
      <c r="K897" s="11" t="inlineStr">
        <is>
          <t>Fairfax, VA, 22030</t>
        </is>
      </c>
      <c r="L897" s="11" t="inlineStr">
        <is>
          <t>US</t>
        </is>
      </c>
      <c r="M897" s="11" t="inlineStr">
        <is>
          <t>Fairfax</t>
        </is>
      </c>
      <c r="N897" s="11" t="inlineStr">
        <is>
          <t>VA</t>
        </is>
      </c>
      <c r="O897" s="11" t="n">
        <v>22030</v>
      </c>
    </row>
    <row r="898">
      <c r="I898" s="11" t="inlineStr">
        <is>
          <t>MAG</t>
        </is>
      </c>
      <c r="J898" s="11" t="inlineStr">
        <is>
          <t>3404 W Army Trail Rd</t>
        </is>
      </c>
      <c r="K898" s="11" t="inlineStr">
        <is>
          <t>Bloomingdale, IL, 60188</t>
        </is>
      </c>
      <c r="L898" s="11" t="inlineStr">
        <is>
          <t>US</t>
        </is>
      </c>
      <c r="M898" s="11" t="inlineStr">
        <is>
          <t>Bloomingdale</t>
        </is>
      </c>
      <c r="N898" s="11" t="inlineStr">
        <is>
          <t>IL</t>
        </is>
      </c>
      <c r="O898" s="11" t="n">
        <v>60188</v>
      </c>
    </row>
    <row r="899">
      <c r="I899" s="11" t="inlineStr">
        <is>
          <t>MAC2</t>
        </is>
      </c>
      <c r="J899" s="11" t="inlineStr">
        <is>
          <t>1100 S Harbor Blvd</t>
        </is>
      </c>
      <c r="K899" s="11" t="inlineStr">
        <is>
          <t>Fullerton, CA, 92832</t>
        </is>
      </c>
      <c r="L899" s="11" t="inlineStr">
        <is>
          <t>US</t>
        </is>
      </c>
      <c r="M899" s="11" t="inlineStr">
        <is>
          <t>Fullerton</t>
        </is>
      </c>
      <c r="N899" s="11" t="inlineStr">
        <is>
          <t>CA</t>
        </is>
      </c>
      <c r="O899" s="11" t="n">
        <v>92832</v>
      </c>
    </row>
    <row r="900">
      <c r="I900" s="11" t="inlineStr">
        <is>
          <t>ABQ1</t>
        </is>
      </c>
      <c r="J900" s="11" t="inlineStr">
        <is>
          <t>12907 Tempur Pedic Pkwy. NW</t>
        </is>
      </c>
      <c r="K900" s="11" t="inlineStr">
        <is>
          <t>ALBUQUERQUE, NM, 87120-8674</t>
        </is>
      </c>
      <c r="L900" s="11" t="inlineStr">
        <is>
          <t>US</t>
        </is>
      </c>
      <c r="M900" s="11" t="inlineStr">
        <is>
          <t>ALBUQUERQUE</t>
        </is>
      </c>
      <c r="N900" s="11" t="inlineStr">
        <is>
          <t>NM</t>
        </is>
      </c>
      <c r="O900" s="11" t="inlineStr">
        <is>
          <t>87120-8674</t>
        </is>
      </c>
    </row>
    <row r="901">
      <c r="I901" s="11" t="inlineStr">
        <is>
          <t>AGS1</t>
        </is>
      </c>
      <c r="J901" s="11" t="inlineStr">
        <is>
          <t>2150 DISCOVERY DR</t>
        </is>
      </c>
      <c r="K901" s="11" t="inlineStr">
        <is>
          <t>APPLING, Georgia, 30802-0078</t>
        </is>
      </c>
      <c r="L901" s="11" t="inlineStr">
        <is>
          <t>US</t>
        </is>
      </c>
      <c r="M901" s="11" t="inlineStr">
        <is>
          <t>APPLING</t>
        </is>
      </c>
      <c r="N901" s="11" t="inlineStr">
        <is>
          <t>Georgia</t>
        </is>
      </c>
      <c r="O901" s="11" t="inlineStr">
        <is>
          <t>30802-0078</t>
        </is>
      </c>
    </row>
    <row r="902">
      <c r="I902" s="11" t="inlineStr">
        <is>
          <t>AGS2</t>
        </is>
      </c>
      <c r="J902" s="11" t="inlineStr">
        <is>
          <t>429 Toy Wright Rd.</t>
        </is>
      </c>
      <c r="K902" s="11" t="inlineStr">
        <is>
          <t>Jefferson, Georgia, 30549-1614</t>
        </is>
      </c>
      <c r="L902" s="11" t="inlineStr">
        <is>
          <t>US</t>
        </is>
      </c>
      <c r="M902" s="11" t="inlineStr">
        <is>
          <t>Jefferson</t>
        </is>
      </c>
      <c r="N902" s="11" t="inlineStr">
        <is>
          <t>Georgia</t>
        </is>
      </c>
      <c r="O902" s="11" t="inlineStr">
        <is>
          <t>30549-1614</t>
        </is>
      </c>
    </row>
    <row r="903">
      <c r="I903" s="11" t="inlineStr">
        <is>
          <t>ASH1</t>
        </is>
      </c>
      <c r="J903" s="11" t="inlineStr">
        <is>
          <t>267 LOWELL RD</t>
        </is>
      </c>
      <c r="K903" s="11" t="inlineStr">
        <is>
          <t>HUDSON, NH, 03051-4937</t>
        </is>
      </c>
      <c r="L903" s="11" t="inlineStr">
        <is>
          <t>US</t>
        </is>
      </c>
      <c r="M903" s="11" t="inlineStr">
        <is>
          <t>HUDSON</t>
        </is>
      </c>
      <c r="N903" s="11" t="inlineStr">
        <is>
          <t>NH</t>
        </is>
      </c>
      <c r="O903" s="11" t="inlineStr">
        <is>
          <t>03051-4937</t>
        </is>
      </c>
    </row>
    <row r="904">
      <c r="I904" s="11" t="inlineStr">
        <is>
          <t>AUS2</t>
        </is>
      </c>
      <c r="J904" s="11" t="inlineStr">
        <is>
          <t>2000 E PECAN ST</t>
        </is>
      </c>
      <c r="K904" s="11" t="inlineStr">
        <is>
          <t>PFLUGERVILLE, TX, 78660</t>
        </is>
      </c>
      <c r="L904" s="11" t="inlineStr">
        <is>
          <t>US</t>
        </is>
      </c>
      <c r="M904" s="11" t="inlineStr">
        <is>
          <t>PFLUGERVILLE</t>
        </is>
      </c>
      <c r="N904" s="11" t="inlineStr">
        <is>
          <t>TX</t>
        </is>
      </c>
      <c r="O904" s="11" t="n">
        <v>78660</v>
      </c>
    </row>
    <row r="905">
      <c r="I905" s="11" t="inlineStr">
        <is>
          <t>AUS3</t>
        </is>
      </c>
      <c r="J905" s="11" t="inlineStr">
        <is>
          <t>1618 EXCHANGE PKWY</t>
        </is>
      </c>
      <c r="K905" s="11" t="inlineStr">
        <is>
          <t>WACO, TX, 76712-6903</t>
        </is>
      </c>
      <c r="L905" s="11" t="inlineStr">
        <is>
          <t>US</t>
        </is>
      </c>
      <c r="M905" s="11" t="inlineStr">
        <is>
          <t>WACO</t>
        </is>
      </c>
      <c r="N905" s="11" t="inlineStr">
        <is>
          <t>TX</t>
        </is>
      </c>
      <c r="O905" s="11" t="inlineStr">
        <is>
          <t>76712-6903</t>
        </is>
      </c>
    </row>
    <row r="906">
      <c r="I906" s="11" t="inlineStr">
        <is>
          <t>BFL2</t>
        </is>
      </c>
      <c r="J906" s="11" t="inlineStr">
        <is>
          <t>4500 Express Ave</t>
        </is>
      </c>
      <c r="K906" s="11" t="inlineStr">
        <is>
          <t>SHAFTER, CA, 93263</t>
        </is>
      </c>
      <c r="L906" s="11" t="inlineStr">
        <is>
          <t>US</t>
        </is>
      </c>
      <c r="M906" s="11" t="inlineStr">
        <is>
          <t>SHAFTER</t>
        </is>
      </c>
      <c r="N906" s="11" t="inlineStr">
        <is>
          <t>CA</t>
        </is>
      </c>
      <c r="O906" s="11" t="n">
        <v>93263</v>
      </c>
    </row>
    <row r="907">
      <c r="I907" s="11" t="inlineStr">
        <is>
          <t>BUR7</t>
        </is>
      </c>
      <c r="J907" s="11" t="inlineStr">
        <is>
          <t>11200 Iberia St.</t>
        </is>
      </c>
      <c r="K907" s="11" t="inlineStr">
        <is>
          <t>MIRA LOMA, CA, 91752-3265</t>
        </is>
      </c>
      <c r="L907" s="11" t="inlineStr">
        <is>
          <t>US</t>
        </is>
      </c>
      <c r="M907" s="11" t="inlineStr">
        <is>
          <t>MIRA LOMA</t>
        </is>
      </c>
      <c r="N907" s="11" t="inlineStr">
        <is>
          <t>CA</t>
        </is>
      </c>
      <c r="O907" s="11" t="inlineStr">
        <is>
          <t>91752-3265</t>
        </is>
      </c>
    </row>
    <row r="908">
      <c r="I908" s="11" t="inlineStr">
        <is>
          <t>DEN4</t>
        </is>
      </c>
      <c r="J908" s="11" t="inlineStr">
        <is>
          <t>4222 Integration Loop</t>
        </is>
      </c>
      <c r="K908" s="11" t="inlineStr">
        <is>
          <t>COLORADO SPRINGS, CO, 80916-5766</t>
        </is>
      </c>
      <c r="L908" s="11" t="inlineStr">
        <is>
          <t>US</t>
        </is>
      </c>
      <c r="M908" s="11" t="inlineStr">
        <is>
          <t>COLORADO SPRINGS</t>
        </is>
      </c>
      <c r="N908" s="11" t="inlineStr">
        <is>
          <t>CO</t>
        </is>
      </c>
      <c r="O908" s="11" t="inlineStr">
        <is>
          <t>80916-5766</t>
        </is>
      </c>
    </row>
    <row r="909">
      <c r="I909" s="11" t="inlineStr">
        <is>
          <t>DET3</t>
        </is>
      </c>
      <c r="J909" s="11" t="inlineStr">
        <is>
          <t>1200 FEATHERSTONE RD</t>
        </is>
      </c>
      <c r="K909" s="11" t="inlineStr">
        <is>
          <t>PONTIAC, CI, 48342-1938</t>
        </is>
      </c>
      <c r="L909" s="11" t="inlineStr">
        <is>
          <t>US</t>
        </is>
      </c>
      <c r="M909" s="11" t="inlineStr">
        <is>
          <t>PONTIAC</t>
        </is>
      </c>
      <c r="N909" s="11" t="inlineStr">
        <is>
          <t>CI</t>
        </is>
      </c>
      <c r="O909" s="11" t="inlineStr">
        <is>
          <t>48342-1938</t>
        </is>
      </c>
    </row>
    <row r="910">
      <c r="I910" s="11" t="inlineStr">
        <is>
          <t>DEV3</t>
        </is>
      </c>
      <c r="J910" s="11" t="inlineStr">
        <is>
          <t>6050 E MARGINAL WAY S</t>
        </is>
      </c>
      <c r="K910" s="11" t="inlineStr">
        <is>
          <t>SEATTLE, WA, 98108-3235</t>
        </is>
      </c>
      <c r="L910" s="11" t="inlineStr">
        <is>
          <t>US</t>
        </is>
      </c>
      <c r="M910" s="11" t="inlineStr">
        <is>
          <t>SEATTLE</t>
        </is>
      </c>
      <c r="N910" s="11" t="inlineStr">
        <is>
          <t>WA</t>
        </is>
      </c>
      <c r="O910" s="11" t="inlineStr">
        <is>
          <t>98108-3235</t>
        </is>
      </c>
    </row>
    <row r="911">
      <c r="I911" s="11" t="inlineStr">
        <is>
          <t>DPA7</t>
        </is>
      </c>
      <c r="J911" s="11" t="inlineStr">
        <is>
          <t>9851 9851 FALLBROOK PINES DR # 150</t>
        </is>
      </c>
      <c r="K911" s="11" t="inlineStr">
        <is>
          <t>HOUSTON, TX, 77064-3329</t>
        </is>
      </c>
      <c r="L911" s="11" t="inlineStr">
        <is>
          <t>US</t>
        </is>
      </c>
      <c r="M911" s="11" t="inlineStr">
        <is>
          <t>HOUSTON</t>
        </is>
      </c>
      <c r="N911" s="11" t="inlineStr">
        <is>
          <t>TX</t>
        </is>
      </c>
      <c r="O911" s="11" t="inlineStr">
        <is>
          <t>77064-3329</t>
        </is>
      </c>
    </row>
    <row r="912">
      <c r="I912" s="11" t="inlineStr">
        <is>
          <t>FAT2</t>
        </is>
      </c>
      <c r="J912" s="11" t="inlineStr">
        <is>
          <t>2525 N PLAZA DR</t>
        </is>
      </c>
      <c r="K912" s="11" t="inlineStr">
        <is>
          <t>VISALIA, CA, 93291-9308</t>
        </is>
      </c>
      <c r="L912" s="11" t="inlineStr">
        <is>
          <t>US</t>
        </is>
      </c>
      <c r="M912" s="11" t="inlineStr">
        <is>
          <t>VISALIA</t>
        </is>
      </c>
      <c r="N912" s="11" t="inlineStr">
        <is>
          <t>CA</t>
        </is>
      </c>
      <c r="O912" s="11" t="inlineStr">
        <is>
          <t>93291-9308</t>
        </is>
      </c>
    </row>
    <row r="913">
      <c r="I913" s="11" t="inlineStr">
        <is>
          <t>FOE1</t>
        </is>
      </c>
      <c r="J913" s="11" t="inlineStr">
        <is>
          <t>9400 LEAVENWORTH RD</t>
        </is>
      </c>
      <c r="K913" s="11" t="inlineStr">
        <is>
          <t>KANSAS CITY, KS, 66109-3551</t>
        </is>
      </c>
      <c r="L913" s="11" t="inlineStr">
        <is>
          <t>US</t>
        </is>
      </c>
      <c r="M913" s="11" t="inlineStr">
        <is>
          <t>KANSAS CITY</t>
        </is>
      </c>
      <c r="N913" s="11" t="inlineStr">
        <is>
          <t>KS</t>
        </is>
      </c>
      <c r="O913" s="11" t="inlineStr">
        <is>
          <t>66109-3551</t>
        </is>
      </c>
    </row>
    <row r="914">
      <c r="I914" s="11" t="inlineStr">
        <is>
          <t>FTW5</t>
        </is>
      </c>
      <c r="J914" s="11" t="inlineStr">
        <is>
          <t>1500 AKRON WAY</t>
        </is>
      </c>
      <c r="K914" s="11" t="inlineStr">
        <is>
          <t>FORNEY, TX, 75126-2300</t>
        </is>
      </c>
      <c r="L914" s="11" t="inlineStr">
        <is>
          <t>US</t>
        </is>
      </c>
      <c r="M914" s="11" t="inlineStr">
        <is>
          <t>FORNEY</t>
        </is>
      </c>
      <c r="N914" s="11" t="inlineStr">
        <is>
          <t>TX</t>
        </is>
      </c>
      <c r="O914" s="11" t="inlineStr">
        <is>
          <t>75126-2300</t>
        </is>
      </c>
    </row>
    <row r="915">
      <c r="I915" s="11" t="inlineStr">
        <is>
          <t>GYR2</t>
        </is>
      </c>
      <c r="J915" s="11" t="inlineStr">
        <is>
          <t>17017 W INDIAN SCHOOL RD</t>
        </is>
      </c>
      <c r="K915" s="11" t="inlineStr">
        <is>
          <t>GOODYEAR, AZ, 85395-9223</t>
        </is>
      </c>
      <c r="L915" s="11" t="inlineStr">
        <is>
          <t>US</t>
        </is>
      </c>
      <c r="M915" s="11" t="inlineStr">
        <is>
          <t>GOODYEAR</t>
        </is>
      </c>
      <c r="N915" s="11" t="inlineStr">
        <is>
          <t>AZ</t>
        </is>
      </c>
      <c r="O915" s="11" t="inlineStr">
        <is>
          <t>85395-9223</t>
        </is>
      </c>
    </row>
    <row r="916">
      <c r="I916" s="11" t="inlineStr">
        <is>
          <t>HEA1</t>
        </is>
      </c>
      <c r="J916" s="11" t="inlineStr">
        <is>
          <t>9 Livingstone St</t>
        </is>
      </c>
      <c r="K916" s="11" t="inlineStr">
        <is>
          <t>DORCHESTER CENTER, MA, 02124-3903</t>
        </is>
      </c>
      <c r="L916" s="11" t="inlineStr">
        <is>
          <t>US</t>
        </is>
      </c>
      <c r="M916" s="11" t="inlineStr">
        <is>
          <t>DORCHESTER CENTER</t>
        </is>
      </c>
      <c r="N916" s="11" t="inlineStr">
        <is>
          <t>MA</t>
        </is>
      </c>
      <c r="O916" s="11" t="inlineStr">
        <is>
          <t>02124-3903</t>
        </is>
      </c>
    </row>
    <row r="917">
      <c r="I917" s="11" t="inlineStr">
        <is>
          <t>HEA2</t>
        </is>
      </c>
      <c r="J917" s="11" t="inlineStr">
        <is>
          <t>311Ella St</t>
        </is>
      </c>
      <c r="K917" s="11" t="inlineStr">
        <is>
          <t>PITTSBURGH, PA, 15224-1806</t>
        </is>
      </c>
      <c r="L917" s="11" t="inlineStr">
        <is>
          <t>US</t>
        </is>
      </c>
      <c r="M917" s="11" t="inlineStr">
        <is>
          <t>PITTSBURGH</t>
        </is>
      </c>
      <c r="N917" s="11" t="inlineStr">
        <is>
          <t>PA</t>
        </is>
      </c>
      <c r="O917" s="11" t="inlineStr">
        <is>
          <t>15224-1806</t>
        </is>
      </c>
    </row>
    <row r="918">
      <c r="I918" s="11" t="inlineStr">
        <is>
          <t>HGR2</t>
        </is>
      </c>
      <c r="J918" s="11" t="inlineStr">
        <is>
          <t>1280 Wessel Blvd</t>
        </is>
      </c>
      <c r="K918" s="11" t="inlineStr">
        <is>
          <t>HAGERSTOWN, MD, 21740</t>
        </is>
      </c>
      <c r="L918" s="11" t="inlineStr">
        <is>
          <t>US</t>
        </is>
      </c>
      <c r="M918" s="11" t="inlineStr">
        <is>
          <t>HAGERSTOWN</t>
        </is>
      </c>
      <c r="N918" s="11" t="inlineStr">
        <is>
          <t>MD</t>
        </is>
      </c>
      <c r="O918" s="11" t="n">
        <v>21740</v>
      </c>
    </row>
    <row r="919">
      <c r="I919" s="11" t="inlineStr">
        <is>
          <t>HIL3</t>
        </is>
      </c>
      <c r="J919" s="11" t="inlineStr">
        <is>
          <t>30260 Graaskamp Blvd</t>
        </is>
      </c>
      <c r="K919" s="11" t="inlineStr">
        <is>
          <t>WILMINGTON, IL, 60481-2007</t>
        </is>
      </c>
      <c r="L919" s="11" t="inlineStr">
        <is>
          <t>US</t>
        </is>
      </c>
      <c r="M919" s="11" t="inlineStr">
        <is>
          <t>WILMINGTON</t>
        </is>
      </c>
      <c r="N919" s="11" t="inlineStr">
        <is>
          <t>IL</t>
        </is>
      </c>
      <c r="O919" s="11" t="inlineStr">
        <is>
          <t>60481-2007</t>
        </is>
      </c>
    </row>
    <row r="920">
      <c r="I920" s="11" t="inlineStr">
        <is>
          <t>HMD3</t>
        </is>
      </c>
      <c r="J920" s="11" t="inlineStr">
        <is>
          <t>13905 Crayton Blvd</t>
        </is>
      </c>
      <c r="K920" s="11" t="inlineStr">
        <is>
          <t>HAGERSTOWN, MD, 21742-2386</t>
        </is>
      </c>
      <c r="L920" s="11" t="inlineStr">
        <is>
          <t>US</t>
        </is>
      </c>
      <c r="M920" s="11" t="inlineStr">
        <is>
          <t>HAGERSTOWN</t>
        </is>
      </c>
      <c r="N920" s="11" t="inlineStr">
        <is>
          <t>MD</t>
        </is>
      </c>
      <c r="O920" s="11" t="inlineStr">
        <is>
          <t>21742-2386</t>
        </is>
      </c>
    </row>
    <row r="921">
      <c r="I921" s="11" t="inlineStr">
        <is>
          <t>HMW3</t>
        </is>
      </c>
      <c r="J921" s="11" t="inlineStr">
        <is>
          <t>6651 Chippewa St</t>
        </is>
      </c>
      <c r="K921" s="11" t="inlineStr">
        <is>
          <t>SAINT LOUIS, MO, 63109-2538</t>
        </is>
      </c>
      <c r="L921" s="11" t="inlineStr">
        <is>
          <t>US</t>
        </is>
      </c>
      <c r="M921" s="11" t="inlineStr">
        <is>
          <t>SAINT LOUIS</t>
        </is>
      </c>
      <c r="N921" s="11" t="inlineStr">
        <is>
          <t>MO</t>
        </is>
      </c>
      <c r="O921" s="11" t="inlineStr">
        <is>
          <t>63109-2538</t>
        </is>
      </c>
    </row>
    <row r="922">
      <c r="I922" s="11" t="inlineStr">
        <is>
          <t>HMW4</t>
        </is>
      </c>
      <c r="J922" s="11" t="inlineStr">
        <is>
          <t>263 E Whittier St</t>
        </is>
      </c>
      <c r="K922" s="11" t="inlineStr">
        <is>
          <t>COLUMBUS, OH, 43206-2323</t>
        </is>
      </c>
      <c r="L922" s="11" t="inlineStr">
        <is>
          <t>US</t>
        </is>
      </c>
      <c r="M922" s="11" t="inlineStr">
        <is>
          <t>COLUMBUS</t>
        </is>
      </c>
      <c r="N922" s="11" t="inlineStr">
        <is>
          <t>OH</t>
        </is>
      </c>
      <c r="O922" s="11" t="inlineStr">
        <is>
          <t>43206-2323</t>
        </is>
      </c>
    </row>
    <row r="923">
      <c r="I923" s="11" t="inlineStr">
        <is>
          <t>HOU6</t>
        </is>
      </c>
      <c r="J923" s="11" t="inlineStr">
        <is>
          <t>10507 HARLEM RD</t>
        </is>
      </c>
      <c r="K923" s="11" t="inlineStr">
        <is>
          <t>RICHMOND, TX, 77407-9563</t>
        </is>
      </c>
      <c r="L923" s="11" t="inlineStr">
        <is>
          <t>US</t>
        </is>
      </c>
      <c r="M923" s="11" t="inlineStr">
        <is>
          <t>RICHMOND</t>
        </is>
      </c>
      <c r="N923" s="11" t="inlineStr">
        <is>
          <t>TX</t>
        </is>
      </c>
      <c r="O923" s="11" t="inlineStr">
        <is>
          <t>77407-9563</t>
        </is>
      </c>
    </row>
    <row r="924">
      <c r="I924" s="11" t="inlineStr">
        <is>
          <t>HOU9</t>
        </is>
      </c>
      <c r="J924" s="11" t="inlineStr">
        <is>
          <t>22525 CLAY RD</t>
        </is>
      </c>
      <c r="K924" s="11" t="inlineStr">
        <is>
          <t>KATY, TX, 77449</t>
        </is>
      </c>
      <c r="L924" s="11" t="inlineStr">
        <is>
          <t>US</t>
        </is>
      </c>
      <c r="M924" s="11" t="inlineStr">
        <is>
          <t>KATY</t>
        </is>
      </c>
      <c r="N924" s="11" t="inlineStr">
        <is>
          <t>TX</t>
        </is>
      </c>
      <c r="O924" s="11" t="n">
        <v>77449</v>
      </c>
    </row>
    <row r="925">
      <c r="I925" s="11" t="inlineStr">
        <is>
          <t>HWE1</t>
        </is>
      </c>
      <c r="J925" s="11" t="inlineStr">
        <is>
          <t>14 S. Massachusetts st</t>
        </is>
      </c>
      <c r="K925" s="11" t="inlineStr">
        <is>
          <t>SEATTLE, WA, 98134-1148</t>
        </is>
      </c>
      <c r="L925" s="11" t="inlineStr">
        <is>
          <t>US</t>
        </is>
      </c>
      <c r="M925" s="11" t="inlineStr">
        <is>
          <t>SEATTLE</t>
        </is>
      </c>
      <c r="N925" s="11" t="inlineStr">
        <is>
          <t>WA</t>
        </is>
      </c>
      <c r="O925" s="11" t="inlineStr">
        <is>
          <t>98134-1148</t>
        </is>
      </c>
    </row>
    <row r="926">
      <c r="I926" s="11" t="inlineStr">
        <is>
          <t>HWE2</t>
        </is>
      </c>
      <c r="J926" s="11" t="inlineStr">
        <is>
          <t>9830 SE Washington st</t>
        </is>
      </c>
      <c r="K926" s="11" t="inlineStr">
        <is>
          <t>SEATTLE, WA, 98134-1148</t>
        </is>
      </c>
      <c r="L926" s="11" t="inlineStr">
        <is>
          <t>US</t>
        </is>
      </c>
      <c r="M926" s="11" t="inlineStr">
        <is>
          <t>SEATTLE</t>
        </is>
      </c>
      <c r="N926" s="11" t="inlineStr">
        <is>
          <t>WA</t>
        </is>
      </c>
      <c r="O926" s="11" t="inlineStr">
        <is>
          <t>98134-1148</t>
        </is>
      </c>
    </row>
    <row r="927">
      <c r="I927" s="11" t="inlineStr">
        <is>
          <t>IAH1</t>
        </is>
      </c>
      <c r="J927" s="11" t="inlineStr">
        <is>
          <t>9155 SOUTHLINK DR</t>
        </is>
      </c>
      <c r="K927" s="11" t="inlineStr">
        <is>
          <t>DALLAS, TX, 75241-7510</t>
        </is>
      </c>
      <c r="L927" s="11" t="inlineStr">
        <is>
          <t>US</t>
        </is>
      </c>
      <c r="M927" s="11" t="inlineStr">
        <is>
          <t>DALLAS</t>
        </is>
      </c>
      <c r="N927" s="11" t="inlineStr">
        <is>
          <t>TX</t>
        </is>
      </c>
      <c r="O927" s="11" t="inlineStr">
        <is>
          <t>75241-7510</t>
        </is>
      </c>
    </row>
    <row r="928">
      <c r="I928" s="11" t="inlineStr">
        <is>
          <t>IAH2</t>
        </is>
      </c>
      <c r="J928" s="11" t="inlineStr">
        <is>
          <t>9155 SOUTHLINK DR</t>
        </is>
      </c>
      <c r="K928" s="11" t="inlineStr">
        <is>
          <t>DALLAS, TX, 75241-7510</t>
        </is>
      </c>
      <c r="L928" s="11" t="inlineStr">
        <is>
          <t>US</t>
        </is>
      </c>
      <c r="M928" s="11" t="inlineStr">
        <is>
          <t>DALLAS</t>
        </is>
      </c>
      <c r="N928" s="11" t="inlineStr">
        <is>
          <t>TX</t>
        </is>
      </c>
      <c r="O928" s="11" t="inlineStr">
        <is>
          <t>75241-7510</t>
        </is>
      </c>
    </row>
    <row r="929">
      <c r="I929" s="11" t="inlineStr">
        <is>
          <t>ICT2</t>
        </is>
      </c>
      <c r="J929" s="11" t="inlineStr">
        <is>
          <t>6960 N BROADWAY AVE</t>
        </is>
      </c>
      <c r="K929" s="11" t="inlineStr">
        <is>
          <t>PARK CITY, KA, 67219-1402</t>
        </is>
      </c>
      <c r="L929" s="11" t="inlineStr">
        <is>
          <t>US</t>
        </is>
      </c>
      <c r="M929" s="11" t="inlineStr">
        <is>
          <t>PARK CITY</t>
        </is>
      </c>
      <c r="N929" s="11" t="inlineStr">
        <is>
          <t>KA</t>
        </is>
      </c>
      <c r="O929" s="11" t="inlineStr">
        <is>
          <t>67219-1402</t>
        </is>
      </c>
    </row>
    <row r="930">
      <c r="I930" s="11" t="inlineStr">
        <is>
          <t>IGQ1</t>
        </is>
      </c>
      <c r="J930" s="11" t="inlineStr">
        <is>
          <t>15924 WESTERN AVE</t>
        </is>
      </c>
      <c r="K930" s="11" t="inlineStr">
        <is>
          <t>MARKHAM, IL, 60428-4849</t>
        </is>
      </c>
      <c r="L930" s="11" t="inlineStr">
        <is>
          <t>US</t>
        </is>
      </c>
      <c r="M930" s="11" t="inlineStr">
        <is>
          <t>MARKHAM</t>
        </is>
      </c>
      <c r="N930" s="11" t="inlineStr">
        <is>
          <t>IL</t>
        </is>
      </c>
      <c r="O930" s="11" t="inlineStr">
        <is>
          <t>60428-4849</t>
        </is>
      </c>
    </row>
    <row r="931">
      <c r="I931" s="11" t="inlineStr">
        <is>
          <t>IGQ2</t>
        </is>
      </c>
      <c r="J931" s="11" t="inlineStr">
        <is>
          <t>23289 S CENTRAL AVE</t>
        </is>
      </c>
      <c r="K931" s="11" t="inlineStr">
        <is>
          <t>MONEE, IL, 60449-9138</t>
        </is>
      </c>
      <c r="L931" s="11" t="inlineStr">
        <is>
          <t>US</t>
        </is>
      </c>
      <c r="M931" s="11" t="inlineStr">
        <is>
          <t>MONEE</t>
        </is>
      </c>
      <c r="N931" s="11" t="inlineStr">
        <is>
          <t>IL</t>
        </is>
      </c>
      <c r="O931" s="11" t="inlineStr">
        <is>
          <t>60449-9138</t>
        </is>
      </c>
    </row>
    <row r="932">
      <c r="I932" s="11" t="inlineStr">
        <is>
          <t>JAX7</t>
        </is>
      </c>
      <c r="J932" s="11" t="inlineStr">
        <is>
          <t>10501 Cold Storage Rd</t>
        </is>
      </c>
      <c r="K932" s="11" t="inlineStr">
        <is>
          <t>JACKSONVILLE, FL, 32218</t>
        </is>
      </c>
      <c r="L932" s="11" t="inlineStr">
        <is>
          <t>US</t>
        </is>
      </c>
      <c r="M932" s="11" t="inlineStr">
        <is>
          <t>JACKSONVILLE</t>
        </is>
      </c>
      <c r="N932" s="11" t="inlineStr">
        <is>
          <t>FL</t>
        </is>
      </c>
      <c r="O932" s="11" t="n">
        <v>32218</v>
      </c>
    </row>
    <row r="933">
      <c r="I933" s="11" t="inlineStr">
        <is>
          <t>KRB4</t>
        </is>
      </c>
      <c r="J933" s="11" t="inlineStr">
        <is>
          <t>4501 PATTERSON AVE</t>
        </is>
      </c>
      <c r="K933" s="11" t="inlineStr">
        <is>
          <t>PERRIS, CA, 92571-9722</t>
        </is>
      </c>
      <c r="L933" s="11" t="inlineStr">
        <is>
          <t>US</t>
        </is>
      </c>
      <c r="M933" s="11" t="inlineStr">
        <is>
          <t>PERRIS</t>
        </is>
      </c>
      <c r="N933" s="11" t="inlineStr">
        <is>
          <t>CA</t>
        </is>
      </c>
      <c r="O933" s="11" t="inlineStr">
        <is>
          <t>92571-9722</t>
        </is>
      </c>
    </row>
    <row r="934">
      <c r="I934" s="11" t="inlineStr">
        <is>
          <t>LIT1</t>
        </is>
      </c>
      <c r="J934" s="11" t="inlineStr">
        <is>
          <t>7200 Zeuber Rd.</t>
        </is>
      </c>
      <c r="K934" s="11" t="inlineStr">
        <is>
          <t>LITTLE ROCK, AZ, 72206</t>
        </is>
      </c>
      <c r="L934" s="11" t="inlineStr">
        <is>
          <t>US</t>
        </is>
      </c>
      <c r="M934" s="11" t="inlineStr">
        <is>
          <t>LITTLE ROCK</t>
        </is>
      </c>
      <c r="N934" s="11" t="inlineStr">
        <is>
          <t>AZ</t>
        </is>
      </c>
      <c r="O934" s="11" t="n">
        <v>72206</v>
      </c>
    </row>
    <row r="935">
      <c r="I935" s="11" t="inlineStr">
        <is>
          <t>LUK7</t>
        </is>
      </c>
      <c r="J935" s="11" t="inlineStr">
        <is>
          <t>649 OMEGA PKWY</t>
        </is>
      </c>
      <c r="K935" s="11" t="inlineStr">
        <is>
          <t>SHEPHERDSVILLE, KY, 40165-8501</t>
        </is>
      </c>
      <c r="L935" s="11" t="inlineStr">
        <is>
          <t>US</t>
        </is>
      </c>
      <c r="M935" s="11" t="inlineStr">
        <is>
          <t>SHEPHERDSVILLE</t>
        </is>
      </c>
      <c r="N935" s="11" t="inlineStr">
        <is>
          <t>KY</t>
        </is>
      </c>
      <c r="O935" s="11" t="inlineStr">
        <is>
          <t>40165-8501</t>
        </is>
      </c>
    </row>
    <row r="936">
      <c r="I936" s="11" t="inlineStr">
        <is>
          <t>MCI2</t>
        </is>
      </c>
      <c r="J936" s="11" t="inlineStr">
        <is>
          <t>14500 BOTTS RD</t>
        </is>
      </c>
      <c r="K936" s="11" t="inlineStr">
        <is>
          <t>KANSAS CITY, MO, 64147-1302</t>
        </is>
      </c>
      <c r="L936" s="11" t="inlineStr">
        <is>
          <t>US</t>
        </is>
      </c>
      <c r="M936" s="11" t="inlineStr">
        <is>
          <t>KANSAS CITY</t>
        </is>
      </c>
      <c r="N936" s="11" t="inlineStr">
        <is>
          <t>MO</t>
        </is>
      </c>
      <c r="O936" s="11" t="inlineStr">
        <is>
          <t>64147-1302</t>
        </is>
      </c>
    </row>
    <row r="937">
      <c r="I937" s="11" t="inlineStr">
        <is>
          <t>MEM3</t>
        </is>
      </c>
      <c r="J937" s="11" t="inlineStr">
        <is>
          <t>1615 COMMERCE PKWY N</t>
        </is>
      </c>
      <c r="K937" s="11" t="inlineStr">
        <is>
          <t>HORN LAKE, MI, 38637-2313</t>
        </is>
      </c>
      <c r="L937" s="11" t="inlineStr">
        <is>
          <t>US</t>
        </is>
      </c>
      <c r="M937" s="11" t="inlineStr">
        <is>
          <t>HORN LAKE</t>
        </is>
      </c>
      <c r="N937" s="11" t="inlineStr">
        <is>
          <t>MI</t>
        </is>
      </c>
      <c r="O937" s="11" t="inlineStr">
        <is>
          <t>38637-2313</t>
        </is>
      </c>
    </row>
    <row r="938">
      <c r="I938" s="11" t="inlineStr">
        <is>
          <t>MMU9</t>
        </is>
      </c>
      <c r="J938" s="11" t="inlineStr">
        <is>
          <t>698 Rte. 46 W.</t>
        </is>
      </c>
      <c r="K938" s="11" t="inlineStr">
        <is>
          <t>TETERBORO, NJ, 7608</t>
        </is>
      </c>
      <c r="L938" s="11" t="inlineStr">
        <is>
          <t>US</t>
        </is>
      </c>
      <c r="M938" s="11" t="inlineStr">
        <is>
          <t>TETERBORO</t>
        </is>
      </c>
      <c r="N938" s="11" t="inlineStr">
        <is>
          <t>NJ</t>
        </is>
      </c>
      <c r="O938" s="11" t="n">
        <v>7608</v>
      </c>
    </row>
    <row r="939">
      <c r="I939" s="11" t="inlineStr">
        <is>
          <t>MQY1</t>
        </is>
      </c>
      <c r="J939" s="11" t="inlineStr">
        <is>
          <t>6060 GOLDEN BEAR GTWY</t>
        </is>
      </c>
      <c r="K939" s="11" t="inlineStr">
        <is>
          <t>MOUNT JULIET, TN, 37122-1413</t>
        </is>
      </c>
      <c r="L939" s="11" t="inlineStr">
        <is>
          <t>US</t>
        </is>
      </c>
      <c r="M939" s="11" t="inlineStr">
        <is>
          <t>MOUNT JULIET</t>
        </is>
      </c>
      <c r="N939" s="11" t="inlineStr">
        <is>
          <t>TN</t>
        </is>
      </c>
      <c r="O939" s="11" t="inlineStr">
        <is>
          <t>37122-1413</t>
        </is>
      </c>
    </row>
    <row r="940">
      <c r="I940" s="11" t="inlineStr">
        <is>
          <t>MTN1</t>
        </is>
      </c>
      <c r="J940" s="11" t="inlineStr">
        <is>
          <t>801 BOXWOOD RD</t>
        </is>
      </c>
      <c r="K940" s="11" t="inlineStr">
        <is>
          <t>WILMINGTON, DE, 19804-2041</t>
        </is>
      </c>
      <c r="L940" s="11" t="inlineStr">
        <is>
          <t>US</t>
        </is>
      </c>
      <c r="M940" s="11" t="inlineStr">
        <is>
          <t>WILMINGTON</t>
        </is>
      </c>
      <c r="N940" s="11" t="inlineStr">
        <is>
          <t>DE</t>
        </is>
      </c>
      <c r="O940" s="11" t="inlineStr">
        <is>
          <t>19804-2041</t>
        </is>
      </c>
    </row>
    <row r="941">
      <c r="I941" s="11" t="inlineStr">
        <is>
          <t>MTN7</t>
        </is>
      </c>
      <c r="J941" s="11" t="inlineStr">
        <is>
          <t>913 OLD PHILADELPHIA RD</t>
        </is>
      </c>
      <c r="K941" s="11" t="inlineStr">
        <is>
          <t>ABERDEEN, MD, 21001-4024</t>
        </is>
      </c>
      <c r="L941" s="11" t="inlineStr">
        <is>
          <t>US</t>
        </is>
      </c>
      <c r="M941" s="11" t="inlineStr">
        <is>
          <t>ABERDEEN</t>
        </is>
      </c>
      <c r="N941" s="11" t="inlineStr">
        <is>
          <t>MD</t>
        </is>
      </c>
      <c r="O941" s="11" t="inlineStr">
        <is>
          <t>21001-4024</t>
        </is>
      </c>
    </row>
    <row r="942">
      <c r="I942" s="11" t="inlineStr">
        <is>
          <t>OAK9</t>
        </is>
      </c>
      <c r="J942" s="11" t="inlineStr">
        <is>
          <t>6250 PROMONTORY PKWY</t>
        </is>
      </c>
      <c r="K942" s="11" t="inlineStr">
        <is>
          <t>TRACY, CA, 95377-8457</t>
        </is>
      </c>
      <c r="L942" s="11" t="inlineStr">
        <is>
          <t>US</t>
        </is>
      </c>
      <c r="M942" s="11" t="inlineStr">
        <is>
          <t>TRACY</t>
        </is>
      </c>
      <c r="N942" s="11" t="inlineStr">
        <is>
          <t>CA</t>
        </is>
      </c>
      <c r="O942" s="11" t="inlineStr">
        <is>
          <t>95377-8457</t>
        </is>
      </c>
    </row>
    <row r="943">
      <c r="I943" s="11" t="inlineStr">
        <is>
          <t>ORD5</t>
        </is>
      </c>
      <c r="J943" s="11" t="inlineStr">
        <is>
          <t>7001 VOLLMER RD</t>
        </is>
      </c>
      <c r="K943" s="11" t="inlineStr">
        <is>
          <t>MATTESON, IL, 60443-1502</t>
        </is>
      </c>
      <c r="L943" s="11" t="inlineStr">
        <is>
          <t>US</t>
        </is>
      </c>
      <c r="M943" s="11" t="inlineStr">
        <is>
          <t>MATTESON</t>
        </is>
      </c>
      <c r="N943" s="11" t="inlineStr">
        <is>
          <t>IL</t>
        </is>
      </c>
      <c r="O943" s="11" t="inlineStr">
        <is>
          <t>60443-1502</t>
        </is>
      </c>
    </row>
    <row r="944">
      <c r="I944" s="11" t="inlineStr">
        <is>
          <t>ORF2</t>
        </is>
      </c>
      <c r="J944" s="11" t="inlineStr">
        <is>
          <t>5045 PORTSMOUTH BLVD</t>
        </is>
      </c>
      <c r="K944" s="11" t="inlineStr">
        <is>
          <t>CHESAPEAKE, VT, 23321-1425</t>
        </is>
      </c>
      <c r="L944" s="11" t="inlineStr">
        <is>
          <t>US</t>
        </is>
      </c>
      <c r="M944" s="11" t="inlineStr">
        <is>
          <t>CHESAPEAKE</t>
        </is>
      </c>
      <c r="N944" s="11" t="inlineStr">
        <is>
          <t>VT</t>
        </is>
      </c>
      <c r="O944" s="11" t="inlineStr">
        <is>
          <t>23321-1425</t>
        </is>
      </c>
    </row>
    <row r="945">
      <c r="I945" s="11" t="inlineStr">
        <is>
          <t>ORF3</t>
        </is>
      </c>
      <c r="J945" s="11" t="inlineStr">
        <is>
          <t>2020 NORTHGATE COMMERCE PKWY</t>
        </is>
      </c>
      <c r="K945" s="11" t="inlineStr">
        <is>
          <t>SUFFOLK, VT, 23435-2142</t>
        </is>
      </c>
      <c r="L945" s="11" t="inlineStr">
        <is>
          <t>US</t>
        </is>
      </c>
      <c r="M945" s="11" t="inlineStr">
        <is>
          <t>SUFFOLK</t>
        </is>
      </c>
      <c r="N945" s="11" t="inlineStr">
        <is>
          <t>VT</t>
        </is>
      </c>
      <c r="O945" s="11" t="inlineStr">
        <is>
          <t>23435-2142</t>
        </is>
      </c>
    </row>
    <row r="946">
      <c r="I946" s="11" t="inlineStr">
        <is>
          <t>PBI2</t>
        </is>
      </c>
      <c r="J946" s="11" t="inlineStr">
        <is>
          <t>14680 Pk. of Commerce blvd</t>
        </is>
      </c>
      <c r="K946" s="11" t="inlineStr">
        <is>
          <t>JUPITER, FL, 33478</t>
        </is>
      </c>
      <c r="L946" s="11" t="inlineStr">
        <is>
          <t>US</t>
        </is>
      </c>
      <c r="M946" s="11" t="inlineStr">
        <is>
          <t>JUPITER</t>
        </is>
      </c>
      <c r="N946" s="11" t="inlineStr">
        <is>
          <t>FL</t>
        </is>
      </c>
      <c r="O946" s="11" t="n">
        <v>33478</v>
      </c>
    </row>
    <row r="947">
      <c r="I947" s="11" t="inlineStr">
        <is>
          <t>SAN3</t>
        </is>
      </c>
      <c r="J947" s="11" t="inlineStr">
        <is>
          <t>6971 OTAY MESA RD</t>
        </is>
      </c>
      <c r="K947" s="11" t="inlineStr">
        <is>
          <t>SAN DIEGO, CA, 92154-5722</t>
        </is>
      </c>
      <c r="L947" s="11" t="inlineStr">
        <is>
          <t>US</t>
        </is>
      </c>
      <c r="M947" s="11" t="inlineStr">
        <is>
          <t>SAN DIEGO</t>
        </is>
      </c>
      <c r="N947" s="11" t="inlineStr">
        <is>
          <t>CA</t>
        </is>
      </c>
      <c r="O947" s="11" t="inlineStr">
        <is>
          <t>92154-5722</t>
        </is>
      </c>
    </row>
    <row r="948">
      <c r="I948" s="11" t="inlineStr">
        <is>
          <t>SBD1</t>
        </is>
      </c>
      <c r="J948" s="11" t="inlineStr">
        <is>
          <t>3388 S Cactus Ave</t>
        </is>
      </c>
      <c r="K948" s="11" t="inlineStr">
        <is>
          <t>BLOOMINGTON, CA, 92316</t>
        </is>
      </c>
      <c r="L948" s="11" t="inlineStr">
        <is>
          <t>US</t>
        </is>
      </c>
      <c r="M948" s="11" t="inlineStr">
        <is>
          <t>BLOOMINGTON</t>
        </is>
      </c>
      <c r="N948" s="11" t="inlineStr">
        <is>
          <t>CA</t>
        </is>
      </c>
      <c r="O948" s="11" t="n">
        <v>92316</v>
      </c>
    </row>
    <row r="949">
      <c r="I949" s="11" t="inlineStr">
        <is>
          <t>SCK4</t>
        </is>
      </c>
      <c r="J949" s="11" t="inlineStr">
        <is>
          <t>6001 S Austin Rd</t>
        </is>
      </c>
      <c r="K949" s="11" t="inlineStr">
        <is>
          <t>STOCKTON, CA, 95215</t>
        </is>
      </c>
      <c r="L949" s="11" t="inlineStr">
        <is>
          <t>US</t>
        </is>
      </c>
      <c r="M949" s="11" t="inlineStr">
        <is>
          <t>STOCKTON</t>
        </is>
      </c>
      <c r="N949" s="11" t="inlineStr">
        <is>
          <t>CA</t>
        </is>
      </c>
      <c r="O949" s="11" t="n">
        <v>95215</v>
      </c>
    </row>
    <row r="950">
      <c r="I950" s="11" t="inlineStr">
        <is>
          <t>SFL4</t>
        </is>
      </c>
      <c r="J950" s="11" t="inlineStr">
        <is>
          <t>6337 Country Road 579</t>
        </is>
      </c>
      <c r="K950" s="11" t="inlineStr">
        <is>
          <t>Seffner, FL, 33584</t>
        </is>
      </c>
      <c r="L950" s="11" t="inlineStr">
        <is>
          <t>US</t>
        </is>
      </c>
      <c r="M950" s="11" t="inlineStr">
        <is>
          <t>Seffner</t>
        </is>
      </c>
      <c r="N950" s="11" t="inlineStr">
        <is>
          <t>FL</t>
        </is>
      </c>
      <c r="O950" s="11" t="n">
        <v>33584</v>
      </c>
    </row>
    <row r="951">
      <c r="I951" s="11" t="inlineStr">
        <is>
          <t>SGA2</t>
        </is>
      </c>
      <c r="J951" s="11" t="inlineStr">
        <is>
          <t>1707 Blairs Bridge Rd</t>
        </is>
      </c>
      <c r="K951" s="11" t="inlineStr">
        <is>
          <t>Lithia Springs, GA, 30122-3120</t>
        </is>
      </c>
      <c r="L951" s="11" t="inlineStr">
        <is>
          <t>US</t>
        </is>
      </c>
      <c r="M951" s="11" t="inlineStr">
        <is>
          <t>Lithia Springs</t>
        </is>
      </c>
      <c r="N951" s="11" t="inlineStr">
        <is>
          <t>GA</t>
        </is>
      </c>
      <c r="O951" s="11" t="inlineStr">
        <is>
          <t>30122-3120</t>
        </is>
      </c>
    </row>
    <row r="952">
      <c r="I952" s="11" t="inlineStr">
        <is>
          <t>SIL3</t>
        </is>
      </c>
      <c r="J952" s="11" t="inlineStr">
        <is>
          <t>27W501 North Ave, Suite 100</t>
        </is>
      </c>
      <c r="K952" s="11" t="inlineStr">
        <is>
          <t>West Chicago, IL, 60185</t>
        </is>
      </c>
      <c r="L952" s="11" t="inlineStr">
        <is>
          <t>US</t>
        </is>
      </c>
      <c r="M952" s="11" t="inlineStr">
        <is>
          <t>West Chicago</t>
        </is>
      </c>
      <c r="N952" s="11" t="inlineStr">
        <is>
          <t>IL</t>
        </is>
      </c>
      <c r="O952" s="11" t="n">
        <v>60185</v>
      </c>
    </row>
    <row r="953">
      <c r="I953" s="11" t="inlineStr">
        <is>
          <t>SMF6</t>
        </is>
      </c>
      <c r="J953" s="11" t="inlineStr">
        <is>
          <t>6900 AIRPORT BLVD</t>
        </is>
      </c>
      <c r="K953" s="11" t="inlineStr">
        <is>
          <t>SACRAMENTO, CA, 95837-1109</t>
        </is>
      </c>
      <c r="L953" s="11" t="inlineStr">
        <is>
          <t>US</t>
        </is>
      </c>
      <c r="M953" s="11" t="inlineStr">
        <is>
          <t>SACRAMENTO</t>
        </is>
      </c>
      <c r="N953" s="11" t="inlineStr">
        <is>
          <t>CA</t>
        </is>
      </c>
      <c r="O953" s="11" t="inlineStr">
        <is>
          <t>95837-1109</t>
        </is>
      </c>
    </row>
    <row r="954">
      <c r="I954" s="11" t="inlineStr">
        <is>
          <t>SMN1</t>
        </is>
      </c>
      <c r="J954" s="11" t="inlineStr">
        <is>
          <t>7500 Setzler Parkway</t>
        </is>
      </c>
      <c r="K954" s="11" t="inlineStr">
        <is>
          <t>BROOKLYN PARK, MN, 55445-1879</t>
        </is>
      </c>
      <c r="L954" s="11" t="inlineStr">
        <is>
          <t>US</t>
        </is>
      </c>
      <c r="M954" s="11" t="inlineStr">
        <is>
          <t>BROOKLYN PARK</t>
        </is>
      </c>
      <c r="N954" s="11" t="inlineStr">
        <is>
          <t>MN</t>
        </is>
      </c>
      <c r="O954" s="11" t="inlineStr">
        <is>
          <t>55445-1879</t>
        </is>
      </c>
    </row>
    <row r="955">
      <c r="I955" s="11" t="inlineStr">
        <is>
          <t>SNJ2</t>
        </is>
      </c>
      <c r="J955" s="11" t="inlineStr">
        <is>
          <t>344 Hurffville Crosskeys rd</t>
        </is>
      </c>
      <c r="K955" s="11" t="inlineStr">
        <is>
          <t>SEWELL, NJ, 08080-9202</t>
        </is>
      </c>
      <c r="L955" s="11" t="inlineStr">
        <is>
          <t>US</t>
        </is>
      </c>
      <c r="M955" s="11" t="inlineStr">
        <is>
          <t>SEWELL</t>
        </is>
      </c>
      <c r="N955" s="11" t="inlineStr">
        <is>
          <t>NJ</t>
        </is>
      </c>
      <c r="O955" s="11" t="inlineStr">
        <is>
          <t>08080-9202</t>
        </is>
      </c>
    </row>
    <row r="956">
      <c r="I956" s="11" t="inlineStr">
        <is>
          <t>SNJ3</t>
        </is>
      </c>
      <c r="J956" s="11" t="inlineStr">
        <is>
          <t>86 Stemmers Lane</t>
        </is>
      </c>
      <c r="K956" s="11" t="inlineStr">
        <is>
          <t>Westampton, NJ, 8060</t>
        </is>
      </c>
      <c r="L956" s="11" t="inlineStr">
        <is>
          <t>US</t>
        </is>
      </c>
      <c r="M956" s="11" t="inlineStr">
        <is>
          <t>Westampton</t>
        </is>
      </c>
      <c r="N956" s="11" t="inlineStr">
        <is>
          <t>NJ</t>
        </is>
      </c>
      <c r="O956" s="11" t="n">
        <v>8060</v>
      </c>
    </row>
    <row r="957">
      <c r="I957" s="11" t="inlineStr">
        <is>
          <t>SOH1</t>
        </is>
      </c>
      <c r="J957" s="11" t="inlineStr">
        <is>
          <t>601 Lakeshore Ave OH</t>
        </is>
      </c>
      <c r="K957" s="11" t="inlineStr">
        <is>
          <t>CLEVELAND, OH, 44114-1015</t>
        </is>
      </c>
      <c r="L957" s="11" t="inlineStr">
        <is>
          <t>US</t>
        </is>
      </c>
      <c r="M957" s="11" t="inlineStr">
        <is>
          <t>CLEVELAND</t>
        </is>
      </c>
      <c r="N957" s="11" t="inlineStr">
        <is>
          <t>OH</t>
        </is>
      </c>
      <c r="O957" s="11" t="inlineStr">
        <is>
          <t>44114-1015</t>
        </is>
      </c>
    </row>
    <row r="958">
      <c r="I958" s="11" t="inlineStr">
        <is>
          <t>SOR3</t>
        </is>
      </c>
      <c r="J958" s="11" t="inlineStr">
        <is>
          <t>530 SW 2nd Ave</t>
        </is>
      </c>
      <c r="K958" s="11" t="inlineStr">
        <is>
          <t>PORTLAND, OR, 97204-3431</t>
        </is>
      </c>
      <c r="L958" s="11" t="inlineStr">
        <is>
          <t>US</t>
        </is>
      </c>
      <c r="M958" s="11" t="inlineStr">
        <is>
          <t>PORTLAND</t>
        </is>
      </c>
      <c r="N958" s="11" t="inlineStr">
        <is>
          <t>OR</t>
        </is>
      </c>
      <c r="O958" s="11" t="inlineStr">
        <is>
          <t>97204-3431</t>
        </is>
      </c>
    </row>
    <row r="959">
      <c r="I959" s="11" t="inlineStr">
        <is>
          <t>STX6</t>
        </is>
      </c>
      <c r="J959" s="11" t="inlineStr">
        <is>
          <t>Parmer Lane and SH 130</t>
        </is>
      </c>
      <c r="K959" s="11" t="inlineStr">
        <is>
          <t>Austin, TX, 78724</t>
        </is>
      </c>
      <c r="L959" s="11" t="inlineStr">
        <is>
          <t>US</t>
        </is>
      </c>
      <c r="M959" s="11" t="inlineStr">
        <is>
          <t>Austin</t>
        </is>
      </c>
      <c r="N959" s="11" t="inlineStr">
        <is>
          <t>TX</t>
        </is>
      </c>
      <c r="O959" s="11" t="n">
        <v>78724</v>
      </c>
    </row>
    <row r="960">
      <c r="I960" s="11" t="inlineStr">
        <is>
          <t>SWF1</t>
        </is>
      </c>
      <c r="J960" s="11" t="inlineStr">
        <is>
          <t>635 INTERNATIONAL BLVD</t>
        </is>
      </c>
      <c r="K960" s="11" t="inlineStr">
        <is>
          <t>ROCK TAVERN, NY, 12575-5150</t>
        </is>
      </c>
      <c r="L960" s="11" t="inlineStr">
        <is>
          <t>US</t>
        </is>
      </c>
      <c r="M960" s="11" t="inlineStr">
        <is>
          <t>ROCK TAVERN</t>
        </is>
      </c>
      <c r="N960" s="11" t="inlineStr">
        <is>
          <t>NY</t>
        </is>
      </c>
      <c r="O960" s="11" t="inlineStr">
        <is>
          <t>12575-5150</t>
        </is>
      </c>
    </row>
    <row r="961">
      <c r="I961" s="11" t="inlineStr">
        <is>
          <t>SYR1</t>
        </is>
      </c>
      <c r="J961" s="11" t="inlineStr">
        <is>
          <t>7211 MORGAN RD</t>
        </is>
      </c>
      <c r="K961" s="11" t="inlineStr">
        <is>
          <t>CLAY, NY, 13090-4534</t>
        </is>
      </c>
      <c r="L961" s="11" t="inlineStr">
        <is>
          <t>US</t>
        </is>
      </c>
      <c r="M961" s="11" t="inlineStr">
        <is>
          <t>CLAY</t>
        </is>
      </c>
      <c r="N961" s="11" t="inlineStr">
        <is>
          <t>NY</t>
        </is>
      </c>
      <c r="O961" s="11" t="inlineStr">
        <is>
          <t>13090-4534</t>
        </is>
      </c>
    </row>
    <row r="962">
      <c r="I962" s="11" t="inlineStr">
        <is>
          <t>TEB4</t>
        </is>
      </c>
      <c r="J962" s="11" t="inlineStr">
        <is>
          <t>742 COURSES LANDING RD</t>
        </is>
      </c>
      <c r="K962" s="11" t="inlineStr">
        <is>
          <t>PENNS GROVE, NJ, 08069-2956</t>
        </is>
      </c>
      <c r="L962" s="11" t="inlineStr">
        <is>
          <t>US</t>
        </is>
      </c>
      <c r="M962" s="11" t="inlineStr">
        <is>
          <t>PENNS GROVE</t>
        </is>
      </c>
      <c r="N962" s="11" t="inlineStr">
        <is>
          <t>NJ</t>
        </is>
      </c>
      <c r="O962" s="11" t="inlineStr">
        <is>
          <t>08069-2956</t>
        </is>
      </c>
    </row>
    <row r="963">
      <c r="I963" s="11" t="inlineStr">
        <is>
          <t>TEN3</t>
        </is>
      </c>
      <c r="J963" s="11" t="inlineStr">
        <is>
          <t>800 N 75TH AVE</t>
        </is>
      </c>
      <c r="K963" s="11" t="inlineStr">
        <is>
          <t>PHOENIX, AZ, 85043-2101</t>
        </is>
      </c>
      <c r="L963" s="11" t="inlineStr">
        <is>
          <t>US</t>
        </is>
      </c>
      <c r="M963" s="11" t="inlineStr">
        <is>
          <t>PHOENIX</t>
        </is>
      </c>
      <c r="N963" s="11" t="inlineStr">
        <is>
          <t>AZ</t>
        </is>
      </c>
      <c r="O963" s="11" t="inlineStr">
        <is>
          <t>85043-2101</t>
        </is>
      </c>
    </row>
    <row r="964">
      <c r="I964" s="11" t="inlineStr">
        <is>
          <t>TMB8</t>
        </is>
      </c>
      <c r="J964" s="11" t="inlineStr">
        <is>
          <t>13720 SW 272ND ST</t>
        </is>
      </c>
      <c r="K964" s="11" t="inlineStr">
        <is>
          <t>HOMESTEAD, FL, 33032-7847</t>
        </is>
      </c>
      <c r="L964" s="11" t="inlineStr">
        <is>
          <t>US</t>
        </is>
      </c>
      <c r="M964" s="11" t="inlineStr">
        <is>
          <t>HOMESTEAD</t>
        </is>
      </c>
      <c r="N964" s="11" t="inlineStr">
        <is>
          <t>FL</t>
        </is>
      </c>
      <c r="O964" s="11" t="inlineStr">
        <is>
          <t>33032-7847</t>
        </is>
      </c>
    </row>
    <row r="965">
      <c r="I965" s="11" t="inlineStr">
        <is>
          <t>XLX2</t>
        </is>
      </c>
      <c r="J965" s="11" t="inlineStr">
        <is>
          <t>3565 N AIRPORT WAY</t>
        </is>
      </c>
      <c r="K965" s="11" t="inlineStr">
        <is>
          <t>MANTECAA, CA, 95336-8696</t>
        </is>
      </c>
      <c r="L965" s="11" t="inlineStr">
        <is>
          <t>US</t>
        </is>
      </c>
      <c r="M965" s="11" t="inlineStr">
        <is>
          <t>MANTECAA</t>
        </is>
      </c>
      <c r="N965" s="11" t="inlineStr">
        <is>
          <t>CA</t>
        </is>
      </c>
      <c r="O965" s="11" t="inlineStr">
        <is>
          <t>95336-8696</t>
        </is>
      </c>
    </row>
    <row r="966">
      <c r="I966" s="11" t="inlineStr">
        <is>
          <t>XLX3</t>
        </is>
      </c>
      <c r="J966" s="11" t="inlineStr">
        <is>
          <t>4375 N Perris Blvd</t>
        </is>
      </c>
      <c r="K966" s="11" t="inlineStr">
        <is>
          <t>PERRISA, CA, 92571</t>
        </is>
      </c>
      <c r="L966" s="11" t="inlineStr">
        <is>
          <t>US</t>
        </is>
      </c>
      <c r="M966" s="11" t="inlineStr">
        <is>
          <t>PERRISA</t>
        </is>
      </c>
      <c r="N966" s="11" t="inlineStr">
        <is>
          <t>CA</t>
        </is>
      </c>
      <c r="O966" s="11" t="n">
        <v>92571</v>
      </c>
    </row>
    <row r="967">
      <c r="I967" s="11" t="inlineStr">
        <is>
          <t>XLX4</t>
        </is>
      </c>
      <c r="J967" s="11" t="inlineStr">
        <is>
          <t>4701 Commerce Rd.</t>
        </is>
      </c>
      <c r="K967" s="11" t="inlineStr">
        <is>
          <t>RICHMOND, VA, 23234</t>
        </is>
      </c>
      <c r="L967" s="11" t="inlineStr">
        <is>
          <t>US</t>
        </is>
      </c>
      <c r="M967" s="11" t="inlineStr">
        <is>
          <t>RICHMOND</t>
        </is>
      </c>
      <c r="N967" s="11" t="inlineStr">
        <is>
          <t>VA</t>
        </is>
      </c>
      <c r="O967" s="11" t="n">
        <v>23234</v>
      </c>
    </row>
    <row r="968">
      <c r="I968" s="11" t="inlineStr">
        <is>
          <t>RPNV</t>
        </is>
      </c>
      <c r="J968" s="11" t="inlineStr">
        <is>
          <t>4950 Joule St.</t>
        </is>
      </c>
      <c r="K968" s="11" t="inlineStr">
        <is>
          <t>RENO, NJ, 89502</t>
        </is>
      </c>
      <c r="L968" s="11" t="inlineStr">
        <is>
          <t>US</t>
        </is>
      </c>
      <c r="M968" s="11" t="inlineStr">
        <is>
          <t>RENO</t>
        </is>
      </c>
      <c r="N968" s="11" t="inlineStr">
        <is>
          <t>NJ</t>
        </is>
      </c>
      <c r="O968" s="11" t="n">
        <v>89502</v>
      </c>
    </row>
    <row r="969">
      <c r="I969" s="11" t="inlineStr">
        <is>
          <t>RRPR</t>
        </is>
      </c>
      <c r="J969" s="11" t="inlineStr">
        <is>
          <t>1910 International Way</t>
        </is>
      </c>
      <c r="K969" s="11" t="inlineStr">
        <is>
          <t>HEBRON, KT, 41048</t>
        </is>
      </c>
      <c r="L969" s="11" t="inlineStr">
        <is>
          <t>US</t>
        </is>
      </c>
      <c r="M969" s="11" t="inlineStr">
        <is>
          <t>HEBRON</t>
        </is>
      </c>
      <c r="N969" s="11" t="inlineStr">
        <is>
          <t>KT</t>
        </is>
      </c>
      <c r="O969" s="11" t="n">
        <v>41048</v>
      </c>
    </row>
    <row r="970">
      <c r="I970" s="11" t="inlineStr">
        <is>
          <t>RCLJ</t>
        </is>
      </c>
      <c r="J970" s="11" t="inlineStr">
        <is>
          <t>3540 BIRTCHER DR</t>
        </is>
      </c>
      <c r="K970" s="11" t="inlineStr">
        <is>
          <t>LAS VEGAS, NV, 89119</t>
        </is>
      </c>
      <c r="L970" s="11" t="inlineStr">
        <is>
          <t>US</t>
        </is>
      </c>
      <c r="M970" s="11" t="inlineStr">
        <is>
          <t>LAS VEGAS</t>
        </is>
      </c>
      <c r="N970" s="11" t="inlineStr">
        <is>
          <t>NV</t>
        </is>
      </c>
      <c r="O970" s="11" t="n">
        <v>89119</v>
      </c>
    </row>
    <row r="971">
      <c r="I971" s="11" t="inlineStr">
        <is>
          <t>RPNC</t>
        </is>
      </c>
      <c r="J971" s="11" t="inlineStr">
        <is>
          <t>165 One Genesis Way</t>
        </is>
      </c>
      <c r="K971" s="11" t="inlineStr">
        <is>
          <t>SPRUCE PINE, NC, 28777</t>
        </is>
      </c>
      <c r="L971" s="11" t="inlineStr">
        <is>
          <t>US</t>
        </is>
      </c>
      <c r="M971" s="11" t="inlineStr">
        <is>
          <t>SPRUCE PINE</t>
        </is>
      </c>
      <c r="N971" s="11" t="inlineStr">
        <is>
          <t>NC</t>
        </is>
      </c>
      <c r="O971" s="11" t="n">
        <v>28777</v>
      </c>
    </row>
    <row r="972">
      <c r="I972" s="11" t="inlineStr">
        <is>
          <t>RTPX</t>
        </is>
      </c>
      <c r="J972" s="11" t="inlineStr">
        <is>
          <t>2700 Story Road West</t>
        </is>
      </c>
      <c r="K972" s="11" t="inlineStr">
        <is>
          <t>IRVING, TX, 75038</t>
        </is>
      </c>
      <c r="L972" s="11" t="inlineStr">
        <is>
          <t>US</t>
        </is>
      </c>
      <c r="M972" s="11" t="inlineStr">
        <is>
          <t>IRVING</t>
        </is>
      </c>
      <c r="N972" s="11" t="inlineStr">
        <is>
          <t>TX</t>
        </is>
      </c>
      <c r="O972" s="11" t="n">
        <v>75038</v>
      </c>
    </row>
    <row r="973">
      <c r="I973" s="11" t="inlineStr">
        <is>
          <t>IBF7</t>
        </is>
      </c>
      <c r="J973" s="11" t="inlineStr">
        <is>
          <t>15230 NE 24th St</t>
        </is>
      </c>
      <c r="K973" s="11" t="inlineStr">
        <is>
          <t>Redmond, WA, 98052</t>
        </is>
      </c>
      <c r="L973" s="11" t="inlineStr">
        <is>
          <t>US</t>
        </is>
      </c>
      <c r="M973" s="11" t="inlineStr">
        <is>
          <t>Redmond</t>
        </is>
      </c>
      <c r="N973" s="11" t="inlineStr">
        <is>
          <t>WA</t>
        </is>
      </c>
      <c r="O973" s="11" t="n">
        <v>98052</v>
      </c>
    </row>
    <row r="974">
      <c r="I974" s="11" t="inlineStr">
        <is>
          <t>VUJC</t>
        </is>
      </c>
      <c r="J974" s="11" t="inlineStr">
        <is>
          <t>9606 West Hills Ct Suite A</t>
        </is>
      </c>
      <c r="K974" s="11" t="inlineStr">
        <is>
          <t>KUTZTOWN, PA, 19530</t>
        </is>
      </c>
      <c r="L974" s="11" t="inlineStr">
        <is>
          <t>US</t>
        </is>
      </c>
      <c r="M974" s="11" t="inlineStr">
        <is>
          <t>KUTZTOWN</t>
        </is>
      </c>
      <c r="N974" s="11" t="inlineStr">
        <is>
          <t>PA</t>
        </is>
      </c>
      <c r="O974" s="11" t="n">
        <v>19530</v>
      </c>
    </row>
    <row r="975">
      <c r="I975" s="11" t="inlineStr">
        <is>
          <t>VUH1</t>
        </is>
      </c>
      <c r="J975" s="11" t="inlineStr">
        <is>
          <t>0200 AMARGOSA RD</t>
        </is>
      </c>
      <c r="K975" s="11" t="inlineStr">
        <is>
          <t>HESPERIA, CA, 92345-0200</t>
        </is>
      </c>
      <c r="L975" s="11" t="inlineStr">
        <is>
          <t>US</t>
        </is>
      </c>
      <c r="M975" s="11" t="inlineStr">
        <is>
          <t>HESPERIA</t>
        </is>
      </c>
      <c r="N975" s="11" t="inlineStr">
        <is>
          <t>CA</t>
        </is>
      </c>
      <c r="O975" s="11" t="inlineStr">
        <is>
          <t>92345-0200</t>
        </is>
      </c>
    </row>
    <row r="976">
      <c r="I976" s="11" t="inlineStr">
        <is>
          <t>VUH2</t>
        </is>
      </c>
      <c r="J976" s="11" t="inlineStr">
        <is>
          <t>2001 Commerce Parkway</t>
        </is>
      </c>
      <c r="K976" s="11" t="inlineStr">
        <is>
          <t>FRANKLIN, IN, 46131</t>
        </is>
      </c>
      <c r="L976" s="11" t="inlineStr">
        <is>
          <t>US</t>
        </is>
      </c>
      <c r="M976" s="11" t="inlineStr">
        <is>
          <t>FRANKLIN</t>
        </is>
      </c>
      <c r="N976" s="11" t="inlineStr">
        <is>
          <t>IN</t>
        </is>
      </c>
      <c r="O976" s="11" t="n">
        <v>46131</v>
      </c>
    </row>
    <row r="977">
      <c r="I977" s="11" t="inlineStr">
        <is>
          <t>VUH3</t>
        </is>
      </c>
      <c r="J977" s="11" t="inlineStr">
        <is>
          <t>101 ONEIL ROAD</t>
        </is>
      </c>
      <c r="K977" s="11" t="inlineStr">
        <is>
          <t>SIDNEY, NY, 13838</t>
        </is>
      </c>
      <c r="L977" s="11" t="inlineStr">
        <is>
          <t>US</t>
        </is>
      </c>
      <c r="M977" s="11" t="inlineStr">
        <is>
          <t>SIDNEY</t>
        </is>
      </c>
      <c r="N977" s="11" t="inlineStr">
        <is>
          <t>NY</t>
        </is>
      </c>
      <c r="O977" s="11" t="n">
        <v>13838</v>
      </c>
    </row>
    <row r="978">
      <c r="I978" s="11" t="inlineStr">
        <is>
          <t>VUH4</t>
        </is>
      </c>
      <c r="J978" s="11" t="inlineStr">
        <is>
          <t>2830 E Philadelphia Street</t>
        </is>
      </c>
      <c r="K978" s="11" t="inlineStr">
        <is>
          <t>ONTARIO, CA, 91761</t>
        </is>
      </c>
      <c r="L978" s="11" t="inlineStr">
        <is>
          <t>US</t>
        </is>
      </c>
      <c r="M978" s="11" t="inlineStr">
        <is>
          <t>ONTARIO</t>
        </is>
      </c>
      <c r="N978" s="11" t="inlineStr">
        <is>
          <t>CA</t>
        </is>
      </c>
      <c r="O978" s="11" t="n">
        <v>91761</v>
      </c>
    </row>
    <row r="979">
      <c r="I979" s="11" t="inlineStr">
        <is>
          <t>VUH5</t>
        </is>
      </c>
      <c r="J979" s="11" t="inlineStr">
        <is>
          <t>800 W Stephens St</t>
        </is>
      </c>
      <c r="K979" s="11" t="inlineStr">
        <is>
          <t>ARLINGTON, TX, 76017</t>
        </is>
      </c>
      <c r="L979" s="11" t="inlineStr">
        <is>
          <t>US</t>
        </is>
      </c>
      <c r="M979" s="11" t="inlineStr">
        <is>
          <t>ARLINGTON</t>
        </is>
      </c>
      <c r="N979" s="11" t="inlineStr">
        <is>
          <t>TX</t>
        </is>
      </c>
      <c r="O979" s="11" t="n">
        <v>76017</v>
      </c>
    </row>
    <row r="980">
      <c r="I980" s="11" t="inlineStr">
        <is>
          <t>VUH6</t>
        </is>
      </c>
      <c r="J980" s="11" t="inlineStr">
        <is>
          <t>5900 Long Creek Park Dr</t>
        </is>
      </c>
      <c r="K980" s="11" t="inlineStr">
        <is>
          <t>CHARLOTTE, NC, 28269</t>
        </is>
      </c>
      <c r="L980" s="11" t="inlineStr">
        <is>
          <t>US</t>
        </is>
      </c>
      <c r="M980" s="11" t="inlineStr">
        <is>
          <t>CHARLOTTE</t>
        </is>
      </c>
      <c r="N980" s="11" t="inlineStr">
        <is>
          <t>NC</t>
        </is>
      </c>
      <c r="O980" s="11" t="n">
        <v>28269</v>
      </c>
    </row>
    <row r="981">
      <c r="I981" s="11" t="inlineStr">
        <is>
          <t>VUH7</t>
        </is>
      </c>
      <c r="J981" s="11" t="inlineStr">
        <is>
          <t>3355 E Cedar St</t>
        </is>
      </c>
      <c r="K981" s="11" t="inlineStr">
        <is>
          <t>ONTARIO, CA, 91761</t>
        </is>
      </c>
      <c r="L981" s="11" t="inlineStr">
        <is>
          <t>US</t>
        </is>
      </c>
      <c r="M981" s="11" t="inlineStr">
        <is>
          <t>ONTARIO</t>
        </is>
      </c>
      <c r="N981" s="11" t="inlineStr">
        <is>
          <t>CA</t>
        </is>
      </c>
      <c r="O981" s="11" t="n">
        <v>91761</v>
      </c>
    </row>
    <row r="982">
      <c r="I982" s="11" t="inlineStr">
        <is>
          <t>VUH8</t>
        </is>
      </c>
      <c r="J982" s="11" t="inlineStr">
        <is>
          <t>4433 Fyler Avenue</t>
        </is>
      </c>
      <c r="K982" s="11" t="inlineStr">
        <is>
          <t>SAINT LOUIS, MO, 63116</t>
        </is>
      </c>
      <c r="L982" s="11" t="inlineStr">
        <is>
          <t>US</t>
        </is>
      </c>
      <c r="M982" s="11" t="inlineStr">
        <is>
          <t>SAINT LOUIS</t>
        </is>
      </c>
      <c r="N982" s="11" t="inlineStr">
        <is>
          <t>MO</t>
        </is>
      </c>
      <c r="O982" s="11" t="n">
        <v>63116</v>
      </c>
    </row>
    <row r="983">
      <c r="I983" s="11" t="inlineStr">
        <is>
          <t>VUH9</t>
        </is>
      </c>
      <c r="J983" s="11" t="inlineStr">
        <is>
          <t>2325 Cottonwood Ave</t>
        </is>
      </c>
      <c r="K983" s="11" t="inlineStr">
        <is>
          <t>RIVERSIDE, CA, 92508</t>
        </is>
      </c>
      <c r="L983" s="11" t="inlineStr">
        <is>
          <t>US</t>
        </is>
      </c>
      <c r="M983" s="11" t="inlineStr">
        <is>
          <t>RIVERSIDE</t>
        </is>
      </c>
      <c r="N983" s="11" t="inlineStr">
        <is>
          <t>CA</t>
        </is>
      </c>
      <c r="O983" s="11" t="n">
        <v>92508</v>
      </c>
    </row>
    <row r="984">
      <c r="I984" s="11" t="inlineStr">
        <is>
          <t>VUI1</t>
        </is>
      </c>
      <c r="J984" s="11" t="inlineStr">
        <is>
          <t>909 E 236th St</t>
        </is>
      </c>
      <c r="K984" s="11" t="inlineStr">
        <is>
          <t>CARSON, CA, 90745</t>
        </is>
      </c>
      <c r="L984" s="11" t="inlineStr">
        <is>
          <t>US</t>
        </is>
      </c>
      <c r="M984" s="11" t="inlineStr">
        <is>
          <t>CARSON</t>
        </is>
      </c>
      <c r="N984" s="11" t="inlineStr">
        <is>
          <t>CA</t>
        </is>
      </c>
      <c r="O984" s="11" t="n">
        <v>90745</v>
      </c>
    </row>
    <row r="985">
      <c r="I985" s="11" t="inlineStr">
        <is>
          <t>VUI2</t>
        </is>
      </c>
      <c r="J985" s="11" t="inlineStr">
        <is>
          <t>101 Center Point Drive</t>
        </is>
      </c>
      <c r="K985" s="11" t="inlineStr">
        <is>
          <t>ROCHELLE, IL, 61068</t>
        </is>
      </c>
      <c r="L985" s="11" t="inlineStr">
        <is>
          <t>US</t>
        </is>
      </c>
      <c r="M985" s="11" t="inlineStr">
        <is>
          <t>ROCHELLE</t>
        </is>
      </c>
      <c r="N985" s="11" t="inlineStr">
        <is>
          <t>IL</t>
        </is>
      </c>
      <c r="O985" s="11" t="n">
        <v>61068</v>
      </c>
    </row>
    <row r="986">
      <c r="I986" s="11" t="inlineStr">
        <is>
          <t>VUI3</t>
        </is>
      </c>
      <c r="J986" s="11" t="inlineStr">
        <is>
          <t>17150 Mercury St.</t>
        </is>
      </c>
      <c r="K986" s="11" t="inlineStr">
        <is>
          <t>OLATHE, KS, 66061</t>
        </is>
      </c>
      <c r="L986" s="11" t="inlineStr">
        <is>
          <t>US</t>
        </is>
      </c>
      <c r="M986" s="11" t="inlineStr">
        <is>
          <t>OLATHE</t>
        </is>
      </c>
      <c r="N986" s="11" t="inlineStr">
        <is>
          <t>KS</t>
        </is>
      </c>
      <c r="O986" s="11" t="n">
        <v>66061</v>
      </c>
    </row>
    <row r="987">
      <c r="I987" s="11" t="inlineStr">
        <is>
          <t>VUI4</t>
        </is>
      </c>
      <c r="J987" s="11" t="inlineStr">
        <is>
          <t>303 Nelson Avenue</t>
        </is>
      </c>
      <c r="K987" s="11" t="inlineStr">
        <is>
          <t>NEOSHO, MO, 64850</t>
        </is>
      </c>
      <c r="L987" s="11" t="inlineStr">
        <is>
          <t>US</t>
        </is>
      </c>
      <c r="M987" s="11" t="inlineStr">
        <is>
          <t>NEOSHO</t>
        </is>
      </c>
      <c r="N987" s="11" t="inlineStr">
        <is>
          <t>MO</t>
        </is>
      </c>
      <c r="O987" s="11" t="n">
        <v>64850</v>
      </c>
    </row>
    <row r="988">
      <c r="I988" s="11" t="inlineStr">
        <is>
          <t>VUI5</t>
        </is>
      </c>
      <c r="J988" s="11" t="inlineStr">
        <is>
          <t>13133 Innovation Way</t>
        </is>
      </c>
      <c r="K988" s="11" t="inlineStr">
        <is>
          <t>VICTORVILLE, CA, 92395</t>
        </is>
      </c>
      <c r="L988" s="11" t="inlineStr">
        <is>
          <t>US</t>
        </is>
      </c>
      <c r="M988" s="11" t="inlineStr">
        <is>
          <t>VICTORVILLE</t>
        </is>
      </c>
      <c r="N988" s="11" t="inlineStr">
        <is>
          <t>CA</t>
        </is>
      </c>
      <c r="O988" s="11" t="n">
        <v>92395</v>
      </c>
    </row>
    <row r="989">
      <c r="I989" s="11" t="inlineStr">
        <is>
          <t>VUI6</t>
        </is>
      </c>
      <c r="J989" s="11" t="inlineStr">
        <is>
          <t>15835 San Antonio Ave.</t>
        </is>
      </c>
      <c r="K989" s="11" t="inlineStr">
        <is>
          <t>CHINO, CA, 91708</t>
        </is>
      </c>
      <c r="L989" s="11" t="inlineStr">
        <is>
          <t>US</t>
        </is>
      </c>
      <c r="M989" s="11" t="inlineStr">
        <is>
          <t>CHINO</t>
        </is>
      </c>
      <c r="N989" s="11" t="inlineStr">
        <is>
          <t>CA</t>
        </is>
      </c>
      <c r="O989" s="11" t="n">
        <v>91708</v>
      </c>
    </row>
    <row r="990">
      <c r="I990" s="11" t="inlineStr">
        <is>
          <t>VUI7</t>
        </is>
      </c>
      <c r="J990" s="11" t="inlineStr">
        <is>
          <t>2801 North Houston School Road</t>
        </is>
      </c>
      <c r="K990" s="11" t="inlineStr">
        <is>
          <t>LANCASTER, TX, 75134</t>
        </is>
      </c>
      <c r="L990" s="11" t="inlineStr">
        <is>
          <t>US</t>
        </is>
      </c>
      <c r="M990" s="11" t="inlineStr">
        <is>
          <t>LANCASTER</t>
        </is>
      </c>
      <c r="N990" s="11" t="inlineStr">
        <is>
          <t>TX</t>
        </is>
      </c>
      <c r="O990" s="11" t="n">
        <v>75134</v>
      </c>
    </row>
    <row r="991">
      <c r="I991" s="11" t="inlineStr">
        <is>
          <t>VUI8</t>
        </is>
      </c>
      <c r="J991" s="11" t="inlineStr">
        <is>
          <t>212 Progress Blvd</t>
        </is>
      </c>
      <c r="K991" s="11" t="inlineStr">
        <is>
          <t>KENT, OH, 44240</t>
        </is>
      </c>
      <c r="L991" s="11" t="inlineStr">
        <is>
          <t>US</t>
        </is>
      </c>
      <c r="M991" s="11" t="inlineStr">
        <is>
          <t>KENT</t>
        </is>
      </c>
      <c r="N991" s="11" t="inlineStr">
        <is>
          <t>OH</t>
        </is>
      </c>
      <c r="O991" s="11" t="n">
        <v>44240</v>
      </c>
    </row>
    <row r="992">
      <c r="I992" s="11" t="inlineStr">
        <is>
          <t>VUJ2</t>
        </is>
      </c>
      <c r="J992" s="11" t="inlineStr">
        <is>
          <t>13052 Jurupa Ave</t>
        </is>
      </c>
      <c r="K992" s="11" t="inlineStr">
        <is>
          <t>FONTANA, CA, 92337</t>
        </is>
      </c>
      <c r="L992" s="11" t="inlineStr">
        <is>
          <t>US</t>
        </is>
      </c>
      <c r="M992" s="11" t="inlineStr">
        <is>
          <t>FONTANA</t>
        </is>
      </c>
      <c r="N992" s="11" t="inlineStr">
        <is>
          <t>CA</t>
        </is>
      </c>
      <c r="O992" s="11" t="n">
        <v>92337</v>
      </c>
    </row>
    <row r="993">
      <c r="I993" s="11" t="inlineStr">
        <is>
          <t>VURY</t>
        </is>
      </c>
      <c r="J993" s="11" t="inlineStr">
        <is>
          <t>670 N Perkins St</t>
        </is>
      </c>
      <c r="K993" s="11" t="inlineStr">
        <is>
          <t>Appleton, WI, 54914</t>
        </is>
      </c>
      <c r="L993" s="11" t="inlineStr">
        <is>
          <t>US</t>
        </is>
      </c>
      <c r="M993" s="11" t="inlineStr">
        <is>
          <t>Appleton</t>
        </is>
      </c>
      <c r="N993" s="11" t="inlineStr">
        <is>
          <t>WI</t>
        </is>
      </c>
      <c r="O993" s="11" t="n">
        <v>54914</v>
      </c>
    </row>
    <row r="994">
      <c r="I994" s="11" t="inlineStr">
        <is>
          <t>HEW9</t>
        </is>
      </c>
      <c r="J994" s="11" t="inlineStr">
        <is>
          <t>HEW9 343 HALF ACRE RD</t>
        </is>
      </c>
      <c r="K994" s="11" t="inlineStr">
        <is>
          <t>CRANBURY, NJ, 08512-3253</t>
        </is>
      </c>
      <c r="L994" s="11" t="inlineStr">
        <is>
          <t>US</t>
        </is>
      </c>
      <c r="M994" s="11" t="inlineStr">
        <is>
          <t>CRANBURY</t>
        </is>
      </c>
      <c r="N994" s="11" t="inlineStr">
        <is>
          <t>NJ</t>
        </is>
      </c>
      <c r="O994" s="11" t="inlineStr">
        <is>
          <t>08512-3253</t>
        </is>
      </c>
    </row>
    <row r="995">
      <c r="I995" s="11" t="inlineStr">
        <is>
          <t>VUMF</t>
        </is>
      </c>
      <c r="J995" s="11" t="inlineStr">
        <is>
          <t>500 PALMETTO LOGISTICS PKWY</t>
        </is>
      </c>
      <c r="K995" s="11" t="inlineStr">
        <is>
          <t>PALMETTO, GA, 30268</t>
        </is>
      </c>
      <c r="L995" s="11" t="inlineStr">
        <is>
          <t>US</t>
        </is>
      </c>
      <c r="M995" s="11" t="inlineStr">
        <is>
          <t>PALMETTO</t>
        </is>
      </c>
      <c r="N995" s="11" t="inlineStr">
        <is>
          <t>GA</t>
        </is>
      </c>
      <c r="O995" s="11" t="n">
        <v>30268</v>
      </c>
    </row>
    <row r="996">
      <c r="I996" s="11" t="inlineStr">
        <is>
          <t>USD1</t>
        </is>
      </c>
      <c r="J996" s="11" t="inlineStr">
        <is>
          <t>9269 Lightwave Ave</t>
        </is>
      </c>
      <c r="K996" s="11" t="inlineStr">
        <is>
          <t>SAN DIEGO, CA, 92123</t>
        </is>
      </c>
      <c r="L996" s="11" t="inlineStr">
        <is>
          <t>US</t>
        </is>
      </c>
      <c r="M996" s="11" t="inlineStr">
        <is>
          <t>SAN DIEGO</t>
        </is>
      </c>
      <c r="N996" s="11" t="inlineStr">
        <is>
          <t>CA</t>
        </is>
      </c>
      <c r="O996" s="11" t="n">
        <v>92123</v>
      </c>
    </row>
    <row r="997">
      <c r="I997" s="11" t="inlineStr">
        <is>
          <t>VUTF</t>
        </is>
      </c>
      <c r="J997" s="11" t="inlineStr">
        <is>
          <t>16047 Mountain Ave</t>
        </is>
      </c>
      <c r="K997" s="11" t="inlineStr">
        <is>
          <t>CHINO, CA, 91708</t>
        </is>
      </c>
      <c r="L997" s="11" t="inlineStr">
        <is>
          <t>US</t>
        </is>
      </c>
      <c r="M997" s="11" t="inlineStr">
        <is>
          <t>CHINO</t>
        </is>
      </c>
      <c r="N997" s="11" t="inlineStr">
        <is>
          <t>CA</t>
        </is>
      </c>
      <c r="O997" s="11" t="n">
        <v>91708</v>
      </c>
    </row>
    <row r="998">
      <c r="I998" s="11" t="inlineStr">
        <is>
          <t>MAG1</t>
        </is>
      </c>
      <c r="J998" s="11" t="inlineStr">
        <is>
          <t>6855 S La Cienega Blvd</t>
        </is>
      </c>
      <c r="K998" s="11" t="inlineStr">
        <is>
          <t>Los Angeles, CA, 90045</t>
        </is>
      </c>
      <c r="L998" s="11" t="inlineStr">
        <is>
          <t>US</t>
        </is>
      </c>
      <c r="M998" s="11" t="inlineStr">
        <is>
          <t>Los Angeles</t>
        </is>
      </c>
      <c r="N998" s="11" t="inlineStr">
        <is>
          <t>CA</t>
        </is>
      </c>
      <c r="O998" s="11" t="n">
        <v>90045</v>
      </c>
    </row>
    <row r="999">
      <c r="I999" s="11" t="inlineStr">
        <is>
          <t>MAC9</t>
        </is>
      </c>
      <c r="J999" s="11" t="inlineStr">
        <is>
          <t>6235 E Spring St</t>
        </is>
      </c>
      <c r="K999" s="11" t="inlineStr">
        <is>
          <t>Long Beach, CA, 90808</t>
        </is>
      </c>
      <c r="L999" s="11" t="inlineStr">
        <is>
          <t>US</t>
        </is>
      </c>
      <c r="M999" s="11" t="inlineStr">
        <is>
          <t>Long Beach</t>
        </is>
      </c>
      <c r="N999" s="11" t="inlineStr">
        <is>
          <t>CA</t>
        </is>
      </c>
      <c r="O999" s="11" t="n">
        <v>90808</v>
      </c>
    </row>
    <row r="1000">
      <c r="I1000" s="11" t="inlineStr">
        <is>
          <t>MAF4</t>
        </is>
      </c>
      <c r="J1000" s="11" t="inlineStr">
        <is>
          <t>140 Promenade Way CA</t>
        </is>
      </c>
      <c r="K1000" s="11" t="inlineStr">
        <is>
          <t>Westlake Village, CA, 91362</t>
        </is>
      </c>
      <c r="L1000" s="11" t="inlineStr">
        <is>
          <t>US</t>
        </is>
      </c>
      <c r="M1000" s="11" t="inlineStr">
        <is>
          <t>Westlake Village</t>
        </is>
      </c>
      <c r="N1000" s="11" t="inlineStr">
        <is>
          <t>CA</t>
        </is>
      </c>
      <c r="O1000" s="11" t="n">
        <v>91362</v>
      </c>
    </row>
    <row r="1001">
      <c r="I1001" s="11" t="inlineStr">
        <is>
          <t>MAG6</t>
        </is>
      </c>
      <c r="J1001" s="11" t="inlineStr">
        <is>
          <t>7005 Manchester Blvd</t>
        </is>
      </c>
      <c r="K1001" s="11" t="inlineStr">
        <is>
          <t>Franconia, VA, 22310</t>
        </is>
      </c>
      <c r="L1001" s="11" t="inlineStr">
        <is>
          <t>US</t>
        </is>
      </c>
      <c r="M1001" s="11" t="inlineStr">
        <is>
          <t>Franconia</t>
        </is>
      </c>
      <c r="N1001" s="11" t="inlineStr">
        <is>
          <t>VA</t>
        </is>
      </c>
      <c r="O1001" s="11" t="n">
        <v>22310</v>
      </c>
    </row>
    <row r="1002">
      <c r="I1002" s="11" t="inlineStr">
        <is>
          <t>MAF1</t>
        </is>
      </c>
      <c r="J1002" s="11" t="inlineStr">
        <is>
          <t>5463 Wisconsin Ave</t>
        </is>
      </c>
      <c r="K1002" s="11" t="inlineStr">
        <is>
          <t>Chevy Chase Village, MD, 20815</t>
        </is>
      </c>
      <c r="L1002" s="11" t="inlineStr">
        <is>
          <t>US</t>
        </is>
      </c>
      <c r="M1002" s="11" t="inlineStr">
        <is>
          <t>Chevy Chase Village</t>
        </is>
      </c>
      <c r="N1002" s="11" t="inlineStr">
        <is>
          <t>MD</t>
        </is>
      </c>
      <c r="O1002" s="11" t="n">
        <v>20815</v>
      </c>
    </row>
    <row r="1003">
      <c r="I1003" s="11" t="inlineStr">
        <is>
          <t>XUXZ</t>
        </is>
      </c>
      <c r="J1003" s="11" t="inlineStr">
        <is>
          <t>5540 minor lane</t>
        </is>
      </c>
      <c r="K1003" s="11" t="inlineStr">
        <is>
          <t>LOUISVILLE, KY, 40219</t>
        </is>
      </c>
      <c r="L1003" s="11" t="inlineStr">
        <is>
          <t>US</t>
        </is>
      </c>
      <c r="M1003" s="11" t="inlineStr">
        <is>
          <t>LOUISVILLE</t>
        </is>
      </c>
      <c r="N1003" s="11" t="inlineStr">
        <is>
          <t>KY</t>
        </is>
      </c>
      <c r="O1003" s="11" t="n">
        <v>40219</v>
      </c>
    </row>
    <row r="1004">
      <c r="I1004" s="11" t="inlineStr">
        <is>
          <t>KCA6</t>
        </is>
      </c>
      <c r="J1004" s="11" t="inlineStr">
        <is>
          <t>1553 N Alder Ave</t>
        </is>
      </c>
      <c r="K1004" s="11" t="inlineStr">
        <is>
          <t>RIALTO, CA, 92376-3024</t>
        </is>
      </c>
      <c r="L1004" s="11" t="inlineStr">
        <is>
          <t>US</t>
        </is>
      </c>
      <c r="M1004" s="11" t="inlineStr">
        <is>
          <t>RIALTO</t>
        </is>
      </c>
      <c r="N1004" s="11" t="inlineStr">
        <is>
          <t>CA</t>
        </is>
      </c>
      <c r="O1004" s="11" t="inlineStr">
        <is>
          <t>92376-3024</t>
        </is>
      </c>
    </row>
    <row r="1005">
      <c r="I1005" s="11" t="inlineStr">
        <is>
          <t>KCA8</t>
        </is>
      </c>
      <c r="J1005" s="11" t="inlineStr">
        <is>
          <t>1553 N Alder Ave</t>
        </is>
      </c>
      <c r="K1005" s="11" t="inlineStr">
        <is>
          <t>RIALTO, CA, 92376-3024</t>
        </is>
      </c>
      <c r="L1005" s="11" t="inlineStr">
        <is>
          <t>US</t>
        </is>
      </c>
      <c r="M1005" s="11" t="inlineStr">
        <is>
          <t>RIALTO</t>
        </is>
      </c>
      <c r="N1005" s="11" t="inlineStr">
        <is>
          <t>CA</t>
        </is>
      </c>
      <c r="O1005" s="11" t="inlineStr">
        <is>
          <t>92376-3024</t>
        </is>
      </c>
    </row>
    <row r="1006">
      <c r="I1006" s="11" t="inlineStr">
        <is>
          <t>KGA6</t>
        </is>
      </c>
      <c r="J1006" s="11" t="inlineStr">
        <is>
          <t>3201 Centre Parkway</t>
        </is>
      </c>
      <c r="K1006" s="11" t="inlineStr">
        <is>
          <t>ATLANTA, GA, 30344</t>
        </is>
      </c>
      <c r="L1006" s="11" t="inlineStr">
        <is>
          <t>US</t>
        </is>
      </c>
      <c r="M1006" s="11" t="inlineStr">
        <is>
          <t>ATLANTA</t>
        </is>
      </c>
      <c r="N1006" s="11" t="inlineStr">
        <is>
          <t>GA</t>
        </is>
      </c>
      <c r="O1006" s="11" t="n">
        <v>30344</v>
      </c>
    </row>
    <row r="1007">
      <c r="I1007" s="11" t="inlineStr">
        <is>
          <t>KGA8</t>
        </is>
      </c>
      <c r="J1007" s="11" t="inlineStr">
        <is>
          <t>3201 Centre Parkway</t>
        </is>
      </c>
      <c r="K1007" s="11" t="inlineStr">
        <is>
          <t>ATLANTA, GA, 30344</t>
        </is>
      </c>
      <c r="L1007" s="11" t="inlineStr">
        <is>
          <t>US</t>
        </is>
      </c>
      <c r="M1007" s="11" t="inlineStr">
        <is>
          <t>ATLANTA</t>
        </is>
      </c>
      <c r="N1007" s="11" t="inlineStr">
        <is>
          <t>GA</t>
        </is>
      </c>
      <c r="O1007" s="11" t="n">
        <v>30344</v>
      </c>
    </row>
    <row r="1008">
      <c r="I1008" s="11" t="inlineStr">
        <is>
          <t>KIL6</t>
        </is>
      </c>
      <c r="J1008" s="11" t="inlineStr">
        <is>
          <t>3900 S Brandon Rd</t>
        </is>
      </c>
      <c r="K1008" s="11" t="inlineStr">
        <is>
          <t>ELWOOD, IL, 60421-9705</t>
        </is>
      </c>
      <c r="L1008" s="11" t="inlineStr">
        <is>
          <t>US</t>
        </is>
      </c>
      <c r="M1008" s="11" t="inlineStr">
        <is>
          <t>ELWOOD</t>
        </is>
      </c>
      <c r="N1008" s="11" t="inlineStr">
        <is>
          <t>IL</t>
        </is>
      </c>
      <c r="O1008" s="11" t="inlineStr">
        <is>
          <t>60421-9705</t>
        </is>
      </c>
    </row>
    <row r="1009">
      <c r="I1009" s="11" t="inlineStr">
        <is>
          <t>KIL8</t>
        </is>
      </c>
      <c r="J1009" s="11" t="inlineStr">
        <is>
          <t>3900 S Brandon Rd</t>
        </is>
      </c>
      <c r="K1009" s="11" t="inlineStr">
        <is>
          <t>ELWOOD, IL, 60421-9705</t>
        </is>
      </c>
      <c r="L1009" s="11" t="inlineStr">
        <is>
          <t>US</t>
        </is>
      </c>
      <c r="M1009" s="11" t="inlineStr">
        <is>
          <t>ELWOOD</t>
        </is>
      </c>
      <c r="N1009" s="11" t="inlineStr">
        <is>
          <t>IL</t>
        </is>
      </c>
      <c r="O1009" s="11" t="inlineStr">
        <is>
          <t>60421-9705</t>
        </is>
      </c>
    </row>
    <row r="1010">
      <c r="I1010" s="11" t="inlineStr">
        <is>
          <t>KMA6</t>
        </is>
      </c>
      <c r="J1010" s="11" t="inlineStr">
        <is>
          <t>400 ARLINGTON BLVD</t>
        </is>
      </c>
      <c r="K1010" s="11" t="inlineStr">
        <is>
          <t>SWEDESBORO, NJ, 08085-1293</t>
        </is>
      </c>
      <c r="L1010" s="11" t="inlineStr">
        <is>
          <t>US</t>
        </is>
      </c>
      <c r="M1010" s="11" t="inlineStr">
        <is>
          <t>SWEDESBORO</t>
        </is>
      </c>
      <c r="N1010" s="11" t="inlineStr">
        <is>
          <t>NJ</t>
        </is>
      </c>
      <c r="O1010" s="11" t="inlineStr">
        <is>
          <t>08085-1293</t>
        </is>
      </c>
    </row>
    <row r="1011">
      <c r="I1011" s="11" t="inlineStr">
        <is>
          <t>KMA8</t>
        </is>
      </c>
      <c r="J1011" s="11" t="inlineStr">
        <is>
          <t>400 ARLINGTON BLVD</t>
        </is>
      </c>
      <c r="K1011" s="11" t="inlineStr">
        <is>
          <t>SWEDESBORO, NJ, 08085-1293</t>
        </is>
      </c>
      <c r="L1011" s="11" t="inlineStr">
        <is>
          <t>US</t>
        </is>
      </c>
      <c r="M1011" s="11" t="inlineStr">
        <is>
          <t>SWEDESBORO</t>
        </is>
      </c>
      <c r="N1011" s="11" t="inlineStr">
        <is>
          <t>NJ</t>
        </is>
      </c>
      <c r="O1011" s="11" t="inlineStr">
        <is>
          <t>08085-1293</t>
        </is>
      </c>
    </row>
    <row r="1012">
      <c r="I1012" s="11" t="inlineStr">
        <is>
          <t>KTX6</t>
        </is>
      </c>
      <c r="J1012" s="11" t="inlineStr">
        <is>
          <t>1901 W AIRFIELD DR</t>
        </is>
      </c>
      <c r="K1012" s="11" t="inlineStr">
        <is>
          <t>DALLAS, TX, 75261-4033</t>
        </is>
      </c>
      <c r="L1012" s="11" t="inlineStr">
        <is>
          <t>US</t>
        </is>
      </c>
      <c r="M1012" s="11" t="inlineStr">
        <is>
          <t>DALLAS</t>
        </is>
      </c>
      <c r="N1012" s="11" t="inlineStr">
        <is>
          <t>TX</t>
        </is>
      </c>
      <c r="O1012" s="11" t="inlineStr">
        <is>
          <t>75261-4033</t>
        </is>
      </c>
    </row>
    <row r="1013">
      <c r="I1013" s="11" t="inlineStr">
        <is>
          <t>KTX8</t>
        </is>
      </c>
      <c r="J1013" s="11" t="inlineStr">
        <is>
          <t>1901 W AIRFIELD DR</t>
        </is>
      </c>
      <c r="K1013" s="11" t="inlineStr">
        <is>
          <t>DALLAS, TX, 72561-4033</t>
        </is>
      </c>
      <c r="L1013" s="11" t="inlineStr">
        <is>
          <t>US</t>
        </is>
      </c>
      <c r="M1013" s="11" t="inlineStr">
        <is>
          <t>DALLAS</t>
        </is>
      </c>
      <c r="N1013" s="11" t="inlineStr">
        <is>
          <t>TX</t>
        </is>
      </c>
      <c r="O1013" s="11" t="inlineStr">
        <is>
          <t>72561-4033</t>
        </is>
      </c>
    </row>
    <row r="1014">
      <c r="I1014" s="11" t="inlineStr">
        <is>
          <t>SNC3</t>
        </is>
      </c>
      <c r="J1014" s="11" t="inlineStr">
        <is>
          <t>5 National Way</t>
        </is>
      </c>
      <c r="K1014" s="11" t="inlineStr">
        <is>
          <t>DURHAM, NC, 27703</t>
        </is>
      </c>
      <c r="L1014" s="11" t="inlineStr">
        <is>
          <t>US</t>
        </is>
      </c>
      <c r="M1014" s="11" t="inlineStr">
        <is>
          <t>DURHAM</t>
        </is>
      </c>
      <c r="N1014" s="11" t="inlineStr">
        <is>
          <t>NC</t>
        </is>
      </c>
      <c r="O1014" s="11" t="n">
        <v>27703</v>
      </c>
    </row>
    <row r="1015">
      <c r="I1015" s="11" t="inlineStr">
        <is>
          <t>TEB9</t>
        </is>
      </c>
      <c r="J1015" s="11" t="inlineStr">
        <is>
          <t>601 Randolph Rd.</t>
        </is>
      </c>
      <c r="K1015" s="11" t="inlineStr">
        <is>
          <t>SOMERSET, NJ, 8873</t>
        </is>
      </c>
      <c r="L1015" s="11" t="inlineStr">
        <is>
          <t>US</t>
        </is>
      </c>
      <c r="M1015" s="11" t="inlineStr">
        <is>
          <t>SOMERSET</t>
        </is>
      </c>
      <c r="N1015" s="11" t="inlineStr">
        <is>
          <t>NJ</t>
        </is>
      </c>
      <c r="O1015" s="11" t="n">
        <v>8873</v>
      </c>
    </row>
    <row r="1016">
      <c r="I1016" s="11" t="inlineStr">
        <is>
          <t>UNY4</t>
        </is>
      </c>
      <c r="J1016" s="11" t="inlineStr">
        <is>
          <t>80 Grumman Rd W</t>
        </is>
      </c>
      <c r="K1016" s="11" t="inlineStr">
        <is>
          <t>BETHPAGE, NY, 11714</t>
        </is>
      </c>
      <c r="L1016" s="11" t="inlineStr">
        <is>
          <t>US</t>
        </is>
      </c>
      <c r="M1016" s="11" t="inlineStr">
        <is>
          <t>BETHPAGE</t>
        </is>
      </c>
      <c r="N1016" s="11" t="inlineStr">
        <is>
          <t>NY</t>
        </is>
      </c>
      <c r="O1016" s="11" t="n">
        <v>11714</v>
      </c>
    </row>
    <row r="1017">
      <c r="I1017" s="11" t="inlineStr">
        <is>
          <t>IBF3</t>
        </is>
      </c>
      <c r="J1017" s="11" t="inlineStr">
        <is>
          <t>1920 Terry Ave N</t>
        </is>
      </c>
      <c r="K1017" s="11" t="inlineStr">
        <is>
          <t>SEATTLE, WA, 98101</t>
        </is>
      </c>
      <c r="L1017" s="11" t="inlineStr">
        <is>
          <t>US</t>
        </is>
      </c>
      <c r="M1017" s="11" t="inlineStr">
        <is>
          <t>SEATTLE</t>
        </is>
      </c>
      <c r="N1017" s="11" t="inlineStr">
        <is>
          <t>WA</t>
        </is>
      </c>
      <c r="O1017" s="11" t="n">
        <v>98101</v>
      </c>
    </row>
    <row r="1018">
      <c r="I1018" s="11" t="inlineStr">
        <is>
          <t>XUSW</t>
        </is>
      </c>
      <c r="J1018" s="11" t="inlineStr">
        <is>
          <t>7911 S 188th St. No. 103</t>
        </is>
      </c>
      <c r="K1018" s="11" t="inlineStr">
        <is>
          <t>KENT, WA, 98032</t>
        </is>
      </c>
      <c r="L1018" s="11" t="inlineStr">
        <is>
          <t>US</t>
        </is>
      </c>
      <c r="M1018" s="11" t="inlineStr">
        <is>
          <t>KENT</t>
        </is>
      </c>
      <c r="N1018" s="11" t="inlineStr">
        <is>
          <t>WA</t>
        </is>
      </c>
      <c r="O1018" s="11" t="n">
        <v>98032</v>
      </c>
    </row>
    <row r="1019">
      <c r="I1019" s="11" t="inlineStr">
        <is>
          <t>XUST</t>
        </is>
      </c>
      <c r="J1019" s="11" t="inlineStr">
        <is>
          <t>3251 De Forest Circle</t>
        </is>
      </c>
      <c r="K1019" s="11" t="inlineStr">
        <is>
          <t>MIRA LOMA, CA, 91752</t>
        </is>
      </c>
      <c r="L1019" s="11" t="inlineStr">
        <is>
          <t>US</t>
        </is>
      </c>
      <c r="M1019" s="11" t="inlineStr">
        <is>
          <t>MIRA LOMA</t>
        </is>
      </c>
      <c r="N1019" s="11" t="inlineStr">
        <is>
          <t>CA</t>
        </is>
      </c>
      <c r="O1019" s="11" t="n">
        <v>91752</v>
      </c>
    </row>
    <row r="1020">
      <c r="I1020" s="11" t="inlineStr">
        <is>
          <t>MAG3</t>
        </is>
      </c>
      <c r="J1020" s="11" t="inlineStr">
        <is>
          <t>404 W Army Trail Rd</t>
        </is>
      </c>
      <c r="K1020" s="11" t="inlineStr">
        <is>
          <t>BLOOMINGDALE, IL, 60188</t>
        </is>
      </c>
      <c r="L1020" s="11" t="inlineStr">
        <is>
          <t>US</t>
        </is>
      </c>
      <c r="M1020" s="11" t="inlineStr">
        <is>
          <t>BLOOMINGDALE</t>
        </is>
      </c>
      <c r="N1020" s="11" t="inlineStr">
        <is>
          <t>IL</t>
        </is>
      </c>
      <c r="O1020" s="11" t="n">
        <v>60188</v>
      </c>
    </row>
    <row r="1021">
      <c r="I1021" s="11" t="inlineStr">
        <is>
          <t>KRB3</t>
        </is>
      </c>
      <c r="J1021" s="11" t="inlineStr">
        <is>
          <t>8181 W ROOSEVELT ST</t>
        </is>
      </c>
      <c r="K1021" s="11" t="inlineStr">
        <is>
          <t>PHOENIX, AZ, 85043-2356</t>
        </is>
      </c>
      <c r="L1021" s="11" t="inlineStr">
        <is>
          <t>US</t>
        </is>
      </c>
      <c r="M1021" s="11" t="inlineStr">
        <is>
          <t>PHOENIX</t>
        </is>
      </c>
      <c r="N1021" s="11" t="inlineStr">
        <is>
          <t>AZ</t>
        </is>
      </c>
      <c r="O1021" s="11" t="inlineStr">
        <is>
          <t>85043-2356</t>
        </is>
      </c>
    </row>
    <row r="1022">
      <c r="I1022" s="11" t="inlineStr">
        <is>
          <t>LFT1</t>
        </is>
      </c>
      <c r="J1022" s="11" t="inlineStr">
        <is>
          <t>3620 NW EVANGELINE TRWY</t>
        </is>
      </c>
      <c r="K1022" s="11" t="inlineStr">
        <is>
          <t>CARENCRO, LA, 70520-5941</t>
        </is>
      </c>
      <c r="L1022" s="11" t="inlineStr">
        <is>
          <t>US</t>
        </is>
      </c>
      <c r="M1022" s="11" t="inlineStr">
        <is>
          <t>CARENCRO</t>
        </is>
      </c>
      <c r="N1022" s="11" t="inlineStr">
        <is>
          <t>LA</t>
        </is>
      </c>
      <c r="O1022" s="11" t="inlineStr">
        <is>
          <t>70520-5941</t>
        </is>
      </c>
    </row>
    <row r="1023">
      <c r="I1023" s="11" t="inlineStr">
        <is>
          <t>LIT2</t>
        </is>
      </c>
      <c r="J1023" s="11" t="inlineStr">
        <is>
          <t>13001 HIGHWAY 70</t>
        </is>
      </c>
      <c r="K1023" s="11" t="inlineStr">
        <is>
          <t>NORTH LITTLE ROCK, AR, 72117-5026</t>
        </is>
      </c>
      <c r="L1023" s="11" t="inlineStr">
        <is>
          <t>US</t>
        </is>
      </c>
      <c r="M1023" s="11" t="inlineStr">
        <is>
          <t>NORTH LITTLE ROCK</t>
        </is>
      </c>
      <c r="N1023" s="11" t="inlineStr">
        <is>
          <t>AR</t>
        </is>
      </c>
      <c r="O1023" s="11" t="inlineStr">
        <is>
          <t>72117-5026</t>
        </is>
      </c>
    </row>
    <row r="1024">
      <c r="I1024" s="11" t="inlineStr">
        <is>
          <t>MSP6</t>
        </is>
      </c>
      <c r="J1024" s="11" t="inlineStr">
        <is>
          <t>9800 217th Street West</t>
        </is>
      </c>
      <c r="K1024" s="11" t="inlineStr">
        <is>
          <t>LAKEVILLE, MN, 55044-8510</t>
        </is>
      </c>
      <c r="L1024" s="11" t="inlineStr">
        <is>
          <t>US</t>
        </is>
      </c>
      <c r="M1024" s="11" t="inlineStr">
        <is>
          <t>LAKEVILLE</t>
        </is>
      </c>
      <c r="N1024" s="11" t="inlineStr">
        <is>
          <t>MN</t>
        </is>
      </c>
      <c r="O1024" s="11" t="inlineStr">
        <is>
          <t>55044-8510</t>
        </is>
      </c>
    </row>
    <row r="1025">
      <c r="I1025" s="11" t="inlineStr">
        <is>
          <t>OKC2</t>
        </is>
      </c>
      <c r="J1025" s="11" t="inlineStr">
        <is>
          <t>8991 Portland Avenue</t>
        </is>
      </c>
      <c r="K1025" s="11" t="inlineStr">
        <is>
          <t>OKLAHOMA CITY, OK, 73159</t>
        </is>
      </c>
      <c r="L1025" s="11" t="inlineStr">
        <is>
          <t>US</t>
        </is>
      </c>
      <c r="M1025" s="11" t="inlineStr">
        <is>
          <t>OKLAHOMA CITY</t>
        </is>
      </c>
      <c r="N1025" s="11" t="inlineStr">
        <is>
          <t>OK</t>
        </is>
      </c>
      <c r="O1025" s="11" t="n">
        <v>73159</v>
      </c>
    </row>
    <row r="1026">
      <c r="I1026" s="11" t="inlineStr">
        <is>
          <t>OMA2</t>
        </is>
      </c>
      <c r="J1026" s="11" t="inlineStr">
        <is>
          <t>14248 HIGHWAY 370</t>
        </is>
      </c>
      <c r="K1026" s="11" t="inlineStr">
        <is>
          <t>OMAHA, NE, 68138-4098</t>
        </is>
      </c>
      <c r="L1026" s="11" t="inlineStr">
        <is>
          <t>US</t>
        </is>
      </c>
      <c r="M1026" s="11" t="inlineStr">
        <is>
          <t>OMAHA</t>
        </is>
      </c>
      <c r="N1026" s="11" t="inlineStr">
        <is>
          <t>NE</t>
        </is>
      </c>
      <c r="O1026" s="11" t="inlineStr">
        <is>
          <t>68138-4098</t>
        </is>
      </c>
    </row>
    <row r="1027">
      <c r="I1027" s="11" t="inlineStr">
        <is>
          <t>OXR1</t>
        </is>
      </c>
      <c r="J1027" s="11" t="inlineStr">
        <is>
          <t>3100 Sakioka Dr</t>
        </is>
      </c>
      <c r="K1027" s="11" t="inlineStr">
        <is>
          <t>OXNARD, CA, 93030-8966</t>
        </is>
      </c>
      <c r="L1027" s="11" t="inlineStr">
        <is>
          <t>US</t>
        </is>
      </c>
      <c r="M1027" s="11" t="inlineStr">
        <is>
          <t>OXNARD</t>
        </is>
      </c>
      <c r="N1027" s="11" t="inlineStr">
        <is>
          <t>CA</t>
        </is>
      </c>
      <c r="O1027" s="11" t="inlineStr">
        <is>
          <t>93030-8966</t>
        </is>
      </c>
    </row>
    <row r="1028">
      <c r="I1028" s="11" t="inlineStr">
        <is>
          <t>POD1</t>
        </is>
      </c>
      <c r="J1028" s="11" t="inlineStr">
        <is>
          <t>560 Merrimac Avenue</t>
        </is>
      </c>
      <c r="K1028" s="11" t="inlineStr">
        <is>
          <t>MIDDLETOWN, DE, 19709</t>
        </is>
      </c>
      <c r="L1028" s="11" t="inlineStr">
        <is>
          <t>US</t>
        </is>
      </c>
      <c r="M1028" s="11" t="inlineStr">
        <is>
          <t>MIDDLETOWN</t>
        </is>
      </c>
      <c r="N1028" s="11" t="inlineStr">
        <is>
          <t>DE</t>
        </is>
      </c>
      <c r="O1028" s="11" t="n">
        <v>19709</v>
      </c>
    </row>
    <row r="1029">
      <c r="I1029" s="11" t="inlineStr">
        <is>
          <t>POD4</t>
        </is>
      </c>
      <c r="J1029" s="11" t="inlineStr">
        <is>
          <t>14601 Grant Street</t>
        </is>
      </c>
      <c r="K1029" s="11" t="inlineStr">
        <is>
          <t>THORNTON, CO, 80023</t>
        </is>
      </c>
      <c r="L1029" s="11" t="inlineStr">
        <is>
          <t>US</t>
        </is>
      </c>
      <c r="M1029" s="11" t="inlineStr">
        <is>
          <t>THORNTON</t>
        </is>
      </c>
      <c r="N1029" s="11" t="inlineStr">
        <is>
          <t>CO</t>
        </is>
      </c>
      <c r="O1029" s="11" t="n">
        <v>80023</v>
      </c>
    </row>
    <row r="1030">
      <c r="I1030" s="11" t="inlineStr">
        <is>
          <t>RAD1</t>
        </is>
      </c>
      <c r="J1030" s="11" t="inlineStr">
        <is>
          <t>3818 LOGISTICS WAY</t>
        </is>
      </c>
      <c r="K1030" s="11" t="inlineStr">
        <is>
          <t>ANTIOCH, TN, 37013-4189</t>
        </is>
      </c>
      <c r="L1030" s="11" t="inlineStr">
        <is>
          <t>US</t>
        </is>
      </c>
      <c r="M1030" s="11" t="inlineStr">
        <is>
          <t>ANTIOCH</t>
        </is>
      </c>
      <c r="N1030" s="11" t="inlineStr">
        <is>
          <t>TN</t>
        </is>
      </c>
      <c r="O1030" s="11" t="inlineStr">
        <is>
          <t>37013-4189</t>
        </is>
      </c>
    </row>
    <row r="1031">
      <c r="I1031" s="11" t="inlineStr">
        <is>
          <t>SAT4</t>
        </is>
      </c>
      <c r="J1031" s="11" t="inlineStr">
        <is>
          <t>10384 W US HIGHWAY 90</t>
        </is>
      </c>
      <c r="K1031" s="11" t="inlineStr">
        <is>
          <t>SAN ANTONIO, TX, 78245-9512</t>
        </is>
      </c>
      <c r="L1031" s="11" t="inlineStr">
        <is>
          <t>US</t>
        </is>
      </c>
      <c r="M1031" s="11" t="inlineStr">
        <is>
          <t>SAN ANTONIO</t>
        </is>
      </c>
      <c r="N1031" s="11" t="inlineStr">
        <is>
          <t>TX</t>
        </is>
      </c>
      <c r="O1031" s="11" t="inlineStr">
        <is>
          <t>78245-9512</t>
        </is>
      </c>
    </row>
    <row r="1032">
      <c r="I1032" s="11" t="inlineStr">
        <is>
          <t>SAT6</t>
        </is>
      </c>
      <c r="J1032" s="11" t="inlineStr">
        <is>
          <t>1346 Fortuna Road</t>
        </is>
      </c>
      <c r="K1032" s="11" t="inlineStr">
        <is>
          <t>SAN MARCOS, TX, 78666</t>
        </is>
      </c>
      <c r="L1032" s="11" t="inlineStr">
        <is>
          <t>US</t>
        </is>
      </c>
      <c r="M1032" s="11" t="inlineStr">
        <is>
          <t>SAN MARCOS</t>
        </is>
      </c>
      <c r="N1032" s="11" t="inlineStr">
        <is>
          <t>TX</t>
        </is>
      </c>
      <c r="O1032" s="11" t="n">
        <v>78666</v>
      </c>
    </row>
    <row r="1033">
      <c r="I1033" s="11" t="inlineStr">
        <is>
          <t>SAX3</t>
        </is>
      </c>
      <c r="J1033" s="11" t="inlineStr">
        <is>
          <t>1245 N SPRING ST</t>
        </is>
      </c>
      <c r="K1033" s="11" t="inlineStr">
        <is>
          <t>LOS ANGELES, CA, 90012-1838</t>
        </is>
      </c>
      <c r="L1033" s="11" t="inlineStr">
        <is>
          <t>US</t>
        </is>
      </c>
      <c r="M1033" s="11" t="inlineStr">
        <is>
          <t>LOS ANGELES</t>
        </is>
      </c>
      <c r="N1033" s="11" t="inlineStr">
        <is>
          <t>CA</t>
        </is>
      </c>
      <c r="O1033" s="11" t="inlineStr">
        <is>
          <t>90012-1838</t>
        </is>
      </c>
    </row>
    <row r="1034">
      <c r="I1034" s="11" t="inlineStr">
        <is>
          <t>SAX4</t>
        </is>
      </c>
      <c r="J1034" s="11" t="inlineStr">
        <is>
          <t>5239 N FIGUEROA ST</t>
        </is>
      </c>
      <c r="K1034" s="11" t="inlineStr">
        <is>
          <t>LOS ANGELES, CA, 90042-4018</t>
        </is>
      </c>
      <c r="L1034" s="11" t="inlineStr">
        <is>
          <t>US</t>
        </is>
      </c>
      <c r="M1034" s="11" t="inlineStr">
        <is>
          <t>LOS ANGELES</t>
        </is>
      </c>
      <c r="N1034" s="11" t="inlineStr">
        <is>
          <t>CA</t>
        </is>
      </c>
      <c r="O1034" s="11" t="inlineStr">
        <is>
          <t>90042-4018</t>
        </is>
      </c>
    </row>
    <row r="1035">
      <c r="I1035" s="11" t="inlineStr">
        <is>
          <t>SAX5</t>
        </is>
      </c>
      <c r="J1035" s="11" t="inlineStr">
        <is>
          <t>725 CROCKER ST</t>
        </is>
      </c>
      <c r="K1035" s="11" t="inlineStr">
        <is>
          <t>LOS ANGELES, CA, 90021-1411</t>
        </is>
      </c>
      <c r="L1035" s="11" t="inlineStr">
        <is>
          <t>US</t>
        </is>
      </c>
      <c r="M1035" s="11" t="inlineStr">
        <is>
          <t>LOS ANGELES</t>
        </is>
      </c>
      <c r="N1035" s="11" t="inlineStr">
        <is>
          <t>CA</t>
        </is>
      </c>
      <c r="O1035" s="11" t="inlineStr">
        <is>
          <t>90021-1411</t>
        </is>
      </c>
    </row>
    <row r="1036">
      <c r="I1036" s="11" t="inlineStr">
        <is>
          <t>SIN9</t>
        </is>
      </c>
      <c r="J1036" s="11" t="inlineStr">
        <is>
          <t>305 Chaney Ave.</t>
        </is>
      </c>
      <c r="K1036" s="11" t="inlineStr">
        <is>
          <t>GREENWOOD, IN, 46143</t>
        </is>
      </c>
      <c r="L1036" s="11" t="inlineStr">
        <is>
          <t>US</t>
        </is>
      </c>
      <c r="M1036" s="11" t="inlineStr">
        <is>
          <t>GREENWOOD</t>
        </is>
      </c>
      <c r="N1036" s="11" t="inlineStr">
        <is>
          <t>IN</t>
        </is>
      </c>
      <c r="O1036" s="11" t="n">
        <v>46143</v>
      </c>
    </row>
    <row r="1037">
      <c r="I1037" s="11" t="inlineStr">
        <is>
          <t>SMF7</t>
        </is>
      </c>
      <c r="J1037" s="11" t="inlineStr">
        <is>
          <t>4800 Midway Road</t>
        </is>
      </c>
      <c r="K1037" s="11" t="inlineStr">
        <is>
          <t>VACAVILLE, CA, 95688-9602</t>
        </is>
      </c>
      <c r="L1037" s="11" t="inlineStr">
        <is>
          <t>US</t>
        </is>
      </c>
      <c r="M1037" s="11" t="inlineStr">
        <is>
          <t>VACAVILLE</t>
        </is>
      </c>
      <c r="N1037" s="11" t="inlineStr">
        <is>
          <t>CA</t>
        </is>
      </c>
      <c r="O1037" s="11" t="inlineStr">
        <is>
          <t>95688-9602</t>
        </is>
      </c>
    </row>
    <row r="1038">
      <c r="I1038" s="11" t="inlineStr">
        <is>
          <t>SMI1</t>
        </is>
      </c>
      <c r="J1038" s="11" t="inlineStr">
        <is>
          <t>1400 E 10 MILE RD</t>
        </is>
      </c>
      <c r="K1038" s="11" t="inlineStr">
        <is>
          <t>HAZEL PARK, MI, 48030-1263</t>
        </is>
      </c>
      <c r="L1038" s="11" t="inlineStr">
        <is>
          <t>US</t>
        </is>
      </c>
      <c r="M1038" s="11" t="inlineStr">
        <is>
          <t>HAZEL PARK</t>
        </is>
      </c>
      <c r="N1038" s="11" t="inlineStr">
        <is>
          <t>MI</t>
        </is>
      </c>
      <c r="O1038" s="11" t="inlineStr">
        <is>
          <t>48030-1263</t>
        </is>
      </c>
    </row>
    <row r="1039">
      <c r="I1039" s="11" t="inlineStr">
        <is>
          <t>SNC2</t>
        </is>
      </c>
      <c r="J1039" s="11" t="inlineStr">
        <is>
          <t>10622 BRYTON CORPORATE CENTER DR</t>
        </is>
      </c>
      <c r="K1039" s="11" t="inlineStr">
        <is>
          <t>HUNTERSVILLE, NC, 28078-0654</t>
        </is>
      </c>
      <c r="L1039" s="11" t="inlineStr">
        <is>
          <t>US</t>
        </is>
      </c>
      <c r="M1039" s="11" t="inlineStr">
        <is>
          <t>HUNTERSVILLE</t>
        </is>
      </c>
      <c r="N1039" s="11" t="inlineStr">
        <is>
          <t>NC</t>
        </is>
      </c>
      <c r="O1039" s="11" t="inlineStr">
        <is>
          <t>28078-0654</t>
        </is>
      </c>
    </row>
    <row r="1040">
      <c r="I1040" s="11" t="inlineStr">
        <is>
          <t>SNC3</t>
        </is>
      </c>
      <c r="J1040" s="11" t="inlineStr">
        <is>
          <t>5 NATIONAL DR</t>
        </is>
      </c>
      <c r="K1040" s="11" t="inlineStr">
        <is>
          <t>DURHAM, NC, 27703-9950</t>
        </is>
      </c>
      <c r="L1040" s="11" t="inlineStr">
        <is>
          <t>US</t>
        </is>
      </c>
      <c r="M1040" s="11" t="inlineStr">
        <is>
          <t>DURHAM</t>
        </is>
      </c>
      <c r="N1040" s="11" t="inlineStr">
        <is>
          <t>NC</t>
        </is>
      </c>
      <c r="O1040" s="11" t="inlineStr">
        <is>
          <t>27703-9950</t>
        </is>
      </c>
    </row>
    <row r="1041">
      <c r="I1041" s="11" t="inlineStr">
        <is>
          <t>SNV1</t>
        </is>
      </c>
      <c r="J1041" s="11" t="inlineStr">
        <is>
          <t>5115 DEAN MARTIN DR STE 101</t>
        </is>
      </c>
      <c r="K1041" s="11" t="inlineStr">
        <is>
          <t>LAS VEGAS, NV, 89118-1744</t>
        </is>
      </c>
      <c r="L1041" s="11" t="inlineStr">
        <is>
          <t>US</t>
        </is>
      </c>
      <c r="M1041" s="11" t="inlineStr">
        <is>
          <t>LAS VEGAS</t>
        </is>
      </c>
      <c r="N1041" s="11" t="inlineStr">
        <is>
          <t>NV</t>
        </is>
      </c>
      <c r="O1041" s="11" t="inlineStr">
        <is>
          <t>89118-1744</t>
        </is>
      </c>
    </row>
    <row r="1042">
      <c r="I1042" s="11" t="inlineStr">
        <is>
          <t>SNY4</t>
        </is>
      </c>
      <c r="J1042" s="11" t="inlineStr">
        <is>
          <t>274 36TH ST</t>
        </is>
      </c>
      <c r="K1042" s="11" t="inlineStr">
        <is>
          <t>BROOKLYN, NY, 11232-2408</t>
        </is>
      </c>
      <c r="L1042" s="11" t="inlineStr">
        <is>
          <t>US</t>
        </is>
      </c>
      <c r="M1042" s="11" t="inlineStr">
        <is>
          <t>BROOKLYN</t>
        </is>
      </c>
      <c r="N1042" s="11" t="inlineStr">
        <is>
          <t>NY</t>
        </is>
      </c>
      <c r="O1042" s="11" t="inlineStr">
        <is>
          <t>11232-2408</t>
        </is>
      </c>
    </row>
    <row r="1043">
      <c r="I1043" s="11" t="inlineStr">
        <is>
          <t>SNY5</t>
        </is>
      </c>
      <c r="J1043" s="11" t="inlineStr">
        <is>
          <t>4-09 47TH RD</t>
        </is>
      </c>
      <c r="K1043" s="11" t="inlineStr">
        <is>
          <t>LONG ISLAND CITY, NY, 10007-0009</t>
        </is>
      </c>
      <c r="L1043" s="11" t="inlineStr">
        <is>
          <t>US</t>
        </is>
      </c>
      <c r="M1043" s="11" t="inlineStr">
        <is>
          <t>LONG ISLAND CITY</t>
        </is>
      </c>
      <c r="N1043" s="11" t="inlineStr">
        <is>
          <t>NY</t>
        </is>
      </c>
      <c r="O1043" s="11" t="inlineStr">
        <is>
          <t>10007-0009</t>
        </is>
      </c>
    </row>
    <row r="1044">
      <c r="I1044" s="11" t="inlineStr">
        <is>
          <t>SOH2</t>
        </is>
      </c>
      <c r="J1044" s="11" t="inlineStr">
        <is>
          <t>472 E PETE ROSE WAY</t>
        </is>
      </c>
      <c r="K1044" s="11" t="inlineStr">
        <is>
          <t>CINCINNATI, OH, 45202</t>
        </is>
      </c>
      <c r="L1044" s="11" t="inlineStr">
        <is>
          <t>US</t>
        </is>
      </c>
      <c r="M1044" s="11" t="inlineStr">
        <is>
          <t>CINCINNATI</t>
        </is>
      </c>
      <c r="N1044" s="11" t="inlineStr">
        <is>
          <t>OH</t>
        </is>
      </c>
      <c r="O1044" s="11" t="n">
        <v>45202</v>
      </c>
    </row>
    <row r="1045">
      <c r="I1045" s="11" t="inlineStr">
        <is>
          <t>STL3</t>
        </is>
      </c>
      <c r="J1045" s="11" t="inlineStr">
        <is>
          <t>3200 E Sawyer Rd</t>
        </is>
      </c>
      <c r="K1045" s="11" t="inlineStr">
        <is>
          <t>BROOKLINE, MO, 65619</t>
        </is>
      </c>
      <c r="L1045" s="11" t="inlineStr">
        <is>
          <t>US</t>
        </is>
      </c>
      <c r="M1045" s="11" t="inlineStr">
        <is>
          <t>BROOKLINE</t>
        </is>
      </c>
      <c r="N1045" s="11" t="inlineStr">
        <is>
          <t>MO</t>
        </is>
      </c>
      <c r="O1045" s="11" t="n">
        <v>65619</v>
      </c>
    </row>
    <row r="1046">
      <c r="I1046" s="11" t="inlineStr">
        <is>
          <t>STX7</t>
        </is>
      </c>
      <c r="J1046" s="11" t="inlineStr">
        <is>
          <t>3660 Thousand Oaks Dr</t>
        </is>
      </c>
      <c r="K1046" s="11" t="inlineStr">
        <is>
          <t>SAN ANTONIO, TX, 78247-3123</t>
        </is>
      </c>
      <c r="L1046" s="11" t="inlineStr">
        <is>
          <t>US</t>
        </is>
      </c>
      <c r="M1046" s="11" t="inlineStr">
        <is>
          <t>SAN ANTONIO</t>
        </is>
      </c>
      <c r="N1046" s="11" t="inlineStr">
        <is>
          <t>TX</t>
        </is>
      </c>
      <c r="O1046" s="11" t="inlineStr">
        <is>
          <t>78247-3123</t>
        </is>
      </c>
    </row>
    <row r="1047">
      <c r="I1047" s="11" t="inlineStr">
        <is>
          <t>SUT1</t>
        </is>
      </c>
      <c r="J1047" s="11" t="inlineStr">
        <is>
          <t>6338 West 700 North</t>
        </is>
      </c>
      <c r="K1047" s="11" t="inlineStr">
        <is>
          <t>SALT LAKE CITY, UT, 84116</t>
        </is>
      </c>
      <c r="L1047" s="11" t="inlineStr">
        <is>
          <t>US</t>
        </is>
      </c>
      <c r="M1047" s="11" t="inlineStr">
        <is>
          <t>SALT LAKE CITY</t>
        </is>
      </c>
      <c r="N1047" s="11" t="inlineStr">
        <is>
          <t>UT</t>
        </is>
      </c>
      <c r="O1047" s="11" t="n">
        <v>84116</v>
      </c>
    </row>
    <row r="1048">
      <c r="I1048" s="11" t="inlineStr">
        <is>
          <t>SWI1</t>
        </is>
      </c>
      <c r="J1048" s="11" t="inlineStr">
        <is>
          <t>3025 W HOPKINS ST</t>
        </is>
      </c>
      <c r="K1048" s="11" t="inlineStr">
        <is>
          <t>MILWAUKEE, WI, 53216-2650</t>
        </is>
      </c>
      <c r="L1048" s="11" t="inlineStr">
        <is>
          <t>US</t>
        </is>
      </c>
      <c r="M1048" s="11" t="inlineStr">
        <is>
          <t>MILWAUKEE</t>
        </is>
      </c>
      <c r="N1048" s="11" t="inlineStr">
        <is>
          <t>WI</t>
        </is>
      </c>
      <c r="O1048" s="11" t="inlineStr">
        <is>
          <t>53216-2650</t>
        </is>
      </c>
    </row>
    <row r="1049">
      <c r="I1049" s="11" t="inlineStr">
        <is>
          <t>TON3</t>
        </is>
      </c>
      <c r="J1049" s="11" t="inlineStr">
        <is>
          <t>5540 Mino Lane</t>
        </is>
      </c>
      <c r="K1049" s="11" t="inlineStr">
        <is>
          <t>LOUISVILLE, KY, 40219</t>
        </is>
      </c>
      <c r="L1049" s="11" t="inlineStr">
        <is>
          <t>US</t>
        </is>
      </c>
      <c r="M1049" s="11" t="inlineStr">
        <is>
          <t>LOUISVILLE</t>
        </is>
      </c>
      <c r="N1049" s="11" t="inlineStr">
        <is>
          <t>KY</t>
        </is>
      </c>
      <c r="O1049" s="11" t="n">
        <v>40219</v>
      </c>
    </row>
    <row r="1050">
      <c r="I1050" s="11" t="inlineStr">
        <is>
          <t>TPA4</t>
        </is>
      </c>
      <c r="J1050" s="11" t="inlineStr">
        <is>
          <t>8706 HARNEY RD</t>
        </is>
      </c>
      <c r="K1050" s="11" t="inlineStr">
        <is>
          <t>TEMPLE TERRACE, FL, 33637-6716</t>
        </is>
      </c>
      <c r="L1050" s="11" t="inlineStr">
        <is>
          <t>US</t>
        </is>
      </c>
      <c r="M1050" s="11" t="inlineStr">
        <is>
          <t>TEMPLE TERRACE</t>
        </is>
      </c>
      <c r="N1050" s="11" t="inlineStr">
        <is>
          <t>FL</t>
        </is>
      </c>
      <c r="O1050" s="11" t="inlineStr">
        <is>
          <t>33637-6716</t>
        </is>
      </c>
    </row>
    <row r="1051">
      <c r="I1051" s="11" t="inlineStr">
        <is>
          <t>VGT1</t>
        </is>
      </c>
      <c r="J1051" s="11" t="inlineStr">
        <is>
          <t>5802 E Tropical Parkway</t>
        </is>
      </c>
      <c r="K1051" s="11" t="inlineStr">
        <is>
          <t>LAS VEGAS, NV, 89115</t>
        </is>
      </c>
      <c r="L1051" s="11" t="inlineStr">
        <is>
          <t>US</t>
        </is>
      </c>
      <c r="M1051" s="11" t="inlineStr">
        <is>
          <t>LAS VEGAS</t>
        </is>
      </c>
      <c r="N1051" s="11" t="inlineStr">
        <is>
          <t>NV</t>
        </is>
      </c>
      <c r="O1051" s="11" t="n">
        <v>89115</v>
      </c>
    </row>
    <row r="1052">
      <c r="I1052" s="11" t="inlineStr">
        <is>
          <t>VGT2</t>
        </is>
      </c>
      <c r="J1052" s="11" t="inlineStr">
        <is>
          <t>6401 Howdy Wells Ave</t>
        </is>
      </c>
      <c r="K1052" s="11" t="inlineStr">
        <is>
          <t>LAS VEGAS, NV, 89115</t>
        </is>
      </c>
      <c r="L1052" s="11" t="inlineStr">
        <is>
          <t>US</t>
        </is>
      </c>
      <c r="M1052" s="11" t="inlineStr">
        <is>
          <t>LAS VEGAS</t>
        </is>
      </c>
      <c r="N1052" s="11" t="inlineStr">
        <is>
          <t>NV</t>
        </is>
      </c>
      <c r="O1052" s="11" t="n">
        <v>89115</v>
      </c>
    </row>
    <row r="1053">
      <c r="I1053" s="11" t="inlineStr">
        <is>
          <t>ZAP1</t>
        </is>
      </c>
      <c r="J1053" s="11" t="inlineStr">
        <is>
          <t>9101 Minor Lane</t>
        </is>
      </c>
      <c r="K1053" s="11" t="inlineStr">
        <is>
          <t>LOUISVILLE, KY, 40219</t>
        </is>
      </c>
      <c r="L1053" s="11" t="inlineStr">
        <is>
          <t>US</t>
        </is>
      </c>
      <c r="M1053" s="11" t="inlineStr">
        <is>
          <t>LOUISVILLE</t>
        </is>
      </c>
      <c r="N1053" s="11" t="inlineStr">
        <is>
          <t>KY</t>
        </is>
      </c>
      <c r="O1053" s="11" t="n">
        <v>40219</v>
      </c>
    </row>
    <row r="1054">
      <c r="I1054" s="11" t="inlineStr">
        <is>
          <t>ZAP2</t>
        </is>
      </c>
      <c r="J1054" s="11" t="inlineStr">
        <is>
          <t>9101 Minor Lane</t>
        </is>
      </c>
      <c r="K1054" s="11" t="inlineStr">
        <is>
          <t>LOUISVILLE, KY, 40219</t>
        </is>
      </c>
      <c r="L1054" s="11" t="inlineStr">
        <is>
          <t>US</t>
        </is>
      </c>
      <c r="M1054" s="11" t="inlineStr">
        <is>
          <t>LOUISVILLE</t>
        </is>
      </c>
      <c r="N1054" s="11" t="inlineStr">
        <is>
          <t>KY</t>
        </is>
      </c>
      <c r="O1054" s="11" t="n">
        <v>40219</v>
      </c>
    </row>
    <row r="1055">
      <c r="I1055" s="11" t="inlineStr">
        <is>
          <t>ZAP3</t>
        </is>
      </c>
      <c r="J1055" s="11" t="inlineStr">
        <is>
          <t>12415 OLD LAGRANGE RD</t>
        </is>
      </c>
      <c r="K1055" s="11" t="inlineStr">
        <is>
          <t>LOUISVILLE, KY, 40245-1959</t>
        </is>
      </c>
      <c r="L1055" s="11" t="inlineStr">
        <is>
          <t>US</t>
        </is>
      </c>
      <c r="M1055" s="11" t="inlineStr">
        <is>
          <t>LOUISVILLE</t>
        </is>
      </c>
      <c r="N1055" s="11" t="inlineStr">
        <is>
          <t>KY</t>
        </is>
      </c>
      <c r="O1055" s="11" t="inlineStr">
        <is>
          <t>40245-1959</t>
        </is>
      </c>
    </row>
    <row r="1056">
      <c r="I1056" s="11" t="inlineStr">
        <is>
          <t>UNY5</t>
        </is>
      </c>
      <c r="J1056" s="11" t="inlineStr">
        <is>
          <t>55 Bay St Brooklyn</t>
        </is>
      </c>
      <c r="K1056" s="11" t="inlineStr">
        <is>
          <t>BROOKLYN, NY, 11231</t>
        </is>
      </c>
      <c r="L1056" s="11" t="inlineStr">
        <is>
          <t>US</t>
        </is>
      </c>
      <c r="M1056" s="11" t="inlineStr">
        <is>
          <t>BROOKLYN</t>
        </is>
      </c>
      <c r="N1056" s="11" t="inlineStr">
        <is>
          <t>NY</t>
        </is>
      </c>
      <c r="O1056" s="11" t="n">
        <v>11231</v>
      </c>
    </row>
    <row r="1057">
      <c r="I1057" s="11" t="inlineStr">
        <is>
          <t>VUJE</t>
        </is>
      </c>
      <c r="J1057" s="11" t="inlineStr">
        <is>
          <t>355 Byrd Avenue</t>
        </is>
      </c>
      <c r="K1057" s="11" t="inlineStr">
        <is>
          <t>NEENAH, WI, 54956</t>
        </is>
      </c>
      <c r="L1057" s="11" t="inlineStr">
        <is>
          <t>US</t>
        </is>
      </c>
      <c r="M1057" s="11" t="inlineStr">
        <is>
          <t>NEENAH</t>
        </is>
      </c>
      <c r="N1057" s="11" t="inlineStr">
        <is>
          <t>WI</t>
        </is>
      </c>
      <c r="O1057" s="11" t="n">
        <v>54956</v>
      </c>
    </row>
    <row r="1058">
      <c r="I1058" s="11" t="inlineStr">
        <is>
          <t>ARR1</t>
        </is>
      </c>
      <c r="J1058" s="11" t="inlineStr">
        <is>
          <t>4200 FERRY RD</t>
        </is>
      </c>
      <c r="K1058" s="11" t="inlineStr">
        <is>
          <t>AURORA, IL, 60502-9552</t>
        </is>
      </c>
      <c r="L1058" s="11" t="inlineStr">
        <is>
          <t>US</t>
        </is>
      </c>
      <c r="M1058" s="11" t="inlineStr">
        <is>
          <t>AURORA</t>
        </is>
      </c>
      <c r="N1058" s="11" t="inlineStr">
        <is>
          <t>IL</t>
        </is>
      </c>
      <c r="O1058" s="11" t="inlineStr">
        <is>
          <t>60502-9552</t>
        </is>
      </c>
    </row>
    <row r="1059">
      <c r="I1059" s="11" t="inlineStr">
        <is>
          <t>ASH2</t>
        </is>
      </c>
      <c r="J1059" s="11" t="inlineStr">
        <is>
          <t>15 STEELE RD</t>
        </is>
      </c>
      <c r="K1059" s="11" t="inlineStr">
        <is>
          <t>HUDSON, NH, 03051-5223</t>
        </is>
      </c>
      <c r="L1059" s="11" t="inlineStr">
        <is>
          <t>US</t>
        </is>
      </c>
      <c r="M1059" s="11" t="inlineStr">
        <is>
          <t>HUDSON</t>
        </is>
      </c>
      <c r="N1059" s="11" t="inlineStr">
        <is>
          <t>NH</t>
        </is>
      </c>
      <c r="O1059" s="11" t="inlineStr">
        <is>
          <t>03051-5223</t>
        </is>
      </c>
    </row>
    <row r="1060">
      <c r="I1060" s="11" t="inlineStr">
        <is>
          <t>BDL4</t>
        </is>
      </c>
      <c r="J1060" s="11" t="inlineStr">
        <is>
          <t>1215 KENNEDY RD</t>
        </is>
      </c>
      <c r="K1060" s="11" t="inlineStr">
        <is>
          <t>WINDSOR, CT, 06095-1345</t>
        </is>
      </c>
      <c r="L1060" s="11" t="inlineStr">
        <is>
          <t>US</t>
        </is>
      </c>
      <c r="M1060" s="11" t="inlineStr">
        <is>
          <t>WINDSOR</t>
        </is>
      </c>
      <c r="N1060" s="11" t="inlineStr">
        <is>
          <t>CT</t>
        </is>
      </c>
      <c r="O1060" s="11" t="inlineStr">
        <is>
          <t>06095-1345</t>
        </is>
      </c>
    </row>
    <row r="1061">
      <c r="I1061" s="11" t="inlineStr">
        <is>
          <t>BFI9</t>
        </is>
      </c>
      <c r="J1061" s="11" t="inlineStr">
        <is>
          <t>3230 INTERNATIONAL PL</t>
        </is>
      </c>
      <c r="K1061" s="11" t="inlineStr">
        <is>
          <t>DUPONT, WA, 98327-7707</t>
        </is>
      </c>
      <c r="L1061" s="11" t="inlineStr">
        <is>
          <t>US</t>
        </is>
      </c>
      <c r="M1061" s="11" t="inlineStr">
        <is>
          <t>DUPONT</t>
        </is>
      </c>
      <c r="N1061" s="11" t="inlineStr">
        <is>
          <t>WA</t>
        </is>
      </c>
      <c r="O1061" s="11" t="inlineStr">
        <is>
          <t>98327-7707</t>
        </is>
      </c>
    </row>
    <row r="1062">
      <c r="I1062" s="11" t="inlineStr">
        <is>
          <t>CLT6</t>
        </is>
      </c>
      <c r="J1062" s="11" t="inlineStr">
        <is>
          <t>12220 Carolina Logistics Drive</t>
        </is>
      </c>
      <c r="K1062" s="11" t="inlineStr">
        <is>
          <t>PINEVILLE, NC, 28134</t>
        </is>
      </c>
      <c r="L1062" s="11" t="inlineStr">
        <is>
          <t>US</t>
        </is>
      </c>
      <c r="M1062" s="11" t="inlineStr">
        <is>
          <t>PINEVILLE</t>
        </is>
      </c>
      <c r="N1062" s="11" t="inlineStr">
        <is>
          <t>NC</t>
        </is>
      </c>
      <c r="O1062" s="11" t="n">
        <v>28134</v>
      </c>
    </row>
    <row r="1063">
      <c r="I1063" s="11" t="inlineStr">
        <is>
          <t>DTW3</t>
        </is>
      </c>
      <c r="J1063" s="11" t="inlineStr">
        <is>
          <t>33701 Prescott Road</t>
        </is>
      </c>
      <c r="K1063" s="11" t="inlineStr">
        <is>
          <t>ROMULUS, MI, 48174</t>
        </is>
      </c>
      <c r="L1063" s="11" t="inlineStr">
        <is>
          <t>US</t>
        </is>
      </c>
      <c r="M1063" s="11" t="inlineStr">
        <is>
          <t>ROMULUS</t>
        </is>
      </c>
      <c r="N1063" s="11" t="inlineStr">
        <is>
          <t>MI</t>
        </is>
      </c>
      <c r="O1063" s="11" t="n">
        <v>48174</v>
      </c>
    </row>
    <row r="1064">
      <c r="I1064" s="11" t="inlineStr">
        <is>
          <t>ELP1</t>
        </is>
      </c>
      <c r="J1064" s="11" t="inlineStr">
        <is>
          <t>12101 EMERALD PASS DR</t>
        </is>
      </c>
      <c r="K1064" s="11" t="inlineStr">
        <is>
          <t>EL PASO, TX, 79928-7808</t>
        </is>
      </c>
      <c r="L1064" s="11" t="inlineStr">
        <is>
          <t>US</t>
        </is>
      </c>
      <c r="M1064" s="11" t="inlineStr">
        <is>
          <t>EL PASO</t>
        </is>
      </c>
      <c r="N1064" s="11" t="inlineStr">
        <is>
          <t>TX</t>
        </is>
      </c>
      <c r="O1064" s="11" t="inlineStr">
        <is>
          <t>79928-7808</t>
        </is>
      </c>
    </row>
    <row r="1065">
      <c r="I1065" s="11" t="inlineStr">
        <is>
          <t>FAR1</t>
        </is>
      </c>
      <c r="J1065" s="11" t="inlineStr">
        <is>
          <t>3701 40TH AVE N</t>
        </is>
      </c>
      <c r="K1065" s="11" t="inlineStr">
        <is>
          <t>FARGO, ND, 58102-7400</t>
        </is>
      </c>
      <c r="L1065" s="11" t="inlineStr">
        <is>
          <t>US</t>
        </is>
      </c>
      <c r="M1065" s="11" t="inlineStr">
        <is>
          <t>FARGO</t>
        </is>
      </c>
      <c r="N1065" s="11" t="inlineStr">
        <is>
          <t>ND</t>
        </is>
      </c>
      <c r="O1065" s="11" t="inlineStr">
        <is>
          <t>58102-7400</t>
        </is>
      </c>
    </row>
    <row r="1066">
      <c r="I1066" s="11" t="inlineStr">
        <is>
          <t>FWA4</t>
        </is>
      </c>
      <c r="J1066" s="50" t="inlineStr">
        <is>
          <t>9798 SMITH RD</t>
        </is>
      </c>
      <c r="K1066" s="11" t="inlineStr">
        <is>
          <t>FORT WAYNE, IN, 46809-9771</t>
        </is>
      </c>
      <c r="L1066" s="11" t="inlineStr">
        <is>
          <t>US</t>
        </is>
      </c>
      <c r="M1066" s="11" t="inlineStr">
        <is>
          <t>FORT WAYNE</t>
        </is>
      </c>
      <c r="N1066" s="11" t="inlineStr">
        <is>
          <t>IN</t>
        </is>
      </c>
      <c r="O1066" s="11" t="inlineStr">
        <is>
          <t>46809-9771</t>
        </is>
      </c>
    </row>
    <row r="1067">
      <c r="I1067" s="11" t="inlineStr">
        <is>
          <t>GEG2</t>
        </is>
      </c>
      <c r="J1067" s="11" t="inlineStr">
        <is>
          <t>18007 E Garland Ave</t>
        </is>
      </c>
      <c r="K1067" s="11" t="inlineStr">
        <is>
          <t>SPOKANE, WA, 99216</t>
        </is>
      </c>
      <c r="L1067" s="11" t="inlineStr">
        <is>
          <t>US</t>
        </is>
      </c>
      <c r="M1067" s="11" t="inlineStr">
        <is>
          <t>SPOKANE</t>
        </is>
      </c>
      <c r="N1067" s="11" t="inlineStr">
        <is>
          <t>WA</t>
        </is>
      </c>
      <c r="O1067" s="11" t="n">
        <v>99216</v>
      </c>
    </row>
    <row r="1068">
      <c r="I1068" s="11" t="inlineStr">
        <is>
          <t>HGA6</t>
        </is>
      </c>
      <c r="J1068" s="11" t="inlineStr">
        <is>
          <t>97 PEACHTREE ST SW</t>
        </is>
      </c>
      <c r="K1068" s="11" t="inlineStr">
        <is>
          <t>ATLANTA, GA, 30303-3409</t>
        </is>
      </c>
      <c r="L1068" s="11" t="inlineStr">
        <is>
          <t>US</t>
        </is>
      </c>
      <c r="M1068" s="11" t="inlineStr">
        <is>
          <t>ATLANTA</t>
        </is>
      </c>
      <c r="N1068" s="11" t="inlineStr">
        <is>
          <t>GA</t>
        </is>
      </c>
      <c r="O1068" s="11" t="inlineStr">
        <is>
          <t>30303-3409</t>
        </is>
      </c>
    </row>
    <row r="1069">
      <c r="I1069" s="11" t="inlineStr">
        <is>
          <t>HNC3</t>
        </is>
      </c>
      <c r="J1069" s="11" t="inlineStr">
        <is>
          <t>1850 E 3RD ST</t>
        </is>
      </c>
      <c r="K1069" s="11" t="inlineStr">
        <is>
          <t>CHARLOTTE, NC, 28204-3238</t>
        </is>
      </c>
      <c r="L1069" s="11" t="inlineStr">
        <is>
          <t>US</t>
        </is>
      </c>
      <c r="M1069" s="11" t="inlineStr">
        <is>
          <t>CHARLOTTE</t>
        </is>
      </c>
      <c r="N1069" s="11" t="inlineStr">
        <is>
          <t>NC</t>
        </is>
      </c>
      <c r="O1069" s="11" t="inlineStr">
        <is>
          <t>28204-3238</t>
        </is>
      </c>
    </row>
    <row r="1070">
      <c r="I1070" s="11" t="inlineStr">
        <is>
          <t>HOU8</t>
        </is>
      </c>
      <c r="J1070" s="11" t="inlineStr">
        <is>
          <t>2303 Hurricane Lane</t>
        </is>
      </c>
      <c r="K1070" s="11" t="inlineStr">
        <is>
          <t>FRESNO, TX, 77545</t>
        </is>
      </c>
      <c r="L1070" s="11" t="inlineStr">
        <is>
          <t>US</t>
        </is>
      </c>
      <c r="M1070" s="11" t="inlineStr">
        <is>
          <t>FRESNO</t>
        </is>
      </c>
      <c r="N1070" s="11" t="inlineStr">
        <is>
          <t>TX</t>
        </is>
      </c>
      <c r="O1070" s="11" t="n">
        <v>77545</v>
      </c>
    </row>
    <row r="1071">
      <c r="I1071" s="11" t="inlineStr">
        <is>
          <t>HSF6</t>
        </is>
      </c>
      <c r="J1071" s="11" t="inlineStr">
        <is>
          <t>1401 GRIFFITH ST</t>
        </is>
      </c>
      <c r="K1071" s="11" t="inlineStr">
        <is>
          <t>SAN FRANCISCO, CA, 94124-3400</t>
        </is>
      </c>
      <c r="L1071" s="11" t="inlineStr">
        <is>
          <t>US</t>
        </is>
      </c>
      <c r="M1071" s="11" t="inlineStr">
        <is>
          <t>SAN FRANCISCO</t>
        </is>
      </c>
      <c r="N1071" s="11" t="inlineStr">
        <is>
          <t>CA</t>
        </is>
      </c>
      <c r="O1071" s="11" t="inlineStr">
        <is>
          <t>94124-3400</t>
        </is>
      </c>
    </row>
    <row r="1072">
      <c r="I1072" s="11" t="inlineStr">
        <is>
          <t>HSV1</t>
        </is>
      </c>
      <c r="J1072" s="11" t="inlineStr">
        <is>
          <t>0 Greenbrier Parkway</t>
        </is>
      </c>
      <c r="K1072" s="11" t="inlineStr">
        <is>
          <t>MADISON, AL, 35756</t>
        </is>
      </c>
      <c r="L1072" s="11" t="inlineStr">
        <is>
          <t>US</t>
        </is>
      </c>
      <c r="M1072" s="11" t="inlineStr">
        <is>
          <t>MADISON</t>
        </is>
      </c>
      <c r="N1072" s="11" t="inlineStr">
        <is>
          <t>AL</t>
        </is>
      </c>
      <c r="O1072" s="11" t="n">
        <v>35756</v>
      </c>
    </row>
    <row r="1073">
      <c r="I1073" s="11" t="inlineStr">
        <is>
          <t>HTN3</t>
        </is>
      </c>
      <c r="J1073" s="11" t="inlineStr">
        <is>
          <t>555 EXPRESSWAY PARK DR</t>
        </is>
      </c>
      <c r="K1073" s="11" t="inlineStr">
        <is>
          <t>NASHVILLE, TN, 37210-2845</t>
        </is>
      </c>
      <c r="L1073" s="11" t="inlineStr">
        <is>
          <t>US</t>
        </is>
      </c>
      <c r="M1073" s="11" t="inlineStr">
        <is>
          <t>NASHVILLE</t>
        </is>
      </c>
      <c r="N1073" s="11" t="inlineStr">
        <is>
          <t>TN</t>
        </is>
      </c>
      <c r="O1073" s="11" t="inlineStr">
        <is>
          <t>37210-2845</t>
        </is>
      </c>
    </row>
    <row r="1074">
      <c r="I1074" s="11" t="inlineStr">
        <is>
          <t>HTX3</t>
        </is>
      </c>
      <c r="J1074" s="11" t="inlineStr">
        <is>
          <t>1755 FEDERAL RD</t>
        </is>
      </c>
      <c r="K1074" s="11" t="inlineStr">
        <is>
          <t>HOUSTON, TX, 77015-6794</t>
        </is>
      </c>
      <c r="L1074" s="11" t="inlineStr">
        <is>
          <t>US</t>
        </is>
      </c>
      <c r="M1074" s="11" t="inlineStr">
        <is>
          <t>HOUSTON</t>
        </is>
      </c>
      <c r="N1074" s="11" t="inlineStr">
        <is>
          <t>TX</t>
        </is>
      </c>
      <c r="O1074" s="11" t="inlineStr">
        <is>
          <t>77015-6794</t>
        </is>
      </c>
    </row>
    <row r="1075">
      <c r="I1075" s="11" t="inlineStr">
        <is>
          <t>HWA4</t>
        </is>
      </c>
      <c r="J1075" s="11" t="inlineStr">
        <is>
          <t>2101 N NORTHLAKE WAY</t>
        </is>
      </c>
      <c r="K1075" s="11" t="inlineStr">
        <is>
          <t>SEATTLE, WA, 98103-9122</t>
        </is>
      </c>
      <c r="L1075" s="11" t="inlineStr">
        <is>
          <t>US</t>
        </is>
      </c>
      <c r="M1075" s="11" t="inlineStr">
        <is>
          <t>SEATTLE</t>
        </is>
      </c>
      <c r="N1075" s="11" t="inlineStr">
        <is>
          <t>WA</t>
        </is>
      </c>
      <c r="O1075" s="11" t="inlineStr">
        <is>
          <t>98103-9122</t>
        </is>
      </c>
    </row>
    <row r="1076">
      <c r="I1076" s="11" t="inlineStr">
        <is>
          <t>ILG1</t>
        </is>
      </c>
      <c r="J1076" s="11" t="inlineStr">
        <is>
          <t>780 S. DuPont Highway</t>
        </is>
      </c>
      <c r="K1076" s="11" t="inlineStr">
        <is>
          <t>NEW CASTLE, DE, 19720</t>
        </is>
      </c>
      <c r="L1076" s="11" t="inlineStr">
        <is>
          <t>US</t>
        </is>
      </c>
      <c r="M1076" s="11" t="inlineStr">
        <is>
          <t>NEW CASTLE</t>
        </is>
      </c>
      <c r="N1076" s="11" t="inlineStr">
        <is>
          <t>DE</t>
        </is>
      </c>
      <c r="O1076" s="11" t="n">
        <v>19720</v>
      </c>
    </row>
  </sheetData>
  <pageMargins left="0.7" right="0.7" top="0.75" bottom="0.75" header="0.3" footer="0.3"/>
  <pageSetup orientation="portrait" horizontalDpi="300" verticalDpi="300"/>
</worksheet>
</file>

<file path=xl/worksheets/sheet13.xml><?xml version="1.0" encoding="utf-8"?>
<worksheet xmlns="http://schemas.openxmlformats.org/spreadsheetml/2006/main">
  <sheetPr codeName="shPriorNotA">
    <tabColor rgb="FFFFFF00"/>
    <outlinePr summaryBelow="1" summaryRight="1"/>
    <pageSetUpPr/>
  </sheetPr>
  <dimension ref="A1:AF105"/>
  <sheetViews>
    <sheetView zoomScale="95" zoomScaleNormal="9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:XFD49"/>
    </sheetView>
  </sheetViews>
  <sheetFormatPr baseColWidth="8" defaultColWidth="8.85546875" defaultRowHeight="15"/>
  <cols>
    <col width="14.42578125" customWidth="1" style="83" min="1" max="1"/>
    <col width="47.28515625" customWidth="1" style="324" min="2" max="2"/>
    <col width="14.42578125" customWidth="1" style="83" min="3" max="3"/>
    <col width="32.140625" customWidth="1" style="83" min="4" max="4"/>
    <col width="17.5703125" customWidth="1" style="362" min="5" max="5"/>
    <col width="19.140625" customWidth="1" style="69" min="6" max="6"/>
    <col width="95.28515625" customWidth="1" style="69" min="7" max="7"/>
    <col width="13.42578125" customWidth="1" style="66" min="8" max="8"/>
    <col width="13.140625" customWidth="1" style="361" min="9" max="9"/>
    <col width="24.42578125" customWidth="1" style="539" min="10" max="10"/>
    <col width="37.85546875" customWidth="1" style="69" min="11" max="11"/>
    <col width="24.85546875" customWidth="1" style="69" min="12" max="12"/>
    <col width="17.140625" customWidth="1" style="69" min="13" max="13"/>
    <col width="16.140625" customWidth="1" style="69" min="14" max="14"/>
    <col width="35.140625" customWidth="1" style="66" min="15" max="15"/>
    <col width="25.140625" customWidth="1" style="66" min="16" max="16"/>
    <col width="16.140625" customWidth="1" style="66" min="17" max="18"/>
    <col width="16.85546875" customWidth="1" style="66" min="19" max="19"/>
    <col width="9.85546875" customWidth="1" style="412" min="20" max="20"/>
    <col width="17.140625" customWidth="1" style="413" min="21" max="21"/>
    <col width="15.85546875" customWidth="1" style="413" min="22" max="22"/>
    <col width="8.85546875" customWidth="1" style="412" min="23" max="23"/>
    <col width="9.85546875" customWidth="1" style="4" min="24" max="24"/>
    <col width="17.140625" customWidth="1" style="6" min="25" max="25"/>
    <col width="15.85546875" customWidth="1" style="6" min="26" max="26"/>
    <col width="8.85546875" customWidth="1" style="4" min="27" max="27"/>
    <col width="8.85546875" customWidth="1" style="4" min="28" max="16384"/>
  </cols>
  <sheetData>
    <row r="1" ht="45" customFormat="1" customHeight="1" s="65">
      <c r="A1" s="17" t="inlineStr">
        <is>
          <t>Web Entry #</t>
        </is>
      </c>
      <c r="B1" s="322" t="inlineStr">
        <is>
          <t>Shiper Address</t>
        </is>
      </c>
      <c r="C1" s="17" t="inlineStr">
        <is>
          <t>Shipment #</t>
        </is>
      </c>
      <c r="D1" s="17" t="inlineStr">
        <is>
          <t>Box #</t>
        </is>
      </c>
      <c r="E1" s="339" t="inlineStr">
        <is>
          <t>SKU</t>
        </is>
      </c>
      <c r="F1" s="338" t="inlineStr">
        <is>
          <t>Code</t>
        </is>
      </c>
      <c r="G1" s="339" t="inlineStr">
        <is>
          <t>Description</t>
        </is>
      </c>
      <c r="H1" s="338" t="inlineStr">
        <is>
          <t>Size (grams)</t>
        </is>
      </c>
      <c r="I1" s="340" t="inlineStr">
        <is>
          <t>Total Quantitiy</t>
        </is>
      </c>
      <c r="J1" s="338" t="inlineStr">
        <is>
          <t>Special packing</t>
        </is>
      </c>
      <c r="K1" s="338" t="inlineStr">
        <is>
          <t>Manufacturer</t>
        </is>
      </c>
      <c r="L1" s="338" t="inlineStr">
        <is>
          <t>Manufacturer address</t>
        </is>
      </c>
      <c r="M1" s="338" t="inlineStr">
        <is>
          <t>Manufacturer City/postal code</t>
        </is>
      </c>
      <c r="N1" s="322" t="inlineStr">
        <is>
          <t>Consignee</t>
        </is>
      </c>
      <c r="O1" s="17" t="inlineStr">
        <is>
          <t xml:space="preserve">Consignee Address </t>
        </is>
      </c>
      <c r="P1" s="17" t="inlineStr">
        <is>
          <t>Consignee City</t>
        </is>
      </c>
      <c r="Q1" s="17" t="inlineStr">
        <is>
          <t>Consignee Postal</t>
        </is>
      </c>
      <c r="R1" s="17" t="inlineStr">
        <is>
          <t>State</t>
        </is>
      </c>
      <c r="S1" s="17" t="inlineStr">
        <is>
          <t>State Actual</t>
        </is>
      </c>
      <c r="T1" s="410" t="inlineStr">
        <is>
          <t>Shipper/Exporter</t>
        </is>
      </c>
      <c r="U1" s="410" t="inlineStr">
        <is>
          <t>Address</t>
        </is>
      </c>
      <c r="V1" s="410" t="inlineStr">
        <is>
          <t>City/State/Zip Code</t>
        </is>
      </c>
      <c r="W1" s="410" t="inlineStr">
        <is>
          <t>Country</t>
        </is>
      </c>
    </row>
    <row r="2">
      <c r="A2" s="73" t="n"/>
      <c r="B2" s="321" t="inlineStr">
        <is>
          <t>DMT Distributors (102 Central Avenue)</t>
        </is>
      </c>
      <c r="C2" s="73" t="inlineStr">
        <is>
          <t>Shipment 1</t>
        </is>
      </c>
      <c r="D2" s="73" t="inlineStr">
        <is>
          <t>Box 22</t>
        </is>
      </c>
      <c r="E2" s="368" t="inlineStr">
        <is>
          <t>B60</t>
        </is>
      </c>
      <c r="F2" s="68">
        <f>INDEX([1]Input!$V:$V,MATCH(E2,[1]Input!$A:$A,0))</f>
        <v/>
      </c>
      <c r="G2" s="68" t="inlineStr">
        <is>
          <t>Pure Protein Birthday Cake Gluten Free Bar (6 x 50g Bars) (2 Pack)</t>
        </is>
      </c>
      <c r="H2" s="67">
        <f>INDEX([1]Input!$S:$S,MATCH(E2,[1]Input!$A:$A,0))</f>
        <v/>
      </c>
      <c r="I2" s="366" t="n">
        <v>24</v>
      </c>
      <c r="J2" s="540">
        <f>INDEX([1]Input!$N:$N,MATCH(E2,[1]Input!$A:$A,0))</f>
        <v/>
      </c>
      <c r="K2" s="68">
        <f>INDEX([1]Input!$R:$R,MATCH(E2,[1]Input!$A:$A,0))</f>
        <v/>
      </c>
      <c r="L2" s="68">
        <f>INDEX([1]Input!$T:$T,MATCH(E2,[1]Input!$A:$A,0))</f>
        <v/>
      </c>
      <c r="M2" s="68">
        <f>INDEX([1]Input!$U:$U,MATCH(E2,[1]Input!$A:$A,0))</f>
        <v/>
      </c>
      <c r="N2" s="63" t="inlineStr">
        <is>
          <t>LAS1</t>
        </is>
      </c>
      <c r="O2" s="67" t="inlineStr">
        <is>
          <t>12300 Bermuda Road</t>
        </is>
      </c>
      <c r="P2" s="67" t="inlineStr">
        <is>
          <t>Henderson</t>
        </is>
      </c>
      <c r="Q2" s="67" t="n">
        <v>89044</v>
      </c>
      <c r="R2" s="67" t="inlineStr">
        <is>
          <t>NV</t>
        </is>
      </c>
      <c r="S2" s="67">
        <f>INDEX(States!A:A,MATCH(R2,States!B:B,0))</f>
        <v/>
      </c>
      <c r="T2" s="411">
        <f>IFERROR(INDEX(Addresses!AA:AA,MATCH('Prior NoticeA'!B2,Addresses!AF:AF,0)),"")</f>
        <v/>
      </c>
      <c r="U2" s="411">
        <f>INDEX(Addresses!AB:AB,MATCH('Prior NoticeA'!B2,Addresses!AF:AF,0))</f>
        <v/>
      </c>
      <c r="V2" s="411">
        <f>INDEX(Addresses!AC:AC,MATCH('Prior NoticeA'!B2,Addresses!AF:AF,0))</f>
        <v/>
      </c>
      <c r="W2" s="411">
        <f>INDEX(Addresses!AD:AD,MATCH('Prior NoticeA'!B2,Addresses!AF:AF,0))</f>
        <v/>
      </c>
      <c r="AD2" s="4" t="inlineStr">
        <is>
          <t>Shipment 1-7</t>
        </is>
      </c>
      <c r="AF2" s="4" t="inlineStr">
        <is>
          <t>DMT Distributors Ltd.</t>
        </is>
      </c>
    </row>
    <row r="3">
      <c r="A3" s="73" t="n"/>
      <c r="B3" s="321" t="inlineStr">
        <is>
          <t>DMT Distributors (102 Central Avenue)</t>
        </is>
      </c>
      <c r="C3" s="73" t="inlineStr">
        <is>
          <t>Shipment 2</t>
        </is>
      </c>
      <c r="D3" s="73" t="inlineStr">
        <is>
          <t>Box 20</t>
        </is>
      </c>
      <c r="E3" s="368" t="inlineStr">
        <is>
          <t>U766</t>
        </is>
      </c>
      <c r="F3" s="68">
        <f>INDEX([1]Input!$V:$V,MATCH(E3,[1]Input!$A:$A,0))</f>
        <v/>
      </c>
      <c r="G3" s="68" t="inlineStr">
        <is>
          <t>Quaker Chewy Chocolate Chip Granola Bars, Peanut Free 40-Count {Imported from Canada}</t>
        </is>
      </c>
      <c r="H3" s="67">
        <f>INDEX([1]Input!$S:$S,MATCH(E3,[1]Input!$A:$A,0))</f>
        <v/>
      </c>
      <c r="I3" s="366" t="n">
        <v>17</v>
      </c>
      <c r="J3" s="540">
        <f>INDEX([1]Input!$N:$N,MATCH(E3,[1]Input!$A:$A,0))</f>
        <v/>
      </c>
      <c r="K3" s="68">
        <f>INDEX([1]Input!$R:$R,MATCH(E3,[1]Input!$A:$A,0))</f>
        <v/>
      </c>
      <c r="L3" s="68">
        <f>INDEX([1]Input!$T:$T,MATCH(E3,[1]Input!$A:$A,0))</f>
        <v/>
      </c>
      <c r="M3" s="68">
        <f>INDEX([1]Input!$U:$U,MATCH(E3,[1]Input!$A:$A,0))</f>
        <v/>
      </c>
      <c r="N3" s="63" t="inlineStr">
        <is>
          <t>MEM1</t>
        </is>
      </c>
      <c r="O3" s="67" t="inlineStr">
        <is>
          <t>3292 E Holmes Rd</t>
        </is>
      </c>
      <c r="P3" s="67" t="inlineStr">
        <is>
          <t>Memphis</t>
        </is>
      </c>
      <c r="Q3" s="67" t="n">
        <v>38118</v>
      </c>
      <c r="R3" s="67" t="inlineStr">
        <is>
          <t>TN</t>
        </is>
      </c>
      <c r="S3" s="67">
        <f>INDEX(States!A:A,MATCH(R3,States!B:B,0))</f>
        <v/>
      </c>
      <c r="T3" s="411">
        <f>IFERROR(INDEX(Addresses!AA:AA,MATCH('Prior NoticeA'!B3,Addresses!AF:AF,0)),"")</f>
        <v/>
      </c>
      <c r="U3" s="411">
        <f>INDEX(Addresses!AB:AB,MATCH('Prior NoticeA'!B3,Addresses!AF:AF,0))</f>
        <v/>
      </c>
      <c r="V3" s="411">
        <f>INDEX(Addresses!AC:AC,MATCH('Prior NoticeA'!B3,Addresses!AF:AF,0))</f>
        <v/>
      </c>
      <c r="W3" s="411">
        <f>INDEX(Addresses!AD:AD,MATCH('Prior NoticeA'!B3,Addresses!AF:AF,0))</f>
        <v/>
      </c>
      <c r="AD3" s="4" t="inlineStr">
        <is>
          <t>Shipment 1-7</t>
        </is>
      </c>
      <c r="AF3" s="4" t="inlineStr">
        <is>
          <t>DMT Distributors Ltd.</t>
        </is>
      </c>
    </row>
    <row r="4">
      <c r="A4" s="73" t="n"/>
      <c r="B4" s="321" t="inlineStr">
        <is>
          <t>DMT Distributors (102 Central Avenue)</t>
        </is>
      </c>
      <c r="C4" s="73" t="inlineStr">
        <is>
          <t>Shipment 2</t>
        </is>
      </c>
      <c r="D4" s="73" t="inlineStr">
        <is>
          <t>Box 24</t>
        </is>
      </c>
      <c r="E4" s="368" t="inlineStr">
        <is>
          <t>U308</t>
        </is>
      </c>
      <c r="F4" s="68">
        <f>INDEX([1]Input!$V:$V,MATCH(E4,[1]Input!$A:$A,0))</f>
        <v/>
      </c>
      <c r="G4" s="68" t="inlineStr">
        <is>
          <t>MOTTS CLAMATO CEASER SEASONING SALT COMBO PACK</t>
        </is>
      </c>
      <c r="H4" s="67">
        <f>INDEX([1]Input!$S:$S,MATCH(E4,[1]Input!$A:$A,0))</f>
        <v/>
      </c>
      <c r="I4" s="366" t="n">
        <v>16</v>
      </c>
      <c r="J4" s="540">
        <f>INDEX([1]Input!$N:$N,MATCH(E4,[1]Input!$A:$A,0))</f>
        <v/>
      </c>
      <c r="K4" s="68">
        <f>INDEX([1]Input!$R:$R,MATCH(E4,[1]Input!$A:$A,0))</f>
        <v/>
      </c>
      <c r="L4" s="68">
        <f>INDEX([1]Input!$T:$T,MATCH(E4,[1]Input!$A:$A,0))</f>
        <v/>
      </c>
      <c r="M4" s="68">
        <f>INDEX([1]Input!$U:$U,MATCH(E4,[1]Input!$A:$A,0))</f>
        <v/>
      </c>
      <c r="N4" s="63" t="inlineStr">
        <is>
          <t>MEM1</t>
        </is>
      </c>
      <c r="O4" s="67" t="inlineStr">
        <is>
          <t>3292 E Holmes Rd</t>
        </is>
      </c>
      <c r="P4" s="67" t="inlineStr">
        <is>
          <t>Memphis</t>
        </is>
      </c>
      <c r="Q4" s="67" t="n">
        <v>38118</v>
      </c>
      <c r="R4" s="67" t="inlineStr">
        <is>
          <t>TN</t>
        </is>
      </c>
      <c r="S4" s="67">
        <f>INDEX(States!A:A,MATCH(R4,States!B:B,0))</f>
        <v/>
      </c>
      <c r="T4" s="411">
        <f>IFERROR(INDEX(Addresses!AA:AA,MATCH('Prior NoticeA'!B4,Addresses!AF:AF,0)),"")</f>
        <v/>
      </c>
      <c r="U4" s="411">
        <f>INDEX(Addresses!AB:AB,MATCH('Prior NoticeA'!B4,Addresses!AF:AF,0))</f>
        <v/>
      </c>
      <c r="V4" s="411">
        <f>INDEX(Addresses!AC:AC,MATCH('Prior NoticeA'!B4,Addresses!AF:AF,0))</f>
        <v/>
      </c>
      <c r="W4" s="411">
        <f>INDEX(Addresses!AD:AD,MATCH('Prior NoticeA'!B4,Addresses!AF:AF,0))</f>
        <v/>
      </c>
      <c r="AD4" s="4" t="inlineStr">
        <is>
          <t>Shipment 1-7</t>
        </is>
      </c>
      <c r="AF4" s="4" t="inlineStr">
        <is>
          <t>DMT Distributors Ltd.</t>
        </is>
      </c>
    </row>
    <row r="5">
      <c r="A5" s="72" t="n"/>
      <c r="B5" s="323" t="n"/>
      <c r="C5" s="72" t="n"/>
      <c r="D5" s="72" t="n"/>
      <c r="E5" s="367" t="n"/>
      <c r="F5" s="68" t="n"/>
      <c r="G5" s="68" t="n"/>
      <c r="H5" s="67" t="n"/>
      <c r="I5" s="366" t="n"/>
      <c r="J5" s="540" t="n"/>
      <c r="K5" s="68" t="n"/>
      <c r="L5" s="68" t="n"/>
      <c r="M5" s="68" t="n"/>
      <c r="N5" s="68" t="n"/>
      <c r="O5" s="67" t="n"/>
      <c r="P5" s="67" t="n"/>
      <c r="Q5" s="67" t="n"/>
      <c r="R5" s="67" t="n"/>
      <c r="S5" s="67" t="n"/>
      <c r="T5" s="411">
        <f>IFERROR(INDEX(Addresses!AA:AA,MATCH('Prior NoticeA'!B5,Addresses!AF:AF,0)),"")</f>
        <v/>
      </c>
      <c r="U5" s="411">
        <f>INDEX(Addresses!AB:AB,MATCH('Prior NoticeA'!B5,Addresses!AF:AF,0))</f>
        <v/>
      </c>
      <c r="V5" s="411">
        <f>INDEX(Addresses!AC:AC,MATCH('Prior NoticeA'!B5,Addresses!AF:AF,0))</f>
        <v/>
      </c>
      <c r="W5" s="411">
        <f>INDEX(Addresses!AD:AD,MATCH('Prior NoticeA'!B5,Addresses!AF:AF,0))</f>
        <v/>
      </c>
      <c r="Y5" s="48" t="n"/>
      <c r="Z5" s="48" t="n"/>
    </row>
    <row r="6">
      <c r="A6" s="72" t="n"/>
      <c r="B6" s="323" t="n"/>
      <c r="C6" s="72" t="n"/>
      <c r="D6" s="72" t="n"/>
      <c r="E6" s="367" t="n"/>
      <c r="F6" s="68" t="n"/>
      <c r="G6" s="68" t="n"/>
      <c r="H6" s="67" t="n"/>
      <c r="I6" s="366" t="n"/>
      <c r="J6" s="540" t="n"/>
      <c r="K6" s="68" t="n"/>
      <c r="L6" s="68" t="n"/>
      <c r="M6" s="68" t="n"/>
      <c r="N6" s="68" t="n"/>
      <c r="O6" s="67" t="n"/>
      <c r="P6" s="67" t="n"/>
      <c r="Q6" s="67" t="n"/>
      <c r="R6" s="67" t="n"/>
      <c r="S6" s="67" t="n"/>
      <c r="T6" s="411">
        <f>IFERROR(INDEX(Addresses!AA:AA,MATCH('Prior NoticeA'!B6,Addresses!AF:AF,0)),"")</f>
        <v/>
      </c>
      <c r="U6" s="411">
        <f>INDEX(Addresses!AB:AB,MATCH('Prior NoticeA'!B6,Addresses!AF:AF,0))</f>
        <v/>
      </c>
      <c r="V6" s="411">
        <f>INDEX(Addresses!AC:AC,MATCH('Prior NoticeA'!B6,Addresses!AF:AF,0))</f>
        <v/>
      </c>
      <c r="W6" s="411">
        <f>INDEX(Addresses!AD:AD,MATCH('Prior NoticeA'!B6,Addresses!AF:AF,0))</f>
        <v/>
      </c>
      <c r="Y6" s="48" t="n"/>
      <c r="Z6" s="48" t="n"/>
    </row>
    <row r="7">
      <c r="A7" s="73" t="n"/>
      <c r="B7" s="321" t="n"/>
      <c r="C7" s="73" t="n"/>
      <c r="D7" s="73" t="n"/>
      <c r="E7" s="367" t="n"/>
      <c r="F7" s="68" t="n"/>
      <c r="G7" s="68" t="n"/>
      <c r="H7" s="67" t="n"/>
      <c r="I7" s="366" t="n"/>
      <c r="J7" s="540" t="n"/>
      <c r="K7" s="68" t="n"/>
      <c r="L7" s="68" t="n"/>
      <c r="M7" s="68" t="n"/>
      <c r="N7" s="68" t="n"/>
      <c r="O7" s="67" t="n"/>
      <c r="P7" s="67" t="n"/>
      <c r="Q7" s="67" t="n"/>
      <c r="R7" s="67" t="n"/>
      <c r="S7" s="67" t="n"/>
      <c r="T7" s="411">
        <f>IFERROR(INDEX(Addresses!AA:AA,MATCH('Prior NoticeA'!B7,Addresses!AF:AF,0)),"")</f>
        <v/>
      </c>
      <c r="U7" s="411">
        <f>INDEX(Addresses!AB:AB,MATCH('Prior NoticeA'!B7,Addresses!AF:AF,0))</f>
        <v/>
      </c>
      <c r="V7" s="411">
        <f>INDEX(Addresses!AC:AC,MATCH('Prior NoticeA'!B7,Addresses!AF:AF,0))</f>
        <v/>
      </c>
      <c r="W7" s="411">
        <f>INDEX(Addresses!AD:AD,MATCH('Prior NoticeA'!B7,Addresses!AF:AF,0))</f>
        <v/>
      </c>
    </row>
    <row r="8">
      <c r="A8" s="73" t="n"/>
      <c r="B8" s="321" t="n"/>
      <c r="C8" s="73" t="n"/>
      <c r="D8" s="73" t="n"/>
      <c r="E8" s="367" t="n"/>
      <c r="F8" s="68" t="n"/>
      <c r="G8" s="68" t="n"/>
      <c r="H8" s="67" t="n"/>
      <c r="I8" s="366" t="n"/>
      <c r="J8" s="540" t="n"/>
      <c r="K8" s="68" t="n"/>
      <c r="L8" s="68" t="n"/>
      <c r="M8" s="68" t="n"/>
      <c r="N8" s="68" t="n"/>
      <c r="O8" s="67" t="n"/>
      <c r="P8" s="67" t="n"/>
      <c r="Q8" s="67" t="n"/>
      <c r="R8" s="67" t="n"/>
      <c r="S8" s="67" t="n"/>
      <c r="T8" s="411">
        <f>IFERROR(INDEX(Addresses!AA:AA,MATCH('Prior NoticeA'!B8,Addresses!AF:AF,0)),"")</f>
        <v/>
      </c>
      <c r="U8" s="411">
        <f>INDEX(Addresses!AB:AB,MATCH('Prior NoticeA'!B8,Addresses!AF:AF,0))</f>
        <v/>
      </c>
      <c r="V8" s="411">
        <f>INDEX(Addresses!AC:AC,MATCH('Prior NoticeA'!B8,Addresses!AF:AF,0))</f>
        <v/>
      </c>
      <c r="W8" s="411">
        <f>INDEX(Addresses!AD:AD,MATCH('Prior NoticeA'!B8,Addresses!AF:AF,0))</f>
        <v/>
      </c>
    </row>
    <row r="9">
      <c r="A9" s="73" t="n"/>
      <c r="B9" s="321" t="n"/>
      <c r="C9" s="73" t="n"/>
      <c r="D9" s="73" t="n"/>
      <c r="E9" s="367" t="n"/>
      <c r="F9" s="68" t="n"/>
      <c r="G9" s="68" t="n"/>
      <c r="H9" s="67" t="n"/>
      <c r="I9" s="366" t="n"/>
      <c r="J9" s="540" t="n"/>
      <c r="K9" s="68" t="n"/>
      <c r="L9" s="68" t="n"/>
      <c r="M9" s="68" t="n"/>
      <c r="N9" s="68" t="n"/>
      <c r="O9" s="67" t="n"/>
      <c r="P9" s="67" t="n"/>
      <c r="Q9" s="67" t="n"/>
      <c r="R9" s="67" t="n"/>
      <c r="S9" s="67" t="n"/>
      <c r="T9" s="411">
        <f>IFERROR(INDEX(Addresses!AA:AA,MATCH('Prior NoticeA'!B9,Addresses!AF:AF,0)),"")</f>
        <v/>
      </c>
      <c r="U9" s="411">
        <f>INDEX(Addresses!AB:AB,MATCH('Prior NoticeA'!B9,Addresses!AF:AF,0))</f>
        <v/>
      </c>
      <c r="V9" s="411">
        <f>INDEX(Addresses!AC:AC,MATCH('Prior NoticeA'!B9,Addresses!AF:AF,0))</f>
        <v/>
      </c>
      <c r="W9" s="411">
        <f>INDEX(Addresses!AD:AD,MATCH('Prior NoticeA'!B9,Addresses!AF:AF,0))</f>
        <v/>
      </c>
    </row>
    <row r="10">
      <c r="A10" s="72" t="n"/>
      <c r="B10" s="323" t="n"/>
      <c r="C10" s="72" t="n"/>
      <c r="D10" s="72" t="n"/>
      <c r="E10" s="367" t="n"/>
      <c r="F10" s="68" t="n"/>
      <c r="G10" s="68" t="n"/>
      <c r="H10" s="67" t="n"/>
      <c r="I10" s="366" t="n"/>
      <c r="J10" s="540" t="n"/>
      <c r="K10" s="68" t="n"/>
      <c r="L10" s="68" t="n"/>
      <c r="M10" s="68" t="n"/>
      <c r="N10" s="68" t="n"/>
      <c r="O10" s="67" t="n"/>
      <c r="P10" s="67" t="n"/>
      <c r="Q10" s="67" t="n"/>
      <c r="R10" s="67" t="n"/>
      <c r="S10" s="67" t="n"/>
      <c r="T10" s="411">
        <f>IFERROR(INDEX(Addresses!AA:AA,MATCH('Prior NoticeA'!B10,Addresses!AF:AF,0)),"")</f>
        <v/>
      </c>
      <c r="U10" s="411">
        <f>INDEX(Addresses!AB:AB,MATCH('Prior NoticeA'!B10,Addresses!AF:AF,0))</f>
        <v/>
      </c>
      <c r="V10" s="411">
        <f>INDEX(Addresses!AC:AC,MATCH('Prior NoticeA'!B10,Addresses!AF:AF,0))</f>
        <v/>
      </c>
      <c r="W10" s="411">
        <f>INDEX(Addresses!AD:AD,MATCH('Prior NoticeA'!B10,Addresses!AF:AF,0))</f>
        <v/>
      </c>
      <c r="Y10" s="48" t="n"/>
      <c r="Z10" s="48" t="n"/>
    </row>
    <row r="11">
      <c r="A11" s="72" t="n"/>
      <c r="B11" s="323" t="n"/>
      <c r="C11" s="72" t="n"/>
      <c r="D11" s="72" t="n"/>
      <c r="E11" s="367" t="n"/>
      <c r="F11" s="68" t="n"/>
      <c r="G11" s="68" t="n"/>
      <c r="H11" s="67" t="n"/>
      <c r="I11" s="366" t="n"/>
      <c r="J11" s="540" t="n"/>
      <c r="K11" s="68" t="n"/>
      <c r="L11" s="68" t="n"/>
      <c r="M11" s="68" t="n"/>
      <c r="N11" s="68" t="n"/>
      <c r="O11" s="67" t="n"/>
      <c r="P11" s="67" t="n"/>
      <c r="Q11" s="67" t="n"/>
      <c r="R11" s="67" t="n"/>
      <c r="S11" s="67" t="n"/>
      <c r="T11" s="411">
        <f>IFERROR(INDEX(Addresses!AA:AA,MATCH('Prior NoticeA'!B11,Addresses!AF:AF,0)),"")</f>
        <v/>
      </c>
      <c r="U11" s="411">
        <f>INDEX(Addresses!AB:AB,MATCH('Prior NoticeA'!B11,Addresses!AF:AF,0))</f>
        <v/>
      </c>
      <c r="V11" s="411">
        <f>INDEX(Addresses!AC:AC,MATCH('Prior NoticeA'!B11,Addresses!AF:AF,0))</f>
        <v/>
      </c>
      <c r="W11" s="411">
        <f>INDEX(Addresses!AD:AD,MATCH('Prior NoticeA'!B11,Addresses!AF:AF,0))</f>
        <v/>
      </c>
      <c r="Y11" s="48" t="n"/>
      <c r="Z11" s="48" t="n"/>
    </row>
    <row r="12">
      <c r="A12" s="72" t="n"/>
      <c r="B12" s="323" t="n"/>
      <c r="C12" s="72" t="n"/>
      <c r="D12" s="72" t="n"/>
      <c r="E12" s="367" t="n"/>
      <c r="F12" s="68" t="n"/>
      <c r="G12" s="68" t="n"/>
      <c r="H12" s="67" t="n"/>
      <c r="I12" s="366" t="n"/>
      <c r="J12" s="540" t="n"/>
      <c r="K12" s="68" t="n"/>
      <c r="L12" s="68" t="n"/>
      <c r="M12" s="68" t="n"/>
      <c r="N12" s="68" t="n"/>
      <c r="O12" s="67" t="n"/>
      <c r="P12" s="67" t="n"/>
      <c r="Q12" s="67" t="n"/>
      <c r="R12" s="67" t="n"/>
      <c r="S12" s="67" t="n"/>
      <c r="T12" s="411">
        <f>IFERROR(INDEX(Addresses!AA:AA,MATCH('Prior NoticeA'!B12,Addresses!AF:AF,0)),"")</f>
        <v/>
      </c>
      <c r="U12" s="411">
        <f>INDEX(Addresses!AB:AB,MATCH('Prior NoticeA'!B12,Addresses!AF:AF,0))</f>
        <v/>
      </c>
      <c r="V12" s="411">
        <f>INDEX(Addresses!AC:AC,MATCH('Prior NoticeA'!B12,Addresses!AF:AF,0))</f>
        <v/>
      </c>
      <c r="W12" s="411">
        <f>INDEX(Addresses!AD:AD,MATCH('Prior NoticeA'!B12,Addresses!AF:AF,0))</f>
        <v/>
      </c>
      <c r="Y12" s="48" t="n"/>
      <c r="Z12" s="48" t="n"/>
    </row>
    <row r="13">
      <c r="A13" s="72" t="n"/>
      <c r="B13" s="323" t="n"/>
      <c r="C13" s="72" t="n"/>
      <c r="D13" s="72" t="n"/>
      <c r="E13" s="367" t="n"/>
      <c r="F13" s="68" t="n"/>
      <c r="G13" s="68" t="n"/>
      <c r="H13" s="67" t="n"/>
      <c r="I13" s="366" t="n"/>
      <c r="J13" s="540" t="n"/>
      <c r="K13" s="68" t="n"/>
      <c r="L13" s="68" t="n"/>
      <c r="M13" s="68" t="n"/>
      <c r="N13" s="68" t="n"/>
      <c r="O13" s="67" t="n"/>
      <c r="P13" s="67" t="n"/>
      <c r="Q13" s="67" t="n"/>
      <c r="R13" s="67" t="n"/>
      <c r="S13" s="67" t="n"/>
      <c r="T13" s="411">
        <f>IFERROR(INDEX(Addresses!AA:AA,MATCH('Prior NoticeA'!B13,Addresses!AF:AF,0)),"")</f>
        <v/>
      </c>
      <c r="U13" s="411">
        <f>INDEX(Addresses!AB:AB,MATCH('Prior NoticeA'!B13,Addresses!AF:AF,0))</f>
        <v/>
      </c>
      <c r="V13" s="411">
        <f>INDEX(Addresses!AC:AC,MATCH('Prior NoticeA'!B13,Addresses!AF:AF,0))</f>
        <v/>
      </c>
      <c r="W13" s="411">
        <f>INDEX(Addresses!AD:AD,MATCH('Prior NoticeA'!B13,Addresses!AF:AF,0))</f>
        <v/>
      </c>
      <c r="Y13" s="48" t="n"/>
      <c r="Z13" s="48" t="n"/>
    </row>
    <row r="14">
      <c r="A14" s="73" t="n"/>
      <c r="B14" s="321" t="n"/>
      <c r="C14" s="73" t="n"/>
      <c r="D14" s="73" t="n"/>
      <c r="E14" s="367" t="n"/>
      <c r="F14" s="68" t="n"/>
      <c r="G14" s="68" t="n"/>
      <c r="H14" s="67" t="n"/>
      <c r="I14" s="366" t="n"/>
      <c r="J14" s="540" t="n"/>
      <c r="K14" s="68" t="n"/>
      <c r="L14" s="68" t="n"/>
      <c r="M14" s="68" t="n"/>
      <c r="N14" s="68" t="n"/>
      <c r="O14" s="67" t="n"/>
      <c r="P14" s="67" t="n"/>
      <c r="Q14" s="67" t="n"/>
      <c r="R14" s="67" t="n"/>
      <c r="S14" s="67" t="n"/>
      <c r="T14" s="411">
        <f>IFERROR(INDEX(Addresses!AA:AA,MATCH('Prior NoticeA'!B14,Addresses!AF:AF,0)),"")</f>
        <v/>
      </c>
      <c r="U14" s="411">
        <f>INDEX(Addresses!AB:AB,MATCH('Prior NoticeA'!B14,Addresses!AF:AF,0))</f>
        <v/>
      </c>
      <c r="V14" s="411">
        <f>INDEX(Addresses!AC:AC,MATCH('Prior NoticeA'!B14,Addresses!AF:AF,0))</f>
        <v/>
      </c>
      <c r="W14" s="411">
        <f>INDEX(Addresses!AD:AD,MATCH('Prior NoticeA'!B14,Addresses!AF:AF,0))</f>
        <v/>
      </c>
    </row>
    <row r="15">
      <c r="A15" s="72" t="n"/>
      <c r="B15" s="323" t="n"/>
      <c r="C15" s="72" t="n"/>
      <c r="D15" s="72" t="n"/>
      <c r="E15" s="367" t="n"/>
      <c r="F15" s="68" t="n"/>
      <c r="G15" s="68" t="n"/>
      <c r="H15" s="67" t="n"/>
      <c r="I15" s="366" t="n"/>
      <c r="J15" s="540" t="n"/>
      <c r="K15" s="68" t="n"/>
      <c r="L15" s="68" t="n"/>
      <c r="M15" s="68" t="n"/>
      <c r="N15" s="68" t="n"/>
      <c r="O15" s="67" t="n"/>
      <c r="P15" s="67" t="n"/>
      <c r="Q15" s="67" t="n"/>
      <c r="R15" s="67" t="n"/>
      <c r="S15" s="67" t="n"/>
      <c r="T15" s="411">
        <f>IFERROR(INDEX(Addresses!AA:AA,MATCH('Prior NoticeA'!B15,Addresses!AF:AF,0)),"")</f>
        <v/>
      </c>
      <c r="U15" s="411">
        <f>INDEX(Addresses!AB:AB,MATCH('Prior NoticeA'!B15,Addresses!AF:AF,0))</f>
        <v/>
      </c>
      <c r="V15" s="411">
        <f>INDEX(Addresses!AC:AC,MATCH('Prior NoticeA'!B15,Addresses!AF:AF,0))</f>
        <v/>
      </c>
      <c r="W15" s="411">
        <f>INDEX(Addresses!AD:AD,MATCH('Prior NoticeA'!B15,Addresses!AF:AF,0))</f>
        <v/>
      </c>
      <c r="Y15" s="48" t="n"/>
      <c r="Z15" s="48" t="n"/>
    </row>
    <row r="16">
      <c r="A16" s="73" t="n"/>
      <c r="B16" s="321" t="n"/>
      <c r="C16" s="73" t="n"/>
      <c r="D16" s="73" t="n"/>
      <c r="E16" s="367" t="n"/>
      <c r="F16" s="68" t="n"/>
      <c r="G16" s="68" t="n"/>
      <c r="H16" s="67" t="n"/>
      <c r="I16" s="366" t="n"/>
      <c r="J16" s="540" t="n"/>
      <c r="K16" s="68" t="n"/>
      <c r="L16" s="68" t="n"/>
      <c r="M16" s="68" t="n"/>
      <c r="N16" s="68" t="n"/>
      <c r="O16" s="67" t="n"/>
      <c r="P16" s="67" t="n"/>
      <c r="Q16" s="67" t="n"/>
      <c r="R16" s="67" t="n"/>
      <c r="S16" s="67" t="n"/>
      <c r="T16" s="411">
        <f>IFERROR(INDEX(Addresses!AA:AA,MATCH('Prior NoticeA'!B16,Addresses!AF:AF,0)),"")</f>
        <v/>
      </c>
      <c r="U16" s="411">
        <f>INDEX(Addresses!AB:AB,MATCH('Prior NoticeA'!B16,Addresses!AF:AF,0))</f>
        <v/>
      </c>
      <c r="V16" s="411">
        <f>INDEX(Addresses!AC:AC,MATCH('Prior NoticeA'!B16,Addresses!AF:AF,0))</f>
        <v/>
      </c>
      <c r="W16" s="411">
        <f>INDEX(Addresses!AD:AD,MATCH('Prior NoticeA'!B16,Addresses!AF:AF,0))</f>
        <v/>
      </c>
    </row>
    <row r="17">
      <c r="A17" s="73" t="n"/>
      <c r="B17" s="321" t="n"/>
      <c r="C17" s="73" t="n"/>
      <c r="D17" s="73" t="n"/>
      <c r="E17" s="367" t="n"/>
      <c r="F17" s="68" t="n"/>
      <c r="G17" s="68" t="n"/>
      <c r="H17" s="67" t="n"/>
      <c r="I17" s="366" t="n"/>
      <c r="J17" s="540" t="n"/>
      <c r="K17" s="68" t="n"/>
      <c r="L17" s="68" t="n"/>
      <c r="M17" s="68" t="n"/>
      <c r="N17" s="68" t="n"/>
      <c r="O17" s="67" t="n"/>
      <c r="P17" s="67" t="n"/>
      <c r="Q17" s="67" t="n"/>
      <c r="R17" s="67" t="n"/>
      <c r="S17" s="67" t="n"/>
      <c r="T17" s="411">
        <f>IFERROR(INDEX(Addresses!AA:AA,MATCH('Prior NoticeA'!B17,Addresses!AF:AF,0)),"")</f>
        <v/>
      </c>
      <c r="U17" s="411">
        <f>INDEX(Addresses!AB:AB,MATCH('Prior NoticeA'!B17,Addresses!AF:AF,0))</f>
        <v/>
      </c>
      <c r="V17" s="411">
        <f>INDEX(Addresses!AC:AC,MATCH('Prior NoticeA'!B17,Addresses!AF:AF,0))</f>
        <v/>
      </c>
      <c r="W17" s="411">
        <f>INDEX(Addresses!AD:AD,MATCH('Prior NoticeA'!B17,Addresses!AF:AF,0))</f>
        <v/>
      </c>
    </row>
    <row r="18">
      <c r="A18" s="73" t="n"/>
      <c r="B18" s="321" t="n"/>
      <c r="C18" s="73" t="n"/>
      <c r="D18" s="73" t="n"/>
      <c r="E18" s="367" t="n"/>
      <c r="F18" s="68" t="n"/>
      <c r="G18" s="68" t="n"/>
      <c r="H18" s="67" t="n"/>
      <c r="I18" s="366" t="n"/>
      <c r="J18" s="540" t="n"/>
      <c r="K18" s="68" t="n"/>
      <c r="L18" s="68" t="n"/>
      <c r="M18" s="68" t="n"/>
      <c r="N18" s="68" t="n"/>
      <c r="O18" s="67" t="n"/>
      <c r="P18" s="67" t="n"/>
      <c r="Q18" s="67" t="n"/>
      <c r="R18" s="67" t="n"/>
      <c r="S18" s="67" t="n"/>
      <c r="T18" s="411">
        <f>IFERROR(INDEX(Addresses!AA:AA,MATCH('Prior NoticeA'!B18,Addresses!AF:AF,0)),"")</f>
        <v/>
      </c>
      <c r="U18" s="411">
        <f>INDEX(Addresses!AB:AB,MATCH('Prior NoticeA'!B18,Addresses!AF:AF,0))</f>
        <v/>
      </c>
      <c r="V18" s="411">
        <f>INDEX(Addresses!AC:AC,MATCH('Prior NoticeA'!B18,Addresses!AF:AF,0))</f>
        <v/>
      </c>
      <c r="W18" s="411">
        <f>INDEX(Addresses!AD:AD,MATCH('Prior NoticeA'!B18,Addresses!AF:AF,0))</f>
        <v/>
      </c>
    </row>
    <row r="19">
      <c r="A19" s="73" t="n"/>
      <c r="B19" s="321" t="n"/>
      <c r="C19" s="73" t="n"/>
      <c r="D19" s="73" t="n"/>
      <c r="E19" s="367" t="n"/>
      <c r="F19" s="68" t="n"/>
      <c r="G19" s="68" t="n"/>
      <c r="H19" s="67" t="n"/>
      <c r="I19" s="366" t="n"/>
      <c r="J19" s="540" t="n"/>
      <c r="K19" s="68" t="n"/>
      <c r="L19" s="68" t="n"/>
      <c r="M19" s="68" t="n"/>
      <c r="N19" s="68" t="n"/>
      <c r="O19" s="67" t="n"/>
      <c r="P19" s="67" t="n"/>
      <c r="Q19" s="67" t="n"/>
      <c r="R19" s="67" t="n"/>
      <c r="S19" s="67" t="n"/>
      <c r="T19" s="411">
        <f>IFERROR(INDEX(Addresses!AA:AA,MATCH('Prior NoticeA'!B19,Addresses!AF:AF,0)),"")</f>
        <v/>
      </c>
      <c r="U19" s="411">
        <f>INDEX(Addresses!AB:AB,MATCH('Prior NoticeA'!B19,Addresses!AF:AF,0))</f>
        <v/>
      </c>
      <c r="V19" s="411">
        <f>INDEX(Addresses!AC:AC,MATCH('Prior NoticeA'!B19,Addresses!AF:AF,0))</f>
        <v/>
      </c>
      <c r="W19" s="411">
        <f>INDEX(Addresses!AD:AD,MATCH('Prior NoticeA'!B19,Addresses!AF:AF,0))</f>
        <v/>
      </c>
    </row>
    <row r="20">
      <c r="A20" s="73" t="n"/>
      <c r="B20" s="321" t="n"/>
      <c r="C20" s="73" t="n"/>
      <c r="D20" s="73" t="n"/>
      <c r="E20" s="367" t="n"/>
      <c r="F20" s="68" t="n"/>
      <c r="G20" s="68" t="n"/>
      <c r="H20" s="67" t="n"/>
      <c r="I20" s="366" t="n"/>
      <c r="J20" s="540" t="n"/>
      <c r="K20" s="68" t="n"/>
      <c r="L20" s="68" t="n"/>
      <c r="M20" s="68" t="n"/>
      <c r="N20" s="68" t="n"/>
      <c r="O20" s="67" t="n"/>
      <c r="P20" s="67" t="n"/>
      <c r="Q20" s="67" t="n"/>
      <c r="R20" s="67" t="n"/>
      <c r="S20" s="67" t="n"/>
      <c r="T20" s="411">
        <f>IFERROR(INDEX(Addresses!AA:AA,MATCH('Prior NoticeA'!B20,Addresses!AF:AF,0)),"")</f>
        <v/>
      </c>
      <c r="U20" s="411">
        <f>INDEX(Addresses!AB:AB,MATCH('Prior NoticeA'!B20,Addresses!AF:AF,0))</f>
        <v/>
      </c>
      <c r="V20" s="411">
        <f>INDEX(Addresses!AC:AC,MATCH('Prior NoticeA'!B20,Addresses!AF:AF,0))</f>
        <v/>
      </c>
      <c r="W20" s="411">
        <f>INDEX(Addresses!AD:AD,MATCH('Prior NoticeA'!B20,Addresses!AF:AF,0))</f>
        <v/>
      </c>
    </row>
    <row r="21">
      <c r="A21" s="73" t="n"/>
      <c r="B21" s="321" t="n"/>
      <c r="C21" s="73" t="n"/>
      <c r="D21" s="73" t="n"/>
      <c r="E21" s="367" t="n"/>
      <c r="F21" s="68" t="n"/>
      <c r="G21" s="68" t="n"/>
      <c r="H21" s="67" t="n"/>
      <c r="I21" s="366" t="n"/>
      <c r="J21" s="540" t="n"/>
      <c r="K21" s="68" t="n"/>
      <c r="L21" s="68" t="n"/>
      <c r="M21" s="68" t="n"/>
      <c r="N21" s="68" t="n"/>
      <c r="O21" s="67" t="n"/>
      <c r="P21" s="67" t="n"/>
      <c r="Q21" s="67" t="n"/>
      <c r="R21" s="67" t="n"/>
      <c r="S21" s="67" t="n"/>
      <c r="T21" s="411">
        <f>IFERROR(INDEX(Addresses!AA:AA,MATCH('Prior NoticeA'!B21,Addresses!AF:AF,0)),"")</f>
        <v/>
      </c>
      <c r="U21" s="411">
        <f>INDEX(Addresses!AB:AB,MATCH('Prior NoticeA'!B21,Addresses!AF:AF,0))</f>
        <v/>
      </c>
      <c r="V21" s="411">
        <f>INDEX(Addresses!AC:AC,MATCH('Prior NoticeA'!B21,Addresses!AF:AF,0))</f>
        <v/>
      </c>
      <c r="W21" s="411">
        <f>INDEX(Addresses!AD:AD,MATCH('Prior NoticeA'!B21,Addresses!AF:AF,0))</f>
        <v/>
      </c>
    </row>
    <row r="22">
      <c r="A22" s="73" t="n"/>
      <c r="B22" s="321" t="n"/>
      <c r="C22" s="73" t="n"/>
      <c r="D22" s="73" t="n"/>
      <c r="E22" s="367" t="n"/>
      <c r="F22" s="68" t="n"/>
      <c r="G22" s="68" t="n"/>
      <c r="H22" s="67" t="n"/>
      <c r="I22" s="366" t="n"/>
      <c r="J22" s="540" t="n"/>
      <c r="K22" s="68" t="n"/>
      <c r="L22" s="68" t="n"/>
      <c r="M22" s="68" t="n"/>
      <c r="N22" s="68" t="n"/>
      <c r="O22" s="67" t="n"/>
      <c r="P22" s="67" t="n"/>
      <c r="Q22" s="67" t="n"/>
      <c r="R22" s="67" t="n"/>
      <c r="S22" s="67" t="n"/>
      <c r="T22" s="411">
        <f>IFERROR(INDEX(Addresses!AA:AA,MATCH('Prior NoticeA'!B22,Addresses!AF:AF,0)),"")</f>
        <v/>
      </c>
      <c r="U22" s="411">
        <f>INDEX(Addresses!AB:AB,MATCH('Prior NoticeA'!B22,Addresses!AF:AF,0))</f>
        <v/>
      </c>
      <c r="V22" s="411">
        <f>INDEX(Addresses!AC:AC,MATCH('Prior NoticeA'!B22,Addresses!AF:AF,0))</f>
        <v/>
      </c>
      <c r="W22" s="411">
        <f>INDEX(Addresses!AD:AD,MATCH('Prior NoticeA'!B22,Addresses!AF:AF,0))</f>
        <v/>
      </c>
    </row>
    <row r="23">
      <c r="A23" s="72" t="n"/>
      <c r="B23" s="323" t="n"/>
      <c r="C23" s="72" t="n"/>
      <c r="D23" s="72" t="n"/>
      <c r="E23" s="367" t="n"/>
      <c r="F23" s="68" t="n"/>
      <c r="G23" s="68" t="n"/>
      <c r="H23" s="67" t="n"/>
      <c r="I23" s="366" t="n"/>
      <c r="J23" s="540" t="n"/>
      <c r="K23" s="68" t="n"/>
      <c r="L23" s="68" t="n"/>
      <c r="M23" s="68" t="n"/>
      <c r="N23" s="68" t="n"/>
      <c r="O23" s="67" t="n"/>
      <c r="P23" s="67" t="n"/>
      <c r="Q23" s="67" t="n"/>
      <c r="R23" s="67" t="n"/>
      <c r="S23" s="67" t="n"/>
      <c r="T23" s="411">
        <f>IFERROR(INDEX(Addresses!AA:AA,MATCH('Prior NoticeA'!B23,Addresses!AF:AF,0)),"")</f>
        <v/>
      </c>
      <c r="U23" s="411">
        <f>INDEX(Addresses!AB:AB,MATCH('Prior NoticeA'!B23,Addresses!AF:AF,0))</f>
        <v/>
      </c>
      <c r="V23" s="411">
        <f>INDEX(Addresses!AC:AC,MATCH('Prior NoticeA'!B23,Addresses!AF:AF,0))</f>
        <v/>
      </c>
      <c r="W23" s="411">
        <f>INDEX(Addresses!AD:AD,MATCH('Prior NoticeA'!B23,Addresses!AF:AF,0))</f>
        <v/>
      </c>
      <c r="Y23" s="48" t="n"/>
      <c r="Z23" s="48" t="n"/>
    </row>
    <row r="24">
      <c r="A24" s="73" t="n"/>
      <c r="B24" s="321" t="n"/>
      <c r="C24" s="73" t="n"/>
      <c r="D24" s="73" t="n"/>
      <c r="E24" s="367" t="n"/>
      <c r="F24" s="68" t="n"/>
      <c r="G24" s="68" t="n"/>
      <c r="H24" s="67" t="n"/>
      <c r="I24" s="366" t="n"/>
      <c r="J24" s="540" t="n"/>
      <c r="K24" s="68" t="n"/>
      <c r="L24" s="68" t="n"/>
      <c r="M24" s="68" t="n"/>
      <c r="N24" s="68" t="n"/>
      <c r="O24" s="67" t="n"/>
      <c r="P24" s="67" t="n"/>
      <c r="Q24" s="67" t="n"/>
      <c r="R24" s="67" t="n"/>
      <c r="S24" s="67" t="n"/>
      <c r="T24" s="411">
        <f>IFERROR(INDEX(Addresses!AA:AA,MATCH('Prior NoticeA'!B24,Addresses!AF:AF,0)),"")</f>
        <v/>
      </c>
      <c r="U24" s="411">
        <f>INDEX(Addresses!AB:AB,MATCH('Prior NoticeA'!B24,Addresses!AF:AF,0))</f>
        <v/>
      </c>
      <c r="V24" s="411">
        <f>INDEX(Addresses!AC:AC,MATCH('Prior NoticeA'!B24,Addresses!AF:AF,0))</f>
        <v/>
      </c>
      <c r="W24" s="411">
        <f>INDEX(Addresses!AD:AD,MATCH('Prior NoticeA'!B24,Addresses!AF:AF,0))</f>
        <v/>
      </c>
    </row>
    <row r="25">
      <c r="A25" s="72" t="n"/>
      <c r="B25" s="323" t="n"/>
      <c r="C25" s="72" t="n"/>
      <c r="D25" s="72" t="n"/>
      <c r="E25" s="367" t="n"/>
      <c r="F25" s="68" t="n"/>
      <c r="G25" s="68" t="n"/>
      <c r="H25" s="67" t="n"/>
      <c r="I25" s="366" t="n"/>
      <c r="J25" s="540" t="n"/>
      <c r="K25" s="68" t="n"/>
      <c r="L25" s="68" t="n"/>
      <c r="M25" s="68" t="n"/>
      <c r="N25" s="68" t="n"/>
      <c r="O25" s="67" t="n"/>
      <c r="P25" s="67" t="n"/>
      <c r="Q25" s="67" t="n"/>
      <c r="R25" s="67" t="n"/>
      <c r="S25" s="67" t="n"/>
      <c r="T25" s="411">
        <f>IFERROR(INDEX(Addresses!AA:AA,MATCH('Prior NoticeA'!B25,Addresses!AF:AF,0)),"")</f>
        <v/>
      </c>
      <c r="U25" s="411">
        <f>INDEX(Addresses!AB:AB,MATCH('Prior NoticeA'!B25,Addresses!AF:AF,0))</f>
        <v/>
      </c>
      <c r="V25" s="411">
        <f>INDEX(Addresses!AC:AC,MATCH('Prior NoticeA'!B25,Addresses!AF:AF,0))</f>
        <v/>
      </c>
      <c r="W25" s="411">
        <f>INDEX(Addresses!AD:AD,MATCH('Prior NoticeA'!B25,Addresses!AF:AF,0))</f>
        <v/>
      </c>
      <c r="Y25" s="48" t="n"/>
      <c r="Z25" s="48" t="n"/>
    </row>
    <row r="26">
      <c r="A26" s="73" t="n"/>
      <c r="B26" s="321" t="n"/>
      <c r="C26" s="73" t="n"/>
      <c r="D26" s="73" t="n"/>
      <c r="E26" s="367" t="n"/>
      <c r="F26" s="68" t="n"/>
      <c r="G26" s="68" t="n"/>
      <c r="H26" s="67" t="n"/>
      <c r="I26" s="366" t="n"/>
      <c r="J26" s="540" t="n"/>
      <c r="K26" s="68" t="n"/>
      <c r="L26" s="68" t="n"/>
      <c r="M26" s="68" t="n"/>
      <c r="N26" s="68" t="n"/>
      <c r="O26" s="67" t="n"/>
      <c r="P26" s="67" t="n"/>
      <c r="Q26" s="67" t="n"/>
      <c r="R26" s="67" t="n"/>
      <c r="S26" s="67" t="n"/>
      <c r="T26" s="411">
        <f>IFERROR(INDEX(Addresses!AA:AA,MATCH('Prior NoticeA'!B26,Addresses!AF:AF,0)),"")</f>
        <v/>
      </c>
      <c r="U26" s="411">
        <f>INDEX(Addresses!AB:AB,MATCH('Prior NoticeA'!B26,Addresses!AF:AF,0))</f>
        <v/>
      </c>
      <c r="V26" s="411">
        <f>INDEX(Addresses!AC:AC,MATCH('Prior NoticeA'!B26,Addresses!AF:AF,0))</f>
        <v/>
      </c>
      <c r="W26" s="411">
        <f>INDEX(Addresses!AD:AD,MATCH('Prior NoticeA'!B26,Addresses!AF:AF,0))</f>
        <v/>
      </c>
    </row>
    <row r="27">
      <c r="A27" s="72" t="n"/>
      <c r="B27" s="323" t="n"/>
      <c r="C27" s="72" t="n"/>
      <c r="D27" s="72" t="n"/>
      <c r="E27" s="367" t="n"/>
      <c r="F27" s="68" t="n"/>
      <c r="G27" s="68" t="n"/>
      <c r="H27" s="67" t="n"/>
      <c r="I27" s="366" t="n"/>
      <c r="J27" s="540" t="n"/>
      <c r="K27" s="68" t="n"/>
      <c r="L27" s="68" t="n"/>
      <c r="M27" s="68" t="n"/>
      <c r="N27" s="68" t="n"/>
      <c r="O27" s="67" t="n"/>
      <c r="P27" s="67" t="n"/>
      <c r="Q27" s="67" t="n"/>
      <c r="R27" s="67" t="n"/>
      <c r="S27" s="67" t="n"/>
      <c r="T27" s="411">
        <f>IFERROR(INDEX(Addresses!AA:AA,MATCH('Prior NoticeA'!B27,Addresses!AF:AF,0)),"")</f>
        <v/>
      </c>
      <c r="U27" s="411">
        <f>INDEX(Addresses!AB:AB,MATCH('Prior NoticeA'!B27,Addresses!AF:AF,0))</f>
        <v/>
      </c>
      <c r="V27" s="411">
        <f>INDEX(Addresses!AC:AC,MATCH('Prior NoticeA'!B27,Addresses!AF:AF,0))</f>
        <v/>
      </c>
      <c r="W27" s="411">
        <f>INDEX(Addresses!AD:AD,MATCH('Prior NoticeA'!B27,Addresses!AF:AF,0))</f>
        <v/>
      </c>
      <c r="Y27" s="48" t="n"/>
      <c r="Z27" s="48" t="n"/>
    </row>
    <row r="28">
      <c r="A28" s="73" t="n"/>
      <c r="B28" s="321" t="n"/>
      <c r="C28" s="73" t="n"/>
      <c r="D28" s="73" t="n"/>
      <c r="E28" s="367" t="n"/>
      <c r="F28" s="68" t="n"/>
      <c r="G28" s="68" t="n"/>
      <c r="H28" s="67" t="n"/>
      <c r="I28" s="366" t="n"/>
      <c r="J28" s="540" t="n"/>
      <c r="K28" s="68" t="n"/>
      <c r="L28" s="68" t="n"/>
      <c r="M28" s="68" t="n"/>
      <c r="N28" s="68" t="n"/>
      <c r="O28" s="67" t="n"/>
      <c r="P28" s="67" t="n"/>
      <c r="Q28" s="67" t="n"/>
      <c r="R28" s="67" t="n"/>
      <c r="S28" s="67" t="n"/>
      <c r="T28" s="411">
        <f>IFERROR(INDEX(Addresses!AA:AA,MATCH('Prior NoticeA'!B28,Addresses!AF:AF,0)),"")</f>
        <v/>
      </c>
      <c r="U28" s="411">
        <f>INDEX(Addresses!AB:AB,MATCH('Prior NoticeA'!B28,Addresses!AF:AF,0))</f>
        <v/>
      </c>
      <c r="V28" s="411">
        <f>INDEX(Addresses!AC:AC,MATCH('Prior NoticeA'!B28,Addresses!AF:AF,0))</f>
        <v/>
      </c>
      <c r="W28" s="411">
        <f>INDEX(Addresses!AD:AD,MATCH('Prior NoticeA'!B28,Addresses!AF:AF,0))</f>
        <v/>
      </c>
    </row>
    <row r="29">
      <c r="A29" s="73" t="n"/>
      <c r="B29" s="321" t="n"/>
      <c r="C29" s="73" t="n"/>
      <c r="D29" s="73" t="n"/>
      <c r="E29" s="367" t="n"/>
      <c r="F29" s="68" t="n"/>
      <c r="G29" s="68" t="n"/>
      <c r="H29" s="67" t="n"/>
      <c r="I29" s="366" t="n"/>
      <c r="J29" s="540" t="n"/>
      <c r="K29" s="68" t="n"/>
      <c r="L29" s="68" t="n"/>
      <c r="M29" s="68" t="n"/>
      <c r="N29" s="68" t="n"/>
      <c r="O29" s="67" t="n"/>
      <c r="P29" s="67" t="n"/>
      <c r="Q29" s="67" t="n"/>
      <c r="R29" s="67" t="n"/>
      <c r="S29" s="67" t="n"/>
      <c r="T29" s="411">
        <f>IFERROR(INDEX(Addresses!AA:AA,MATCH('Prior NoticeA'!B29,Addresses!AF:AF,0)),"")</f>
        <v/>
      </c>
      <c r="U29" s="411">
        <f>INDEX(Addresses!AB:AB,MATCH('Prior NoticeA'!B29,Addresses!AF:AF,0))</f>
        <v/>
      </c>
      <c r="V29" s="411">
        <f>INDEX(Addresses!AC:AC,MATCH('Prior NoticeA'!B29,Addresses!AF:AF,0))</f>
        <v/>
      </c>
      <c r="W29" s="411">
        <f>INDEX(Addresses!AD:AD,MATCH('Prior NoticeA'!B29,Addresses!AF:AF,0))</f>
        <v/>
      </c>
    </row>
    <row r="30">
      <c r="A30" s="72" t="n"/>
      <c r="B30" s="323" t="n"/>
      <c r="C30" s="72" t="n"/>
      <c r="D30" s="72" t="n"/>
      <c r="E30" s="367" t="n"/>
      <c r="F30" s="68" t="n"/>
      <c r="G30" s="68" t="n"/>
      <c r="H30" s="67" t="n"/>
      <c r="I30" s="366" t="n"/>
      <c r="J30" s="540" t="n"/>
      <c r="K30" s="68" t="n"/>
      <c r="L30" s="68" t="n"/>
      <c r="M30" s="68" t="n"/>
      <c r="N30" s="68" t="n"/>
      <c r="O30" s="67" t="n"/>
      <c r="P30" s="67" t="n"/>
      <c r="Q30" s="67" t="n"/>
      <c r="R30" s="67" t="n"/>
      <c r="S30" s="67" t="n"/>
      <c r="T30" s="411">
        <f>IFERROR(INDEX(Addresses!AA:AA,MATCH('Prior NoticeA'!B30,Addresses!AF:AF,0)),"")</f>
        <v/>
      </c>
      <c r="U30" s="411">
        <f>INDEX(Addresses!AB:AB,MATCH('Prior NoticeA'!B30,Addresses!AF:AF,0))</f>
        <v/>
      </c>
      <c r="V30" s="411">
        <f>INDEX(Addresses!AC:AC,MATCH('Prior NoticeA'!B30,Addresses!AF:AF,0))</f>
        <v/>
      </c>
      <c r="W30" s="411">
        <f>INDEX(Addresses!AD:AD,MATCH('Prior NoticeA'!B30,Addresses!AF:AF,0))</f>
        <v/>
      </c>
      <c r="Y30" s="48" t="n"/>
      <c r="Z30" s="48" t="n"/>
    </row>
    <row r="31">
      <c r="A31" s="73" t="n"/>
      <c r="B31" s="321" t="n"/>
      <c r="C31" s="73" t="n"/>
      <c r="D31" s="73" t="n"/>
      <c r="E31" s="367" t="n"/>
      <c r="F31" s="68" t="n"/>
      <c r="G31" s="68" t="n"/>
      <c r="H31" s="67" t="n"/>
      <c r="I31" s="366" t="n"/>
      <c r="J31" s="540" t="n"/>
      <c r="K31" s="68" t="n"/>
      <c r="L31" s="68" t="n"/>
      <c r="M31" s="68" t="n"/>
      <c r="N31" s="68" t="n"/>
      <c r="O31" s="67" t="n"/>
      <c r="P31" s="67" t="n"/>
      <c r="Q31" s="67" t="n"/>
      <c r="R31" s="67" t="n"/>
      <c r="S31" s="67" t="n"/>
      <c r="T31" s="411">
        <f>IFERROR(INDEX(Addresses!AA:AA,MATCH('Prior NoticeA'!B31,Addresses!AF:AF,0)),"")</f>
        <v/>
      </c>
      <c r="U31" s="411">
        <f>INDEX(Addresses!AB:AB,MATCH('Prior NoticeA'!B31,Addresses!AF:AF,0))</f>
        <v/>
      </c>
      <c r="V31" s="411">
        <f>INDEX(Addresses!AC:AC,MATCH('Prior NoticeA'!B31,Addresses!AF:AF,0))</f>
        <v/>
      </c>
      <c r="W31" s="411">
        <f>INDEX(Addresses!AD:AD,MATCH('Prior NoticeA'!B31,Addresses!AF:AF,0))</f>
        <v/>
      </c>
    </row>
    <row r="32">
      <c r="A32" s="72" t="n"/>
      <c r="B32" s="323" t="n"/>
      <c r="C32" s="72" t="n"/>
      <c r="D32" s="72" t="n"/>
      <c r="E32" s="367" t="n"/>
      <c r="F32" s="68" t="n"/>
      <c r="G32" s="336" t="n"/>
      <c r="H32" s="67" t="n"/>
      <c r="I32" s="366" t="n"/>
      <c r="J32" s="540" t="n"/>
      <c r="K32" s="68" t="n"/>
      <c r="L32" s="68" t="n"/>
      <c r="M32" s="68" t="n"/>
      <c r="N32" s="341" t="n"/>
      <c r="O32" s="67" t="n"/>
      <c r="P32" s="67" t="n"/>
      <c r="Q32" s="67" t="n"/>
      <c r="R32" s="67" t="n"/>
      <c r="S32" s="67" t="n"/>
      <c r="T32" s="411">
        <f>IFERROR(INDEX(Addresses!AA:AA,MATCH('Prior NoticeA'!B32,Addresses!AF:AF,0)),"")</f>
        <v/>
      </c>
      <c r="U32" s="411">
        <f>INDEX(Addresses!AB:AB,MATCH('Prior NoticeA'!B32,Addresses!AF:AF,0))</f>
        <v/>
      </c>
      <c r="V32" s="411">
        <f>INDEX(Addresses!AC:AC,MATCH('Prior NoticeA'!B32,Addresses!AF:AF,0))</f>
        <v/>
      </c>
      <c r="W32" s="411">
        <f>INDEX(Addresses!AD:AD,MATCH('Prior NoticeA'!B32,Addresses!AF:AF,0))</f>
        <v/>
      </c>
      <c r="Y32" s="48" t="n"/>
      <c r="Z32" s="48" t="n"/>
    </row>
    <row r="33">
      <c r="A33" s="73" t="n"/>
      <c r="B33" s="321" t="n"/>
      <c r="C33" s="73" t="n"/>
      <c r="D33" s="73" t="n"/>
      <c r="E33" s="367" t="n"/>
      <c r="F33" s="68" t="n"/>
      <c r="G33" s="68" t="n"/>
      <c r="H33" s="67" t="n"/>
      <c r="I33" s="366" t="n"/>
      <c r="J33" s="540" t="n"/>
      <c r="K33" s="68" t="n"/>
      <c r="L33" s="68" t="n"/>
      <c r="M33" s="68" t="n"/>
      <c r="N33" s="68" t="n"/>
      <c r="O33" s="67" t="n"/>
      <c r="P33" s="67" t="n"/>
      <c r="Q33" s="67" t="n"/>
      <c r="R33" s="67" t="n"/>
      <c r="S33" s="67" t="n"/>
      <c r="T33" s="411">
        <f>IFERROR(INDEX(Addresses!AA:AA,MATCH('Prior NoticeA'!B33,Addresses!AF:AF,0)),"")</f>
        <v/>
      </c>
      <c r="U33" s="411">
        <f>INDEX(Addresses!AB:AB,MATCH('Prior NoticeA'!B33,Addresses!AF:AF,0))</f>
        <v/>
      </c>
      <c r="V33" s="411">
        <f>INDEX(Addresses!AC:AC,MATCH('Prior NoticeA'!B33,Addresses!AF:AF,0))</f>
        <v/>
      </c>
      <c r="W33" s="411">
        <f>INDEX(Addresses!AD:AD,MATCH('Prior NoticeA'!B33,Addresses!AF:AF,0))</f>
        <v/>
      </c>
    </row>
    <row r="34">
      <c r="A34" s="73" t="n"/>
      <c r="B34" s="321" t="n"/>
      <c r="C34" s="73" t="n"/>
      <c r="D34" s="73" t="n"/>
      <c r="E34" s="367" t="n"/>
      <c r="F34" s="68" t="n"/>
      <c r="G34" s="68" t="n"/>
      <c r="H34" s="67" t="n"/>
      <c r="I34" s="366" t="n"/>
      <c r="J34" s="540" t="n"/>
      <c r="K34" s="68" t="n"/>
      <c r="L34" s="68" t="n"/>
      <c r="M34" s="68" t="n"/>
      <c r="N34" s="68" t="n"/>
      <c r="O34" s="67" t="n"/>
      <c r="P34" s="67" t="n"/>
      <c r="Q34" s="67" t="n"/>
      <c r="R34" s="67" t="n"/>
      <c r="S34" s="67" t="n"/>
      <c r="T34" s="411">
        <f>IFERROR(INDEX(Addresses!AA:AA,MATCH('Prior NoticeA'!B34,Addresses!AF:AF,0)),"")</f>
        <v/>
      </c>
      <c r="U34" s="411">
        <f>INDEX(Addresses!AB:AB,MATCH('Prior NoticeA'!B34,Addresses!AF:AF,0))</f>
        <v/>
      </c>
      <c r="V34" s="411">
        <f>INDEX(Addresses!AC:AC,MATCH('Prior NoticeA'!B34,Addresses!AF:AF,0))</f>
        <v/>
      </c>
      <c r="W34" s="411">
        <f>INDEX(Addresses!AD:AD,MATCH('Prior NoticeA'!B34,Addresses!AF:AF,0))</f>
        <v/>
      </c>
    </row>
    <row r="35">
      <c r="A35" s="73" t="n"/>
      <c r="B35" s="321" t="n"/>
      <c r="C35" s="73" t="n"/>
      <c r="D35" s="73" t="n"/>
      <c r="E35" s="367" t="n"/>
      <c r="F35" s="68" t="n"/>
      <c r="G35" s="68" t="n"/>
      <c r="H35" s="67" t="n"/>
      <c r="I35" s="366" t="n"/>
      <c r="J35" s="540" t="n"/>
      <c r="K35" s="68" t="n"/>
      <c r="L35" s="68" t="n"/>
      <c r="M35" s="68" t="n"/>
      <c r="N35" s="68" t="n"/>
      <c r="O35" s="67" t="n"/>
      <c r="P35" s="67" t="n"/>
      <c r="Q35" s="67" t="n"/>
      <c r="R35" s="67" t="n"/>
      <c r="S35" s="67" t="n"/>
      <c r="T35" s="411">
        <f>IFERROR(INDEX(Addresses!AA:AA,MATCH('Prior NoticeA'!B35,Addresses!AF:AF,0)),"")</f>
        <v/>
      </c>
      <c r="U35" s="411">
        <f>INDEX(Addresses!AB:AB,MATCH('Prior NoticeA'!B35,Addresses!AF:AF,0))</f>
        <v/>
      </c>
      <c r="V35" s="411">
        <f>INDEX(Addresses!AC:AC,MATCH('Prior NoticeA'!B35,Addresses!AF:AF,0))</f>
        <v/>
      </c>
      <c r="W35" s="411">
        <f>INDEX(Addresses!AD:AD,MATCH('Prior NoticeA'!B35,Addresses!AF:AF,0))</f>
        <v/>
      </c>
    </row>
    <row r="36">
      <c r="A36" s="73" t="n"/>
      <c r="B36" s="321" t="n"/>
      <c r="C36" s="73" t="n"/>
      <c r="D36" s="73" t="n"/>
      <c r="E36" s="367" t="n"/>
      <c r="F36" s="68" t="n"/>
      <c r="G36" s="68" t="n"/>
      <c r="H36" s="67" t="n"/>
      <c r="I36" s="366" t="n"/>
      <c r="J36" s="540" t="n"/>
      <c r="K36" s="68" t="n"/>
      <c r="L36" s="68" t="n"/>
      <c r="M36" s="68" t="n"/>
      <c r="N36" s="68" t="n"/>
      <c r="O36" s="67" t="n"/>
      <c r="P36" s="67" t="n"/>
      <c r="Q36" s="67" t="n"/>
      <c r="R36" s="67" t="n"/>
      <c r="S36" s="67" t="n"/>
      <c r="T36" s="411">
        <f>IFERROR(INDEX(Addresses!AA:AA,MATCH('Prior NoticeA'!B36,Addresses!AF:AF,0)),"")</f>
        <v/>
      </c>
      <c r="U36" s="411">
        <f>INDEX(Addresses!AB:AB,MATCH('Prior NoticeA'!B36,Addresses!AF:AF,0))</f>
        <v/>
      </c>
      <c r="V36" s="411">
        <f>INDEX(Addresses!AC:AC,MATCH('Prior NoticeA'!B36,Addresses!AF:AF,0))</f>
        <v/>
      </c>
      <c r="W36" s="411">
        <f>INDEX(Addresses!AD:AD,MATCH('Prior NoticeA'!B36,Addresses!AF:AF,0))</f>
        <v/>
      </c>
    </row>
    <row r="37">
      <c r="A37" s="73" t="n"/>
      <c r="B37" s="321" t="n"/>
      <c r="C37" s="73" t="n"/>
      <c r="D37" s="73" t="n"/>
      <c r="E37" s="367" t="n"/>
      <c r="F37" s="68" t="n"/>
      <c r="G37" s="68" t="n"/>
      <c r="H37" s="67" t="n"/>
      <c r="I37" s="366" t="n"/>
      <c r="J37" s="540" t="n"/>
      <c r="K37" s="68" t="n"/>
      <c r="L37" s="68" t="n"/>
      <c r="M37" s="68" t="n"/>
      <c r="N37" s="68" t="n"/>
      <c r="O37" s="67" t="n"/>
      <c r="P37" s="67" t="n"/>
      <c r="Q37" s="67" t="n"/>
      <c r="R37" s="67" t="n"/>
      <c r="S37" s="67" t="n"/>
      <c r="T37" s="411">
        <f>IFERROR(INDEX(Addresses!AA:AA,MATCH('Prior NoticeA'!B37,Addresses!AF:AF,0)),"")</f>
        <v/>
      </c>
      <c r="U37" s="411">
        <f>INDEX(Addresses!AB:AB,MATCH('Prior NoticeA'!B37,Addresses!AF:AF,0))</f>
        <v/>
      </c>
      <c r="V37" s="411">
        <f>INDEX(Addresses!AC:AC,MATCH('Prior NoticeA'!B37,Addresses!AF:AF,0))</f>
        <v/>
      </c>
      <c r="W37" s="411">
        <f>INDEX(Addresses!AD:AD,MATCH('Prior NoticeA'!B37,Addresses!AF:AF,0))</f>
        <v/>
      </c>
      <c r="Z37" s="541" t="n"/>
    </row>
    <row r="38">
      <c r="A38" s="73" t="n"/>
      <c r="B38" s="321" t="n"/>
      <c r="C38" s="73" t="n"/>
      <c r="D38" s="73" t="n"/>
      <c r="E38" s="367" t="n"/>
      <c r="F38" s="68" t="n"/>
      <c r="G38" s="68" t="n"/>
      <c r="H38" s="67" t="n"/>
      <c r="I38" s="366" t="n"/>
      <c r="J38" s="540" t="n"/>
      <c r="K38" s="68" t="n"/>
      <c r="L38" s="68" t="n"/>
      <c r="M38" s="68" t="n"/>
      <c r="N38" s="68" t="n"/>
      <c r="O38" s="67">
        <f>INDEX(Addresses!J:J,MATCH('Prior NoticeA'!N38,Addresses!I:I))</f>
        <v/>
      </c>
      <c r="P38" s="67" t="n"/>
      <c r="Q38" s="67" t="n"/>
      <c r="R38" s="67" t="n"/>
      <c r="S38" s="67" t="n"/>
    </row>
    <row r="39">
      <c r="A39" s="73" t="n"/>
      <c r="B39" s="321" t="n"/>
      <c r="C39" s="73" t="n"/>
      <c r="D39" s="73" t="n"/>
      <c r="E39" s="367" t="n"/>
      <c r="F39" s="68" t="n"/>
      <c r="G39" s="68" t="n"/>
      <c r="H39" s="67" t="n"/>
      <c r="I39" s="366" t="n"/>
      <c r="J39" s="540" t="n"/>
      <c r="K39" s="68" t="n"/>
      <c r="L39" s="68" t="n"/>
      <c r="M39" s="68" t="n"/>
      <c r="N39" s="68" t="n"/>
      <c r="O39" s="67">
        <f>INDEX(Addresses!J:J,MATCH('Prior NoticeA'!N39,Addresses!I:I))</f>
        <v/>
      </c>
      <c r="P39" s="67" t="n"/>
      <c r="Q39" s="67" t="n"/>
      <c r="R39" s="67" t="n"/>
      <c r="S39" s="67" t="n"/>
    </row>
    <row r="40">
      <c r="A40" s="73" t="n"/>
      <c r="B40" s="321" t="n"/>
      <c r="C40" s="73" t="n"/>
      <c r="D40" s="73" t="n"/>
      <c r="E40" s="367" t="n"/>
      <c r="F40" s="68" t="n"/>
      <c r="G40" s="68" t="n"/>
      <c r="H40" s="67" t="n"/>
      <c r="I40" s="366" t="n"/>
      <c r="J40" s="540" t="n"/>
      <c r="K40" s="68" t="n"/>
      <c r="L40" s="68" t="n"/>
      <c r="M40" s="68" t="n"/>
      <c r="N40" s="68" t="n"/>
      <c r="O40" s="67">
        <f>INDEX(Addresses!J:J,MATCH('Prior NoticeA'!N40,Addresses!I:I))</f>
        <v/>
      </c>
      <c r="P40" s="67" t="n"/>
      <c r="Q40" s="67" t="n"/>
      <c r="R40" s="67" t="n"/>
      <c r="S40" s="67" t="n"/>
    </row>
    <row r="41">
      <c r="A41" s="73" t="n"/>
      <c r="B41" s="321" t="n"/>
      <c r="C41" s="73" t="n"/>
      <c r="D41" s="73" t="n"/>
      <c r="E41" s="367" t="n"/>
      <c r="F41" s="68" t="n"/>
      <c r="G41" s="68" t="n"/>
      <c r="H41" s="67" t="n"/>
      <c r="I41" s="366" t="n"/>
      <c r="J41" s="540" t="n"/>
      <c r="K41" s="68" t="n"/>
      <c r="L41" s="68" t="n"/>
      <c r="M41" s="68" t="n"/>
      <c r="N41" s="68" t="n"/>
      <c r="O41" s="67">
        <f>INDEX(Addresses!J:J,MATCH('Prior NoticeA'!N41,Addresses!I:I))</f>
        <v/>
      </c>
      <c r="P41" s="67" t="n"/>
      <c r="Q41" s="67" t="n"/>
      <c r="R41" s="67" t="n"/>
      <c r="S41" s="67" t="n"/>
    </row>
    <row r="42">
      <c r="A42" s="73" t="n"/>
      <c r="B42" s="321" t="n"/>
      <c r="C42" s="73" t="n"/>
      <c r="D42" s="73" t="n"/>
      <c r="E42" s="367" t="n"/>
      <c r="F42" s="68" t="n"/>
      <c r="G42" s="68" t="n"/>
      <c r="H42" s="67" t="n"/>
      <c r="I42" s="366" t="n"/>
      <c r="J42" s="540" t="n"/>
      <c r="K42" s="68" t="n"/>
      <c r="L42" s="68" t="n"/>
      <c r="M42" s="68" t="n"/>
      <c r="N42" s="68" t="n"/>
      <c r="O42" s="67">
        <f>INDEX(Addresses!J:J,MATCH('Prior NoticeA'!N42,Addresses!I:I))</f>
        <v/>
      </c>
      <c r="P42" s="67" t="n"/>
      <c r="Q42" s="67" t="n"/>
      <c r="R42" s="67" t="n"/>
      <c r="S42" s="67" t="n"/>
    </row>
    <row r="43">
      <c r="A43" s="73" t="n"/>
      <c r="B43" s="321" t="n"/>
      <c r="C43" s="73" t="n"/>
      <c r="D43" s="73" t="n"/>
      <c r="E43" s="367" t="n"/>
      <c r="F43" s="68" t="n"/>
      <c r="G43" s="68" t="n"/>
      <c r="H43" s="67" t="n"/>
      <c r="I43" s="366" t="n"/>
      <c r="J43" s="540" t="n"/>
      <c r="K43" s="68" t="n"/>
      <c r="L43" s="68" t="n"/>
      <c r="M43" s="68" t="n"/>
      <c r="N43" s="68" t="n"/>
      <c r="O43" s="67">
        <f>INDEX(Addresses!J:J,MATCH('Prior NoticeA'!N43,Addresses!I:I))</f>
        <v/>
      </c>
      <c r="P43" s="67" t="n"/>
      <c r="Q43" s="67" t="n"/>
      <c r="R43" s="67" t="n"/>
      <c r="S43" s="67" t="n"/>
    </row>
    <row r="44">
      <c r="A44" s="73" t="n"/>
      <c r="B44" s="321" t="n"/>
      <c r="C44" s="73" t="n"/>
      <c r="D44" s="73" t="n"/>
      <c r="E44" s="367" t="n"/>
      <c r="F44" s="68" t="n"/>
      <c r="G44" s="68" t="n"/>
      <c r="H44" s="67" t="n"/>
      <c r="I44" s="366" t="n"/>
      <c r="J44" s="540" t="n"/>
      <c r="K44" s="68" t="n"/>
      <c r="L44" s="68" t="n"/>
      <c r="M44" s="68" t="n"/>
      <c r="N44" s="68" t="n"/>
      <c r="O44" s="67">
        <f>INDEX(Addresses!J:J,MATCH('Prior NoticeA'!N44,Addresses!I:I))</f>
        <v/>
      </c>
      <c r="P44" s="67" t="n"/>
      <c r="Q44" s="67" t="n"/>
      <c r="R44" s="67" t="n"/>
      <c r="S44" s="67" t="n"/>
    </row>
    <row r="45">
      <c r="A45" s="72" t="n"/>
      <c r="B45" s="323" t="n"/>
      <c r="C45" s="72" t="n"/>
      <c r="D45" s="72" t="n"/>
      <c r="E45" s="367" t="n"/>
      <c r="F45" s="68" t="n"/>
      <c r="G45" s="68" t="n"/>
      <c r="H45" s="67" t="n"/>
      <c r="I45" s="366" t="n"/>
      <c r="J45" s="540" t="n"/>
      <c r="K45" s="68" t="n"/>
      <c r="L45" s="68" t="n"/>
      <c r="M45" s="68" t="n"/>
      <c r="N45" s="68" t="n"/>
      <c r="O45" s="67">
        <f>INDEX(Addresses!J:J,MATCH('Prior NoticeA'!N45,Addresses!I:I))</f>
        <v/>
      </c>
      <c r="P45" s="67" t="n"/>
      <c r="Q45" s="67" t="n"/>
      <c r="R45" s="67" t="n"/>
      <c r="S45" s="67" t="n"/>
      <c r="U45" s="414" t="n"/>
      <c r="V45" s="414" t="n"/>
      <c r="Y45" s="48" t="n"/>
      <c r="Z45" s="48" t="n"/>
    </row>
    <row r="46">
      <c r="A46" s="73" t="n"/>
      <c r="B46" s="321" t="n"/>
      <c r="C46" s="73" t="n"/>
      <c r="D46" s="73" t="n"/>
      <c r="E46" s="367" t="n"/>
      <c r="F46" s="68" t="n"/>
      <c r="G46" s="68" t="n"/>
      <c r="H46" s="67" t="n"/>
      <c r="I46" s="366" t="n"/>
      <c r="J46" s="540" t="n"/>
      <c r="K46" s="68" t="n"/>
      <c r="L46" s="68" t="n"/>
      <c r="M46" s="68" t="n"/>
      <c r="N46" s="68" t="n"/>
      <c r="O46" s="67">
        <f>INDEX(Addresses!J:J,MATCH('Prior NoticeA'!N46,Addresses!I:I))</f>
        <v/>
      </c>
      <c r="P46" s="67" t="n"/>
      <c r="Q46" s="67" t="n"/>
      <c r="R46" s="67" t="n"/>
      <c r="S46" s="67" t="n"/>
    </row>
    <row r="47">
      <c r="A47" s="72" t="n"/>
      <c r="B47" s="323" t="n"/>
      <c r="C47" s="72" t="n"/>
      <c r="D47" s="72" t="n"/>
      <c r="E47" s="367" t="n"/>
      <c r="F47" s="68" t="n"/>
      <c r="G47" s="68" t="n"/>
      <c r="H47" s="67" t="n"/>
      <c r="I47" s="366" t="n"/>
      <c r="J47" s="540" t="n"/>
      <c r="K47" s="68" t="n"/>
      <c r="L47" s="68" t="n"/>
      <c r="M47" s="68" t="n"/>
      <c r="N47" s="68" t="n"/>
      <c r="O47" s="67">
        <f>INDEX(Addresses!J:J,MATCH('Prior NoticeA'!N47,Addresses!I:I))</f>
        <v/>
      </c>
      <c r="P47" s="67" t="n"/>
      <c r="Q47" s="67" t="n"/>
      <c r="R47" s="67" t="n"/>
      <c r="S47" s="67" t="n"/>
      <c r="U47" s="414" t="n"/>
      <c r="V47" s="414" t="n"/>
      <c r="Y47" s="48" t="n"/>
      <c r="Z47" s="48" t="n"/>
    </row>
    <row r="48">
      <c r="A48" s="73" t="n"/>
      <c r="B48" s="321" t="n"/>
      <c r="C48" s="73" t="n"/>
      <c r="D48" s="73" t="n"/>
      <c r="E48" s="367" t="n"/>
      <c r="F48" s="68" t="n"/>
      <c r="G48" s="68" t="n"/>
      <c r="H48" s="67" t="n"/>
      <c r="I48" s="366" t="n"/>
      <c r="J48" s="540" t="n"/>
      <c r="K48" s="68" t="n"/>
      <c r="L48" s="68" t="n"/>
      <c r="M48" s="68" t="n"/>
      <c r="N48" s="68" t="n"/>
      <c r="O48" s="67">
        <f>INDEX(Addresses!J:J,MATCH('Prior NoticeA'!N48,Addresses!I:I))</f>
        <v/>
      </c>
      <c r="P48" s="67" t="n"/>
      <c r="Q48" s="67" t="n"/>
      <c r="R48" s="67" t="n"/>
      <c r="S48" s="67" t="n"/>
    </row>
    <row r="49">
      <c r="A49" s="73" t="n"/>
      <c r="B49" s="321" t="n"/>
      <c r="C49" s="73" t="n"/>
      <c r="D49" s="73" t="n"/>
      <c r="E49" s="367" t="n"/>
      <c r="F49" s="68" t="n"/>
      <c r="G49" s="68" t="n"/>
      <c r="H49" s="67" t="n"/>
      <c r="I49" s="366" t="n"/>
      <c r="J49" s="540" t="n"/>
      <c r="K49" s="68" t="n"/>
      <c r="L49" s="68" t="n"/>
      <c r="M49" s="68" t="n"/>
      <c r="N49" s="68" t="n"/>
      <c r="O49" s="67">
        <f>INDEX(Addresses!J:J,MATCH('Prior NoticeA'!N49,Addresses!I:I))</f>
        <v/>
      </c>
      <c r="P49" s="67" t="n"/>
      <c r="Q49" s="67" t="n"/>
      <c r="R49" s="67" t="n"/>
      <c r="S49" s="67" t="n"/>
    </row>
    <row r="50">
      <c r="A50" s="73" t="n"/>
      <c r="B50" s="321" t="n"/>
      <c r="C50" s="73" t="n"/>
      <c r="D50" s="73" t="n"/>
      <c r="E50" s="367" t="n"/>
      <c r="F50" s="68" t="n"/>
      <c r="G50" s="68" t="n"/>
      <c r="H50" s="67" t="n"/>
      <c r="I50" s="366" t="n"/>
      <c r="J50" s="540" t="n"/>
      <c r="K50" s="68" t="n"/>
      <c r="L50" s="68" t="n"/>
      <c r="M50" s="68" t="n"/>
      <c r="N50" s="68" t="n"/>
      <c r="O50" s="67">
        <f>INDEX(Addresses!J:J,MATCH('Prior NoticeA'!N50,Addresses!I:I))</f>
        <v/>
      </c>
      <c r="P50" s="67" t="n"/>
      <c r="Q50" s="67" t="n"/>
      <c r="R50" s="67" t="n"/>
      <c r="S50" s="67" t="n"/>
    </row>
    <row r="51">
      <c r="A51" s="73" t="n"/>
      <c r="B51" s="321" t="n"/>
      <c r="C51" s="73" t="n"/>
      <c r="D51" s="73" t="n"/>
      <c r="E51" s="367" t="n"/>
      <c r="F51" s="68" t="n"/>
      <c r="G51" s="68" t="n"/>
      <c r="H51" s="67" t="n"/>
      <c r="I51" s="366" t="n"/>
      <c r="J51" s="540" t="n"/>
      <c r="K51" s="68" t="n"/>
      <c r="L51" s="68" t="n"/>
      <c r="M51" s="68" t="n"/>
      <c r="N51" s="68" t="n"/>
      <c r="O51" s="67">
        <f>INDEX(Addresses!J:J,MATCH('Prior NoticeA'!N51,Addresses!I:I))</f>
        <v/>
      </c>
      <c r="P51" s="67" t="n"/>
      <c r="Q51" s="67" t="n"/>
      <c r="R51" s="67" t="n"/>
      <c r="S51" s="67" t="n"/>
    </row>
    <row r="52">
      <c r="A52" s="73" t="n"/>
      <c r="B52" s="321" t="n"/>
      <c r="C52" s="73" t="n"/>
      <c r="D52" s="73" t="n"/>
      <c r="E52" s="367" t="n"/>
      <c r="F52" s="68" t="n"/>
      <c r="G52" s="68" t="n"/>
      <c r="H52" s="67" t="n"/>
      <c r="I52" s="366" t="n"/>
      <c r="J52" s="540" t="n"/>
      <c r="K52" s="68" t="n"/>
      <c r="L52" s="68" t="n"/>
      <c r="M52" s="68" t="n"/>
      <c r="N52" s="68" t="n"/>
      <c r="O52" s="67">
        <f>INDEX(Addresses!J:J,MATCH('Prior NoticeA'!N52,Addresses!I:I))</f>
        <v/>
      </c>
      <c r="P52" s="67" t="n"/>
      <c r="Q52" s="67" t="n"/>
      <c r="R52" s="67" t="n"/>
      <c r="S52" s="67" t="n"/>
    </row>
    <row r="53">
      <c r="A53" s="73" t="n"/>
      <c r="B53" s="321" t="n"/>
      <c r="C53" s="73" t="n"/>
      <c r="D53" s="73" t="n"/>
      <c r="E53" s="367" t="n"/>
      <c r="F53" s="68" t="n"/>
      <c r="G53" s="68" t="n"/>
      <c r="H53" s="67" t="n"/>
      <c r="I53" s="366" t="n"/>
      <c r="J53" s="540" t="n"/>
      <c r="K53" s="68" t="n"/>
      <c r="L53" s="68" t="n"/>
      <c r="M53" s="68" t="n"/>
      <c r="N53" s="68" t="n"/>
      <c r="O53" s="67">
        <f>INDEX(Addresses!J:J,MATCH('Prior NoticeA'!N53,Addresses!I:I))</f>
        <v/>
      </c>
      <c r="P53" s="67" t="n"/>
      <c r="Q53" s="67" t="n"/>
      <c r="R53" s="67" t="n"/>
      <c r="S53" s="67" t="n"/>
    </row>
    <row r="54">
      <c r="A54" s="72" t="n"/>
      <c r="B54" s="323" t="n"/>
      <c r="C54" s="72" t="n"/>
      <c r="D54" s="72" t="n"/>
      <c r="E54" s="367" t="n"/>
      <c r="F54" s="68" t="n"/>
      <c r="G54" s="68" t="n"/>
      <c r="H54" s="67" t="n"/>
      <c r="I54" s="366" t="n"/>
      <c r="J54" s="540" t="n"/>
      <c r="K54" s="68" t="n"/>
      <c r="L54" s="68" t="n"/>
      <c r="M54" s="68" t="n"/>
      <c r="N54" s="68" t="n"/>
      <c r="O54" s="67">
        <f>INDEX(Addresses!J:J,MATCH('Prior NoticeA'!N54,Addresses!I:I))</f>
        <v/>
      </c>
      <c r="P54" s="67" t="n"/>
      <c r="Q54" s="67" t="n"/>
      <c r="R54" s="67" t="n"/>
      <c r="S54" s="67" t="n"/>
      <c r="U54" s="414" t="n"/>
      <c r="V54" s="414" t="n"/>
      <c r="Y54" s="48" t="n"/>
      <c r="Z54" s="48" t="n"/>
    </row>
    <row r="55">
      <c r="A55" s="73" t="n"/>
      <c r="B55" s="321" t="n"/>
      <c r="C55" s="73" t="n"/>
      <c r="D55" s="73" t="n"/>
      <c r="E55" s="367" t="n"/>
      <c r="F55" s="68" t="n"/>
      <c r="G55" s="68" t="n"/>
      <c r="H55" s="67" t="n"/>
      <c r="I55" s="366" t="n"/>
      <c r="J55" s="540" t="n"/>
      <c r="K55" s="68" t="n"/>
      <c r="L55" s="68" t="n"/>
      <c r="M55" s="68" t="n"/>
      <c r="N55" s="68" t="n"/>
      <c r="O55" s="67">
        <f>INDEX(Addresses!J:J,MATCH('Prior NoticeA'!N55,Addresses!I:I))</f>
        <v/>
      </c>
      <c r="P55" s="67" t="n"/>
      <c r="Q55" s="67" t="n"/>
      <c r="R55" s="67" t="n"/>
      <c r="S55" s="67" t="n"/>
    </row>
    <row r="56">
      <c r="A56" s="73" t="n"/>
      <c r="B56" s="321" t="n"/>
      <c r="C56" s="73" t="n"/>
      <c r="D56" s="73" t="n"/>
      <c r="E56" s="367" t="n"/>
      <c r="F56" s="68" t="n"/>
      <c r="G56" s="68" t="n"/>
      <c r="H56" s="67" t="n"/>
      <c r="I56" s="366" t="n"/>
      <c r="J56" s="540" t="n"/>
      <c r="K56" s="68" t="n"/>
      <c r="L56" s="68" t="n"/>
      <c r="M56" s="68" t="n"/>
      <c r="N56" s="68" t="n"/>
      <c r="O56" s="67">
        <f>INDEX(Addresses!J:J,MATCH('Prior NoticeA'!N56,Addresses!I:I))</f>
        <v/>
      </c>
      <c r="P56" s="67" t="n"/>
      <c r="Q56" s="67" t="n"/>
      <c r="R56" s="67" t="n"/>
      <c r="S56" s="67" t="n"/>
    </row>
    <row r="57">
      <c r="A57" s="73" t="n"/>
      <c r="B57" s="321" t="n"/>
      <c r="C57" s="73" t="n"/>
      <c r="D57" s="73" t="n"/>
      <c r="E57" s="367" t="n"/>
      <c r="F57" s="68" t="n"/>
      <c r="G57" s="68" t="n"/>
      <c r="H57" s="67" t="n"/>
      <c r="I57" s="366" t="n"/>
      <c r="J57" s="540" t="n"/>
      <c r="K57" s="68" t="n"/>
      <c r="L57" s="68" t="n"/>
      <c r="M57" s="68" t="n"/>
      <c r="N57" s="68" t="n"/>
      <c r="O57" s="67">
        <f>INDEX(Addresses!J:J,MATCH('Prior NoticeA'!N57,Addresses!I:I))</f>
        <v/>
      </c>
      <c r="P57" s="67" t="n"/>
      <c r="Q57" s="67" t="n"/>
      <c r="R57" s="67" t="n"/>
      <c r="S57" s="67" t="n"/>
    </row>
    <row r="58">
      <c r="A58" s="73" t="n"/>
      <c r="B58" s="321" t="n"/>
      <c r="C58" s="73" t="n"/>
      <c r="D58" s="73" t="n"/>
      <c r="E58" s="367" t="n"/>
      <c r="F58" s="68" t="n"/>
      <c r="G58" s="68" t="n"/>
      <c r="H58" s="67" t="n"/>
      <c r="I58" s="366" t="n"/>
      <c r="J58" s="540" t="n"/>
      <c r="K58" s="68" t="n"/>
      <c r="L58" s="68" t="n"/>
      <c r="M58" s="68" t="n"/>
      <c r="N58" s="68" t="n"/>
      <c r="O58" s="67">
        <f>INDEX(Addresses!J:J,MATCH('Prior NoticeA'!N58,Addresses!I:I))</f>
        <v/>
      </c>
      <c r="P58" s="67" t="n"/>
      <c r="Q58" s="67" t="n"/>
      <c r="R58" s="67" t="n"/>
      <c r="S58" s="67" t="n"/>
    </row>
    <row r="59">
      <c r="A59" s="73" t="n"/>
      <c r="B59" s="321" t="n"/>
      <c r="C59" s="73" t="n"/>
      <c r="D59" s="73" t="n"/>
      <c r="E59" s="367" t="n"/>
      <c r="F59" s="68" t="n"/>
      <c r="G59" s="68" t="n"/>
      <c r="H59" s="67" t="n"/>
      <c r="I59" s="366" t="n"/>
      <c r="J59" s="540" t="n"/>
      <c r="K59" s="68" t="n"/>
      <c r="L59" s="68" t="n"/>
      <c r="M59" s="68" t="n"/>
      <c r="N59" s="68" t="n"/>
      <c r="O59" s="67">
        <f>INDEX(Addresses!J:J,MATCH('Prior NoticeA'!N59,Addresses!I:I))</f>
        <v/>
      </c>
      <c r="P59" s="67" t="n"/>
      <c r="Q59" s="67" t="n"/>
      <c r="R59" s="67" t="n"/>
      <c r="S59" s="67" t="n"/>
    </row>
    <row r="60">
      <c r="A60" s="73" t="n"/>
      <c r="B60" s="321" t="n"/>
      <c r="C60" s="73" t="n"/>
      <c r="D60" s="73" t="n"/>
      <c r="E60" s="367" t="n"/>
      <c r="F60" s="68" t="n"/>
      <c r="G60" s="68" t="n"/>
      <c r="H60" s="67" t="n"/>
      <c r="I60" s="366" t="n"/>
      <c r="J60" s="540" t="n"/>
      <c r="K60" s="68" t="n"/>
      <c r="L60" s="68" t="n"/>
      <c r="M60" s="68" t="n"/>
      <c r="N60" s="68" t="n"/>
      <c r="O60" s="67">
        <f>INDEX(Addresses!J:J,MATCH('Prior NoticeA'!N60,Addresses!I:I))</f>
        <v/>
      </c>
      <c r="P60" s="67" t="n"/>
      <c r="Q60" s="67" t="n"/>
      <c r="R60" s="67" t="n"/>
      <c r="S60" s="67" t="n"/>
    </row>
    <row r="61">
      <c r="A61" s="72" t="n"/>
      <c r="B61" s="323" t="n"/>
      <c r="C61" s="72" t="n"/>
      <c r="D61" s="72" t="n"/>
      <c r="E61" s="367" t="n"/>
      <c r="F61" s="68" t="n"/>
      <c r="G61" s="68" t="n"/>
      <c r="H61" s="67" t="n"/>
      <c r="I61" s="366" t="n"/>
      <c r="J61" s="540" t="n"/>
      <c r="K61" s="68" t="n"/>
      <c r="L61" s="68" t="n"/>
      <c r="M61" s="68" t="n"/>
      <c r="N61" s="68" t="n"/>
      <c r="O61" s="67">
        <f>INDEX(Addresses!J:J,MATCH('Prior NoticeA'!N61,Addresses!I:I))</f>
        <v/>
      </c>
      <c r="P61" s="67" t="n"/>
      <c r="Q61" s="67" t="n"/>
      <c r="R61" s="67" t="n"/>
      <c r="S61" s="67" t="n"/>
      <c r="U61" s="414" t="n"/>
      <c r="V61" s="414" t="n"/>
      <c r="Y61" s="48" t="n"/>
      <c r="Z61" s="48" t="n"/>
    </row>
    <row r="62">
      <c r="A62" s="72" t="n"/>
      <c r="B62" s="323" t="n"/>
      <c r="C62" s="72" t="n"/>
      <c r="D62" s="72" t="n"/>
      <c r="E62" s="367" t="n"/>
      <c r="F62" s="68" t="n"/>
      <c r="G62" s="68" t="n"/>
      <c r="H62" s="67" t="n"/>
      <c r="I62" s="366" t="n"/>
      <c r="J62" s="540" t="n"/>
      <c r="K62" s="68" t="n"/>
      <c r="L62" s="68" t="n"/>
      <c r="M62" s="68" t="n"/>
      <c r="N62" s="68" t="n"/>
      <c r="O62" s="67">
        <f>INDEX(Addresses!J:J,MATCH('Prior NoticeA'!N62,Addresses!I:I))</f>
        <v/>
      </c>
      <c r="P62" s="67" t="n"/>
      <c r="Q62" s="67" t="n"/>
      <c r="R62" s="67" t="n"/>
      <c r="S62" s="67" t="n"/>
      <c r="U62" s="414" t="n"/>
      <c r="V62" s="414" t="n"/>
      <c r="Y62" s="48" t="n"/>
      <c r="Z62" s="48" t="n"/>
    </row>
    <row r="63">
      <c r="A63" s="73" t="n"/>
      <c r="B63" s="321" t="n"/>
      <c r="C63" s="73" t="n"/>
      <c r="D63" s="73" t="n"/>
      <c r="E63" s="367" t="n"/>
      <c r="F63" s="68" t="n"/>
      <c r="G63" s="68" t="n"/>
      <c r="H63" s="67" t="n"/>
      <c r="I63" s="366" t="n"/>
      <c r="J63" s="540" t="n"/>
      <c r="K63" s="68" t="n"/>
      <c r="L63" s="68" t="n"/>
      <c r="M63" s="68" t="n"/>
      <c r="N63" s="68" t="n"/>
      <c r="O63" s="67">
        <f>INDEX(Addresses!J:J,MATCH('Prior NoticeA'!N63,Addresses!I:I))</f>
        <v/>
      </c>
      <c r="P63" s="67" t="n"/>
      <c r="Q63" s="67" t="n"/>
      <c r="R63" s="67" t="n"/>
      <c r="S63" s="67" t="n"/>
    </row>
    <row r="64">
      <c r="A64" s="73" t="n"/>
      <c r="B64" s="321" t="n"/>
      <c r="C64" s="73" t="n"/>
      <c r="D64" s="73" t="n"/>
      <c r="E64" s="367" t="n"/>
      <c r="F64" s="68" t="n"/>
      <c r="G64" s="68" t="n"/>
      <c r="H64" s="67" t="n"/>
      <c r="I64" s="366" t="n"/>
      <c r="J64" s="540" t="n"/>
      <c r="K64" s="68" t="n"/>
      <c r="L64" s="68" t="n"/>
      <c r="M64" s="68" t="n"/>
      <c r="N64" s="68" t="n"/>
      <c r="O64" s="67">
        <f>INDEX(Addresses!J:J,MATCH('Prior NoticeA'!N64,Addresses!I:I))</f>
        <v/>
      </c>
      <c r="P64" s="67" t="n"/>
      <c r="Q64" s="67" t="n"/>
      <c r="R64" s="67" t="n"/>
      <c r="S64" s="67" t="n"/>
    </row>
    <row r="65">
      <c r="A65" s="73" t="n"/>
      <c r="B65" s="321" t="n"/>
      <c r="C65" s="73" t="n"/>
      <c r="D65" s="73" t="n"/>
      <c r="E65" s="367" t="n"/>
      <c r="F65" s="68" t="n"/>
      <c r="G65" s="68" t="n"/>
      <c r="H65" s="67" t="n"/>
      <c r="I65" s="366" t="n"/>
      <c r="J65" s="540" t="n"/>
      <c r="K65" s="68" t="n"/>
      <c r="L65" s="68" t="n"/>
      <c r="M65" s="68" t="n"/>
      <c r="N65" s="68" t="n"/>
      <c r="O65" s="67">
        <f>INDEX(Addresses!J:J,MATCH('Prior NoticeA'!N65,Addresses!I:I))</f>
        <v/>
      </c>
      <c r="P65" s="67" t="n"/>
      <c r="Q65" s="67" t="n"/>
      <c r="R65" s="67" t="n"/>
      <c r="S65" s="67" t="n"/>
    </row>
    <row r="66">
      <c r="A66" s="72" t="n"/>
      <c r="B66" s="323" t="n"/>
      <c r="C66" s="72" t="n"/>
      <c r="D66" s="72" t="n"/>
      <c r="E66" s="367" t="n"/>
      <c r="F66" s="68" t="n"/>
      <c r="G66" s="336" t="n"/>
      <c r="H66" s="67" t="n"/>
      <c r="I66" s="366" t="n"/>
      <c r="J66" s="540" t="n"/>
      <c r="K66" s="68" t="n"/>
      <c r="L66" s="68" t="n"/>
      <c r="M66" s="68" t="n"/>
      <c r="N66" s="341" t="n"/>
      <c r="O66" s="67">
        <f>INDEX(Addresses!J:J,MATCH('Prior NoticeA'!N66,Addresses!I:I))</f>
        <v/>
      </c>
      <c r="P66" s="67" t="n"/>
      <c r="Q66" s="67" t="n"/>
      <c r="R66" s="67" t="n"/>
      <c r="S66" s="67" t="n"/>
      <c r="U66" s="414" t="n"/>
      <c r="V66" s="414" t="n"/>
      <c r="Y66" s="48" t="n"/>
      <c r="Z66" s="48" t="n"/>
    </row>
    <row r="67">
      <c r="A67" s="72" t="n"/>
      <c r="B67" s="323" t="n"/>
      <c r="C67" s="72" t="n"/>
      <c r="D67" s="72" t="n"/>
      <c r="E67" s="367" t="n"/>
      <c r="F67" s="68" t="n"/>
      <c r="G67" s="68" t="n"/>
      <c r="H67" s="67" t="n"/>
      <c r="I67" s="366" t="n"/>
      <c r="J67" s="540" t="n"/>
      <c r="K67" s="68" t="n"/>
      <c r="L67" s="68" t="n"/>
      <c r="M67" s="68" t="n"/>
      <c r="N67" s="68" t="n"/>
      <c r="O67" s="67">
        <f>INDEX(Addresses!J:J,MATCH('Prior NoticeA'!N67,Addresses!I:I))</f>
        <v/>
      </c>
      <c r="P67" s="67" t="n"/>
      <c r="Q67" s="67" t="n"/>
      <c r="R67" s="67" t="n"/>
      <c r="S67" s="67" t="n"/>
      <c r="U67" s="414" t="n"/>
      <c r="V67" s="414" t="n"/>
      <c r="Y67" s="48" t="n"/>
      <c r="Z67" s="48" t="n"/>
    </row>
    <row r="68">
      <c r="A68" s="73" t="n"/>
      <c r="B68" s="321" t="n"/>
      <c r="C68" s="73" t="n"/>
      <c r="D68" s="73" t="n"/>
      <c r="E68" s="367" t="n"/>
      <c r="F68" s="68" t="n"/>
      <c r="G68" s="68" t="n"/>
      <c r="H68" s="67" t="n"/>
      <c r="I68" s="366" t="n"/>
      <c r="J68" s="540" t="n"/>
      <c r="K68" s="68" t="n"/>
      <c r="L68" s="68" t="n"/>
      <c r="M68" s="68" t="n"/>
      <c r="N68" s="68" t="n"/>
      <c r="O68" s="67">
        <f>INDEX(Addresses!J:J,MATCH('Prior NoticeA'!N68,Addresses!I:I))</f>
        <v/>
      </c>
      <c r="P68" s="67" t="n"/>
      <c r="Q68" s="67" t="n"/>
      <c r="R68" s="67" t="n"/>
      <c r="S68" s="67" t="n"/>
    </row>
    <row r="69">
      <c r="A69" s="73" t="n"/>
      <c r="B69" s="321" t="n"/>
      <c r="C69" s="73" t="n"/>
      <c r="D69" s="73" t="n"/>
      <c r="E69" s="367" t="n"/>
      <c r="F69" s="68" t="n"/>
      <c r="G69" s="68" t="n"/>
      <c r="H69" s="67" t="n"/>
      <c r="I69" s="366" t="n"/>
      <c r="J69" s="540" t="n"/>
      <c r="K69" s="68" t="n"/>
      <c r="L69" s="68" t="n"/>
      <c r="M69" s="68" t="n"/>
      <c r="N69" s="68" t="n"/>
      <c r="O69" s="67">
        <f>INDEX(Addresses!J:J,MATCH('Prior NoticeA'!N69,Addresses!I:I))</f>
        <v/>
      </c>
      <c r="P69" s="67" t="n"/>
      <c r="Q69" s="67" t="n"/>
      <c r="R69" s="67" t="n"/>
      <c r="S69" s="67" t="n"/>
    </row>
    <row r="70">
      <c r="A70" s="73" t="n"/>
      <c r="B70" s="321" t="n"/>
      <c r="C70" s="73" t="n"/>
      <c r="D70" s="73" t="n"/>
      <c r="E70" s="367" t="n"/>
      <c r="F70" s="68" t="n"/>
      <c r="G70" s="68" t="n"/>
      <c r="H70" s="67" t="n"/>
      <c r="I70" s="366" t="n"/>
      <c r="J70" s="540" t="n"/>
      <c r="K70" s="68" t="n"/>
      <c r="L70" s="68" t="n"/>
      <c r="M70" s="68" t="n"/>
      <c r="N70" s="68" t="n"/>
      <c r="O70" s="67">
        <f>INDEX(Addresses!J:J,MATCH('Prior NoticeA'!N70,Addresses!I:I))</f>
        <v/>
      </c>
      <c r="P70" s="67" t="n"/>
      <c r="Q70" s="67" t="n"/>
      <c r="R70" s="67" t="n"/>
      <c r="S70" s="67" t="n"/>
    </row>
    <row r="71">
      <c r="A71" s="73" t="n"/>
      <c r="B71" s="321" t="n"/>
      <c r="C71" s="73" t="n"/>
      <c r="D71" s="73" t="n"/>
      <c r="E71" s="367" t="n"/>
      <c r="F71" s="68" t="n"/>
      <c r="G71" s="68" t="n"/>
      <c r="H71" s="67" t="n"/>
      <c r="I71" s="366" t="n"/>
      <c r="J71" s="540" t="n"/>
      <c r="K71" s="68" t="n"/>
      <c r="L71" s="68" t="n"/>
      <c r="M71" s="68" t="n"/>
      <c r="N71" s="68" t="n"/>
      <c r="O71" s="67">
        <f>INDEX(Addresses!J:J,MATCH('Prior NoticeA'!N71,Addresses!I:I))</f>
        <v/>
      </c>
      <c r="P71" s="67" t="n"/>
      <c r="Q71" s="67" t="n"/>
      <c r="R71" s="67" t="n"/>
      <c r="S71" s="67" t="n"/>
    </row>
    <row r="72">
      <c r="A72" s="73" t="n"/>
      <c r="B72" s="321" t="n"/>
      <c r="C72" s="73" t="n"/>
      <c r="D72" s="73" t="n"/>
      <c r="E72" s="367" t="n"/>
      <c r="F72" s="68" t="n"/>
      <c r="G72" s="68" t="n"/>
      <c r="H72" s="67" t="n"/>
      <c r="I72" s="366" t="n"/>
      <c r="J72" s="540" t="n"/>
      <c r="K72" s="68" t="n"/>
      <c r="L72" s="68" t="n"/>
      <c r="M72" s="68" t="n"/>
      <c r="N72" s="68" t="n"/>
      <c r="O72" s="67">
        <f>INDEX(Addresses!J:J,MATCH('Prior NoticeA'!N72,Addresses!I:I))</f>
        <v/>
      </c>
      <c r="P72" s="67" t="n"/>
      <c r="Q72" s="67" t="n"/>
      <c r="R72" s="67" t="n"/>
      <c r="S72" s="67" t="n"/>
    </row>
    <row r="73">
      <c r="A73" s="73" t="n"/>
      <c r="B73" s="321" t="n"/>
      <c r="C73" s="73" t="n"/>
      <c r="D73" s="73" t="n"/>
      <c r="E73" s="367" t="n"/>
      <c r="F73" s="68" t="n"/>
      <c r="G73" s="68" t="n"/>
      <c r="H73" s="67" t="n"/>
      <c r="I73" s="366" t="n"/>
      <c r="J73" s="540" t="n"/>
      <c r="K73" s="68" t="n"/>
      <c r="L73" s="68" t="n"/>
      <c r="M73" s="68" t="n"/>
      <c r="N73" s="68" t="n"/>
      <c r="O73" s="67">
        <f>INDEX(Addresses!J:J,MATCH('Prior NoticeA'!N73,Addresses!I:I))</f>
        <v/>
      </c>
      <c r="P73" s="67" t="n"/>
      <c r="Q73" s="67" t="n"/>
      <c r="R73" s="67" t="n"/>
      <c r="S73" s="67" t="n"/>
    </row>
    <row r="74">
      <c r="A74" s="73" t="n"/>
      <c r="B74" s="321" t="n"/>
      <c r="C74" s="73" t="n"/>
      <c r="D74" s="73" t="n"/>
      <c r="E74" s="367" t="n"/>
      <c r="F74" s="68" t="n"/>
      <c r="G74" s="68" t="n"/>
      <c r="H74" s="67" t="n"/>
      <c r="I74" s="366" t="n"/>
      <c r="J74" s="540" t="n"/>
      <c r="K74" s="68" t="n"/>
      <c r="L74" s="68" t="n"/>
      <c r="M74" s="68" t="n"/>
      <c r="N74" s="68" t="n"/>
      <c r="O74" s="67">
        <f>INDEX(Addresses!J:J,MATCH('Prior NoticeA'!N74,Addresses!I:I))</f>
        <v/>
      </c>
      <c r="P74" s="67" t="n"/>
      <c r="Q74" s="67" t="n"/>
      <c r="R74" s="67" t="n"/>
      <c r="S74" s="67" t="n"/>
    </row>
    <row r="75">
      <c r="A75" s="73" t="n"/>
      <c r="B75" s="321" t="n"/>
      <c r="C75" s="73" t="n"/>
      <c r="D75" s="73" t="n"/>
      <c r="E75" s="367" t="n"/>
      <c r="F75" s="68" t="n"/>
      <c r="G75" s="68" t="n"/>
      <c r="H75" s="67" t="n"/>
      <c r="I75" s="366" t="n"/>
      <c r="J75" s="540" t="n"/>
      <c r="K75" s="68" t="n"/>
      <c r="L75" s="68" t="n"/>
      <c r="M75" s="68" t="n"/>
      <c r="N75" s="68" t="n"/>
      <c r="O75" s="67">
        <f>INDEX(Addresses!J:J,MATCH('Prior NoticeA'!N75,Addresses!I:I))</f>
        <v/>
      </c>
      <c r="P75" s="67" t="n"/>
      <c r="Q75" s="67" t="n"/>
      <c r="R75" s="67" t="n"/>
      <c r="S75" s="67" t="n"/>
    </row>
    <row r="76">
      <c r="A76" s="72" t="n"/>
      <c r="B76" s="323" t="n"/>
      <c r="C76" s="72" t="n"/>
      <c r="D76" s="72" t="n"/>
      <c r="E76" s="367" t="n"/>
      <c r="F76" s="68" t="n"/>
      <c r="G76" s="68" t="n"/>
      <c r="H76" s="67" t="n"/>
      <c r="I76" s="366" t="n"/>
      <c r="J76" s="540" t="n"/>
      <c r="K76" s="68" t="n"/>
      <c r="L76" s="68" t="n"/>
      <c r="M76" s="68" t="n"/>
      <c r="N76" s="68" t="n"/>
      <c r="O76" s="67">
        <f>INDEX(Addresses!J:J,MATCH('Prior NoticeA'!N76,Addresses!I:I))</f>
        <v/>
      </c>
      <c r="P76" s="67" t="n"/>
      <c r="Q76" s="67" t="n"/>
      <c r="R76" s="67" t="n"/>
      <c r="S76" s="67" t="n"/>
      <c r="U76" s="414" t="n"/>
      <c r="V76" s="414" t="n"/>
      <c r="Y76" s="48" t="n"/>
      <c r="Z76" s="48" t="n"/>
    </row>
    <row r="77">
      <c r="A77" s="73" t="n"/>
      <c r="B77" s="321" t="n"/>
      <c r="C77" s="73" t="n"/>
      <c r="D77" s="73" t="n"/>
      <c r="E77" s="367" t="n"/>
      <c r="F77" s="68" t="n"/>
      <c r="G77" s="68" t="n"/>
      <c r="H77" s="67" t="n"/>
      <c r="I77" s="366" t="n"/>
      <c r="J77" s="540" t="n"/>
      <c r="K77" s="68" t="n"/>
      <c r="L77" s="68" t="n"/>
      <c r="M77" s="68" t="n"/>
      <c r="N77" s="68" t="n"/>
      <c r="O77" s="67">
        <f>INDEX(Addresses!J:J,MATCH('Prior NoticeA'!N77,Addresses!I:I))</f>
        <v/>
      </c>
      <c r="P77" s="67" t="n"/>
      <c r="Q77" s="67" t="n"/>
      <c r="R77" s="67" t="n"/>
      <c r="S77" s="67" t="n"/>
    </row>
    <row r="78">
      <c r="A78" s="73" t="n"/>
      <c r="B78" s="321" t="n"/>
      <c r="C78" s="73" t="n"/>
      <c r="D78" s="73" t="n"/>
      <c r="E78" s="367" t="n"/>
      <c r="F78" s="68" t="n"/>
      <c r="G78" s="68" t="n"/>
      <c r="H78" s="67" t="n"/>
      <c r="I78" s="366" t="n"/>
      <c r="J78" s="540" t="n"/>
      <c r="K78" s="68" t="n"/>
      <c r="L78" s="68" t="n"/>
      <c r="M78" s="68" t="n"/>
      <c r="N78" s="68" t="n"/>
      <c r="O78" s="67">
        <f>INDEX(Addresses!J:J,MATCH('Prior NoticeA'!N78,Addresses!I:I))</f>
        <v/>
      </c>
      <c r="P78" s="67" t="n"/>
      <c r="Q78" s="67" t="n"/>
      <c r="R78" s="67" t="n"/>
      <c r="S78" s="67" t="n"/>
    </row>
    <row r="79">
      <c r="A79" s="73" t="n"/>
      <c r="B79" s="321" t="n"/>
      <c r="C79" s="73" t="n"/>
      <c r="D79" s="73" t="n"/>
      <c r="E79" s="367" t="n"/>
      <c r="F79" s="68" t="n"/>
      <c r="G79" s="68" t="n"/>
      <c r="H79" s="67" t="n"/>
      <c r="I79" s="366" t="n"/>
      <c r="J79" s="540" t="n"/>
      <c r="K79" s="68" t="n"/>
      <c r="L79" s="68" t="n"/>
      <c r="M79" s="68" t="n"/>
      <c r="N79" s="68" t="n"/>
      <c r="O79" s="67">
        <f>INDEX(Addresses!J:J,MATCH('Prior NoticeA'!N79,Addresses!I:I))</f>
        <v/>
      </c>
      <c r="P79" s="67" t="n"/>
      <c r="Q79" s="67" t="n"/>
      <c r="R79" s="67" t="n"/>
      <c r="S79" s="67" t="n"/>
    </row>
    <row r="80">
      <c r="A80" s="73" t="n"/>
      <c r="B80" s="321" t="n"/>
      <c r="C80" s="73" t="n"/>
      <c r="D80" s="73" t="n"/>
      <c r="E80" s="367" t="n"/>
      <c r="F80" s="68" t="n"/>
      <c r="G80" s="68" t="n"/>
      <c r="H80" s="67" t="n"/>
      <c r="I80" s="366" t="n"/>
      <c r="J80" s="540" t="n"/>
      <c r="K80" s="68" t="n"/>
      <c r="L80" s="68" t="n"/>
      <c r="M80" s="68" t="n"/>
      <c r="N80" s="68" t="n"/>
      <c r="O80" s="67" t="n"/>
      <c r="P80" s="67" t="n"/>
      <c r="Q80" s="67" t="n"/>
      <c r="R80" s="67" t="n"/>
      <c r="S80" s="67" t="n"/>
    </row>
    <row r="81">
      <c r="A81" s="73" t="n"/>
      <c r="B81" s="321" t="n"/>
      <c r="C81" s="73" t="n"/>
      <c r="D81" s="73" t="n"/>
      <c r="E81" s="367" t="n"/>
      <c r="F81" s="68" t="n"/>
      <c r="G81" s="68" t="n"/>
      <c r="H81" s="67" t="n"/>
      <c r="I81" s="366" t="n"/>
      <c r="J81" s="540" t="n"/>
      <c r="K81" s="68" t="n"/>
      <c r="L81" s="68" t="n"/>
      <c r="M81" s="68" t="n"/>
      <c r="N81" s="68" t="n"/>
      <c r="O81" s="67" t="n"/>
      <c r="P81" s="67" t="n"/>
      <c r="Q81" s="67" t="n"/>
      <c r="R81" s="67" t="n"/>
      <c r="S81" s="67" t="n"/>
    </row>
    <row r="82">
      <c r="A82" s="73" t="n"/>
      <c r="B82" s="321" t="n"/>
      <c r="C82" s="73" t="n"/>
      <c r="D82" s="73" t="n"/>
      <c r="E82" s="367" t="n"/>
      <c r="F82" s="68" t="n"/>
      <c r="G82" s="68" t="n"/>
      <c r="H82" s="67" t="n"/>
      <c r="I82" s="366" t="n"/>
      <c r="J82" s="540" t="n"/>
      <c r="K82" s="68" t="n"/>
      <c r="L82" s="68" t="n"/>
      <c r="M82" s="68" t="n"/>
      <c r="N82" s="68" t="n"/>
      <c r="O82" s="67" t="n"/>
      <c r="P82" s="67" t="n"/>
      <c r="Q82" s="67" t="n"/>
      <c r="R82" s="67" t="n"/>
      <c r="S82" s="67" t="n"/>
    </row>
    <row r="83">
      <c r="A83" s="73" t="n"/>
      <c r="B83" s="321" t="n"/>
      <c r="C83" s="73" t="n"/>
      <c r="D83" s="73" t="n"/>
      <c r="E83" s="367" t="n"/>
      <c r="F83" s="68" t="n"/>
      <c r="G83" s="68" t="n"/>
      <c r="H83" s="67" t="n"/>
      <c r="I83" s="366" t="n"/>
      <c r="J83" s="540" t="n"/>
      <c r="K83" s="68" t="n"/>
      <c r="L83" s="68" t="n"/>
      <c r="M83" s="68" t="n"/>
      <c r="N83" s="68" t="n"/>
      <c r="O83" s="67" t="n"/>
      <c r="P83" s="67" t="n"/>
      <c r="Q83" s="67" t="n"/>
      <c r="R83" s="67" t="n"/>
      <c r="S83" s="67" t="n"/>
    </row>
    <row r="84">
      <c r="A84" s="73" t="n"/>
      <c r="B84" s="321" t="n"/>
      <c r="C84" s="73" t="n"/>
      <c r="D84" s="73" t="n"/>
      <c r="E84" s="367" t="n"/>
      <c r="F84" s="68" t="n"/>
      <c r="G84" s="68" t="n"/>
      <c r="H84" s="67" t="n"/>
      <c r="I84" s="366" t="n"/>
      <c r="J84" s="540" t="n"/>
      <c r="K84" s="68" t="n"/>
      <c r="L84" s="68" t="n"/>
      <c r="M84" s="68" t="n"/>
      <c r="N84" s="68" t="n"/>
      <c r="O84" s="67" t="n"/>
      <c r="P84" s="67" t="n"/>
      <c r="Q84" s="67" t="n"/>
      <c r="R84" s="67" t="n"/>
      <c r="S84" s="67" t="n"/>
    </row>
    <row r="85">
      <c r="A85" s="73" t="n"/>
      <c r="B85" s="321" t="n"/>
      <c r="C85" s="73" t="n"/>
      <c r="D85" s="73" t="n"/>
      <c r="E85" s="367" t="n"/>
      <c r="F85" s="68" t="n"/>
      <c r="G85" s="68" t="n"/>
      <c r="H85" s="67" t="n"/>
      <c r="I85" s="366" t="n"/>
      <c r="J85" s="540" t="n"/>
      <c r="K85" s="68" t="n"/>
      <c r="L85" s="68" t="n"/>
      <c r="M85" s="68" t="n"/>
      <c r="N85" s="68" t="n"/>
      <c r="O85" s="67" t="n"/>
      <c r="P85" s="67" t="n"/>
      <c r="Q85" s="67" t="n"/>
      <c r="R85" s="67" t="n"/>
      <c r="S85" s="67" t="n"/>
      <c r="U85" s="414" t="n"/>
      <c r="V85" s="414" t="n"/>
      <c r="Y85" s="48" t="n"/>
      <c r="Z85" s="48" t="n"/>
    </row>
    <row r="86">
      <c r="A86" s="73" t="n"/>
      <c r="B86" s="321" t="n"/>
      <c r="C86" s="73" t="n"/>
      <c r="D86" s="73" t="n"/>
      <c r="E86" s="367" t="n"/>
      <c r="F86" s="68" t="n"/>
      <c r="G86" s="68" t="n"/>
      <c r="H86" s="67" t="n"/>
      <c r="I86" s="366" t="n"/>
      <c r="J86" s="540" t="n"/>
      <c r="K86" s="68" t="n"/>
      <c r="L86" s="68" t="n"/>
      <c r="M86" s="68" t="n"/>
      <c r="N86" s="68" t="n"/>
      <c r="O86" s="67" t="n"/>
      <c r="P86" s="67" t="n"/>
      <c r="Q86" s="67" t="n"/>
      <c r="R86" s="67" t="n"/>
      <c r="S86" s="67" t="n"/>
    </row>
    <row r="87">
      <c r="A87" s="73" t="n"/>
      <c r="B87" s="321" t="n"/>
      <c r="C87" s="73" t="n"/>
      <c r="D87" s="73" t="n"/>
      <c r="E87" s="367" t="n"/>
      <c r="F87" s="68" t="n"/>
      <c r="G87" s="68" t="n"/>
      <c r="H87" s="67" t="n"/>
      <c r="I87" s="366" t="n"/>
      <c r="J87" s="540" t="n"/>
      <c r="K87" s="68" t="n"/>
      <c r="L87" s="68" t="n"/>
      <c r="M87" s="68" t="n"/>
      <c r="N87" s="68" t="n"/>
      <c r="O87" s="67" t="n"/>
      <c r="P87" s="67" t="n"/>
      <c r="Q87" s="67" t="n"/>
      <c r="R87" s="67" t="n"/>
      <c r="S87" s="67" t="n"/>
    </row>
    <row r="88">
      <c r="A88" s="73" t="n"/>
      <c r="B88" s="321" t="n"/>
      <c r="C88" s="73" t="n"/>
      <c r="D88" s="73" t="n"/>
      <c r="E88" s="367" t="n"/>
      <c r="F88" s="68" t="n"/>
      <c r="G88" s="68" t="n"/>
      <c r="H88" s="67" t="n"/>
      <c r="I88" s="366" t="n"/>
      <c r="J88" s="540" t="n"/>
      <c r="K88" s="68" t="n"/>
      <c r="L88" s="68" t="n"/>
      <c r="M88" s="68" t="n"/>
      <c r="N88" s="68" t="n"/>
      <c r="O88" s="67" t="n"/>
      <c r="P88" s="67" t="n"/>
      <c r="Q88" s="67" t="n"/>
      <c r="R88" s="67" t="n"/>
      <c r="S88" s="67" t="n"/>
    </row>
    <row r="89">
      <c r="A89" s="73" t="n"/>
      <c r="B89" s="321" t="n"/>
      <c r="C89" s="73" t="n"/>
      <c r="D89" s="73" t="n"/>
      <c r="E89" s="367" t="n"/>
      <c r="F89" s="68" t="n"/>
      <c r="G89" s="68" t="n"/>
      <c r="H89" s="67" t="n"/>
      <c r="I89" s="366" t="n"/>
      <c r="J89" s="540" t="n"/>
      <c r="K89" s="68" t="n"/>
      <c r="L89" s="68" t="n"/>
      <c r="M89" s="68" t="n"/>
      <c r="N89" s="68" t="n"/>
      <c r="O89" s="67" t="n"/>
      <c r="P89" s="67" t="n"/>
      <c r="Q89" s="67" t="n"/>
      <c r="R89" s="67" t="n"/>
      <c r="S89" s="67" t="n"/>
    </row>
    <row r="90">
      <c r="A90" s="73" t="n"/>
      <c r="B90" s="321" t="n"/>
      <c r="C90" s="73" t="n"/>
      <c r="D90" s="73" t="n"/>
      <c r="E90" s="367" t="n"/>
      <c r="F90" s="68" t="n"/>
      <c r="G90" s="68" t="n"/>
      <c r="H90" s="67" t="n"/>
      <c r="I90" s="366" t="n"/>
      <c r="J90" s="540" t="n"/>
      <c r="K90" s="68" t="n"/>
      <c r="L90" s="68" t="n"/>
      <c r="M90" s="68" t="n"/>
      <c r="N90" s="68" t="n"/>
      <c r="O90" s="67" t="n"/>
      <c r="P90" s="67" t="n"/>
      <c r="Q90" s="67" t="n"/>
      <c r="R90" s="67" t="n"/>
      <c r="S90" s="67" t="n"/>
    </row>
    <row r="91">
      <c r="A91" s="73" t="n"/>
      <c r="B91" s="321" t="n"/>
      <c r="C91" s="73" t="n"/>
      <c r="D91" s="73" t="n"/>
      <c r="E91" s="367" t="n"/>
      <c r="F91" s="68" t="n"/>
      <c r="G91" s="68" t="n"/>
      <c r="H91" s="67" t="n"/>
      <c r="I91" s="366" t="n"/>
      <c r="J91" s="540" t="n"/>
      <c r="K91" s="68" t="n"/>
      <c r="L91" s="68" t="n"/>
      <c r="M91" s="68" t="n"/>
      <c r="N91" s="68" t="n"/>
      <c r="O91" s="67" t="n"/>
      <c r="P91" s="67" t="n"/>
      <c r="Q91" s="67" t="n"/>
      <c r="R91" s="67" t="n"/>
      <c r="S91" s="67" t="n"/>
    </row>
    <row r="92">
      <c r="E92" s="362" t="n"/>
      <c r="I92" s="361" t="n"/>
      <c r="J92" s="539" t="n"/>
    </row>
    <row r="93">
      <c r="E93" s="362" t="n"/>
      <c r="I93" s="361" t="n"/>
      <c r="J93" s="539" t="n"/>
    </row>
    <row r="94">
      <c r="E94" s="362" t="n"/>
      <c r="I94" s="361" t="n"/>
      <c r="J94" s="539" t="n"/>
    </row>
    <row r="95">
      <c r="E95" s="362" t="n"/>
      <c r="I95" s="361" t="n"/>
      <c r="J95" s="539" t="n"/>
    </row>
    <row r="96">
      <c r="E96" s="362" t="n"/>
      <c r="I96" s="361" t="n"/>
      <c r="J96" s="539" t="n"/>
    </row>
    <row r="97">
      <c r="E97" s="362" t="n"/>
      <c r="I97" s="361" t="n"/>
      <c r="J97" s="539" t="n"/>
    </row>
    <row r="98">
      <c r="E98" s="362" t="n"/>
      <c r="I98" s="361" t="n"/>
      <c r="J98" s="539" t="n"/>
    </row>
    <row r="99">
      <c r="E99" s="362" t="n"/>
      <c r="I99" s="361" t="n"/>
      <c r="J99" s="539" t="n"/>
    </row>
    <row r="100">
      <c r="E100" s="362" t="n"/>
      <c r="I100" s="361" t="n"/>
      <c r="J100" s="539" t="n"/>
    </row>
    <row r="101">
      <c r="E101" s="362" t="n"/>
      <c r="I101" s="361" t="n"/>
      <c r="J101" s="539" t="n"/>
    </row>
    <row r="102">
      <c r="E102" s="362" t="n"/>
      <c r="I102" s="361" t="n"/>
      <c r="J102" s="539" t="n"/>
    </row>
    <row r="103">
      <c r="E103" s="362" t="n"/>
      <c r="I103" s="361" t="n"/>
      <c r="J103" s="539" t="n"/>
    </row>
    <row r="104">
      <c r="E104" s="362" t="n"/>
      <c r="I104" s="361" t="n"/>
      <c r="J104" s="539" t="n"/>
    </row>
    <row r="105">
      <c r="E105" s="362" t="n"/>
      <c r="I105" s="361" t="n"/>
      <c r="J105" s="539" t="n"/>
    </row>
  </sheetData>
  <autoFilter ref="A1:Z79">
    <sortState ref="A2:Z79">
      <sortCondition ref="F1:F79"/>
    </sortState>
  </autoFilter>
  <conditionalFormatting sqref="F2:F1048576 K2:M1048576">
    <cfRule type="containsText" priority="11" operator="containsText" dxfId="0" text="Prior Notice ">
      <formula>NOT(ISERROR(SEARCH("Prior Notice ",F2)))</formula>
    </cfRule>
  </conditionalFormatting>
  <conditionalFormatting sqref="I2:I1048576">
    <cfRule type="cellIs" priority="10" operator="equal" dxfId="0">
      <formula>0</formula>
    </cfRule>
  </conditionalFormatting>
  <conditionalFormatting sqref="K1">
    <cfRule type="containsText" priority="6" operator="containsText" dxfId="0" text="Prior Notice ">
      <formula>NOT(ISERROR(SEARCH("Prior Notice ",K1)))</formula>
    </cfRule>
  </conditionalFormatting>
  <conditionalFormatting sqref="F1">
    <cfRule type="containsText" priority="5" operator="containsText" dxfId="0" text="Prior Notice ">
      <formula>NOT(ISERROR(SEARCH("Prior Notice ",F1)))</formula>
    </cfRule>
  </conditionalFormatting>
  <conditionalFormatting sqref="L1">
    <cfRule type="containsText" priority="4" operator="containsText" dxfId="0" text="Prior Notice ">
      <formula>NOT(ISERROR(SEARCH("Prior Notice ",L1)))</formula>
    </cfRule>
  </conditionalFormatting>
  <conditionalFormatting sqref="M1">
    <cfRule type="containsText" priority="3" operator="containsText" dxfId="0" text="Prior Notice ">
      <formula>NOT(ISERROR(SEARCH("Prior Notice ",M1)))</formula>
    </cfRule>
  </conditionalFormatting>
  <conditionalFormatting sqref="E1:E1048576">
    <cfRule type="duplicateValues" priority="1" dxfId="0"/>
  </conditionalFormatting>
  <pageMargins left="0.7" right="0.7" top="0.75" bottom="0.75" header="0.3" footer="0.3"/>
  <pageSetup orientation="portrait"/>
</worksheet>
</file>

<file path=xl/worksheets/sheet14.xml><?xml version="1.0" encoding="utf-8"?>
<worksheet xmlns="http://schemas.openxmlformats.org/spreadsheetml/2006/main">
  <sheetPr codeName="sheetStates">
    <outlinePr summaryBelow="1" summaryRight="1"/>
    <pageSetUpPr/>
  </sheetPr>
  <dimension ref="A1:B153"/>
  <sheetViews>
    <sheetView workbookViewId="0">
      <selection activeCell="F35" sqref="F35"/>
    </sheetView>
  </sheetViews>
  <sheetFormatPr baseColWidth="8" defaultColWidth="8.85546875" defaultRowHeight="15"/>
  <cols>
    <col width="20.28515625" customWidth="1" style="59" min="1" max="1"/>
    <col width="14.5703125" customWidth="1" style="59" min="2" max="2"/>
    <col width="8.85546875" customWidth="1" style="59" min="3" max="16384"/>
  </cols>
  <sheetData>
    <row r="1">
      <c r="A1" s="58" t="inlineStr">
        <is>
          <t>State</t>
        </is>
      </c>
      <c r="B1" s="58" t="inlineStr">
        <is>
          <t>State</t>
        </is>
      </c>
    </row>
    <row r="2">
      <c r="A2" s="60" t="inlineStr">
        <is>
          <t>Alabama</t>
        </is>
      </c>
      <c r="B2" s="60" t="inlineStr">
        <is>
          <t>AL</t>
        </is>
      </c>
    </row>
    <row r="3">
      <c r="A3" s="60" t="inlineStr">
        <is>
          <t>Alaska</t>
        </is>
      </c>
      <c r="B3" s="60" t="inlineStr">
        <is>
          <t>AK</t>
        </is>
      </c>
    </row>
    <row r="4">
      <c r="A4" s="60" t="inlineStr">
        <is>
          <t>Arizona</t>
        </is>
      </c>
      <c r="B4" s="60" t="inlineStr">
        <is>
          <t>AZ</t>
        </is>
      </c>
    </row>
    <row r="5">
      <c r="A5" s="60" t="inlineStr">
        <is>
          <t>Arkansas</t>
        </is>
      </c>
      <c r="B5" s="60" t="inlineStr">
        <is>
          <t>AR</t>
        </is>
      </c>
    </row>
    <row r="6">
      <c r="A6" s="60" t="inlineStr">
        <is>
          <t>California</t>
        </is>
      </c>
      <c r="B6" s="60" t="inlineStr">
        <is>
          <t>CA</t>
        </is>
      </c>
    </row>
    <row r="7">
      <c r="A7" s="60" t="inlineStr">
        <is>
          <t>Colorado</t>
        </is>
      </c>
      <c r="B7" s="60" t="inlineStr">
        <is>
          <t>CO</t>
        </is>
      </c>
    </row>
    <row r="8">
      <c r="A8" s="60" t="inlineStr">
        <is>
          <t>Connecticut</t>
        </is>
      </c>
      <c r="B8" s="60" t="inlineStr">
        <is>
          <t>CT</t>
        </is>
      </c>
    </row>
    <row r="9">
      <c r="A9" s="60" t="inlineStr">
        <is>
          <t>Delaware</t>
        </is>
      </c>
      <c r="B9" s="60" t="inlineStr">
        <is>
          <t>DE</t>
        </is>
      </c>
    </row>
    <row r="10">
      <c r="A10" s="60" t="inlineStr">
        <is>
          <t>Florida</t>
        </is>
      </c>
      <c r="B10" s="60" t="inlineStr">
        <is>
          <t>FL</t>
        </is>
      </c>
    </row>
    <row r="11">
      <c r="A11" s="60" t="inlineStr">
        <is>
          <t>Georgia</t>
        </is>
      </c>
      <c r="B11" s="60" t="inlineStr">
        <is>
          <t>GA</t>
        </is>
      </c>
    </row>
    <row r="12">
      <c r="A12" s="60" t="inlineStr">
        <is>
          <t>Hawaii</t>
        </is>
      </c>
      <c r="B12" s="60" t="inlineStr">
        <is>
          <t>HI</t>
        </is>
      </c>
    </row>
    <row r="13">
      <c r="A13" s="60" t="inlineStr">
        <is>
          <t>Idaho</t>
        </is>
      </c>
      <c r="B13" s="60" t="inlineStr">
        <is>
          <t>ID</t>
        </is>
      </c>
    </row>
    <row r="14">
      <c r="A14" s="60" t="inlineStr">
        <is>
          <t>Illinois</t>
        </is>
      </c>
      <c r="B14" s="60" t="inlineStr">
        <is>
          <t>IL</t>
        </is>
      </c>
    </row>
    <row r="15">
      <c r="A15" s="60" t="inlineStr">
        <is>
          <t>Indiana</t>
        </is>
      </c>
      <c r="B15" s="60" t="inlineStr">
        <is>
          <t>IN</t>
        </is>
      </c>
    </row>
    <row r="16">
      <c r="A16" s="60" t="inlineStr">
        <is>
          <t>Iowa</t>
        </is>
      </c>
      <c r="B16" s="60" t="inlineStr">
        <is>
          <t>IA</t>
        </is>
      </c>
    </row>
    <row r="17">
      <c r="A17" s="60" t="inlineStr">
        <is>
          <t>Kansas</t>
        </is>
      </c>
      <c r="B17" s="60" t="inlineStr">
        <is>
          <t>KS</t>
        </is>
      </c>
    </row>
    <row r="18">
      <c r="A18" s="60" t="inlineStr">
        <is>
          <t>Kentucky</t>
        </is>
      </c>
      <c r="B18" s="60" t="inlineStr">
        <is>
          <t>KY</t>
        </is>
      </c>
    </row>
    <row r="19">
      <c r="A19" s="60" t="inlineStr">
        <is>
          <t>Louisiana</t>
        </is>
      </c>
      <c r="B19" s="60" t="inlineStr">
        <is>
          <t>LA</t>
        </is>
      </c>
    </row>
    <row r="20">
      <c r="A20" s="60" t="inlineStr">
        <is>
          <t>Maine</t>
        </is>
      </c>
      <c r="B20" s="60" t="inlineStr">
        <is>
          <t>ME</t>
        </is>
      </c>
    </row>
    <row r="21">
      <c r="A21" s="60" t="inlineStr">
        <is>
          <t>Maryland</t>
        </is>
      </c>
      <c r="B21" s="60" t="inlineStr">
        <is>
          <t>MD</t>
        </is>
      </c>
    </row>
    <row r="22">
      <c r="A22" s="60" t="inlineStr">
        <is>
          <t>Massachusetts</t>
        </is>
      </c>
      <c r="B22" s="60" t="inlineStr">
        <is>
          <t>MA</t>
        </is>
      </c>
    </row>
    <row r="23">
      <c r="A23" s="60" t="inlineStr">
        <is>
          <t>Michigan</t>
        </is>
      </c>
      <c r="B23" s="60" t="inlineStr">
        <is>
          <t>MI</t>
        </is>
      </c>
    </row>
    <row r="24">
      <c r="A24" s="60" t="inlineStr">
        <is>
          <t>Minnesota</t>
        </is>
      </c>
      <c r="B24" s="60" t="inlineStr">
        <is>
          <t>MN</t>
        </is>
      </c>
    </row>
    <row r="25">
      <c r="A25" s="60" t="inlineStr">
        <is>
          <t>Mississippi</t>
        </is>
      </c>
      <c r="B25" s="60" t="inlineStr">
        <is>
          <t>MS</t>
        </is>
      </c>
    </row>
    <row r="26">
      <c r="A26" s="60" t="inlineStr">
        <is>
          <t>Missouri</t>
        </is>
      </c>
      <c r="B26" s="60" t="inlineStr">
        <is>
          <t>MO</t>
        </is>
      </c>
    </row>
    <row r="27">
      <c r="A27" s="60" t="inlineStr">
        <is>
          <t>Montana</t>
        </is>
      </c>
      <c r="B27" s="60" t="inlineStr">
        <is>
          <t>MT</t>
        </is>
      </c>
    </row>
    <row r="28">
      <c r="A28" s="60" t="inlineStr">
        <is>
          <t>Nebraska</t>
        </is>
      </c>
      <c r="B28" s="60" t="inlineStr">
        <is>
          <t>NE</t>
        </is>
      </c>
    </row>
    <row r="29">
      <c r="A29" s="60" t="inlineStr">
        <is>
          <t>Nevada</t>
        </is>
      </c>
      <c r="B29" s="60" t="inlineStr">
        <is>
          <t>NV</t>
        </is>
      </c>
    </row>
    <row r="30">
      <c r="A30" s="60" t="inlineStr">
        <is>
          <t>New Hampshire</t>
        </is>
      </c>
      <c r="B30" s="60" t="inlineStr">
        <is>
          <t>NH</t>
        </is>
      </c>
    </row>
    <row r="31">
      <c r="A31" s="60" t="inlineStr">
        <is>
          <t>New Jersey</t>
        </is>
      </c>
      <c r="B31" s="60" t="inlineStr">
        <is>
          <t>NJ</t>
        </is>
      </c>
    </row>
    <row r="32">
      <c r="A32" s="60" t="inlineStr">
        <is>
          <t>New Mexico</t>
        </is>
      </c>
      <c r="B32" s="60" t="inlineStr">
        <is>
          <t>NM</t>
        </is>
      </c>
    </row>
    <row r="33">
      <c r="A33" s="60" t="inlineStr">
        <is>
          <t>New York</t>
        </is>
      </c>
      <c r="B33" s="60" t="inlineStr">
        <is>
          <t>NY</t>
        </is>
      </c>
    </row>
    <row r="34">
      <c r="A34" s="60" t="inlineStr">
        <is>
          <t>North Carolina</t>
        </is>
      </c>
      <c r="B34" s="60" t="inlineStr">
        <is>
          <t>NC</t>
        </is>
      </c>
    </row>
    <row r="35">
      <c r="A35" s="60" t="inlineStr">
        <is>
          <t>North Dakota</t>
        </is>
      </c>
      <c r="B35" s="60" t="inlineStr">
        <is>
          <t>ND</t>
        </is>
      </c>
    </row>
    <row r="36">
      <c r="A36" s="60" t="inlineStr">
        <is>
          <t>Ohio</t>
        </is>
      </c>
      <c r="B36" s="60" t="inlineStr">
        <is>
          <t>OH</t>
        </is>
      </c>
    </row>
    <row r="37">
      <c r="A37" s="60" t="inlineStr">
        <is>
          <t>Oklahoma</t>
        </is>
      </c>
      <c r="B37" s="60" t="inlineStr">
        <is>
          <t>OK</t>
        </is>
      </c>
    </row>
    <row r="38">
      <c r="A38" s="60" t="inlineStr">
        <is>
          <t>Oregon</t>
        </is>
      </c>
      <c r="B38" s="60" t="inlineStr">
        <is>
          <t>OR</t>
        </is>
      </c>
    </row>
    <row r="39">
      <c r="A39" s="60" t="inlineStr">
        <is>
          <t>Pennsylvania</t>
        </is>
      </c>
      <c r="B39" s="60" t="inlineStr">
        <is>
          <t>PA</t>
        </is>
      </c>
    </row>
    <row r="40">
      <c r="A40" s="60" t="inlineStr">
        <is>
          <t>Rhode Island</t>
        </is>
      </c>
      <c r="B40" s="60" t="inlineStr">
        <is>
          <t>RI</t>
        </is>
      </c>
    </row>
    <row r="41">
      <c r="A41" s="60" t="inlineStr">
        <is>
          <t>South Carolina</t>
        </is>
      </c>
      <c r="B41" s="60" t="inlineStr">
        <is>
          <t>SC</t>
        </is>
      </c>
    </row>
    <row r="42">
      <c r="A42" s="60" t="inlineStr">
        <is>
          <t>South Dakota</t>
        </is>
      </c>
      <c r="B42" s="60" t="inlineStr">
        <is>
          <t>SD</t>
        </is>
      </c>
    </row>
    <row r="43">
      <c r="A43" s="60" t="inlineStr">
        <is>
          <t>Tennessee</t>
        </is>
      </c>
      <c r="B43" s="60" t="inlineStr">
        <is>
          <t>TN</t>
        </is>
      </c>
    </row>
    <row r="44">
      <c r="A44" s="60" t="inlineStr">
        <is>
          <t>Texas</t>
        </is>
      </c>
      <c r="B44" s="60" t="inlineStr">
        <is>
          <t>TX</t>
        </is>
      </c>
    </row>
    <row r="45">
      <c r="A45" s="60" t="inlineStr">
        <is>
          <t>Utah</t>
        </is>
      </c>
      <c r="B45" s="60" t="inlineStr">
        <is>
          <t>UT</t>
        </is>
      </c>
    </row>
    <row r="46">
      <c r="A46" s="60" t="inlineStr">
        <is>
          <t>Vermont</t>
        </is>
      </c>
      <c r="B46" s="60" t="inlineStr">
        <is>
          <t>VT</t>
        </is>
      </c>
    </row>
    <row r="47">
      <c r="A47" s="60" t="inlineStr">
        <is>
          <t>Virginia</t>
        </is>
      </c>
      <c r="B47" s="60" t="inlineStr">
        <is>
          <t>VA</t>
        </is>
      </c>
    </row>
    <row r="48">
      <c r="A48" s="60" t="inlineStr">
        <is>
          <t>Washington</t>
        </is>
      </c>
      <c r="B48" s="60" t="inlineStr">
        <is>
          <t>WA</t>
        </is>
      </c>
    </row>
    <row r="49">
      <c r="A49" s="60" t="inlineStr">
        <is>
          <t>West Virginia</t>
        </is>
      </c>
      <c r="B49" s="60" t="inlineStr">
        <is>
          <t>WV</t>
        </is>
      </c>
    </row>
    <row r="50">
      <c r="A50" s="60" t="inlineStr">
        <is>
          <t>Wisconsin</t>
        </is>
      </c>
      <c r="B50" s="60" t="inlineStr">
        <is>
          <t>WI</t>
        </is>
      </c>
    </row>
    <row r="51">
      <c r="A51" s="60" t="inlineStr">
        <is>
          <t>Wyoming</t>
        </is>
      </c>
      <c r="B51" s="60" t="inlineStr">
        <is>
          <t>WY</t>
        </is>
      </c>
    </row>
    <row r="52">
      <c r="A52" s="58" t="n"/>
      <c r="B52" s="58" t="n"/>
    </row>
    <row r="53">
      <c r="A53" s="60" t="n"/>
      <c r="B53" s="60" t="n"/>
    </row>
    <row r="54">
      <c r="A54" s="60" t="n"/>
      <c r="B54" s="60" t="n"/>
    </row>
    <row r="55">
      <c r="A55" s="60" t="n"/>
      <c r="B55" s="60" t="n"/>
    </row>
    <row r="56">
      <c r="A56" s="60" t="n"/>
      <c r="B56" s="60" t="n"/>
    </row>
    <row r="57">
      <c r="A57" s="60" t="n"/>
      <c r="B57" s="60" t="n"/>
    </row>
    <row r="58">
      <c r="A58" s="60" t="n"/>
      <c r="B58" s="60" t="n"/>
    </row>
    <row r="59">
      <c r="A59" s="60" t="n"/>
      <c r="B59" s="60" t="n"/>
    </row>
    <row r="60">
      <c r="A60" s="60" t="n"/>
      <c r="B60" s="60" t="n"/>
    </row>
    <row r="61">
      <c r="A61" s="60" t="n"/>
      <c r="B61" s="60" t="n"/>
    </row>
    <row r="62">
      <c r="A62" s="60" t="n"/>
      <c r="B62" s="60" t="n"/>
    </row>
    <row r="63">
      <c r="A63" s="60" t="n"/>
      <c r="B63" s="60" t="n"/>
    </row>
    <row r="64">
      <c r="A64" s="60" t="n"/>
      <c r="B64" s="60" t="n"/>
    </row>
    <row r="65">
      <c r="A65" s="60" t="n"/>
      <c r="B65" s="60" t="n"/>
    </row>
    <row r="66">
      <c r="A66" s="60" t="n"/>
      <c r="B66" s="60" t="n"/>
    </row>
    <row r="67">
      <c r="A67" s="60" t="n"/>
      <c r="B67" s="60" t="n"/>
    </row>
    <row r="68">
      <c r="A68" s="60" t="n"/>
      <c r="B68" s="60" t="n"/>
    </row>
    <row r="69">
      <c r="A69" s="60" t="n"/>
      <c r="B69" s="60" t="n"/>
    </row>
    <row r="70">
      <c r="A70" s="60" t="n"/>
      <c r="B70" s="60" t="n"/>
    </row>
    <row r="71">
      <c r="A71" s="60" t="n"/>
      <c r="B71" s="60" t="n"/>
    </row>
    <row r="72">
      <c r="A72" s="60" t="n"/>
      <c r="B72" s="60" t="n"/>
    </row>
    <row r="73">
      <c r="A73" s="60" t="n"/>
      <c r="B73" s="60" t="n"/>
    </row>
    <row r="74">
      <c r="A74" s="60" t="n"/>
      <c r="B74" s="60" t="n"/>
    </row>
    <row r="75">
      <c r="A75" s="60" t="n"/>
      <c r="B75" s="60" t="n"/>
    </row>
    <row r="76">
      <c r="A76" s="60" t="n"/>
      <c r="B76" s="60" t="n"/>
    </row>
    <row r="77">
      <c r="A77" s="60" t="n"/>
      <c r="B77" s="60" t="n"/>
    </row>
    <row r="78">
      <c r="A78" s="60" t="n"/>
      <c r="B78" s="60" t="n"/>
    </row>
    <row r="79">
      <c r="A79" s="60" t="n"/>
      <c r="B79" s="60" t="n"/>
    </row>
    <row r="80">
      <c r="A80" s="60" t="n"/>
      <c r="B80" s="60" t="n"/>
    </row>
    <row r="81">
      <c r="A81" s="60" t="n"/>
      <c r="B81" s="60" t="n"/>
    </row>
    <row r="82">
      <c r="A82" s="60" t="n"/>
      <c r="B82" s="60" t="n"/>
    </row>
    <row r="83">
      <c r="A83" s="60" t="n"/>
      <c r="B83" s="60" t="n"/>
    </row>
    <row r="84">
      <c r="A84" s="60" t="n"/>
      <c r="B84" s="60" t="n"/>
    </row>
    <row r="85">
      <c r="A85" s="60" t="n"/>
      <c r="B85" s="60" t="n"/>
    </row>
    <row r="86">
      <c r="A86" s="60" t="n"/>
      <c r="B86" s="60" t="n"/>
    </row>
    <row r="87">
      <c r="A87" s="60" t="n"/>
      <c r="B87" s="60" t="n"/>
    </row>
    <row r="88">
      <c r="A88" s="60" t="n"/>
      <c r="B88" s="60" t="n"/>
    </row>
    <row r="89">
      <c r="A89" s="60" t="n"/>
      <c r="B89" s="60" t="n"/>
    </row>
    <row r="90">
      <c r="A90" s="60" t="n"/>
      <c r="B90" s="60" t="n"/>
    </row>
    <row r="91">
      <c r="A91" s="60" t="n"/>
      <c r="B91" s="60" t="n"/>
    </row>
    <row r="92">
      <c r="A92" s="60" t="n"/>
      <c r="B92" s="60" t="n"/>
    </row>
    <row r="93">
      <c r="A93" s="60" t="n"/>
      <c r="B93" s="60" t="n"/>
    </row>
    <row r="94">
      <c r="A94" s="60" t="n"/>
      <c r="B94" s="60" t="n"/>
    </row>
    <row r="95">
      <c r="A95" s="60" t="n"/>
      <c r="B95" s="60" t="n"/>
    </row>
    <row r="96">
      <c r="A96" s="60" t="n"/>
      <c r="B96" s="60" t="n"/>
    </row>
    <row r="97">
      <c r="A97" s="60" t="n"/>
      <c r="B97" s="60" t="n"/>
    </row>
    <row r="98">
      <c r="A98" s="60" t="n"/>
      <c r="B98" s="60" t="n"/>
    </row>
    <row r="99">
      <c r="A99" s="60" t="n"/>
      <c r="B99" s="60" t="n"/>
    </row>
    <row r="100">
      <c r="A100" s="60" t="n"/>
      <c r="B100" s="60" t="n"/>
    </row>
    <row r="101">
      <c r="A101" s="60" t="n"/>
      <c r="B101" s="60" t="n"/>
    </row>
    <row r="102">
      <c r="A102" s="60" t="n"/>
      <c r="B102" s="60" t="n"/>
    </row>
    <row r="103">
      <c r="A103" s="58" t="n"/>
    </row>
    <row r="104">
      <c r="A104" s="60" t="n"/>
    </row>
    <row r="105">
      <c r="A105" s="60" t="n"/>
    </row>
    <row r="106">
      <c r="A106" s="60" t="n"/>
    </row>
    <row r="107">
      <c r="A107" s="60" t="n"/>
    </row>
    <row r="108">
      <c r="A108" s="60" t="n"/>
    </row>
    <row r="109">
      <c r="A109" s="60" t="n"/>
    </row>
    <row r="110">
      <c r="A110" s="60" t="n"/>
    </row>
    <row r="111">
      <c r="A111" s="60" t="n"/>
    </row>
    <row r="112">
      <c r="A112" s="60" t="n"/>
    </row>
    <row r="113">
      <c r="A113" s="60" t="n"/>
    </row>
    <row r="114">
      <c r="A114" s="60" t="n"/>
    </row>
    <row r="115">
      <c r="A115" s="60" t="n"/>
    </row>
    <row r="116">
      <c r="A116" s="60" t="n"/>
    </row>
    <row r="117">
      <c r="A117" s="60" t="n"/>
    </row>
    <row r="118">
      <c r="A118" s="60" t="n"/>
    </row>
    <row r="119">
      <c r="A119" s="60" t="n"/>
    </row>
    <row r="120">
      <c r="A120" s="60" t="n"/>
    </row>
    <row r="121">
      <c r="A121" s="60" t="n"/>
    </row>
    <row r="122">
      <c r="A122" s="60" t="n"/>
    </row>
    <row r="123">
      <c r="A123" s="60" t="n"/>
    </row>
    <row r="124">
      <c r="A124" s="60" t="n"/>
    </row>
    <row r="125">
      <c r="A125" s="60" t="n"/>
    </row>
    <row r="126">
      <c r="A126" s="60" t="n"/>
    </row>
    <row r="127">
      <c r="A127" s="60" t="n"/>
    </row>
    <row r="128">
      <c r="A128" s="60" t="n"/>
    </row>
    <row r="129">
      <c r="A129" s="60" t="n"/>
    </row>
    <row r="130">
      <c r="A130" s="60" t="n"/>
    </row>
    <row r="131">
      <c r="A131" s="60" t="n"/>
    </row>
    <row r="132">
      <c r="A132" s="60" t="n"/>
    </row>
    <row r="133">
      <c r="A133" s="60" t="n"/>
    </row>
    <row r="134">
      <c r="A134" s="60" t="n"/>
    </row>
    <row r="135">
      <c r="A135" s="60" t="n"/>
    </row>
    <row r="136">
      <c r="A136" s="60" t="n"/>
    </row>
    <row r="137">
      <c r="A137" s="60" t="n"/>
    </row>
    <row r="138">
      <c r="A138" s="60" t="n"/>
    </row>
    <row r="139">
      <c r="A139" s="60" t="n"/>
    </row>
    <row r="140">
      <c r="A140" s="60" t="n"/>
    </row>
    <row r="141">
      <c r="A141" s="60" t="n"/>
    </row>
    <row r="142">
      <c r="A142" s="60" t="n"/>
    </row>
    <row r="143">
      <c r="A143" s="60" t="n"/>
    </row>
    <row r="144">
      <c r="A144" s="60" t="n"/>
    </row>
    <row r="145">
      <c r="A145" s="60" t="n"/>
    </row>
    <row r="146">
      <c r="A146" s="60" t="n"/>
    </row>
    <row r="147">
      <c r="A147" s="60" t="n"/>
    </row>
    <row r="148">
      <c r="A148" s="60" t="n"/>
    </row>
    <row r="149">
      <c r="A149" s="60" t="n"/>
    </row>
    <row r="150">
      <c r="A150" s="60" t="n"/>
    </row>
    <row r="151">
      <c r="A151" s="60" t="n"/>
    </row>
    <row r="152">
      <c r="A152" s="60" t="n"/>
    </row>
    <row r="153">
      <c r="A153" s="60" t="n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H28"/>
  <sheetViews>
    <sheetView zoomScale="89" workbookViewId="0">
      <selection activeCell="H2" sqref="H2:H28"/>
    </sheetView>
  </sheetViews>
  <sheetFormatPr baseColWidth="8" defaultColWidth="8.85546875" defaultRowHeight="15"/>
  <cols>
    <col width="8.85546875" customWidth="1" style="486" min="1" max="1"/>
    <col width="23.5703125" customWidth="1" style="486" min="2" max="2"/>
    <col width="8.85546875" customWidth="1" style="486" min="3" max="4"/>
    <col width="25.7109375" customWidth="1" style="486" min="5" max="5"/>
    <col width="8.85546875" customWidth="1" style="486" min="6" max="16384"/>
  </cols>
  <sheetData>
    <row r="1">
      <c r="A1" s="486" t="inlineStr">
        <is>
          <t>Box</t>
        </is>
      </c>
      <c r="B1" s="486" t="inlineStr">
        <is>
          <t>Tracking ID</t>
        </is>
      </c>
      <c r="C1" s="486" t="inlineStr">
        <is>
          <t>Weight</t>
        </is>
      </c>
      <c r="D1" s="486" t="inlineStr">
        <is>
          <t>Consignee</t>
        </is>
      </c>
      <c r="E1" s="486" t="inlineStr">
        <is>
          <t>Address</t>
        </is>
      </c>
      <c r="F1" s="486" t="inlineStr">
        <is>
          <t>Distributor</t>
        </is>
      </c>
      <c r="G1" s="486" t="inlineStr">
        <is>
          <t>Shipment ID</t>
        </is>
      </c>
      <c r="H1" s="486" t="inlineStr">
        <is>
          <t>Consignee Check</t>
        </is>
      </c>
    </row>
    <row r="2">
      <c r="A2" s="486" t="inlineStr">
        <is>
          <t>Box 1</t>
        </is>
      </c>
      <c r="B2" s="486" t="inlineStr">
        <is>
          <t>1ZR726A70357976370</t>
        </is>
      </c>
      <c r="C2" s="486" t="inlineStr">
        <is>
          <t>35</t>
        </is>
      </c>
      <c r="D2" s="486" t="inlineStr">
        <is>
          <t>TEB9</t>
        </is>
      </c>
      <c r="E2" s="486" t="inlineStr">
        <is>
          <t>601 Randolph Road</t>
        </is>
      </c>
      <c r="F2" s="486" t="inlineStr">
        <is>
          <t>DMT Distributors Ltd.</t>
        </is>
      </c>
      <c r="G2" s="486" t="inlineStr">
        <is>
          <t>FBA172ZD1NHRU000001</t>
        </is>
      </c>
      <c r="H2" s="486" t="inlineStr">
        <is>
          <t>TEB9</t>
        </is>
      </c>
    </row>
    <row r="3">
      <c r="A3" s="486" t="inlineStr">
        <is>
          <t>Box 2</t>
        </is>
      </c>
      <c r="B3" s="486" t="inlineStr">
        <is>
          <t>1ZR726A70377416339</t>
        </is>
      </c>
      <c r="C3" s="486" t="inlineStr">
        <is>
          <t>34</t>
        </is>
      </c>
      <c r="D3" s="486" t="inlineStr">
        <is>
          <t>GYR3</t>
        </is>
      </c>
      <c r="E3" s="486" t="inlineStr">
        <is>
          <t>8181 W ROOSEVELT ST</t>
        </is>
      </c>
      <c r="F3" s="486" t="inlineStr">
        <is>
          <t>Douglas Tsang</t>
        </is>
      </c>
      <c r="G3" s="486" t="inlineStr">
        <is>
          <t>FBA172ZJ6BQKU000001</t>
        </is>
      </c>
      <c r="H3" s="486" t="inlineStr">
        <is>
          <t>GYR3</t>
        </is>
      </c>
    </row>
    <row r="4">
      <c r="A4" s="486" t="inlineStr">
        <is>
          <t>Box 3</t>
        </is>
      </c>
      <c r="B4" s="486" t="inlineStr">
        <is>
          <t>1ZR726A70393035685</t>
        </is>
      </c>
      <c r="C4" s="486" t="inlineStr">
        <is>
          <t>37</t>
        </is>
      </c>
      <c r="D4" s="486" t="inlineStr">
        <is>
          <t>SCK4</t>
        </is>
      </c>
      <c r="E4" s="486" t="inlineStr">
        <is>
          <t>6001 S AUSTIN RD</t>
        </is>
      </c>
      <c r="F4" s="486" t="inlineStr">
        <is>
          <t>DRCR Industries</t>
        </is>
      </c>
      <c r="G4" s="486" t="inlineStr">
        <is>
          <t>FBA172ZFK5H1U000001</t>
        </is>
      </c>
      <c r="H4" s="486" t="inlineStr">
        <is>
          <t>SCK4</t>
        </is>
      </c>
    </row>
    <row r="5">
      <c r="A5" s="486" t="inlineStr">
        <is>
          <t>Box 4</t>
        </is>
      </c>
      <c r="B5" s="486" t="inlineStr">
        <is>
          <t>1ZR726A70370971117</t>
        </is>
      </c>
      <c r="C5" s="486" t="inlineStr">
        <is>
          <t>41</t>
        </is>
      </c>
      <c r="D5" s="486" t="inlineStr">
        <is>
          <t>GYR3</t>
        </is>
      </c>
      <c r="E5" s="486" t="inlineStr">
        <is>
          <t>8181 W ROOSEVELT ST</t>
        </is>
      </c>
      <c r="F5" s="486" t="inlineStr">
        <is>
          <t>DMT Distributors</t>
        </is>
      </c>
      <c r="G5" s="486" t="inlineStr">
        <is>
          <t>FBA172ZFB9G5U000001</t>
        </is>
      </c>
      <c r="H5" s="486" t="inlineStr">
        <is>
          <t>GYR3</t>
        </is>
      </c>
    </row>
    <row r="6">
      <c r="A6" s="486" t="inlineStr">
        <is>
          <t>Box 5</t>
        </is>
      </c>
      <c r="B6" s="486" t="inlineStr">
        <is>
          <t>1ZR726A70385549547</t>
        </is>
      </c>
      <c r="C6" s="486" t="inlineStr">
        <is>
          <t>30</t>
        </is>
      </c>
      <c r="D6" s="486" t="inlineStr">
        <is>
          <t>MEM1</t>
        </is>
      </c>
      <c r="E6" s="486" t="inlineStr">
        <is>
          <t>3292 E Holmes Rd</t>
        </is>
      </c>
      <c r="F6" s="486" t="inlineStr">
        <is>
          <t>Douglas Tsang</t>
        </is>
      </c>
      <c r="G6" s="486" t="inlineStr">
        <is>
          <t>FBA172ZJ2HBXU000001</t>
        </is>
      </c>
      <c r="H6" s="486" t="inlineStr">
        <is>
          <t>MEM1</t>
        </is>
      </c>
    </row>
    <row r="7">
      <c r="A7" s="486" t="inlineStr">
        <is>
          <t>Box 6</t>
        </is>
      </c>
      <c r="B7" s="486" t="inlineStr">
        <is>
          <t>1ZR726A70387426363</t>
        </is>
      </c>
      <c r="C7" s="486" t="inlineStr">
        <is>
          <t>36</t>
        </is>
      </c>
      <c r="D7" s="486" t="inlineStr">
        <is>
          <t>Amazon.com Services, Inc.</t>
        </is>
      </c>
      <c r="E7" s="486" t="inlineStr">
        <is>
          <t>401 Independence Road</t>
        </is>
      </c>
      <c r="F7" s="486" t="inlineStr">
        <is>
          <t>DMT Distributors Ltd.</t>
        </is>
      </c>
      <c r="G7" s="486" t="inlineStr">
        <is>
          <t>FBA172ZCZYL3U000001</t>
        </is>
      </c>
      <c r="H7" s="486" t="inlineStr">
        <is>
          <t>ABE8</t>
        </is>
      </c>
    </row>
    <row r="8">
      <c r="A8" s="486" t="inlineStr">
        <is>
          <t>Box 7</t>
        </is>
      </c>
      <c r="B8" s="486" t="inlineStr">
        <is>
          <t>1ZR726A70376733677</t>
        </is>
      </c>
      <c r="C8" s="486" t="inlineStr">
        <is>
          <t>41</t>
        </is>
      </c>
      <c r="D8" s="486" t="inlineStr">
        <is>
          <t>Amazon.com Services, Inc.</t>
        </is>
      </c>
      <c r="E8" s="486" t="inlineStr">
        <is>
          <t>10240 Old Dowd Rd</t>
        </is>
      </c>
      <c r="F8" s="486" t="inlineStr">
        <is>
          <t>DMT Distributors</t>
        </is>
      </c>
      <c r="G8" s="486" t="inlineStr">
        <is>
          <t>FBA172ZGKZWRU000001</t>
        </is>
      </c>
      <c r="H8" s="486" t="inlineStr">
        <is>
          <t>CLT2</t>
        </is>
      </c>
    </row>
    <row r="9">
      <c r="A9" s="486" t="inlineStr">
        <is>
          <t>Box 8</t>
        </is>
      </c>
      <c r="B9" s="486" t="inlineStr">
        <is>
          <t>1ZR726A70370207685</t>
        </is>
      </c>
      <c r="C9" s="486" t="inlineStr">
        <is>
          <t>41</t>
        </is>
      </c>
      <c r="D9" s="486" t="inlineStr">
        <is>
          <t>Amazon.com Services, Inc.</t>
        </is>
      </c>
      <c r="E9" s="486" t="inlineStr">
        <is>
          <t>10240 Old Dowd Rd</t>
        </is>
      </c>
      <c r="F9" s="486" t="inlineStr">
        <is>
          <t>DMT Distributors</t>
        </is>
      </c>
      <c r="G9" s="486" t="inlineStr">
        <is>
          <t>FBA172ZGKZWRU000002</t>
        </is>
      </c>
      <c r="H9" s="486" t="inlineStr">
        <is>
          <t>CLT2</t>
        </is>
      </c>
    </row>
    <row r="10">
      <c r="A10" s="486" t="inlineStr">
        <is>
          <t>Box 9</t>
        </is>
      </c>
      <c r="B10" s="486" t="inlineStr">
        <is>
          <t>1ZR726A70395560612</t>
        </is>
      </c>
      <c r="C10" s="486" t="inlineStr">
        <is>
          <t>38</t>
        </is>
      </c>
      <c r="D10" s="486" t="inlineStr">
        <is>
          <t>MDW2</t>
        </is>
      </c>
      <c r="E10" s="486" t="inlineStr">
        <is>
          <t>250 EMERALD DR</t>
        </is>
      </c>
      <c r="F10" s="486" t="inlineStr">
        <is>
          <t>DMT Distributors Ltd.</t>
        </is>
      </c>
      <c r="G10" s="486" t="inlineStr">
        <is>
          <t>FBA172ZB5LWCU000001</t>
        </is>
      </c>
      <c r="H10" s="486" t="inlineStr">
        <is>
          <t>MDW2</t>
        </is>
      </c>
    </row>
    <row r="11">
      <c r="A11" s="486" t="inlineStr">
        <is>
          <t>Box 10</t>
        </is>
      </c>
      <c r="B11" s="486" t="inlineStr">
        <is>
          <t>1ZR726A70351594374</t>
        </is>
      </c>
      <c r="C11" s="486" t="inlineStr">
        <is>
          <t>48</t>
        </is>
      </c>
      <c r="D11" s="486" t="inlineStr">
        <is>
          <t>Amazon.com Services, Inc.</t>
        </is>
      </c>
      <c r="E11" s="486" t="inlineStr">
        <is>
          <t>10240 Old Dowd Rd</t>
        </is>
      </c>
      <c r="F11" s="486" t="inlineStr">
        <is>
          <t>Douglas Tsang</t>
        </is>
      </c>
      <c r="G11" s="486" t="inlineStr">
        <is>
          <t>FBA172ZBB1M1U000001</t>
        </is>
      </c>
      <c r="H11" s="486" t="inlineStr">
        <is>
          <t>CLT2</t>
        </is>
      </c>
    </row>
    <row r="12">
      <c r="A12" s="486" t="inlineStr">
        <is>
          <t>Box 11</t>
        </is>
      </c>
      <c r="B12" s="486" t="inlineStr">
        <is>
          <t>1ZR726A70378224302</t>
        </is>
      </c>
      <c r="C12" s="486" t="inlineStr">
        <is>
          <t>35</t>
        </is>
      </c>
      <c r="D12" s="486" t="inlineStr">
        <is>
          <t>IND9</t>
        </is>
      </c>
      <c r="E12" s="486" t="inlineStr">
        <is>
          <t>1151 S GRAHAM RD</t>
        </is>
      </c>
      <c r="F12" s="486" t="inlineStr">
        <is>
          <t>Douglas Tsang</t>
        </is>
      </c>
      <c r="G12" s="486" t="inlineStr">
        <is>
          <t>FBA172ZJ5TZTU000001</t>
        </is>
      </c>
      <c r="H12" s="486" t="inlineStr">
        <is>
          <t>IND9</t>
        </is>
      </c>
    </row>
    <row r="13">
      <c r="A13" s="486" t="inlineStr">
        <is>
          <t>Box 12</t>
        </is>
      </c>
      <c r="B13" s="486" t="inlineStr">
        <is>
          <t>1ZR726A70353310694</t>
        </is>
      </c>
      <c r="C13" s="486" t="inlineStr">
        <is>
          <t>40</t>
        </is>
      </c>
      <c r="D13" s="486" t="inlineStr">
        <is>
          <t>Amazon.com Services, Inc.</t>
        </is>
      </c>
      <c r="E13" s="486" t="inlineStr">
        <is>
          <t>10240 Old Dowd Rd</t>
        </is>
      </c>
      <c r="F13" s="486" t="inlineStr">
        <is>
          <t>Douglas Tsang</t>
        </is>
      </c>
      <c r="G13" s="486" t="inlineStr">
        <is>
          <t>FBA172ZBFBCWU000001</t>
        </is>
      </c>
      <c r="H13" s="486" t="inlineStr">
        <is>
          <t>CLT2</t>
        </is>
      </c>
    </row>
    <row r="14">
      <c r="A14" s="486" t="inlineStr">
        <is>
          <t>Box 13</t>
        </is>
      </c>
      <c r="B14" s="486" t="inlineStr">
        <is>
          <t>1ZR726A70356151388</t>
        </is>
      </c>
      <c r="C14" s="486" t="inlineStr">
        <is>
          <t>40</t>
        </is>
      </c>
      <c r="D14" s="486" t="inlineStr">
        <is>
          <t>TEB9</t>
        </is>
      </c>
      <c r="E14" s="486" t="inlineStr">
        <is>
          <t>601 Randolph Road</t>
        </is>
      </c>
      <c r="F14" s="486" t="inlineStr">
        <is>
          <t>Douglas Tsang</t>
        </is>
      </c>
      <c r="G14" s="486" t="inlineStr">
        <is>
          <t>FBA172ZKKTL4U000001</t>
        </is>
      </c>
      <c r="H14" s="486" t="inlineStr">
        <is>
          <t>TEB9</t>
        </is>
      </c>
    </row>
    <row r="15">
      <c r="A15" s="486" t="inlineStr">
        <is>
          <t>Box 14</t>
        </is>
      </c>
      <c r="B15" s="486" t="inlineStr">
        <is>
          <t>1ZR726A70385946144</t>
        </is>
      </c>
      <c r="C15" s="486" t="inlineStr">
        <is>
          <t>49</t>
        </is>
      </c>
      <c r="D15" s="486" t="inlineStr">
        <is>
          <t>SCK4</t>
        </is>
      </c>
      <c r="E15" s="486" t="inlineStr">
        <is>
          <t>6001 S AUSTIN RD</t>
        </is>
      </c>
      <c r="F15" s="486" t="inlineStr">
        <is>
          <t>Douglas Tsang</t>
        </is>
      </c>
      <c r="G15" s="486" t="inlineStr">
        <is>
          <t>FBA172ZB7W6CU000001</t>
        </is>
      </c>
      <c r="H15" s="486" t="inlineStr">
        <is>
          <t>SCK4</t>
        </is>
      </c>
    </row>
    <row r="16">
      <c r="A16" s="486" t="inlineStr">
        <is>
          <t>Box 15</t>
        </is>
      </c>
      <c r="B16" s="486" t="inlineStr">
        <is>
          <t>1ZR726A70377674168</t>
        </is>
      </c>
      <c r="C16" s="486" t="inlineStr">
        <is>
          <t>47</t>
        </is>
      </c>
      <c r="D16" s="486" t="inlineStr">
        <is>
          <t>SCK4</t>
        </is>
      </c>
      <c r="E16" s="486" t="inlineStr">
        <is>
          <t>6001 S AUSTIN RD</t>
        </is>
      </c>
      <c r="F16" s="486" t="inlineStr">
        <is>
          <t>Douglas Tsang</t>
        </is>
      </c>
      <c r="G16" s="486" t="inlineStr">
        <is>
          <t>FBA172ZB7W6CU000002</t>
        </is>
      </c>
      <c r="H16" s="486" t="inlineStr">
        <is>
          <t>SCK4</t>
        </is>
      </c>
    </row>
    <row r="17">
      <c r="A17" s="486" t="inlineStr">
        <is>
          <t>Box 16</t>
        </is>
      </c>
      <c r="B17" s="486" t="inlineStr">
        <is>
          <t>1ZR726A70385018183</t>
        </is>
      </c>
      <c r="C17" s="486" t="inlineStr">
        <is>
          <t>49</t>
        </is>
      </c>
      <c r="D17" s="486" t="inlineStr">
        <is>
          <t>LAS1</t>
        </is>
      </c>
      <c r="E17" s="486" t="inlineStr">
        <is>
          <t>12300 Bermuda Road</t>
        </is>
      </c>
      <c r="F17" s="486" t="inlineStr">
        <is>
          <t>Douglas Tsang</t>
        </is>
      </c>
      <c r="G17" s="486" t="inlineStr">
        <is>
          <t>FBA172ZHXXBZU000001</t>
        </is>
      </c>
      <c r="H17" s="486" t="inlineStr">
        <is>
          <t>LAS1</t>
        </is>
      </c>
    </row>
    <row r="18">
      <c r="A18" s="486" t="inlineStr">
        <is>
          <t>Box 17</t>
        </is>
      </c>
      <c r="B18" s="486" t="inlineStr">
        <is>
          <t>1ZR726A70366709392</t>
        </is>
      </c>
      <c r="C18" s="486" t="inlineStr">
        <is>
          <t>49</t>
        </is>
      </c>
      <c r="D18" s="486" t="inlineStr">
        <is>
          <t>TEB9</t>
        </is>
      </c>
      <c r="E18" s="486" t="inlineStr">
        <is>
          <t>601 Randolph Road</t>
        </is>
      </c>
      <c r="F18" s="486" t="inlineStr">
        <is>
          <t>Douglas Tsang</t>
        </is>
      </c>
      <c r="G18" s="486" t="inlineStr">
        <is>
          <t>FBA172ZKKTL4U000002</t>
        </is>
      </c>
      <c r="H18" s="486" t="inlineStr">
        <is>
          <t>TEB9</t>
        </is>
      </c>
    </row>
    <row r="19">
      <c r="A19" s="486" t="inlineStr">
        <is>
          <t>Box 18</t>
        </is>
      </c>
      <c r="B19" s="486" t="inlineStr">
        <is>
          <t>1ZR726A70355371553</t>
        </is>
      </c>
      <c r="C19" s="486" t="inlineStr">
        <is>
          <t>47</t>
        </is>
      </c>
      <c r="D19" s="486" t="inlineStr">
        <is>
          <t>MEM1</t>
        </is>
      </c>
      <c r="E19" s="486" t="inlineStr">
        <is>
          <t>3292 E Holmes Rd</t>
        </is>
      </c>
      <c r="F19" s="486" t="inlineStr">
        <is>
          <t>Douglas Tsang</t>
        </is>
      </c>
      <c r="G19" s="486" t="inlineStr">
        <is>
          <t>FBA172ZJ2HBXU000002</t>
        </is>
      </c>
      <c r="H19" s="486" t="inlineStr">
        <is>
          <t>MEM1</t>
        </is>
      </c>
    </row>
    <row r="20">
      <c r="A20" s="486" t="inlineStr">
        <is>
          <t>Box 19</t>
        </is>
      </c>
      <c r="B20" s="486" t="inlineStr">
        <is>
          <t>1ZR726A70393954343</t>
        </is>
      </c>
      <c r="C20" s="486" t="inlineStr">
        <is>
          <t>47</t>
        </is>
      </c>
      <c r="D20" s="486" t="inlineStr">
        <is>
          <t>LAS1</t>
        </is>
      </c>
      <c r="E20" s="486" t="inlineStr">
        <is>
          <t>12300 Bermuda Road</t>
        </is>
      </c>
      <c r="F20" s="486" t="inlineStr">
        <is>
          <t>Douglas Tsang</t>
        </is>
      </c>
      <c r="G20" s="486" t="inlineStr">
        <is>
          <t>FBA172ZJ6BQKU000002</t>
        </is>
      </c>
      <c r="H20" s="486" t="inlineStr">
        <is>
          <t>LAS1</t>
        </is>
      </c>
    </row>
    <row r="21">
      <c r="A21" s="486" t="inlineStr">
        <is>
          <t>Box 20</t>
        </is>
      </c>
      <c r="B21" s="486" t="inlineStr">
        <is>
          <t>1ZR726A70385919843</t>
        </is>
      </c>
      <c r="C21" s="486" t="inlineStr">
        <is>
          <t>47</t>
        </is>
      </c>
      <c r="D21" s="486" t="inlineStr">
        <is>
          <t>MEM1</t>
        </is>
      </c>
      <c r="E21" s="486" t="inlineStr">
        <is>
          <t>3292 E Holmes Rd</t>
        </is>
      </c>
      <c r="F21" s="486" t="inlineStr">
        <is>
          <t>DMT Distributors Ltd.</t>
        </is>
      </c>
      <c r="G21" s="486" t="inlineStr">
        <is>
          <t>FBA172ZF79LGU000001</t>
        </is>
      </c>
      <c r="H21" s="486" t="inlineStr">
        <is>
          <t>MEM1</t>
        </is>
      </c>
    </row>
    <row r="22">
      <c r="A22" s="486" t="inlineStr">
        <is>
          <t>Box 21</t>
        </is>
      </c>
      <c r="B22" s="486" t="inlineStr">
        <is>
          <t>1ZR726A70350776287</t>
        </is>
      </c>
      <c r="C22" s="486" t="inlineStr">
        <is>
          <t>45</t>
        </is>
      </c>
      <c r="D22" s="486" t="inlineStr">
        <is>
          <t>Amazon.com Services, Inc.</t>
        </is>
      </c>
      <c r="E22" s="486" t="inlineStr">
        <is>
          <t>10240 Old Dowd Rd</t>
        </is>
      </c>
      <c r="F22" s="486" t="inlineStr">
        <is>
          <t>DMT Distributors Ltd.</t>
        </is>
      </c>
      <c r="G22" s="486" t="inlineStr">
        <is>
          <t>FBA172ZGMNX0U000001</t>
        </is>
      </c>
      <c r="H22" s="486" t="inlineStr">
        <is>
          <t>CLT2</t>
        </is>
      </c>
    </row>
    <row r="23">
      <c r="A23" s="486" t="inlineStr">
        <is>
          <t>Box 22</t>
        </is>
      </c>
      <c r="B23" s="486" t="inlineStr">
        <is>
          <t>1ZR726A70351707108</t>
        </is>
      </c>
      <c r="C23" s="486" t="inlineStr">
        <is>
          <t>36</t>
        </is>
      </c>
      <c r="D23" s="486" t="inlineStr">
        <is>
          <t>LAS1</t>
        </is>
      </c>
      <c r="E23" s="486" t="inlineStr">
        <is>
          <t>12300 Bermuda Road</t>
        </is>
      </c>
      <c r="F23" s="486" t="inlineStr">
        <is>
          <t>DMT Distributors Ltd.</t>
        </is>
      </c>
      <c r="G23" s="486" t="inlineStr">
        <is>
          <t>FBA172ZHSTYXU000001</t>
        </is>
      </c>
      <c r="H23" s="486" t="inlineStr">
        <is>
          <t>LAS1</t>
        </is>
      </c>
    </row>
    <row r="24">
      <c r="A24" s="486" t="inlineStr">
        <is>
          <t>Box 23</t>
        </is>
      </c>
      <c r="B24" s="486" t="inlineStr">
        <is>
          <t>1ZR726A70359714603</t>
        </is>
      </c>
      <c r="C24" s="486" t="inlineStr">
        <is>
          <t>35</t>
        </is>
      </c>
      <c r="D24" s="486" t="inlineStr">
        <is>
          <t>FWA4</t>
        </is>
      </c>
      <c r="E24" s="486" t="inlineStr">
        <is>
          <t>9798 Smith Road</t>
        </is>
      </c>
      <c r="F24" s="486" t="inlineStr">
        <is>
          <t>DMT Distributors Ltd.</t>
        </is>
      </c>
      <c r="G24" s="486" t="inlineStr">
        <is>
          <t>FBA172ZB5LWCU000002</t>
        </is>
      </c>
      <c r="H24" s="487" t="inlineStr">
        <is>
          <t>FWA4</t>
        </is>
      </c>
    </row>
    <row r="25">
      <c r="A25" s="486" t="inlineStr">
        <is>
          <t>Box 24</t>
        </is>
      </c>
      <c r="B25" s="486" t="inlineStr">
        <is>
          <t>1ZR726A70353861858</t>
        </is>
      </c>
      <c r="C25" s="486" t="inlineStr">
        <is>
          <t>25</t>
        </is>
      </c>
      <c r="D25" s="486" t="inlineStr">
        <is>
          <t>MEM1</t>
        </is>
      </c>
      <c r="E25" s="486" t="inlineStr">
        <is>
          <t>3292 E Holmes Rd</t>
        </is>
      </c>
      <c r="F25" s="486" t="inlineStr">
        <is>
          <t>DMT Distributors Ltd.</t>
        </is>
      </c>
      <c r="G25" s="486" t="inlineStr">
        <is>
          <t>FBA172ZF79LGU000002</t>
        </is>
      </c>
      <c r="H25" s="487" t="inlineStr">
        <is>
          <t>MEM1</t>
        </is>
      </c>
    </row>
    <row r="26">
      <c r="A26" s="486" t="inlineStr">
        <is>
          <t>Box 25</t>
        </is>
      </c>
      <c r="B26" s="486" t="inlineStr">
        <is>
          <t>1ZR726A70389348382</t>
        </is>
      </c>
      <c r="C26" s="486" t="inlineStr">
        <is>
          <t>25</t>
        </is>
      </c>
      <c r="D26" s="486" t="inlineStr">
        <is>
          <t>Amazon.com Services, Inc.</t>
        </is>
      </c>
      <c r="E26" s="486" t="inlineStr">
        <is>
          <t>10240 Old Dowd Rd</t>
        </is>
      </c>
      <c r="F26" s="486" t="inlineStr">
        <is>
          <t>Douglas Tsang</t>
        </is>
      </c>
      <c r="G26" s="486" t="inlineStr">
        <is>
          <t>FBA172ZBB1M1U000002</t>
        </is>
      </c>
      <c r="H26" s="486" t="inlineStr">
        <is>
          <t>CLT2</t>
        </is>
      </c>
    </row>
    <row r="27">
      <c r="A27" s="486" t="inlineStr">
        <is>
          <t>Box 26</t>
        </is>
      </c>
      <c r="B27" s="486" t="inlineStr">
        <is>
          <t>1ZR726A70353285696</t>
        </is>
      </c>
      <c r="C27" s="486" t="inlineStr">
        <is>
          <t>46</t>
        </is>
      </c>
      <c r="D27" s="486" t="inlineStr">
        <is>
          <t>Amazon.com Services, Inc.</t>
        </is>
      </c>
      <c r="E27" s="486" t="inlineStr">
        <is>
          <t>10240 Old Dowd Rd</t>
        </is>
      </c>
      <c r="F27" s="486" t="inlineStr">
        <is>
          <t>DMT Distributors</t>
        </is>
      </c>
      <c r="G27" s="486" t="inlineStr">
        <is>
          <t>FBA172ZGKZWRU000003</t>
        </is>
      </c>
      <c r="H27" s="486" t="inlineStr">
        <is>
          <t>CLT2</t>
        </is>
      </c>
    </row>
    <row r="28">
      <c r="A28" s="486" t="inlineStr">
        <is>
          <t>Box 27</t>
        </is>
      </c>
      <c r="B28" s="486" t="inlineStr">
        <is>
          <t>1ZR726A70367567703</t>
        </is>
      </c>
      <c r="C28" s="486" t="inlineStr">
        <is>
          <t>46</t>
        </is>
      </c>
      <c r="D28" s="486" t="inlineStr">
        <is>
          <t>Amazon.com Services, Inc.</t>
        </is>
      </c>
      <c r="E28" s="486" t="inlineStr">
        <is>
          <t>10240 Old Dowd Rd</t>
        </is>
      </c>
      <c r="F28" s="486" t="inlineStr">
        <is>
          <t>DMT Distributors</t>
        </is>
      </c>
      <c r="G28" s="486" t="inlineStr">
        <is>
          <t>FBA172ZGKZWRU000004</t>
        </is>
      </c>
      <c r="H28" s="486" t="inlineStr">
        <is>
          <t>CLT2</t>
        </is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DYK1">
    <outlinePr summaryBelow="1" summaryRight="1"/>
    <pageSetUpPr/>
  </sheetPr>
  <dimension ref="A1:W102"/>
  <sheetViews>
    <sheetView showGridLines="0" tabSelected="1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" sqref="M2:M28"/>
    </sheetView>
  </sheetViews>
  <sheetFormatPr baseColWidth="8" defaultColWidth="8.5703125" defaultRowHeight="15.75"/>
  <cols>
    <col width="10.140625" customWidth="1" style="25" min="1" max="1"/>
    <col width="23.85546875" customWidth="1" style="25" min="2" max="2"/>
    <col hidden="1" width="10.42578125" customWidth="1" style="25" min="3" max="4"/>
    <col width="12.42578125" bestFit="1" customWidth="1" style="25" min="5" max="5"/>
    <col width="13.5703125" customWidth="1" style="25" min="6" max="6"/>
    <col width="10.85546875" customWidth="1" style="25" min="7" max="7"/>
    <col width="15.5703125" customWidth="1" style="25" min="8" max="8"/>
    <col width="85.85546875" customWidth="1" style="147" min="9" max="9"/>
    <col width="20.140625" customWidth="1" style="64" min="10" max="10"/>
    <col width="9.140625" bestFit="1" customWidth="1" style="64" min="11" max="11"/>
    <col width="10" bestFit="1" customWidth="1" style="542" min="12" max="12"/>
    <col width="29.85546875" customWidth="1" style="149" min="13" max="13"/>
    <col width="2" customWidth="1" style="12" min="14" max="14"/>
    <col width="11.140625" customWidth="1" style="12" min="15" max="15"/>
    <col width="40.42578125" customWidth="1" style="25" min="16" max="16"/>
    <col width="15.5703125" customWidth="1" style="25" min="17" max="17"/>
    <col width="15.5703125" customWidth="1" style="64" min="18" max="18"/>
    <col width="8.5703125" customWidth="1" style="12" min="19" max="16384"/>
  </cols>
  <sheetData>
    <row r="1" ht="49.7" customFormat="1" customHeight="1" s="98">
      <c r="A1" s="338" t="inlineStr">
        <is>
          <t>Ship to name</t>
        </is>
      </c>
      <c r="B1" s="394" t="inlineStr">
        <is>
          <t>ship to address_1</t>
        </is>
      </c>
      <c r="C1" s="394" t="inlineStr">
        <is>
          <t>address_2</t>
        </is>
      </c>
      <c r="D1" s="394" t="inlineStr">
        <is>
          <t>address_3</t>
        </is>
      </c>
      <c r="E1" s="394" t="inlineStr">
        <is>
          <t>ship to city</t>
        </is>
      </c>
      <c r="F1" s="394" t="inlineStr">
        <is>
          <t>ship to state (2 letter code)</t>
        </is>
      </c>
      <c r="G1" s="394" t="inlineStr">
        <is>
          <t>ship to zip_code</t>
        </is>
      </c>
      <c r="H1" s="394" t="inlineStr">
        <is>
          <t>ship to country (2 letter code)</t>
        </is>
      </c>
      <c r="I1" s="143" t="inlineStr">
        <is>
          <t>item description</t>
        </is>
      </c>
      <c r="J1" s="143" t="inlineStr">
        <is>
          <t>Item Country of origin (2 Letter code)</t>
        </is>
      </c>
      <c r="K1" s="143" t="inlineStr">
        <is>
          <t>weight lb</t>
        </is>
      </c>
      <c r="L1" s="143" t="inlineStr">
        <is>
          <t>price USD</t>
        </is>
      </c>
      <c r="M1" s="144" t="inlineStr">
        <is>
          <t>Tracking number</t>
        </is>
      </c>
      <c r="N1" s="417" t="inlineStr">
        <is>
          <t>a</t>
        </is>
      </c>
      <c r="O1" s="143" t="inlineStr">
        <is>
          <t>Box</t>
        </is>
      </c>
      <c r="P1" s="17" t="inlineStr">
        <is>
          <t>Company</t>
        </is>
      </c>
      <c r="Q1" s="17" t="inlineStr">
        <is>
          <t>Dimensions</t>
        </is>
      </c>
      <c r="R1" s="140" t="inlineStr">
        <is>
          <t>Shipment ID</t>
        </is>
      </c>
    </row>
    <row r="2" ht="15" customHeight="1">
      <c r="A2" s="150" t="n"/>
      <c r="B2" s="398" t="inlineStr">
        <is>
          <t>601 Randolph Road</t>
        </is>
      </c>
      <c r="C2" s="150" t="n"/>
      <c r="D2" s="150" t="n"/>
      <c r="E2" s="398" t="inlineStr">
        <is>
          <t>Somerset</t>
        </is>
      </c>
      <c r="F2" s="150" t="inlineStr">
        <is>
          <t>NJ</t>
        </is>
      </c>
      <c r="G2" s="150" t="n">
        <v>873</v>
      </c>
      <c r="H2" s="418" t="inlineStr">
        <is>
          <t>US</t>
        </is>
      </c>
      <c r="I2" s="150" t="inlineStr">
        <is>
          <t>13x Planters, Smooth Peanut Butter, 1kg/35.3 oz., {Imported from Canada} &amp; 20x Crystal Light Singles Tangerine Grapefruit 40G 10 Servings Imported From Canada</t>
        </is>
      </c>
      <c r="J2" s="151" t="inlineStr">
        <is>
          <t>CA</t>
        </is>
      </c>
      <c r="K2" s="151" t="n">
        <v>35</v>
      </c>
      <c r="L2" s="543" t="n">
        <v>401.445</v>
      </c>
      <c r="M2" s="153" t="n"/>
      <c r="N2" s="154" t="n"/>
      <c r="O2" s="419" t="inlineStr">
        <is>
          <t>Box 1</t>
        </is>
      </c>
      <c r="P2" s="97" t="inlineStr">
        <is>
          <t>DMT Distributors (102 Central Avenue)</t>
        </is>
      </c>
      <c r="Q2" s="420" t="inlineStr">
        <is>
          <t>13x13x13</t>
        </is>
      </c>
      <c r="R2" s="139" t="n"/>
    </row>
    <row r="3" ht="15" customHeight="1">
      <c r="A3" s="150" t="n"/>
      <c r="B3" s="418" t="inlineStr">
        <is>
          <t>8181 W ROOSEVELT ST</t>
        </is>
      </c>
      <c r="C3" s="150" t="n"/>
      <c r="D3" s="150" t="n"/>
      <c r="E3" s="150" t="inlineStr">
        <is>
          <t>PHOENIX</t>
        </is>
      </c>
      <c r="F3" s="150" t="inlineStr">
        <is>
          <t>AZ</t>
        </is>
      </c>
      <c r="G3" s="150" t="inlineStr">
        <is>
          <t>85043-2356</t>
        </is>
      </c>
      <c r="H3" s="418" t="inlineStr">
        <is>
          <t>US</t>
        </is>
      </c>
      <c r="I3" s="150" t="inlineStr">
        <is>
          <t>7x Lot of 40 Mackintosh Toffee Candies 45 gram Each from Canada by Nestle &amp; 9x Christies Bits &amp; Bites Original 175g {Imported from Canada}</t>
        </is>
      </c>
      <c r="J3" s="151" t="inlineStr">
        <is>
          <t>CA</t>
        </is>
      </c>
      <c r="K3" s="151" t="n">
        <v>34</v>
      </c>
      <c r="L3" s="543" t="n">
        <v>358.8684</v>
      </c>
      <c r="M3" s="153" t="n"/>
      <c r="N3" s="154" t="n"/>
      <c r="O3" s="419" t="inlineStr">
        <is>
          <t>Box 2</t>
        </is>
      </c>
      <c r="P3" s="97" t="inlineStr">
        <is>
          <t>Douglas Tsang (102 Central Avenue)</t>
        </is>
      </c>
      <c r="Q3" s="420" t="inlineStr">
        <is>
          <t>13x13x13</t>
        </is>
      </c>
      <c r="R3" s="139" t="n"/>
    </row>
    <row r="4" ht="15" customHeight="1">
      <c r="A4" s="150" t="n"/>
      <c r="B4" s="418" t="inlineStr">
        <is>
          <t>6001 S Austin Rd</t>
        </is>
      </c>
      <c r="C4" s="150" t="n"/>
      <c r="D4" s="150" t="n"/>
      <c r="E4" s="150" t="inlineStr">
        <is>
          <t>STOCKTON</t>
        </is>
      </c>
      <c r="F4" s="150" t="inlineStr">
        <is>
          <t>CA</t>
        </is>
      </c>
      <c r="G4" s="150" t="n">
        <v>95215</v>
      </c>
      <c r="H4" s="418" t="inlineStr">
        <is>
          <t>US</t>
        </is>
      </c>
      <c r="I4" s="150" t="inlineStr">
        <is>
          <t>8x Lot of 40 Mackintosh Toffee Candies 45 gram Each from Canada by Nestle &amp; 5x Christies Bits &amp; Bites Original 175g {Imported from Canada}</t>
        </is>
      </c>
      <c r="J4" s="151" t="inlineStr">
        <is>
          <t>CA</t>
        </is>
      </c>
      <c r="K4" s="151" t="n">
        <v>37</v>
      </c>
      <c r="L4" s="543" t="n">
        <v>375.738</v>
      </c>
      <c r="M4" s="153" t="n"/>
      <c r="N4" s="154" t="n"/>
      <c r="O4" s="419" t="inlineStr">
        <is>
          <t>Box 3</t>
        </is>
      </c>
      <c r="P4" s="97" t="inlineStr">
        <is>
          <t>DRCR (102 Central Avenue)</t>
        </is>
      </c>
      <c r="Q4" s="420" t="inlineStr">
        <is>
          <t>13x13x13</t>
        </is>
      </c>
      <c r="R4" s="139" t="n"/>
      <c r="W4" s="416" t="n"/>
    </row>
    <row r="5" ht="15" customHeight="1">
      <c r="A5" s="150" t="n"/>
      <c r="B5" s="418" t="inlineStr">
        <is>
          <t>8181 W ROOSEVELT ST</t>
        </is>
      </c>
      <c r="C5" s="150" t="n"/>
      <c r="D5" s="150" t="n"/>
      <c r="E5" s="150" t="inlineStr">
        <is>
          <t>PHOENIX</t>
        </is>
      </c>
      <c r="F5" s="150" t="inlineStr">
        <is>
          <t>AZ</t>
        </is>
      </c>
      <c r="G5" s="150" t="inlineStr">
        <is>
          <t>85043-2356</t>
        </is>
      </c>
      <c r="H5" s="418" t="inlineStr">
        <is>
          <t>US</t>
        </is>
      </c>
      <c r="I5" s="150" t="inlineStr">
        <is>
          <t>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</t>
        </is>
      </c>
      <c r="J5" s="151" t="inlineStr">
        <is>
          <t>CA</t>
        </is>
      </c>
      <c r="K5" s="151" t="n">
        <v>41</v>
      </c>
      <c r="L5" s="543" t="n">
        <v>715.5060000000001</v>
      </c>
      <c r="M5" s="153" t="n"/>
      <c r="N5" s="154" t="n"/>
      <c r="O5" s="419" t="inlineStr">
        <is>
          <t>Box 4</t>
        </is>
      </c>
      <c r="P5" s="97" t="inlineStr">
        <is>
          <t>DMT Distributors (102 Central Avenue)</t>
        </is>
      </c>
      <c r="Q5" s="420" t="inlineStr">
        <is>
          <t>16x16x16</t>
        </is>
      </c>
      <c r="R5" s="139" t="n"/>
    </row>
    <row r="6" ht="15" customHeight="1">
      <c r="A6" s="150" t="n"/>
      <c r="B6" s="418" t="inlineStr">
        <is>
          <t>3292 E Holmes Rd</t>
        </is>
      </c>
      <c r="C6" s="150" t="n"/>
      <c r="D6" s="150" t="n"/>
      <c r="E6" s="150" t="inlineStr">
        <is>
          <t>Memphis</t>
        </is>
      </c>
      <c r="F6" s="150" t="inlineStr">
        <is>
          <t>TN</t>
        </is>
      </c>
      <c r="G6" s="150" t="n">
        <v>38118</v>
      </c>
      <c r="H6" s="418" t="inlineStr">
        <is>
          <t>US</t>
        </is>
      </c>
      <c r="I6" s="150" t="inlineStr">
        <is>
          <t>4x Pure Protein 5 pack (Dark Chocolate Coconut, Peppermint Bark, Strawberry &amp; Maple Caramel &amp; Red Velvet)… &amp; 5x Quaker Chewy Chocolate Chip Granola Bars, Peanut Free 40-Count {Imported from Canada}</t>
        </is>
      </c>
      <c r="J6" s="151" t="inlineStr">
        <is>
          <t>CA</t>
        </is>
      </c>
      <c r="K6" s="151" t="n">
        <v>30</v>
      </c>
      <c r="L6" s="543" t="n">
        <v>293.667</v>
      </c>
      <c r="M6" s="153" t="n"/>
      <c r="N6" s="154" t="n"/>
      <c r="O6" s="419" t="inlineStr">
        <is>
          <t>Box 5</t>
        </is>
      </c>
      <c r="P6" s="97" t="inlineStr">
        <is>
          <t>Douglas Tsang (102 Central Avenue)</t>
        </is>
      </c>
      <c r="Q6" s="420" t="inlineStr">
        <is>
          <t>15x15x15</t>
        </is>
      </c>
      <c r="R6" s="139" t="n"/>
    </row>
    <row r="7" ht="15" customHeight="1">
      <c r="A7" s="150" t="n"/>
      <c r="B7" s="418" t="inlineStr">
        <is>
          <t>401 Independence Road</t>
        </is>
      </c>
      <c r="C7" s="150" t="n"/>
      <c r="D7" s="150" t="n"/>
      <c r="E7" s="150" t="inlineStr">
        <is>
          <t>Florence</t>
        </is>
      </c>
      <c r="F7" s="150" t="inlineStr">
        <is>
          <t>NJ</t>
        </is>
      </c>
      <c r="G7" s="150" t="n">
        <v>8518</v>
      </c>
      <c r="H7" s="418" t="inlineStr">
        <is>
          <t>US</t>
        </is>
      </c>
      <c r="I7" s="150" t="inlineStr">
        <is>
          <t>16x President's Choice Plum Sauce, 750 Mililiters/25.4 Ounces</t>
        </is>
      </c>
      <c r="J7" s="151" t="inlineStr">
        <is>
          <t>CA</t>
        </is>
      </c>
      <c r="K7" s="151" t="n">
        <v>36</v>
      </c>
      <c r="L7" s="543" t="n">
        <v>157.2384</v>
      </c>
      <c r="M7" s="153" t="n"/>
      <c r="N7" s="154" t="n"/>
      <c r="O7" s="419" t="inlineStr">
        <is>
          <t>Box 6</t>
        </is>
      </c>
      <c r="P7" s="97" t="inlineStr">
        <is>
          <t>DMT Distributors (102 Central Avenue)</t>
        </is>
      </c>
      <c r="Q7" s="420" t="inlineStr">
        <is>
          <t>12x12x12</t>
        </is>
      </c>
      <c r="R7" s="139" t="n"/>
    </row>
    <row r="8" ht="15" customHeight="1">
      <c r="A8" s="150" t="n"/>
      <c r="B8" s="418" t="inlineStr">
        <is>
          <t>10240 Old Dowd Rd</t>
        </is>
      </c>
      <c r="C8" s="150" t="n"/>
      <c r="D8" s="150" t="n"/>
      <c r="E8" s="150" t="inlineStr">
        <is>
          <t>Charlotte</t>
        </is>
      </c>
      <c r="F8" s="150" t="inlineStr">
        <is>
          <t>NC</t>
        </is>
      </c>
      <c r="G8" s="150" t="n">
        <v>28214</v>
      </c>
      <c r="H8" s="418" t="inlineStr">
        <is>
          <t>US</t>
        </is>
      </c>
      <c r="I8" s="150" t="inlineStr">
        <is>
          <t>10x McCormicks Blue Whales Gummy Candy, 300 Count (Imported from Canada)</t>
        </is>
      </c>
      <c r="J8" s="151" t="inlineStr">
        <is>
          <t>CA</t>
        </is>
      </c>
      <c r="K8" s="151" t="n">
        <v>41</v>
      </c>
      <c r="L8" s="543" t="n">
        <v>165</v>
      </c>
      <c r="M8" s="153" t="n"/>
      <c r="N8" s="154" t="n"/>
      <c r="O8" s="419" t="inlineStr">
        <is>
          <t>Box 7</t>
        </is>
      </c>
      <c r="P8" s="97" t="inlineStr">
        <is>
          <t>DMT Distributors (102 Central Avenue)</t>
        </is>
      </c>
      <c r="Q8" s="420" t="inlineStr">
        <is>
          <t>12x12x12</t>
        </is>
      </c>
      <c r="R8" s="139" t="n"/>
    </row>
    <row r="9" ht="15" customHeight="1">
      <c r="A9" s="150" t="n"/>
      <c r="B9" s="418" t="inlineStr">
        <is>
          <t>10240 Old Dowd Rd</t>
        </is>
      </c>
      <c r="C9" s="150" t="n"/>
      <c r="D9" s="150" t="n"/>
      <c r="E9" s="150" t="inlineStr">
        <is>
          <t>Charlotte</t>
        </is>
      </c>
      <c r="F9" s="150" t="inlineStr">
        <is>
          <t>NC</t>
        </is>
      </c>
      <c r="G9" s="150" t="n">
        <v>28214</v>
      </c>
      <c r="H9" s="418" t="inlineStr">
        <is>
          <t>US</t>
        </is>
      </c>
      <c r="I9" s="150" t="inlineStr">
        <is>
          <t>10x McCormicks Blue Whales Gummy Candy, 300 Count (Imported from Canada)</t>
        </is>
      </c>
      <c r="J9" s="151" t="inlineStr">
        <is>
          <t>CA</t>
        </is>
      </c>
      <c r="K9" s="151" t="n">
        <v>41</v>
      </c>
      <c r="L9" s="543" t="n">
        <v>165</v>
      </c>
      <c r="M9" s="153" t="n"/>
      <c r="N9" s="154" t="n"/>
      <c r="O9" s="419" t="inlineStr">
        <is>
          <t>Box 8</t>
        </is>
      </c>
      <c r="P9" s="97" t="inlineStr">
        <is>
          <t>DMT Distributors (102 Central Avenue)</t>
        </is>
      </c>
      <c r="Q9" s="420" t="inlineStr">
        <is>
          <t>12x12x12</t>
        </is>
      </c>
      <c r="R9" s="139" t="n"/>
    </row>
    <row r="10" ht="15" customHeight="1">
      <c r="A10" s="150" t="n"/>
      <c r="B10" s="418" t="inlineStr">
        <is>
          <t>250 Emerald Drive</t>
        </is>
      </c>
      <c r="C10" s="150" t="n"/>
      <c r="D10" s="150" t="n"/>
      <c r="E10" s="150" t="inlineStr">
        <is>
          <t>Joliet</t>
        </is>
      </c>
      <c r="F10" s="150" t="inlineStr">
        <is>
          <t>IL</t>
        </is>
      </c>
      <c r="G10" s="150" t="n">
        <v>60433</v>
      </c>
      <c r="H10" s="418" t="inlineStr">
        <is>
          <t>US</t>
        </is>
      </c>
      <c r="I10" s="150" t="inlineStr">
        <is>
          <t>12x Livewires Cream Cables, 300 Count, Blue Raspberry</t>
        </is>
      </c>
      <c r="J10" s="151" t="inlineStr">
        <is>
          <t>CA</t>
        </is>
      </c>
      <c r="K10" s="151" t="n">
        <v>38</v>
      </c>
      <c r="L10" s="543" t="n">
        <v>237.5208</v>
      </c>
      <c r="M10" s="153" t="n"/>
      <c r="N10" s="154" t="n"/>
      <c r="O10" s="419" t="inlineStr">
        <is>
          <t>Box 9</t>
        </is>
      </c>
      <c r="P10" s="97" t="inlineStr">
        <is>
          <t>DMT Distributors (102 Central Avenue)</t>
        </is>
      </c>
      <c r="Q10" s="420" t="inlineStr">
        <is>
          <t>14x14x14</t>
        </is>
      </c>
      <c r="R10" s="139" t="n"/>
    </row>
    <row r="11" ht="15" customHeight="1">
      <c r="A11" s="150" t="n"/>
      <c r="B11" s="418" t="inlineStr">
        <is>
          <t>10240 Old Dowd Rd</t>
        </is>
      </c>
      <c r="C11" s="150" t="n"/>
      <c r="D11" s="150" t="n"/>
      <c r="E11" s="150" t="inlineStr">
        <is>
          <t>Charlotte</t>
        </is>
      </c>
      <c r="F11" s="150" t="inlineStr">
        <is>
          <t>NC</t>
        </is>
      </c>
      <c r="G11" s="150" t="n">
        <v>28214</v>
      </c>
      <c r="H11" s="418" t="inlineStr">
        <is>
          <t>US</t>
        </is>
      </c>
      <c r="I11" s="150" t="inlineStr">
        <is>
          <t>11x Kellogg's Fun Pak 210 Gram {Imported from Canada} &amp; 20x Neon Tropical Candy Powder Filled Straws &amp; 5x Dare Raspberry Wagon Wheels Cookies 9ct, (2-pack){Imported from Canada} &amp; 7x Ritz Snackwich Crackers Cheese Flavour (8x38g) 304g/10.7oz {Imported from Canada}</t>
        </is>
      </c>
      <c r="J11" s="151" t="inlineStr">
        <is>
          <t>CA</t>
        </is>
      </c>
      <c r="K11" s="151" t="n">
        <v>48</v>
      </c>
      <c r="L11" s="543" t="n">
        <v>502.6626</v>
      </c>
      <c r="M11" s="153" t="n"/>
      <c r="N11" s="154" t="n"/>
      <c r="O11" s="419" t="inlineStr">
        <is>
          <t>Box 10</t>
        </is>
      </c>
      <c r="P11" s="97" t="inlineStr">
        <is>
          <t>Douglas Tsang (102 Central Avenue)</t>
        </is>
      </c>
      <c r="Q11" s="420" t="inlineStr">
        <is>
          <t>18x18x18</t>
        </is>
      </c>
      <c r="R11" s="139" t="n"/>
    </row>
    <row r="12" ht="15" customHeight="1">
      <c r="A12" s="150" t="n"/>
      <c r="B12" s="418" t="inlineStr">
        <is>
          <t>1151 S GRAHAM RD</t>
        </is>
      </c>
      <c r="C12" s="150" t="n"/>
      <c r="D12" s="150" t="n"/>
      <c r="E12" s="150" t="inlineStr">
        <is>
          <t>GREENWOOD</t>
        </is>
      </c>
      <c r="F12" s="150" t="inlineStr">
        <is>
          <t>IN</t>
        </is>
      </c>
      <c r="G12" s="150" t="inlineStr">
        <is>
          <t>46143-7830</t>
        </is>
      </c>
      <c r="H12" s="418" t="inlineStr">
        <is>
          <t>US</t>
        </is>
      </c>
      <c r="I12" s="150" t="inlineStr">
        <is>
          <t>25x Thrills Chewing Gum, 10 Count - 20 Pack {Imported from Canada} &amp; 8x Schneiders Hot Rod Sausage Snacks, Original Flavour, (20pk) 8g/0.3 oz., {Imported from Canada} &amp; 17x Pringles Dill Pickle Chips, 156 Grams {Imported from Canada}</t>
        </is>
      </c>
      <c r="J12" s="151" t="inlineStr">
        <is>
          <t>CA</t>
        </is>
      </c>
      <c r="K12" s="151" t="n">
        <v>35</v>
      </c>
      <c r="L12" s="543" t="n">
        <v>609.9390000000001</v>
      </c>
      <c r="M12" s="153" t="n"/>
      <c r="N12" s="154" t="n"/>
      <c r="O12" s="419" t="inlineStr">
        <is>
          <t>Box 11</t>
        </is>
      </c>
      <c r="P12" s="97" t="inlineStr">
        <is>
          <t>Douglas Tsang (102 Central Avenue)</t>
        </is>
      </c>
      <c r="Q12" s="420" t="inlineStr">
        <is>
          <t>16x16x16</t>
        </is>
      </c>
      <c r="R12" s="139" t="n"/>
    </row>
    <row r="13" ht="15" customHeight="1">
      <c r="A13" s="150" t="n"/>
      <c r="B13" s="418" t="inlineStr">
        <is>
          <t>10240 Old Dowd Rd</t>
        </is>
      </c>
      <c r="C13" s="150" t="n"/>
      <c r="D13" s="150" t="n"/>
      <c r="E13" s="150" t="inlineStr">
        <is>
          <t>Charlotte</t>
        </is>
      </c>
      <c r="F13" s="150" t="inlineStr">
        <is>
          <t>NC</t>
        </is>
      </c>
      <c r="G13" s="150" t="n">
        <v>28214</v>
      </c>
      <c r="H13" s="418" t="inlineStr">
        <is>
          <t>US</t>
        </is>
      </c>
      <c r="I13" s="150" t="inlineStr">
        <is>
          <t>16x Canadian Candy | Canadian Candy bars| Canadian Gift Box| Movie theatre large sized candies by Snowbird Sweets &amp; 2x Livewires Cream Cables, 300 Count, Blue Raspberry</t>
        </is>
      </c>
      <c r="J13" s="151" t="inlineStr">
        <is>
          <t>CA</t>
        </is>
      </c>
      <c r="K13" s="151" t="n">
        <v>40</v>
      </c>
      <c r="L13" s="543" t="n">
        <v>461.8812</v>
      </c>
      <c r="M13" s="153" t="n"/>
      <c r="N13" s="154" t="n"/>
      <c r="O13" s="419" t="inlineStr">
        <is>
          <t>Box 12</t>
        </is>
      </c>
      <c r="P13" s="97" t="inlineStr">
        <is>
          <t>Douglas Tsang (102 Central Avenue)</t>
        </is>
      </c>
      <c r="Q13" s="420" t="inlineStr">
        <is>
          <t>16x16x16</t>
        </is>
      </c>
      <c r="R13" s="139" t="n"/>
    </row>
    <row r="14" ht="15" customHeight="1">
      <c r="A14" s="150" t="n"/>
      <c r="B14" s="418" t="inlineStr">
        <is>
          <t>601 Randolph Road</t>
        </is>
      </c>
      <c r="C14" s="150" t="n"/>
      <c r="D14" s="150" t="n"/>
      <c r="E14" s="150" t="inlineStr">
        <is>
          <t>Somerset</t>
        </is>
      </c>
      <c r="F14" s="150" t="inlineStr">
        <is>
          <t>NJ</t>
        </is>
      </c>
      <c r="G14" s="150" t="n">
        <v>873</v>
      </c>
      <c r="H14" s="418" t="inlineStr">
        <is>
          <t>US</t>
        </is>
      </c>
      <c r="I14" s="150" t="inlineStr">
        <is>
          <t>16x Canadian Candy | Canadian Candy bars| Canadian Gift Box| Movie theatre large sized candies by Snowbird Sweets &amp; 2x Livewires Cream Cables, 300 Count, Blue Raspberry</t>
        </is>
      </c>
      <c r="J14" s="151" t="inlineStr">
        <is>
          <t>CA</t>
        </is>
      </c>
      <c r="K14" s="151" t="n">
        <v>40</v>
      </c>
      <c r="L14" s="543" t="n">
        <v>461.8812</v>
      </c>
      <c r="M14" s="153" t="n"/>
      <c r="N14" s="154" t="n"/>
      <c r="O14" s="419" t="inlineStr">
        <is>
          <t>Box 13</t>
        </is>
      </c>
      <c r="P14" s="97" t="inlineStr">
        <is>
          <t>Douglas Tsang (102 Central Avenue)</t>
        </is>
      </c>
      <c r="Q14" s="420" t="inlineStr">
        <is>
          <t>16x16x16</t>
        </is>
      </c>
      <c r="R14" s="139" t="n"/>
    </row>
    <row r="15" ht="15" customHeight="1">
      <c r="A15" s="150" t="n"/>
      <c r="B15" s="418" t="inlineStr">
        <is>
          <t>6001 S Austin Rd</t>
        </is>
      </c>
      <c r="C15" s="150" t="n"/>
      <c r="D15" s="150" t="n"/>
      <c r="E15" s="150" t="inlineStr">
        <is>
          <t>STOCKTON</t>
        </is>
      </c>
      <c r="F15" s="150" t="inlineStr">
        <is>
          <t>CA</t>
        </is>
      </c>
      <c r="G15" s="150" t="n">
        <v>95215</v>
      </c>
      <c r="H15" s="418" t="inlineStr">
        <is>
          <t>US</t>
        </is>
      </c>
      <c r="I15" s="150" t="inlineStr">
        <is>
          <t>6x Orville Redenbacher Popcorn, Microwave Buttery {Imported from Canada}, 3.49 Ounce (Pack of 24) &amp; 14x LOWNEY Chocolate Candy Bridge Mixture, 290 Gram</t>
        </is>
      </c>
      <c r="J15" s="151" t="inlineStr">
        <is>
          <t>CA</t>
        </is>
      </c>
      <c r="K15" s="151" t="n">
        <v>49</v>
      </c>
      <c r="L15" s="543" t="n">
        <v>208.5996</v>
      </c>
      <c r="M15" s="153" t="n"/>
      <c r="N15" s="154" t="n"/>
      <c r="O15" s="419" t="inlineStr">
        <is>
          <t>Box 14</t>
        </is>
      </c>
      <c r="P15" s="97" t="inlineStr">
        <is>
          <t>Douglas Tsang (102 Central Avenue)</t>
        </is>
      </c>
      <c r="Q15" s="420" t="inlineStr">
        <is>
          <t>16x16x16</t>
        </is>
      </c>
      <c r="R15" s="139" t="n"/>
    </row>
    <row r="16" ht="15" customHeight="1">
      <c r="A16" s="150" t="n"/>
      <c r="B16" s="418" t="inlineStr">
        <is>
          <t>6001 S Austin Rd</t>
        </is>
      </c>
      <c r="C16" s="150" t="n"/>
      <c r="D16" s="150" t="n"/>
      <c r="E16" s="150" t="inlineStr">
        <is>
          <t>STOCKTON</t>
        </is>
      </c>
      <c r="F16" s="150" t="inlineStr">
        <is>
          <t>CA</t>
        </is>
      </c>
      <c r="G16" s="150" t="n">
        <v>95215</v>
      </c>
      <c r="H16" s="418" t="inlineStr">
        <is>
          <t>US</t>
        </is>
      </c>
      <c r="I16" s="150" t="inlineStr">
        <is>
          <t>6x Orville Redenbacher Popcorn, Microwave Buttery {Imported from Canada}, 3.49 Ounce (Pack of 24) &amp; 15x Waterbridge Jelly Babies Pouch 200g</t>
        </is>
      </c>
      <c r="J16" s="151" t="inlineStr">
        <is>
          <t>CA</t>
        </is>
      </c>
      <c r="K16" s="151" t="n">
        <v>47</v>
      </c>
      <c r="L16" s="543" t="n">
        <v>237.1842</v>
      </c>
      <c r="M16" s="153" t="n"/>
      <c r="N16" s="154" t="n"/>
      <c r="O16" s="419" t="inlineStr">
        <is>
          <t>Box 15</t>
        </is>
      </c>
      <c r="P16" s="97" t="inlineStr">
        <is>
          <t>Douglas Tsang (102 Central Avenue)</t>
        </is>
      </c>
      <c r="Q16" s="420" t="inlineStr">
        <is>
          <t>16x16x16</t>
        </is>
      </c>
      <c r="R16" s="139" t="n"/>
    </row>
    <row r="17" ht="15" customHeight="1">
      <c r="A17" s="150" t="n"/>
      <c r="B17" s="418" t="inlineStr">
        <is>
          <t>12300 Bermuda Road</t>
        </is>
      </c>
      <c r="C17" s="150" t="n"/>
      <c r="D17" s="150" t="n"/>
      <c r="E17" s="150" t="inlineStr">
        <is>
          <t>Henderson</t>
        </is>
      </c>
      <c r="F17" s="150" t="inlineStr">
        <is>
          <t>NV</t>
        </is>
      </c>
      <c r="G17" s="150" t="n">
        <v>89044</v>
      </c>
      <c r="H17" s="418" t="inlineStr">
        <is>
          <t>US</t>
        </is>
      </c>
      <c r="I17" s="150" t="inlineStr">
        <is>
          <t>6x Orville Redenbacher Popcorn, Microwave Buttery {Imported from Canada}, 3.49 Ounce (Pack of 24) &amp; 20x Waterbridge Wine Gum Pouch 200g/7.1 oz, Imported from Canada}</t>
        </is>
      </c>
      <c r="J17" s="151" t="inlineStr">
        <is>
          <t>CA</t>
        </is>
      </c>
      <c r="K17" s="151" t="n">
        <v>49</v>
      </c>
      <c r="L17" s="543" t="n">
        <v>304.0092</v>
      </c>
      <c r="M17" s="153" t="n"/>
      <c r="N17" s="154" t="n"/>
      <c r="O17" s="419" t="inlineStr">
        <is>
          <t>Box 16</t>
        </is>
      </c>
      <c r="P17" s="97" t="inlineStr">
        <is>
          <t>Douglas Tsang (102 Central Avenue)</t>
        </is>
      </c>
      <c r="Q17" s="420" t="inlineStr">
        <is>
          <t>16x16x16</t>
        </is>
      </c>
      <c r="R17" s="139" t="n"/>
    </row>
    <row r="18" ht="15" customHeight="1">
      <c r="A18" s="150" t="n"/>
      <c r="B18" s="418" t="inlineStr">
        <is>
          <t>601 Randolph Road</t>
        </is>
      </c>
      <c r="C18" s="150" t="n"/>
      <c r="D18" s="150" t="n"/>
      <c r="E18" s="150" t="inlineStr">
        <is>
          <t>Somerset</t>
        </is>
      </c>
      <c r="F18" s="150" t="inlineStr">
        <is>
          <t>NJ</t>
        </is>
      </c>
      <c r="G18" s="150" t="n">
        <v>873</v>
      </c>
      <c r="H18" s="418" t="inlineStr">
        <is>
          <t>US</t>
        </is>
      </c>
      <c r="I18" s="150" t="inlineStr">
        <is>
          <t>10x Whippet sticks - Original, Black Forest and Coconut (Pack of 3) &amp; 2x Orville Redenbacher Popcorn, Microwave Buttery {Imported from Canada}, 3.49 Ounce (Pack of 24) &amp; 2x Good Host Iced Tea, Original, 2.35kg/5.2lbs. {Imported from Canada}</t>
        </is>
      </c>
      <c r="J18" s="151" t="inlineStr">
        <is>
          <t>CA</t>
        </is>
      </c>
      <c r="K18" s="151" t="n">
        <v>49</v>
      </c>
      <c r="L18" s="543" t="n">
        <v>250.4832</v>
      </c>
      <c r="M18" s="153" t="n"/>
      <c r="N18" s="154" t="n"/>
      <c r="O18" s="419" t="inlineStr">
        <is>
          <t>Box 17</t>
        </is>
      </c>
      <c r="P18" s="97" t="inlineStr">
        <is>
          <t>Douglas Tsang (102 Central Avenue)</t>
        </is>
      </c>
      <c r="Q18" s="420" t="inlineStr">
        <is>
          <t>20x20x20</t>
        </is>
      </c>
      <c r="R18" s="139" t="n"/>
    </row>
    <row r="19" ht="15" customHeight="1">
      <c r="A19" s="150" t="n"/>
      <c r="B19" s="418" t="inlineStr">
        <is>
          <t>3292 E Holmes Rd</t>
        </is>
      </c>
      <c r="C19" s="150" t="n"/>
      <c r="D19" s="150" t="n"/>
      <c r="E19" s="150" t="inlineStr">
        <is>
          <t>Memphis</t>
        </is>
      </c>
      <c r="F19" s="150" t="inlineStr">
        <is>
          <t>TN</t>
        </is>
      </c>
      <c r="G19" s="150" t="n">
        <v>38118</v>
      </c>
      <c r="H19" s="418" t="inlineStr">
        <is>
          <t>US</t>
        </is>
      </c>
      <c r="I19" s="150" t="inlineStr">
        <is>
          <t>10x Dare Original Wagon Wheels Chocolate Marshmallow Cookies, Megapack, 40ct, 1.4 Kg, Imported from Canada &amp; 7x 2 Pack MOTTS Clamato Rimmer The Original 200 Grams {Imported From Canada}</t>
        </is>
      </c>
      <c r="J19" s="151" t="inlineStr">
        <is>
          <t>CA</t>
        </is>
      </c>
      <c r="K19" s="151" t="n">
        <v>47</v>
      </c>
      <c r="L19" s="543" t="n">
        <v>281.7936</v>
      </c>
      <c r="M19" s="153" t="n"/>
      <c r="N19" s="154" t="n"/>
      <c r="O19" s="419" t="inlineStr">
        <is>
          <t>Box 18</t>
        </is>
      </c>
      <c r="P19" s="97" t="inlineStr">
        <is>
          <t>Douglas Tsang (102 Central Avenue)</t>
        </is>
      </c>
      <c r="Q19" s="420" t="inlineStr">
        <is>
          <t>18x18x18</t>
        </is>
      </c>
      <c r="R19" s="139" t="n"/>
    </row>
    <row r="20" ht="15" customHeight="1">
      <c r="A20" s="150" t="n"/>
      <c r="B20" s="418" t="inlineStr">
        <is>
          <t>12300 Bermuda Road</t>
        </is>
      </c>
      <c r="C20" s="150" t="n"/>
      <c r="D20" s="150" t="n"/>
      <c r="E20" s="150" t="inlineStr">
        <is>
          <t>Henderson</t>
        </is>
      </c>
      <c r="F20" s="150" t="inlineStr">
        <is>
          <t>NV</t>
        </is>
      </c>
      <c r="G20" s="150" t="n">
        <v>89044</v>
      </c>
      <c r="H20" s="418" t="inlineStr">
        <is>
          <t>US</t>
        </is>
      </c>
      <c r="I20" s="150" t="inlineStr">
        <is>
          <t>10x Dare Original Wagon Wheels Chocolate Marshmallow Cookies, Megapack, 40ct, 1.4 Kg, Imported from Canada &amp; 7x 2 Pack MOTTS Clamato Rimmer The Original 200 Grams {Imported From Canada}</t>
        </is>
      </c>
      <c r="J20" s="151" t="inlineStr">
        <is>
          <t>CA</t>
        </is>
      </c>
      <c r="K20" s="151" t="n">
        <v>47</v>
      </c>
      <c r="L20" s="543" t="n">
        <v>281.7936</v>
      </c>
      <c r="M20" s="153" t="n"/>
      <c r="N20" s="154" t="n"/>
      <c r="O20" s="419" t="inlineStr">
        <is>
          <t>Box 19</t>
        </is>
      </c>
      <c r="P20" s="97" t="inlineStr">
        <is>
          <t>Douglas Tsang (102 Central Avenue)</t>
        </is>
      </c>
      <c r="Q20" s="420" t="inlineStr">
        <is>
          <t>18x18x18</t>
        </is>
      </c>
      <c r="R20" s="139" t="n"/>
    </row>
    <row r="21" ht="15" customHeight="1">
      <c r="A21" s="150" t="n"/>
      <c r="B21" s="418" t="inlineStr">
        <is>
          <t>3292 E Holmes Rd</t>
        </is>
      </c>
      <c r="C21" s="150" t="n"/>
      <c r="D21" s="150" t="n"/>
      <c r="E21" s="150" t="inlineStr">
        <is>
          <t>Memphis</t>
        </is>
      </c>
      <c r="F21" s="150" t="inlineStr">
        <is>
          <t>TN</t>
        </is>
      </c>
      <c r="G21" s="150" t="n">
        <v>38118</v>
      </c>
      <c r="H21" s="418" t="inlineStr">
        <is>
          <t>US</t>
        </is>
      </c>
      <c r="I21" s="150" t="inlineStr">
        <is>
          <t>17x Quaker Chewy Chocolate Chip Granola Bars, Peanut Free 40-Count {Imported from Canada}</t>
        </is>
      </c>
      <c r="J21" s="151" t="inlineStr">
        <is>
          <t>CA</t>
        </is>
      </c>
      <c r="K21" s="151" t="n">
        <v>47</v>
      </c>
      <c r="L21" s="543" t="n">
        <v>370.1478</v>
      </c>
      <c r="M21" s="153" t="n"/>
      <c r="N21" s="154" t="n"/>
      <c r="O21" s="419" t="inlineStr">
        <is>
          <t>Box 20</t>
        </is>
      </c>
      <c r="P21" s="97" t="inlineStr">
        <is>
          <t>DMT Distributors (102 Central Avenue)</t>
        </is>
      </c>
      <c r="Q21" s="420" t="inlineStr">
        <is>
          <t>16x16x16</t>
        </is>
      </c>
      <c r="R21" s="139" t="n"/>
    </row>
    <row r="22" ht="15" customHeight="1">
      <c r="A22" s="150" t="n"/>
      <c r="B22" s="418" t="inlineStr">
        <is>
          <t>10240 Old Dowd Rd</t>
        </is>
      </c>
      <c r="C22" s="150" t="n"/>
      <c r="D22" s="150" t="n"/>
      <c r="E22" s="150" t="inlineStr">
        <is>
          <t>Charlotte</t>
        </is>
      </c>
      <c r="F22" s="150" t="inlineStr">
        <is>
          <t>NC</t>
        </is>
      </c>
      <c r="G22" s="150" t="n">
        <v>28214</v>
      </c>
      <c r="H22" s="418" t="inlineStr">
        <is>
          <t>US</t>
        </is>
      </c>
      <c r="I22" s="150" t="inlineStr">
        <is>
          <t>25x Arnott's Tim Tam Tim Tam Cookies Arnotts | Australian Classics Sampler Chocolate (Dark, Chewy Caramel, Original) | 3 Pack Full Size &amp; 12x Ritz Snackwich Crackers Cheese Flavour (8x38g) 304g/10.7oz {Imported from Canada}</t>
        </is>
      </c>
      <c r="J22" s="151" t="inlineStr">
        <is>
          <t>CA</t>
        </is>
      </c>
      <c r="K22" s="151" t="n">
        <v>45</v>
      </c>
      <c r="L22" s="543" t="n">
        <v>542.1306</v>
      </c>
      <c r="M22" s="153" t="n"/>
      <c r="N22" s="154" t="n"/>
      <c r="O22" s="419" t="inlineStr">
        <is>
          <t>Box 21</t>
        </is>
      </c>
      <c r="P22" s="97" t="inlineStr">
        <is>
          <t>DMT Distributors (102 Central Avenue)</t>
        </is>
      </c>
      <c r="Q22" s="420" t="inlineStr">
        <is>
          <t>16x16x16</t>
        </is>
      </c>
      <c r="R22" s="139" t="n"/>
    </row>
    <row r="23" ht="15" customHeight="1">
      <c r="A23" s="150" t="n"/>
      <c r="B23" s="418" t="inlineStr">
        <is>
          <t>12300 Bermuda Road</t>
        </is>
      </c>
      <c r="C23" s="150" t="n"/>
      <c r="D23" s="150" t="n"/>
      <c r="E23" s="150" t="inlineStr">
        <is>
          <t>Henderson</t>
        </is>
      </c>
      <c r="F23" s="150" t="inlineStr">
        <is>
          <t>NV</t>
        </is>
      </c>
      <c r="G23" s="150" t="n">
        <v>89044</v>
      </c>
      <c r="H23" s="418" t="inlineStr">
        <is>
          <t>US</t>
        </is>
      </c>
      <c r="I23" s="150" t="inlineStr">
        <is>
          <t>24x Pure Protein Birthday Cake Gluten Free Bar (6 x 50g Bars) (2 Pack)</t>
        </is>
      </c>
      <c r="J23" s="151" t="inlineStr">
        <is>
          <t>CA</t>
        </is>
      </c>
      <c r="K23" s="151" t="n">
        <v>36</v>
      </c>
      <c r="L23" s="543" t="n">
        <v>601.92</v>
      </c>
      <c r="M23" s="153" t="n"/>
      <c r="N23" s="154" t="n"/>
      <c r="O23" s="419" t="inlineStr">
        <is>
          <t>Box 22</t>
        </is>
      </c>
      <c r="P23" s="97" t="inlineStr">
        <is>
          <t>DMT Distributors (102 Central Avenue)</t>
        </is>
      </c>
      <c r="Q23" s="420" t="inlineStr">
        <is>
          <t>16x16x16</t>
        </is>
      </c>
      <c r="R23" s="139" t="n"/>
    </row>
    <row r="24" ht="15" customHeight="1">
      <c r="A24" s="150" t="n"/>
      <c r="B24" s="418" t="inlineStr">
        <is>
          <t>9798 SMITH RD</t>
        </is>
      </c>
      <c r="C24" s="150" t="n"/>
      <c r="D24" s="150" t="n"/>
      <c r="E24" s="150" t="inlineStr">
        <is>
          <t>FORT WAYNE</t>
        </is>
      </c>
      <c r="F24" s="150" t="inlineStr">
        <is>
          <t>IN</t>
        </is>
      </c>
      <c r="G24" s="150" t="inlineStr">
        <is>
          <t>46809-9771</t>
        </is>
      </c>
      <c r="H24" s="418" t="inlineStr">
        <is>
          <t>US</t>
        </is>
      </c>
      <c r="I24" s="150" t="inlineStr">
        <is>
          <t>7x Pure Protein Birthday Cake Gluten Free Bar (6 x 50g Bars) (2 Pack) &amp; 13x The Keg Steakhouse + Bar, Steak, 725g (25.6oz), product of Canada</t>
        </is>
      </c>
      <c r="J24" s="151" t="inlineStr">
        <is>
          <t>CA</t>
        </is>
      </c>
      <c r="K24" s="151" t="n">
        <v>35</v>
      </c>
      <c r="L24" s="543" t="n">
        <v>382.338</v>
      </c>
      <c r="M24" s="153" t="n"/>
      <c r="N24" s="154" t="n"/>
      <c r="O24" s="419" t="inlineStr">
        <is>
          <t>Box 23</t>
        </is>
      </c>
      <c r="P24" s="97" t="inlineStr">
        <is>
          <t>DMT Distributors (102 Central Avenue)</t>
        </is>
      </c>
      <c r="Q24" s="420" t="inlineStr">
        <is>
          <t>13x13x13</t>
        </is>
      </c>
      <c r="R24" s="139" t="n"/>
    </row>
    <row r="25" ht="15" customHeight="1">
      <c r="A25" s="150" t="n"/>
      <c r="B25" s="418" t="inlineStr">
        <is>
          <t>3292 E Holmes Rd</t>
        </is>
      </c>
      <c r="C25" s="150" t="n"/>
      <c r="D25" s="150" t="n"/>
      <c r="E25" s="150" t="inlineStr">
        <is>
          <t>Memphis</t>
        </is>
      </c>
      <c r="F25" s="150" t="inlineStr">
        <is>
          <t>TN</t>
        </is>
      </c>
      <c r="G25" s="150" t="n">
        <v>38118</v>
      </c>
      <c r="H25" s="418" t="inlineStr">
        <is>
          <t>US</t>
        </is>
      </c>
      <c r="I25" s="150" t="inlineStr">
        <is>
          <t>16x MOTTS CLAMATO CEASER SEASONING SALT COMBO PACK</t>
        </is>
      </c>
      <c r="J25" s="151" t="inlineStr">
        <is>
          <t>CA</t>
        </is>
      </c>
      <c r="K25" s="151" t="n">
        <v>25</v>
      </c>
      <c r="L25" s="543" t="n">
        <v>361.0464</v>
      </c>
      <c r="M25" s="153" t="n"/>
      <c r="N25" s="154" t="n"/>
      <c r="O25" s="419" t="inlineStr">
        <is>
          <t>Box 24</t>
        </is>
      </c>
      <c r="P25" s="97" t="inlineStr">
        <is>
          <t>DMT Distributors (102 Central Avenue)</t>
        </is>
      </c>
      <c r="Q25" s="420" t="inlineStr">
        <is>
          <t>12x12x12</t>
        </is>
      </c>
      <c r="R25" s="139" t="n"/>
    </row>
    <row r="26" ht="15" customHeight="1">
      <c r="A26" s="150" t="n"/>
      <c r="B26" s="418" t="inlineStr">
        <is>
          <t>10240 Old Dowd Rd</t>
        </is>
      </c>
      <c r="C26" s="150" t="n"/>
      <c r="D26" s="150" t="n"/>
      <c r="E26" s="150" t="inlineStr">
        <is>
          <t>Charlotte</t>
        </is>
      </c>
      <c r="F26" s="150" t="inlineStr">
        <is>
          <t>NC</t>
        </is>
      </c>
      <c r="G26" s="150" t="n">
        <v>28214</v>
      </c>
      <c r="H26" s="418" t="inlineStr">
        <is>
          <t>US</t>
        </is>
      </c>
      <c r="I26" s="150" t="inlineStr">
        <is>
          <t>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</t>
        </is>
      </c>
      <c r="J26" s="151" t="inlineStr">
        <is>
          <t>CA</t>
        </is>
      </c>
      <c r="K26" s="151" t="n">
        <v>25</v>
      </c>
      <c r="L26" s="543" t="n">
        <v>243.3552</v>
      </c>
      <c r="M26" s="153" t="n"/>
      <c r="N26" s="154" t="n"/>
      <c r="O26" s="419" t="inlineStr">
        <is>
          <t>Box 25</t>
        </is>
      </c>
      <c r="P26" s="97" t="inlineStr">
        <is>
          <t>Douglas Tsang (102 Central Avenue)</t>
        </is>
      </c>
      <c r="Q26" s="97" t="inlineStr">
        <is>
          <t>13x13x13</t>
        </is>
      </c>
      <c r="R26" s="139" t="n"/>
    </row>
    <row r="27" ht="15" customHeight="1">
      <c r="A27" s="150" t="n"/>
      <c r="B27" s="418" t="inlineStr">
        <is>
          <t>10240 Old Dowd Rd</t>
        </is>
      </c>
      <c r="C27" s="150" t="n"/>
      <c r="D27" s="150" t="n"/>
      <c r="E27" s="150" t="inlineStr">
        <is>
          <t>Charlotte</t>
        </is>
      </c>
      <c r="F27" s="150" t="inlineStr">
        <is>
          <t>NC</t>
        </is>
      </c>
      <c r="G27" s="150" t="n">
        <v>28214</v>
      </c>
      <c r="H27" s="418" t="inlineStr">
        <is>
          <t>US</t>
        </is>
      </c>
      <c r="I27" s="150" t="inlineStr">
        <is>
          <t>8x Good Host Iced Tea, Original, 2.35kg/5.2lbs. {Imported from Canada}</t>
        </is>
      </c>
      <c r="J27" s="151" t="inlineStr">
        <is>
          <t>CA</t>
        </is>
      </c>
      <c r="K27" s="151" t="n">
        <v>46</v>
      </c>
      <c r="L27" s="543" t="n">
        <v>174.1872</v>
      </c>
      <c r="M27" s="153" t="n"/>
      <c r="N27" s="154" t="n"/>
      <c r="O27" s="419" t="inlineStr">
        <is>
          <t>Box 26</t>
        </is>
      </c>
      <c r="P27" s="97" t="inlineStr">
        <is>
          <t>DMT Distributors (102 Central Avenue)</t>
        </is>
      </c>
      <c r="Q27" s="97" t="inlineStr">
        <is>
          <t>24x14x10</t>
        </is>
      </c>
      <c r="R27" s="139" t="n"/>
    </row>
    <row r="28" ht="15" customHeight="1">
      <c r="A28" s="150" t="n"/>
      <c r="B28" s="418" t="inlineStr">
        <is>
          <t>10240 Old Dowd Rd</t>
        </is>
      </c>
      <c r="C28" s="150" t="n"/>
      <c r="D28" s="150" t="n"/>
      <c r="E28" s="150" t="inlineStr">
        <is>
          <t>Charlotte</t>
        </is>
      </c>
      <c r="F28" s="150" t="inlineStr">
        <is>
          <t>NC</t>
        </is>
      </c>
      <c r="G28" s="150" t="n">
        <v>28214</v>
      </c>
      <c r="H28" s="418" t="inlineStr">
        <is>
          <t>US</t>
        </is>
      </c>
      <c r="I28" s="150" t="inlineStr">
        <is>
          <t>8x Good Host Iced Tea, Original, 2.35kg/5.2lbs. {Imported from Canada}</t>
        </is>
      </c>
      <c r="J28" s="151" t="inlineStr">
        <is>
          <t>CA</t>
        </is>
      </c>
      <c r="K28" s="151" t="n">
        <v>46</v>
      </c>
      <c r="L28" s="543" t="n">
        <v>174.1872</v>
      </c>
      <c r="M28" s="153" t="n"/>
      <c r="N28" s="154" t="n"/>
      <c r="O28" s="419" t="inlineStr">
        <is>
          <t>Box 27</t>
        </is>
      </c>
      <c r="P28" s="97" t="inlineStr">
        <is>
          <t>DMT Distributors (102 Central Avenue)</t>
        </is>
      </c>
      <c r="Q28" s="420" t="inlineStr">
        <is>
          <t>24x14x10</t>
        </is>
      </c>
      <c r="R28" s="139" t="n"/>
    </row>
    <row r="29" ht="15" customHeight="1">
      <c r="A29" s="150" t="n"/>
      <c r="B29" s="418" t="n"/>
      <c r="C29" s="150" t="n"/>
      <c r="D29" s="150" t="n"/>
      <c r="E29" s="150" t="n"/>
      <c r="F29" s="150" t="n"/>
      <c r="G29" s="150" t="n"/>
      <c r="H29" s="418" t="n"/>
      <c r="I29" s="150" t="n"/>
      <c r="J29" s="151" t="n"/>
      <c r="K29" s="151" t="n"/>
      <c r="L29" s="543" t="n"/>
      <c r="M29" s="153" t="n"/>
      <c r="N29" s="154" t="n"/>
      <c r="O29" s="419" t="inlineStr">
        <is>
          <t>Box 28</t>
        </is>
      </c>
      <c r="P29" s="97" t="n"/>
      <c r="Q29" s="420" t="n"/>
      <c r="R29" s="139" t="n"/>
    </row>
    <row r="30" ht="15" customHeight="1">
      <c r="A30" s="150" t="n"/>
      <c r="B30" s="418" t="n"/>
      <c r="C30" s="150" t="n"/>
      <c r="D30" s="150" t="n"/>
      <c r="E30" s="150" t="n"/>
      <c r="F30" s="150" t="n"/>
      <c r="G30" s="150" t="n"/>
      <c r="H30" s="418" t="n"/>
      <c r="I30" s="150" t="n"/>
      <c r="J30" s="151" t="n"/>
      <c r="K30" s="151" t="n"/>
      <c r="L30" s="543" t="n"/>
      <c r="M30" s="153" t="n"/>
      <c r="N30" s="154" t="n"/>
      <c r="O30" s="419" t="inlineStr">
        <is>
          <t>Box 29</t>
        </is>
      </c>
      <c r="P30" s="97" t="n"/>
      <c r="Q30" s="420" t="n"/>
      <c r="R30" s="139" t="n"/>
    </row>
    <row r="31" ht="15" customHeight="1">
      <c r="A31" s="150" t="n"/>
      <c r="B31" s="418" t="n"/>
      <c r="C31" s="150" t="n"/>
      <c r="D31" s="150" t="n"/>
      <c r="E31" s="150" t="n"/>
      <c r="F31" s="150" t="n"/>
      <c r="G31" s="150" t="n"/>
      <c r="H31" s="418" t="n"/>
      <c r="I31" s="150" t="n"/>
      <c r="J31" s="151" t="n"/>
      <c r="K31" s="151" t="n"/>
      <c r="L31" s="543" t="n"/>
      <c r="M31" s="153" t="n"/>
      <c r="N31" s="154" t="n"/>
      <c r="O31" s="419" t="inlineStr">
        <is>
          <t>Box 30</t>
        </is>
      </c>
      <c r="P31" s="97" t="n"/>
      <c r="Q31" s="420" t="n"/>
      <c r="R31" s="139" t="n"/>
    </row>
    <row r="32" ht="15" customHeight="1">
      <c r="A32" s="150" t="n"/>
      <c r="B32" s="418" t="n"/>
      <c r="C32" s="150" t="n"/>
      <c r="D32" s="150" t="n"/>
      <c r="E32" s="150" t="n"/>
      <c r="F32" s="150" t="n"/>
      <c r="G32" s="150" t="n"/>
      <c r="H32" s="418" t="n"/>
      <c r="I32" s="150" t="n"/>
      <c r="J32" s="151" t="n"/>
      <c r="K32" s="151" t="n"/>
      <c r="L32" s="543" t="n"/>
      <c r="M32" s="153" t="n"/>
      <c r="N32" s="154" t="n"/>
      <c r="O32" s="419" t="inlineStr">
        <is>
          <t>Box 31</t>
        </is>
      </c>
      <c r="P32" s="97" t="n"/>
      <c r="Q32" s="97" t="n"/>
      <c r="R32" s="139" t="n"/>
    </row>
    <row r="33" ht="15" customHeight="1">
      <c r="A33" s="150" t="n"/>
      <c r="B33" s="418" t="n"/>
      <c r="C33" s="150" t="n"/>
      <c r="D33" s="150" t="n"/>
      <c r="E33" s="150" t="n"/>
      <c r="F33" s="150" t="n"/>
      <c r="G33" s="150" t="n"/>
      <c r="H33" s="418" t="n"/>
      <c r="I33" s="150" t="n"/>
      <c r="J33" s="151" t="n"/>
      <c r="K33" s="151" t="n"/>
      <c r="L33" s="543" t="n"/>
      <c r="M33" s="153" t="n"/>
      <c r="N33" s="154" t="n"/>
      <c r="O33" s="419" t="inlineStr">
        <is>
          <t>Box 32</t>
        </is>
      </c>
      <c r="P33" s="97" t="n"/>
      <c r="Q33" s="420" t="n"/>
      <c r="R33" s="139" t="n"/>
    </row>
    <row r="34" ht="15" customHeight="1">
      <c r="A34" s="150" t="n"/>
      <c r="B34" s="418" t="n"/>
      <c r="C34" s="150" t="n"/>
      <c r="D34" s="150" t="n"/>
      <c r="E34" s="150" t="n"/>
      <c r="F34" s="150" t="n"/>
      <c r="G34" s="150" t="n"/>
      <c r="H34" s="418" t="n"/>
      <c r="I34" s="150" t="n"/>
      <c r="J34" s="151" t="n"/>
      <c r="K34" s="151" t="n"/>
      <c r="L34" s="543" t="n"/>
      <c r="M34" s="153" t="n"/>
      <c r="N34" s="154" t="n"/>
      <c r="O34" s="419" t="inlineStr">
        <is>
          <t>Box 33</t>
        </is>
      </c>
      <c r="P34" s="97" t="n"/>
      <c r="Q34" s="420" t="n"/>
      <c r="R34" s="139" t="n"/>
    </row>
    <row r="35" ht="15" customHeight="1">
      <c r="A35" s="150" t="n"/>
      <c r="B35" s="418" t="n"/>
      <c r="C35" s="150" t="n"/>
      <c r="D35" s="150" t="n"/>
      <c r="E35" s="150" t="n"/>
      <c r="F35" s="150" t="n"/>
      <c r="G35" s="150" t="n"/>
      <c r="H35" s="418" t="n"/>
      <c r="I35" s="150" t="n"/>
      <c r="J35" s="151" t="n"/>
      <c r="K35" s="151" t="n"/>
      <c r="L35" s="543" t="n"/>
      <c r="M35" s="153" t="n"/>
      <c r="N35" s="154" t="n"/>
      <c r="O35" s="419" t="inlineStr">
        <is>
          <t>Box 34</t>
        </is>
      </c>
      <c r="P35" s="97" t="n"/>
      <c r="Q35" s="97" t="n"/>
      <c r="R35" s="139" t="n"/>
    </row>
    <row r="36" ht="15" customHeight="1">
      <c r="A36" s="150" t="n"/>
      <c r="B36" s="418" t="n"/>
      <c r="C36" s="150" t="n"/>
      <c r="D36" s="150" t="n"/>
      <c r="E36" s="150" t="n"/>
      <c r="F36" s="150" t="n"/>
      <c r="G36" s="150" t="n"/>
      <c r="H36" s="418" t="n"/>
      <c r="I36" s="150" t="n"/>
      <c r="J36" s="151" t="n"/>
      <c r="K36" s="151" t="n"/>
      <c r="L36" s="543" t="n"/>
      <c r="M36" s="153" t="n"/>
      <c r="N36" s="154" t="n"/>
      <c r="O36" s="419" t="inlineStr">
        <is>
          <t>Box 35</t>
        </is>
      </c>
      <c r="P36" s="97" t="n"/>
      <c r="Q36" s="420" t="n"/>
      <c r="R36" s="139" t="n"/>
    </row>
    <row r="37" ht="15" customHeight="1">
      <c r="A37" s="150" t="n"/>
      <c r="B37" s="418" t="n"/>
      <c r="C37" s="150" t="n"/>
      <c r="D37" s="150" t="n"/>
      <c r="E37" s="150" t="n"/>
      <c r="F37" s="150" t="n"/>
      <c r="G37" s="150" t="n"/>
      <c r="H37" s="418" t="n"/>
      <c r="I37" s="150" t="n"/>
      <c r="J37" s="151" t="n"/>
      <c r="K37" s="151" t="n"/>
      <c r="L37" s="543" t="n"/>
      <c r="M37" s="153" t="n"/>
      <c r="N37" s="154" t="n"/>
      <c r="O37" s="419" t="inlineStr">
        <is>
          <t>Box 36</t>
        </is>
      </c>
      <c r="P37" s="97" t="n"/>
      <c r="Q37" s="97" t="n"/>
      <c r="R37" s="139" t="n"/>
    </row>
    <row r="38" ht="15" customHeight="1">
      <c r="A38" s="150" t="n"/>
      <c r="B38" s="418" t="n"/>
      <c r="C38" s="150" t="n"/>
      <c r="D38" s="150" t="n"/>
      <c r="E38" s="150" t="n"/>
      <c r="F38" s="150" t="n"/>
      <c r="G38" s="150" t="n"/>
      <c r="H38" s="418" t="n"/>
      <c r="I38" s="150" t="n"/>
      <c r="J38" s="151" t="n"/>
      <c r="K38" s="151" t="n"/>
      <c r="L38" s="543" t="n"/>
      <c r="M38" s="155" t="n"/>
      <c r="N38" s="154" t="n"/>
      <c r="O38" s="419" t="inlineStr">
        <is>
          <t>Box 37</t>
        </is>
      </c>
      <c r="P38" s="97" t="n"/>
      <c r="Q38" s="97" t="n"/>
      <c r="R38" s="139" t="n"/>
    </row>
    <row r="39" ht="15" customHeight="1">
      <c r="A39" s="150" t="n"/>
      <c r="B39" s="418" t="n"/>
      <c r="C39" s="150" t="n"/>
      <c r="D39" s="150" t="n"/>
      <c r="E39" s="150" t="n"/>
      <c r="F39" s="150" t="n"/>
      <c r="G39" s="150" t="n"/>
      <c r="H39" s="418" t="n"/>
      <c r="I39" s="150" t="n"/>
      <c r="J39" s="151" t="n"/>
      <c r="K39" s="151" t="n"/>
      <c r="L39" s="543" t="n"/>
      <c r="M39" s="153" t="n"/>
      <c r="N39" s="154" t="n"/>
      <c r="O39" s="419" t="inlineStr">
        <is>
          <t>Box 38</t>
        </is>
      </c>
      <c r="P39" s="97" t="n"/>
      <c r="Q39" s="420" t="n"/>
      <c r="R39" s="139" t="n"/>
    </row>
    <row r="40" ht="15" customHeight="1">
      <c r="A40" s="150" t="n"/>
      <c r="B40" s="418" t="n"/>
      <c r="C40" s="150" t="n"/>
      <c r="D40" s="150" t="n"/>
      <c r="E40" s="150" t="n"/>
      <c r="F40" s="150" t="n"/>
      <c r="G40" s="150" t="n"/>
      <c r="H40" s="418" t="n"/>
      <c r="I40" s="150" t="n"/>
      <c r="J40" s="151" t="n"/>
      <c r="K40" s="151" t="n"/>
      <c r="L40" s="543" t="n"/>
      <c r="M40" s="155" t="n"/>
      <c r="N40" s="154" t="n"/>
      <c r="O40" s="419" t="inlineStr">
        <is>
          <t>Box 39</t>
        </is>
      </c>
      <c r="P40" s="97" t="n"/>
      <c r="Q40" s="420" t="n"/>
      <c r="R40" s="139" t="n"/>
    </row>
    <row r="41" ht="15" customHeight="1">
      <c r="A41" s="150" t="n"/>
      <c r="B41" s="418" t="n"/>
      <c r="C41" s="150" t="n"/>
      <c r="D41" s="150" t="n"/>
      <c r="E41" s="150" t="n"/>
      <c r="F41" s="150" t="n"/>
      <c r="G41" s="150" t="n"/>
      <c r="H41" s="150" t="n"/>
      <c r="I41" s="150" t="n"/>
      <c r="J41" s="151" t="n"/>
      <c r="K41" s="151" t="n"/>
      <c r="L41" s="543" t="n"/>
      <c r="M41" s="153" t="n"/>
      <c r="N41" s="154" t="n"/>
      <c r="O41" s="419" t="inlineStr">
        <is>
          <t>Box 40</t>
        </is>
      </c>
      <c r="P41" s="97" t="n"/>
      <c r="Q41" s="420" t="n"/>
      <c r="R41" s="139" t="n"/>
    </row>
    <row r="42" ht="15" customHeight="1">
      <c r="A42" s="150" t="n"/>
      <c r="B42" s="418" t="n"/>
      <c r="C42" s="150" t="n"/>
      <c r="D42" s="150" t="n"/>
      <c r="E42" s="150" t="n"/>
      <c r="F42" s="150" t="n"/>
      <c r="G42" s="150" t="n"/>
      <c r="H42" s="150" t="n"/>
      <c r="I42" s="150" t="n"/>
      <c r="J42" s="151" t="n"/>
      <c r="K42" s="151" t="n"/>
      <c r="L42" s="543" t="n"/>
      <c r="M42" s="153" t="n"/>
      <c r="N42" s="154" t="n"/>
      <c r="O42" s="419" t="inlineStr">
        <is>
          <t>Box 41</t>
        </is>
      </c>
      <c r="P42" s="97" t="n"/>
      <c r="Q42" s="420" t="n"/>
      <c r="R42" s="139" t="n"/>
    </row>
    <row r="43" ht="15" customHeight="1">
      <c r="A43" s="150" t="n"/>
      <c r="B43" s="418" t="n"/>
      <c r="C43" s="150" t="n"/>
      <c r="D43" s="150" t="n"/>
      <c r="E43" s="150" t="n"/>
      <c r="F43" s="150" t="n"/>
      <c r="G43" s="150" t="n"/>
      <c r="H43" s="150" t="n"/>
      <c r="I43" s="150" t="n"/>
      <c r="J43" s="151" t="n"/>
      <c r="K43" s="151" t="n"/>
      <c r="L43" s="543" t="n"/>
      <c r="M43" s="153" t="n"/>
      <c r="N43" s="154" t="n"/>
      <c r="O43" s="419" t="inlineStr">
        <is>
          <t>Box 42</t>
        </is>
      </c>
      <c r="P43" s="97" t="n"/>
      <c r="Q43" s="420" t="n"/>
      <c r="R43" s="139" t="n"/>
    </row>
    <row r="44" ht="15" customHeight="1">
      <c r="A44" s="150" t="n"/>
      <c r="B44" s="418" t="n"/>
      <c r="C44" s="150" t="n"/>
      <c r="D44" s="150" t="n"/>
      <c r="E44" s="150" t="n"/>
      <c r="F44" s="150" t="n"/>
      <c r="G44" s="150" t="n"/>
      <c r="H44" s="150" t="n"/>
      <c r="I44" s="150" t="n"/>
      <c r="J44" s="151" t="n"/>
      <c r="K44" s="151" t="n"/>
      <c r="L44" s="543" t="n"/>
      <c r="M44" s="153" t="n"/>
      <c r="N44" s="154" t="n"/>
      <c r="O44" s="419" t="inlineStr">
        <is>
          <t>Box 43</t>
        </is>
      </c>
      <c r="P44" s="97" t="n"/>
      <c r="Q44" s="420" t="n"/>
      <c r="R44" s="139" t="n"/>
    </row>
    <row r="45" ht="15" customHeight="1">
      <c r="A45" s="150" t="n"/>
      <c r="B45" s="418" t="n"/>
      <c r="C45" s="150" t="n"/>
      <c r="D45" s="150" t="n"/>
      <c r="E45" s="150" t="n"/>
      <c r="F45" s="150" t="n"/>
      <c r="G45" s="150" t="n"/>
      <c r="H45" s="150" t="n"/>
      <c r="I45" s="150" t="n"/>
      <c r="J45" s="151" t="n"/>
      <c r="K45" s="151" t="n"/>
      <c r="L45" s="543" t="n"/>
      <c r="M45" s="153" t="n"/>
      <c r="N45" s="154" t="n"/>
      <c r="O45" s="419" t="inlineStr">
        <is>
          <t>Box 44</t>
        </is>
      </c>
      <c r="P45" s="97" t="n"/>
      <c r="Q45" s="420" t="n"/>
      <c r="R45" s="139" t="n"/>
    </row>
    <row r="46" ht="15" customHeight="1">
      <c r="A46" s="150" t="n"/>
      <c r="B46" s="418" t="n"/>
      <c r="C46" s="150" t="n"/>
      <c r="D46" s="150" t="n"/>
      <c r="E46" s="150" t="n"/>
      <c r="F46" s="150" t="n"/>
      <c r="G46" s="150" t="n"/>
      <c r="H46" s="150" t="n"/>
      <c r="I46" s="150" t="n"/>
      <c r="J46" s="151" t="n"/>
      <c r="K46" s="151" t="n"/>
      <c r="L46" s="543" t="n"/>
      <c r="M46" s="153" t="n"/>
      <c r="N46" s="154" t="n"/>
      <c r="O46" s="419" t="inlineStr">
        <is>
          <t>Box 45</t>
        </is>
      </c>
      <c r="P46" s="97" t="n"/>
      <c r="Q46" s="420" t="n"/>
      <c r="R46" s="421" t="n"/>
    </row>
    <row r="47" ht="15" customHeight="1">
      <c r="A47" s="150" t="n"/>
      <c r="B47" s="418" t="n"/>
      <c r="C47" s="150" t="n"/>
      <c r="D47" s="150" t="n"/>
      <c r="E47" s="150" t="n"/>
      <c r="F47" s="150" t="n"/>
      <c r="G47" s="150" t="n"/>
      <c r="H47" s="150" t="n"/>
      <c r="I47" s="150" t="n"/>
      <c r="J47" s="151" t="n"/>
      <c r="K47" s="151" t="n"/>
      <c r="L47" s="543" t="n"/>
      <c r="M47" s="155" t="n"/>
      <c r="N47" s="154" t="n"/>
      <c r="O47" s="419" t="inlineStr">
        <is>
          <t>Box 46</t>
        </is>
      </c>
      <c r="P47" s="97" t="n"/>
      <c r="Q47" s="97" t="n"/>
      <c r="R47" s="421" t="n"/>
    </row>
    <row r="48" ht="15" customHeight="1">
      <c r="A48" s="150" t="n"/>
      <c r="B48" s="418" t="n"/>
      <c r="C48" s="150" t="n"/>
      <c r="D48" s="150" t="n"/>
      <c r="E48" s="150" t="n"/>
      <c r="F48" s="150" t="n"/>
      <c r="G48" s="150" t="n"/>
      <c r="H48" s="150" t="n"/>
      <c r="I48" s="150" t="n"/>
      <c r="J48" s="151" t="n"/>
      <c r="K48" s="151" t="n"/>
      <c r="L48" s="543" t="n"/>
      <c r="M48" s="155" t="n"/>
      <c r="N48" s="154" t="n"/>
      <c r="O48" s="419" t="inlineStr">
        <is>
          <t>Box 47</t>
        </is>
      </c>
      <c r="P48" s="97" t="n"/>
      <c r="Q48" s="420" t="n"/>
      <c r="R48" s="421" t="n"/>
    </row>
    <row r="49" ht="15" customHeight="1">
      <c r="A49" s="150" t="n"/>
      <c r="B49" s="418" t="n"/>
      <c r="C49" s="150" t="n"/>
      <c r="D49" s="150" t="n"/>
      <c r="E49" s="150" t="n"/>
      <c r="F49" s="150" t="n"/>
      <c r="G49" s="150" t="n"/>
      <c r="H49" s="150" t="n"/>
      <c r="I49" s="150" t="n"/>
      <c r="J49" s="151" t="n"/>
      <c r="K49" s="151" t="n"/>
      <c r="L49" s="543" t="n"/>
      <c r="M49" s="155" t="n"/>
      <c r="N49" s="154" t="n"/>
      <c r="O49" s="419" t="inlineStr">
        <is>
          <t>Box 48</t>
        </is>
      </c>
      <c r="P49" s="97" t="n"/>
      <c r="Q49" s="420" t="n"/>
      <c r="R49" s="421" t="n"/>
    </row>
    <row r="50" ht="15" customHeight="1">
      <c r="A50" s="150" t="n"/>
      <c r="B50" s="418" t="n"/>
      <c r="C50" s="150" t="n"/>
      <c r="D50" s="150" t="n"/>
      <c r="E50" s="150" t="n"/>
      <c r="F50" s="150" t="n"/>
      <c r="G50" s="150" t="n"/>
      <c r="H50" s="150" t="n"/>
      <c r="I50" s="150" t="n"/>
      <c r="J50" s="151" t="n"/>
      <c r="K50" s="151" t="n"/>
      <c r="L50" s="543" t="n"/>
      <c r="M50" s="153" t="n"/>
      <c r="N50" s="154" t="n"/>
      <c r="O50" s="419" t="inlineStr">
        <is>
          <t>Box 49</t>
        </is>
      </c>
      <c r="P50" s="97" t="n"/>
      <c r="Q50" s="97" t="n"/>
      <c r="R50" s="421" t="n"/>
    </row>
    <row r="51" ht="15" customHeight="1">
      <c r="A51" s="150" t="n"/>
      <c r="B51" s="418" t="n"/>
      <c r="C51" s="150" t="n"/>
      <c r="D51" s="150" t="n"/>
      <c r="E51" s="150" t="n"/>
      <c r="F51" s="150" t="n"/>
      <c r="G51" s="150" t="n"/>
      <c r="H51" s="150" t="n"/>
      <c r="I51" s="150" t="n"/>
      <c r="J51" s="151" t="n"/>
      <c r="K51" s="151" t="n"/>
      <c r="L51" s="543" t="n"/>
      <c r="M51" s="153" t="n"/>
      <c r="N51" s="154" t="n"/>
      <c r="O51" s="419" t="inlineStr">
        <is>
          <t>Box 50</t>
        </is>
      </c>
      <c r="P51" s="97" t="n"/>
      <c r="Q51" s="420" t="n"/>
      <c r="R51" s="421" t="n"/>
    </row>
    <row r="52" ht="15" customHeight="1">
      <c r="A52" s="150" t="n"/>
      <c r="B52" s="418" t="n"/>
      <c r="C52" s="150" t="n"/>
      <c r="D52" s="150" t="n"/>
      <c r="E52" s="150" t="n"/>
      <c r="F52" s="150" t="n"/>
      <c r="G52" s="150" t="n"/>
      <c r="H52" s="150" t="n"/>
      <c r="I52" s="150" t="n"/>
      <c r="J52" s="151" t="n"/>
      <c r="K52" s="151" t="n"/>
      <c r="L52" s="543" t="n"/>
      <c r="M52" s="155" t="n"/>
      <c r="N52" s="154" t="n"/>
      <c r="O52" s="419" t="inlineStr">
        <is>
          <t>Box 51</t>
        </is>
      </c>
      <c r="P52" s="97" t="n"/>
      <c r="Q52" s="420" t="n"/>
      <c r="R52" s="421" t="n"/>
    </row>
    <row r="53" ht="15" customHeight="1">
      <c r="A53" s="150" t="n"/>
      <c r="B53" s="418" t="n"/>
      <c r="C53" s="150" t="n"/>
      <c r="D53" s="150" t="n"/>
      <c r="E53" s="150" t="n"/>
      <c r="F53" s="150" t="n"/>
      <c r="G53" s="150" t="n"/>
      <c r="H53" s="150" t="n"/>
      <c r="I53" s="150" t="n"/>
      <c r="J53" s="151" t="n"/>
      <c r="K53" s="151" t="n"/>
      <c r="L53" s="543" t="n"/>
      <c r="M53" s="153" t="n"/>
      <c r="N53" s="154" t="n"/>
      <c r="O53" s="419" t="inlineStr">
        <is>
          <t>Box 52</t>
        </is>
      </c>
      <c r="P53" s="97" t="n"/>
      <c r="Q53" s="420" t="n"/>
      <c r="R53" s="421" t="n"/>
    </row>
    <row r="54" ht="15" customHeight="1">
      <c r="A54" s="150" t="n"/>
      <c r="B54" s="418" t="n"/>
      <c r="C54" s="150" t="n"/>
      <c r="D54" s="150" t="n"/>
      <c r="E54" s="150" t="n"/>
      <c r="F54" s="150" t="n"/>
      <c r="G54" s="150" t="n"/>
      <c r="H54" s="150" t="n"/>
      <c r="I54" s="150" t="n"/>
      <c r="J54" s="151" t="n"/>
      <c r="K54" s="151" t="n"/>
      <c r="L54" s="543" t="n"/>
      <c r="M54" s="153" t="n"/>
      <c r="N54" s="154" t="n"/>
      <c r="O54" s="419" t="inlineStr">
        <is>
          <t>Box 53</t>
        </is>
      </c>
      <c r="P54" s="97" t="n"/>
      <c r="Q54" s="420" t="n"/>
      <c r="R54" s="421" t="n"/>
    </row>
    <row r="55" ht="15" customHeight="1">
      <c r="A55" s="150" t="n"/>
      <c r="B55" s="418" t="n"/>
      <c r="C55" s="150" t="n"/>
      <c r="D55" s="150" t="n"/>
      <c r="E55" s="150" t="n"/>
      <c r="F55" s="150" t="n"/>
      <c r="G55" s="150" t="n"/>
      <c r="H55" s="150" t="n"/>
      <c r="I55" s="150" t="n"/>
      <c r="J55" s="151" t="n"/>
      <c r="K55" s="151" t="n"/>
      <c r="L55" s="543" t="n"/>
      <c r="M55" s="155" t="n"/>
      <c r="N55" s="154" t="n"/>
      <c r="O55" s="419" t="inlineStr">
        <is>
          <t>Box 54</t>
        </is>
      </c>
      <c r="P55" s="97" t="n"/>
      <c r="Q55" s="420" t="n"/>
      <c r="R55" s="421" t="n"/>
    </row>
    <row r="56" ht="15" customHeight="1">
      <c r="A56" s="150" t="n"/>
      <c r="B56" s="418" t="n"/>
      <c r="C56" s="150" t="n"/>
      <c r="D56" s="150" t="n"/>
      <c r="E56" s="150" t="n"/>
      <c r="F56" s="150" t="n"/>
      <c r="G56" s="150" t="n"/>
      <c r="H56" s="150" t="n"/>
      <c r="I56" s="150" t="n"/>
      <c r="J56" s="151" t="n"/>
      <c r="K56" s="151" t="n"/>
      <c r="L56" s="543" t="n"/>
      <c r="M56" s="153" t="n"/>
      <c r="N56" s="154" t="n"/>
      <c r="O56" s="419" t="inlineStr">
        <is>
          <t>Box 55</t>
        </is>
      </c>
      <c r="P56" s="97" t="n"/>
      <c r="Q56" s="97" t="n"/>
      <c r="R56" s="421" t="n"/>
    </row>
    <row r="57" ht="15" customHeight="1">
      <c r="A57" s="150" t="n"/>
      <c r="B57" s="418" t="n"/>
      <c r="C57" s="150" t="n"/>
      <c r="D57" s="150" t="n"/>
      <c r="E57" s="150" t="n"/>
      <c r="F57" s="150" t="n"/>
      <c r="G57" s="150" t="n"/>
      <c r="H57" s="150" t="n"/>
      <c r="I57" s="150" t="n"/>
      <c r="J57" s="151" t="n"/>
      <c r="K57" s="151" t="n"/>
      <c r="L57" s="543" t="n"/>
      <c r="M57" s="153" t="n"/>
      <c r="N57" s="154" t="n"/>
      <c r="O57" s="419" t="inlineStr">
        <is>
          <t>Box 56</t>
        </is>
      </c>
      <c r="P57" s="97" t="n"/>
      <c r="Q57" s="420" t="n"/>
      <c r="R57" s="421" t="n"/>
    </row>
    <row r="58" ht="15" customHeight="1">
      <c r="A58" s="150" t="n"/>
      <c r="B58" s="418" t="n"/>
      <c r="C58" s="150" t="n"/>
      <c r="D58" s="150" t="n"/>
      <c r="E58" s="150" t="n"/>
      <c r="F58" s="150" t="n"/>
      <c r="G58" s="150" t="n"/>
      <c r="H58" s="150" t="n"/>
      <c r="I58" s="150" t="n"/>
      <c r="J58" s="151" t="n"/>
      <c r="K58" s="151" t="n"/>
      <c r="L58" s="543" t="n"/>
      <c r="M58" s="153" t="n"/>
      <c r="N58" s="154" t="n"/>
      <c r="O58" s="419" t="inlineStr">
        <is>
          <t>Box 57</t>
        </is>
      </c>
      <c r="P58" s="97" t="n"/>
      <c r="Q58" s="420" t="n"/>
      <c r="R58" s="421" t="n"/>
    </row>
    <row r="59" ht="15" customHeight="1">
      <c r="A59" s="150" t="n"/>
      <c r="B59" s="418" t="n"/>
      <c r="C59" s="150" t="n"/>
      <c r="D59" s="150" t="n"/>
      <c r="E59" s="150" t="n"/>
      <c r="F59" s="150" t="n"/>
      <c r="G59" s="150" t="n"/>
      <c r="H59" s="150" t="n"/>
      <c r="I59" s="150" t="n"/>
      <c r="J59" s="151" t="n"/>
      <c r="K59" s="151" t="n"/>
      <c r="L59" s="543" t="n"/>
      <c r="M59" s="153" t="n"/>
      <c r="N59" s="154" t="n"/>
      <c r="O59" s="419" t="inlineStr">
        <is>
          <t>Box 58</t>
        </is>
      </c>
      <c r="P59" s="97" t="n"/>
      <c r="Q59" s="420" t="n"/>
      <c r="R59" s="421" t="n"/>
    </row>
    <row r="60" ht="15" customHeight="1">
      <c r="A60" s="150" t="n"/>
      <c r="B60" s="418" t="n"/>
      <c r="C60" s="150" t="n"/>
      <c r="D60" s="150" t="n"/>
      <c r="E60" s="150" t="n"/>
      <c r="F60" s="150" t="n"/>
      <c r="G60" s="150" t="n"/>
      <c r="H60" s="150" t="n"/>
      <c r="I60" s="150" t="n"/>
      <c r="J60" s="151" t="n"/>
      <c r="K60" s="151" t="n"/>
      <c r="L60" s="543" t="n"/>
      <c r="M60" s="153" t="n"/>
      <c r="N60" s="154" t="n"/>
      <c r="O60" s="419" t="inlineStr">
        <is>
          <t>Box 59</t>
        </is>
      </c>
      <c r="P60" s="97" t="n"/>
      <c r="Q60" s="420" t="n"/>
      <c r="R60" s="421" t="n"/>
    </row>
    <row r="61" ht="15" customHeight="1">
      <c r="A61" s="150" t="n"/>
      <c r="B61" s="418" t="n"/>
      <c r="C61" s="150" t="n"/>
      <c r="D61" s="150" t="n"/>
      <c r="E61" s="150" t="n"/>
      <c r="F61" s="150" t="n"/>
      <c r="G61" s="150" t="n"/>
      <c r="H61" s="150" t="n"/>
      <c r="I61" s="150" t="n"/>
      <c r="J61" s="151" t="n"/>
      <c r="K61" s="151" t="n"/>
      <c r="L61" s="543" t="n"/>
      <c r="M61" s="153" t="n"/>
      <c r="N61" s="154" t="n"/>
      <c r="O61" s="419" t="inlineStr">
        <is>
          <t>Box 60</t>
        </is>
      </c>
      <c r="P61" s="97" t="n"/>
      <c r="Q61" s="97" t="n"/>
      <c r="R61" s="421" t="n"/>
    </row>
    <row r="62" ht="15" customHeight="1">
      <c r="A62" s="150" t="n"/>
      <c r="B62" s="418" t="n"/>
      <c r="C62" s="150" t="n"/>
      <c r="D62" s="150" t="n"/>
      <c r="E62" s="150" t="n"/>
      <c r="F62" s="150" t="n"/>
      <c r="G62" s="150" t="n"/>
      <c r="H62" s="150" t="n"/>
      <c r="I62" s="150" t="n"/>
      <c r="J62" s="151" t="n"/>
      <c r="K62" s="151" t="n"/>
      <c r="L62" s="543" t="n"/>
      <c r="M62" s="153" t="n"/>
      <c r="N62" s="154" t="n"/>
      <c r="O62" s="419" t="inlineStr">
        <is>
          <t>Box 61</t>
        </is>
      </c>
      <c r="P62" s="97" t="n"/>
      <c r="Q62" s="420" t="n"/>
      <c r="R62" s="421" t="n"/>
    </row>
    <row r="63" ht="15" customHeight="1">
      <c r="A63" s="150" t="n"/>
      <c r="B63" s="418" t="n"/>
      <c r="C63" s="150" t="n"/>
      <c r="D63" s="150" t="n"/>
      <c r="E63" s="150" t="n"/>
      <c r="F63" s="150" t="n"/>
      <c r="G63" s="150" t="n"/>
      <c r="H63" s="150" t="n"/>
      <c r="I63" s="150" t="n"/>
      <c r="J63" s="151" t="n"/>
      <c r="K63" s="151" t="n"/>
      <c r="L63" s="543" t="n"/>
      <c r="M63" s="153" t="n"/>
      <c r="N63" s="154" t="n"/>
      <c r="O63" s="419" t="inlineStr">
        <is>
          <t>Box 62</t>
        </is>
      </c>
      <c r="P63" s="97" t="n"/>
      <c r="Q63" s="420" t="n"/>
      <c r="R63" s="421" t="n"/>
    </row>
    <row r="64" ht="15" customHeight="1">
      <c r="A64" s="150" t="n"/>
      <c r="B64" s="418" t="n"/>
      <c r="C64" s="150" t="n"/>
      <c r="D64" s="150" t="n"/>
      <c r="E64" s="150" t="n"/>
      <c r="F64" s="150" t="n"/>
      <c r="G64" s="150" t="n"/>
      <c r="H64" s="150" t="n"/>
      <c r="I64" s="150" t="n"/>
      <c r="J64" s="151" t="n"/>
      <c r="K64" s="151" t="n"/>
      <c r="L64" s="543" t="n"/>
      <c r="M64" s="153" t="n"/>
      <c r="N64" s="154" t="n"/>
      <c r="O64" s="419" t="inlineStr">
        <is>
          <t>Box 63</t>
        </is>
      </c>
      <c r="P64" s="97" t="n"/>
      <c r="Q64" s="420" t="n"/>
      <c r="R64" s="421" t="n"/>
    </row>
    <row r="65" ht="15" customHeight="1">
      <c r="A65" s="150" t="n"/>
      <c r="B65" s="418" t="n"/>
      <c r="C65" s="150" t="n"/>
      <c r="D65" s="150" t="n"/>
      <c r="E65" s="150" t="n"/>
      <c r="F65" s="150" t="n"/>
      <c r="G65" s="150" t="n"/>
      <c r="H65" s="150" t="n"/>
      <c r="I65" s="150" t="n"/>
      <c r="J65" s="151" t="n"/>
      <c r="K65" s="151" t="n"/>
      <c r="L65" s="543" t="n"/>
      <c r="M65" s="153" t="n"/>
      <c r="N65" s="154" t="n"/>
      <c r="O65" s="419" t="inlineStr">
        <is>
          <t>Box 64</t>
        </is>
      </c>
      <c r="P65" s="97" t="n"/>
      <c r="Q65" s="420" t="n"/>
      <c r="R65" s="421" t="n"/>
    </row>
    <row r="66" ht="15" customHeight="1">
      <c r="A66" s="150" t="n"/>
      <c r="B66" s="418" t="n"/>
      <c r="C66" s="150" t="n"/>
      <c r="D66" s="150" t="n"/>
      <c r="E66" s="150" t="n"/>
      <c r="F66" s="150" t="n"/>
      <c r="G66" s="150" t="n"/>
      <c r="H66" s="150" t="n"/>
      <c r="I66" s="150" t="n"/>
      <c r="J66" s="151" t="n"/>
      <c r="K66" s="151" t="n"/>
      <c r="L66" s="543" t="n"/>
      <c r="M66" s="153" t="n"/>
      <c r="N66" s="154" t="n"/>
      <c r="O66" s="419" t="inlineStr">
        <is>
          <t>Box 65</t>
        </is>
      </c>
      <c r="P66" s="97" t="n"/>
      <c r="Q66" s="420" t="n"/>
      <c r="R66" s="421" t="n"/>
    </row>
    <row r="67" ht="15" customHeight="1">
      <c r="A67" s="150" t="n"/>
      <c r="B67" s="418" t="n"/>
      <c r="C67" s="150" t="n"/>
      <c r="D67" s="150" t="n"/>
      <c r="E67" s="150" t="n"/>
      <c r="F67" s="150" t="n"/>
      <c r="G67" s="150" t="n"/>
      <c r="H67" s="150" t="n"/>
      <c r="I67" s="150" t="n"/>
      <c r="J67" s="151" t="n"/>
      <c r="K67" s="151" t="n"/>
      <c r="L67" s="543" t="n"/>
      <c r="M67" s="153" t="n"/>
      <c r="N67" s="154" t="n"/>
      <c r="O67" s="419" t="inlineStr">
        <is>
          <t>Box 66</t>
        </is>
      </c>
      <c r="P67" s="97" t="n"/>
      <c r="Q67" s="420" t="n"/>
      <c r="R67" s="421" t="n"/>
    </row>
    <row r="68" ht="15" customHeight="1">
      <c r="A68" s="150" t="n"/>
      <c r="B68" s="418" t="n"/>
      <c r="C68" s="150" t="n"/>
      <c r="D68" s="150" t="n"/>
      <c r="E68" s="150" t="n"/>
      <c r="F68" s="150" t="n"/>
      <c r="G68" s="150" t="n"/>
      <c r="H68" s="150" t="n"/>
      <c r="I68" s="150" t="n"/>
      <c r="J68" s="151" t="n"/>
      <c r="K68" s="151" t="n"/>
      <c r="L68" s="543" t="n"/>
      <c r="M68" s="153" t="n"/>
      <c r="N68" s="154" t="n"/>
      <c r="O68" s="419" t="inlineStr">
        <is>
          <t>Box 67</t>
        </is>
      </c>
      <c r="P68" s="97" t="n"/>
      <c r="Q68" s="420" t="n"/>
      <c r="R68" s="421" t="n"/>
    </row>
    <row r="69" ht="15" customHeight="1">
      <c r="A69" s="150" t="n"/>
      <c r="B69" s="418" t="n"/>
      <c r="C69" s="150" t="n"/>
      <c r="D69" s="150" t="n"/>
      <c r="E69" s="150" t="n"/>
      <c r="F69" s="150" t="n"/>
      <c r="G69" s="150" t="n"/>
      <c r="H69" s="150" t="n"/>
      <c r="I69" s="150" t="n"/>
      <c r="J69" s="151" t="n"/>
      <c r="K69" s="151" t="n"/>
      <c r="L69" s="543" t="n"/>
      <c r="M69" s="153" t="n"/>
      <c r="N69" s="154" t="n"/>
      <c r="O69" s="419" t="inlineStr">
        <is>
          <t>Box 68</t>
        </is>
      </c>
      <c r="P69" s="97" t="n"/>
      <c r="Q69" s="97" t="n"/>
      <c r="R69" s="421" t="n"/>
    </row>
    <row r="70" ht="15" customHeight="1">
      <c r="A70" s="150" t="n"/>
      <c r="B70" s="418" t="n"/>
      <c r="C70" s="150" t="n"/>
      <c r="D70" s="150" t="n"/>
      <c r="E70" s="150" t="n"/>
      <c r="F70" s="150" t="n"/>
      <c r="G70" s="150" t="n"/>
      <c r="H70" s="150" t="n"/>
      <c r="I70" s="150" t="n"/>
      <c r="J70" s="151" t="n"/>
      <c r="K70" s="151" t="n"/>
      <c r="L70" s="543" t="n"/>
      <c r="M70" s="153" t="n"/>
      <c r="N70" s="154" t="n"/>
      <c r="O70" s="419" t="inlineStr">
        <is>
          <t>Box 69</t>
        </is>
      </c>
      <c r="P70" s="97" t="n"/>
      <c r="Q70" s="97" t="n"/>
      <c r="R70" s="421" t="n"/>
    </row>
    <row r="71" ht="15" customHeight="1">
      <c r="A71" s="150" t="n"/>
      <c r="B71" s="418" t="n"/>
      <c r="C71" s="150" t="n"/>
      <c r="D71" s="150" t="n"/>
      <c r="E71" s="150" t="n"/>
      <c r="F71" s="150" t="n"/>
      <c r="G71" s="150" t="n"/>
      <c r="H71" s="150" t="n"/>
      <c r="I71" s="150" t="n"/>
      <c r="J71" s="151" t="n"/>
      <c r="K71" s="151" t="n"/>
      <c r="L71" s="543" t="n"/>
      <c r="M71" s="153" t="n"/>
      <c r="N71" s="154" t="n"/>
      <c r="O71" s="419" t="inlineStr">
        <is>
          <t>Box 70</t>
        </is>
      </c>
      <c r="P71" s="97" t="n"/>
      <c r="Q71" s="97" t="n"/>
      <c r="R71" s="421" t="n"/>
    </row>
    <row r="72" ht="15" customHeight="1">
      <c r="A72" s="150" t="n"/>
      <c r="B72" s="418" t="n"/>
      <c r="C72" s="150" t="n"/>
      <c r="D72" s="150" t="n"/>
      <c r="E72" s="150" t="n"/>
      <c r="F72" s="150" t="n"/>
      <c r="G72" s="150" t="n"/>
      <c r="H72" s="150" t="n"/>
      <c r="I72" s="150" t="n"/>
      <c r="J72" s="151" t="n"/>
      <c r="K72" s="151" t="n"/>
      <c r="L72" s="543" t="n"/>
      <c r="M72" s="153" t="n"/>
      <c r="N72" s="154" t="n"/>
      <c r="O72" s="419" t="inlineStr">
        <is>
          <t>Box 71</t>
        </is>
      </c>
      <c r="P72" s="97" t="n"/>
      <c r="Q72" s="97" t="n"/>
      <c r="R72" s="421" t="n"/>
    </row>
    <row r="73" ht="15" customHeight="1">
      <c r="A73" s="150" t="n"/>
      <c r="B73" s="418" t="n"/>
      <c r="C73" s="150" t="n"/>
      <c r="D73" s="150" t="n"/>
      <c r="E73" s="150" t="n"/>
      <c r="F73" s="150" t="n"/>
      <c r="G73" s="150" t="n"/>
      <c r="H73" s="150" t="n"/>
      <c r="I73" s="150" t="n"/>
      <c r="J73" s="151" t="n"/>
      <c r="K73" s="151" t="n"/>
      <c r="L73" s="543" t="n"/>
      <c r="M73" s="153" t="n"/>
      <c r="N73" s="154" t="n"/>
      <c r="O73" s="419" t="inlineStr">
        <is>
          <t>Box 72</t>
        </is>
      </c>
      <c r="P73" s="97" t="n"/>
      <c r="Q73" s="97" t="n"/>
      <c r="R73" s="421" t="n"/>
    </row>
    <row r="74" ht="15" customHeight="1">
      <c r="A74" s="150" t="n"/>
      <c r="B74" s="418" t="n"/>
      <c r="C74" s="150" t="n"/>
      <c r="D74" s="150" t="n"/>
      <c r="E74" s="150" t="n"/>
      <c r="F74" s="150" t="n"/>
      <c r="G74" s="150" t="n"/>
      <c r="H74" s="150" t="n"/>
      <c r="I74" s="150" t="n"/>
      <c r="J74" s="151" t="n"/>
      <c r="K74" s="151" t="n"/>
      <c r="L74" s="543" t="n"/>
      <c r="M74" s="153" t="n"/>
      <c r="N74" s="154" t="n"/>
      <c r="O74" s="419" t="inlineStr">
        <is>
          <t>Box 73</t>
        </is>
      </c>
      <c r="P74" s="97" t="n"/>
      <c r="Q74" s="97" t="n"/>
      <c r="R74" s="421" t="n"/>
    </row>
    <row r="75" ht="15" customHeight="1">
      <c r="A75" s="150" t="n"/>
      <c r="B75" s="418" t="n"/>
      <c r="C75" s="150" t="n"/>
      <c r="D75" s="150" t="n"/>
      <c r="E75" s="150" t="n"/>
      <c r="F75" s="150" t="n"/>
      <c r="G75" s="150" t="n"/>
      <c r="H75" s="150" t="n"/>
      <c r="I75" s="150" t="n"/>
      <c r="J75" s="151" t="n"/>
      <c r="K75" s="151" t="n"/>
      <c r="L75" s="543" t="n"/>
      <c r="M75" s="153" t="n"/>
      <c r="N75" s="154" t="n"/>
      <c r="O75" s="419" t="inlineStr">
        <is>
          <t>Box 74</t>
        </is>
      </c>
      <c r="P75" s="97" t="n"/>
      <c r="Q75" s="97" t="n"/>
      <c r="R75" s="421" t="n"/>
    </row>
    <row r="76" ht="15" customHeight="1">
      <c r="A76" s="150" t="n"/>
      <c r="B76" s="418" t="n"/>
      <c r="C76" s="150" t="n"/>
      <c r="D76" s="150" t="n"/>
      <c r="E76" s="150" t="n"/>
      <c r="F76" s="150" t="n"/>
      <c r="G76" s="150" t="n"/>
      <c r="H76" s="150" t="n"/>
      <c r="I76" s="150" t="n"/>
      <c r="J76" s="151" t="n"/>
      <c r="K76" s="151" t="n"/>
      <c r="L76" s="543" t="n"/>
      <c r="M76" s="153" t="n"/>
      <c r="N76" s="154" t="n"/>
      <c r="O76" s="419" t="inlineStr">
        <is>
          <t>Box 75</t>
        </is>
      </c>
      <c r="P76" s="97" t="n"/>
      <c r="Q76" s="97" t="n"/>
      <c r="R76" s="421" t="n"/>
    </row>
    <row r="77" ht="15" customHeight="1">
      <c r="A77" s="150" t="n"/>
      <c r="B77" s="418" t="n"/>
      <c r="C77" s="150" t="n"/>
      <c r="D77" s="150" t="n"/>
      <c r="E77" s="150" t="n"/>
      <c r="F77" s="150" t="n"/>
      <c r="G77" s="150" t="n"/>
      <c r="H77" s="150" t="n"/>
      <c r="I77" s="150" t="n"/>
      <c r="J77" s="151" t="n"/>
      <c r="K77" s="151" t="n"/>
      <c r="L77" s="543" t="n"/>
      <c r="M77" s="153" t="n"/>
      <c r="N77" s="154" t="n"/>
      <c r="O77" s="419" t="inlineStr">
        <is>
          <t>Box 76</t>
        </is>
      </c>
      <c r="P77" s="97" t="n"/>
      <c r="Q77" s="97" t="n"/>
      <c r="R77" s="421" t="n"/>
    </row>
    <row r="78" ht="15" customHeight="1">
      <c r="A78" s="150" t="n"/>
      <c r="B78" s="418" t="n"/>
      <c r="C78" s="150" t="n"/>
      <c r="D78" s="150" t="n"/>
      <c r="E78" s="150" t="n"/>
      <c r="F78" s="150" t="n"/>
      <c r="G78" s="150" t="n"/>
      <c r="H78" s="150" t="n"/>
      <c r="I78" s="150" t="n"/>
      <c r="J78" s="151" t="n"/>
      <c r="K78" s="151" t="n"/>
      <c r="L78" s="543" t="n"/>
      <c r="M78" s="153" t="n"/>
      <c r="N78" s="154" t="n"/>
      <c r="O78" s="419" t="inlineStr">
        <is>
          <t>Box 77</t>
        </is>
      </c>
      <c r="P78" s="97" t="n"/>
      <c r="Q78" s="97" t="n"/>
      <c r="R78" s="421" t="n"/>
    </row>
    <row r="79" ht="15" customHeight="1">
      <c r="A79" s="150" t="n"/>
      <c r="B79" s="418" t="n"/>
      <c r="C79" s="150" t="n"/>
      <c r="D79" s="150" t="n"/>
      <c r="E79" s="150" t="n"/>
      <c r="F79" s="150" t="n"/>
      <c r="G79" s="150" t="n"/>
      <c r="H79" s="150" t="n"/>
      <c r="I79" s="150" t="n"/>
      <c r="J79" s="151" t="n"/>
      <c r="K79" s="151" t="n"/>
      <c r="L79" s="543" t="n"/>
      <c r="M79" s="153" t="n"/>
      <c r="N79" s="154" t="n"/>
      <c r="O79" s="419" t="inlineStr">
        <is>
          <t>Box 78</t>
        </is>
      </c>
      <c r="P79" s="97" t="n"/>
      <c r="Q79" s="97" t="n"/>
      <c r="R79" s="421" t="n"/>
    </row>
    <row r="80" ht="15" customHeight="1">
      <c r="A80" s="150" t="n"/>
      <c r="B80" s="418" t="n"/>
      <c r="C80" s="150" t="n"/>
      <c r="D80" s="150" t="n"/>
      <c r="E80" s="150" t="n"/>
      <c r="F80" s="150" t="n"/>
      <c r="G80" s="150" t="n"/>
      <c r="H80" s="150" t="n"/>
      <c r="I80" s="150" t="n"/>
      <c r="J80" s="151" t="n"/>
      <c r="K80" s="151" t="n"/>
      <c r="L80" s="543" t="n"/>
      <c r="M80" s="153" t="n"/>
      <c r="N80" s="154" t="n"/>
      <c r="O80" s="419" t="inlineStr">
        <is>
          <t>Box 79</t>
        </is>
      </c>
      <c r="P80" s="97" t="n"/>
      <c r="Q80" s="97" t="n"/>
      <c r="R80" s="421" t="n"/>
    </row>
    <row r="81" ht="15" customHeight="1">
      <c r="A81" s="150" t="n"/>
      <c r="B81" s="418" t="n"/>
      <c r="C81" s="150" t="n"/>
      <c r="D81" s="150" t="n"/>
      <c r="E81" s="150" t="n"/>
      <c r="F81" s="150" t="n"/>
      <c r="G81" s="150" t="n"/>
      <c r="H81" s="150" t="n"/>
      <c r="I81" s="150" t="n"/>
      <c r="J81" s="151" t="n"/>
      <c r="K81" s="151" t="n"/>
      <c r="L81" s="543" t="n"/>
      <c r="M81" s="153" t="n"/>
      <c r="N81" s="154" t="n"/>
      <c r="O81" s="419" t="inlineStr">
        <is>
          <t>Box 80</t>
        </is>
      </c>
      <c r="P81" s="97" t="n"/>
      <c r="Q81" s="97" t="n"/>
      <c r="R81" s="421" t="n"/>
    </row>
    <row r="82" ht="15" customHeight="1">
      <c r="A82" s="150" t="n"/>
      <c r="B82" s="418" t="n"/>
      <c r="C82" s="150" t="n"/>
      <c r="D82" s="150" t="n"/>
      <c r="E82" s="150" t="n"/>
      <c r="F82" s="150" t="n"/>
      <c r="G82" s="150" t="n"/>
      <c r="H82" s="150" t="n"/>
      <c r="I82" s="150" t="n"/>
      <c r="J82" s="151" t="n"/>
      <c r="K82" s="151" t="n"/>
      <c r="L82" s="543" t="n"/>
      <c r="M82" s="153" t="n"/>
      <c r="N82" s="154" t="n"/>
      <c r="O82" s="419" t="inlineStr">
        <is>
          <t>Box 81</t>
        </is>
      </c>
      <c r="P82" s="97" t="n"/>
      <c r="Q82" s="97" t="n"/>
      <c r="R82" s="421" t="n"/>
    </row>
    <row r="83" ht="15" customHeight="1">
      <c r="A83" s="150" t="n"/>
      <c r="B83" s="418" t="n"/>
      <c r="C83" s="150" t="n"/>
      <c r="D83" s="150" t="n"/>
      <c r="E83" s="150" t="n"/>
      <c r="F83" s="150" t="n"/>
      <c r="G83" s="150" t="n"/>
      <c r="H83" s="150" t="n"/>
      <c r="I83" s="150" t="n"/>
      <c r="J83" s="151" t="n"/>
      <c r="K83" s="151" t="n"/>
      <c r="L83" s="543" t="n"/>
      <c r="M83" s="153" t="n"/>
      <c r="N83" s="154" t="n"/>
      <c r="O83" s="419" t="inlineStr">
        <is>
          <t>Box 82</t>
        </is>
      </c>
      <c r="P83" s="97" t="n"/>
      <c r="Q83" s="97" t="n"/>
      <c r="R83" s="421" t="n"/>
    </row>
    <row r="84" ht="15" customHeight="1">
      <c r="A84" s="150" t="n"/>
      <c r="B84" s="418" t="n"/>
      <c r="C84" s="150" t="n"/>
      <c r="D84" s="150" t="n"/>
      <c r="E84" s="150" t="n"/>
      <c r="F84" s="150" t="n"/>
      <c r="G84" s="150" t="n"/>
      <c r="H84" s="150" t="n"/>
      <c r="I84" s="150" t="n"/>
      <c r="J84" s="151" t="n"/>
      <c r="K84" s="151" t="n"/>
      <c r="L84" s="543" t="n"/>
      <c r="M84" s="153" t="n"/>
      <c r="N84" s="154" t="n"/>
      <c r="O84" s="419" t="inlineStr">
        <is>
          <t>Box 83</t>
        </is>
      </c>
      <c r="P84" s="97" t="n"/>
      <c r="Q84" s="97" t="n"/>
      <c r="R84" s="421" t="n"/>
    </row>
    <row r="85" ht="15" customHeight="1">
      <c r="A85" s="150" t="n"/>
      <c r="B85" s="418" t="n"/>
      <c r="C85" s="150" t="n"/>
      <c r="D85" s="150" t="n"/>
      <c r="E85" s="150" t="n"/>
      <c r="F85" s="150" t="n"/>
      <c r="G85" s="150" t="n"/>
      <c r="H85" s="150" t="n"/>
      <c r="I85" s="150" t="n"/>
      <c r="J85" s="151" t="n"/>
      <c r="K85" s="151" t="n"/>
      <c r="L85" s="543" t="n"/>
      <c r="M85" s="153" t="n"/>
      <c r="N85" s="154" t="n"/>
      <c r="O85" s="419" t="inlineStr">
        <is>
          <t>Box 84</t>
        </is>
      </c>
      <c r="P85" s="97" t="n"/>
      <c r="Q85" s="97" t="n"/>
      <c r="R85" s="421" t="n"/>
    </row>
    <row r="86" ht="15" customHeight="1">
      <c r="A86" s="150" t="n"/>
      <c r="B86" s="418" t="n"/>
      <c r="C86" s="150" t="n"/>
      <c r="D86" s="150" t="n"/>
      <c r="E86" s="150" t="n"/>
      <c r="F86" s="150" t="n"/>
      <c r="G86" s="150" t="n"/>
      <c r="H86" s="150" t="n"/>
      <c r="I86" s="150" t="n"/>
      <c r="J86" s="151" t="n"/>
      <c r="K86" s="151" t="n"/>
      <c r="L86" s="543" t="n"/>
      <c r="M86" s="153" t="n"/>
      <c r="N86" s="154" t="n"/>
      <c r="O86" s="419" t="inlineStr">
        <is>
          <t>Box 85</t>
        </is>
      </c>
      <c r="P86" s="97" t="n"/>
      <c r="Q86" s="97" t="n"/>
      <c r="R86" s="421" t="n"/>
    </row>
    <row r="87" ht="15" customHeight="1">
      <c r="A87" s="150" t="n"/>
      <c r="B87" s="418" t="n"/>
      <c r="C87" s="150" t="n"/>
      <c r="D87" s="150" t="n"/>
      <c r="E87" s="150" t="n"/>
      <c r="F87" s="150" t="n"/>
      <c r="G87" s="150" t="n"/>
      <c r="H87" s="150" t="n"/>
      <c r="I87" s="150" t="n"/>
      <c r="J87" s="151" t="n"/>
      <c r="K87" s="151" t="n"/>
      <c r="L87" s="543" t="n"/>
      <c r="M87" s="153" t="n"/>
      <c r="N87" s="154" t="n"/>
      <c r="O87" s="419" t="inlineStr">
        <is>
          <t>Box 86</t>
        </is>
      </c>
      <c r="P87" s="97" t="n"/>
      <c r="Q87" s="97" t="n"/>
      <c r="R87" s="421" t="n"/>
    </row>
    <row r="88" ht="15" customHeight="1">
      <c r="A88" s="150" t="n"/>
      <c r="B88" s="418" t="n"/>
      <c r="C88" s="150" t="n"/>
      <c r="D88" s="150" t="n"/>
      <c r="E88" s="150" t="n"/>
      <c r="F88" s="150" t="n"/>
      <c r="G88" s="150" t="n"/>
      <c r="H88" s="150" t="n"/>
      <c r="I88" s="150" t="n"/>
      <c r="J88" s="151" t="n"/>
      <c r="K88" s="151" t="n"/>
      <c r="L88" s="543" t="n"/>
      <c r="M88" s="153" t="n"/>
      <c r="N88" s="154" t="n"/>
      <c r="O88" s="419" t="inlineStr">
        <is>
          <t>Box 87</t>
        </is>
      </c>
      <c r="P88" s="97" t="n"/>
      <c r="Q88" s="97" t="n"/>
      <c r="R88" s="421" t="n"/>
    </row>
    <row r="89" ht="15" customHeight="1">
      <c r="A89" s="150" t="n"/>
      <c r="B89" s="418" t="n"/>
      <c r="C89" s="150" t="n"/>
      <c r="D89" s="150" t="n"/>
      <c r="E89" s="150" t="n"/>
      <c r="F89" s="150" t="n"/>
      <c r="G89" s="150" t="n"/>
      <c r="H89" s="150" t="n"/>
      <c r="I89" s="150" t="n"/>
      <c r="J89" s="151" t="n"/>
      <c r="K89" s="151" t="n"/>
      <c r="L89" s="543" t="n"/>
      <c r="M89" s="153" t="n"/>
      <c r="N89" s="154" t="n"/>
      <c r="O89" s="419" t="inlineStr">
        <is>
          <t>Box 88</t>
        </is>
      </c>
      <c r="P89" s="97" t="n"/>
      <c r="Q89" s="97" t="n"/>
      <c r="R89" s="421" t="n"/>
    </row>
    <row r="90" ht="15" customHeight="1">
      <c r="A90" s="150" t="n"/>
      <c r="B90" s="418" t="n"/>
      <c r="C90" s="150" t="n"/>
      <c r="D90" s="150" t="n"/>
      <c r="E90" s="150" t="n"/>
      <c r="F90" s="150" t="n"/>
      <c r="G90" s="150" t="n"/>
      <c r="H90" s="150" t="n"/>
      <c r="I90" s="150" t="n"/>
      <c r="J90" s="151" t="n"/>
      <c r="K90" s="151" t="n"/>
      <c r="L90" s="543" t="n"/>
      <c r="M90" s="153" t="n"/>
      <c r="N90" s="154" t="n"/>
      <c r="O90" s="419" t="inlineStr">
        <is>
          <t>Box 89</t>
        </is>
      </c>
      <c r="P90" s="97" t="n"/>
      <c r="Q90" s="97" t="n"/>
      <c r="R90" s="421" t="n"/>
    </row>
    <row r="91" ht="15" customHeight="1">
      <c r="A91" s="150" t="n"/>
      <c r="B91" s="418" t="n"/>
      <c r="C91" s="150" t="n"/>
      <c r="D91" s="150" t="n"/>
      <c r="E91" s="150" t="n"/>
      <c r="F91" s="150" t="n"/>
      <c r="G91" s="150" t="n"/>
      <c r="H91" s="150" t="n"/>
      <c r="I91" s="150" t="n"/>
      <c r="J91" s="151" t="n"/>
      <c r="K91" s="151" t="n"/>
      <c r="L91" s="543" t="n"/>
      <c r="M91" s="153" t="n"/>
      <c r="N91" s="154" t="n"/>
      <c r="O91" s="419" t="inlineStr">
        <is>
          <t>Box 90</t>
        </is>
      </c>
      <c r="P91" s="97" t="n"/>
      <c r="Q91" s="97" t="n"/>
      <c r="R91" s="421" t="n"/>
    </row>
    <row r="92" ht="15" customHeight="1">
      <c r="A92" s="150" t="n"/>
      <c r="B92" s="418" t="n"/>
      <c r="C92" s="150" t="n"/>
      <c r="D92" s="150" t="n"/>
      <c r="E92" s="150" t="n"/>
      <c r="F92" s="150" t="n"/>
      <c r="G92" s="150" t="n"/>
      <c r="H92" s="150" t="n"/>
      <c r="I92" s="150" t="n"/>
      <c r="J92" s="151" t="n"/>
      <c r="K92" s="151" t="n"/>
      <c r="L92" s="543" t="n"/>
      <c r="M92" s="153" t="n"/>
      <c r="N92" s="154" t="n"/>
      <c r="O92" s="419" t="inlineStr">
        <is>
          <t>Box 91</t>
        </is>
      </c>
      <c r="P92" s="97" t="n"/>
      <c r="Q92" s="97" t="n"/>
      <c r="R92" s="421" t="n"/>
    </row>
    <row r="93" ht="15" customHeight="1">
      <c r="A93" s="150" t="n"/>
      <c r="B93" s="418" t="n"/>
      <c r="C93" s="150" t="n"/>
      <c r="D93" s="150" t="n"/>
      <c r="E93" s="150" t="n"/>
      <c r="F93" s="150" t="n"/>
      <c r="G93" s="150" t="n"/>
      <c r="H93" s="150" t="n"/>
      <c r="I93" s="150" t="n"/>
      <c r="J93" s="151" t="n"/>
      <c r="K93" s="151" t="n"/>
      <c r="L93" s="543" t="n"/>
      <c r="M93" s="153" t="n"/>
      <c r="N93" s="154" t="n"/>
      <c r="O93" s="419" t="inlineStr">
        <is>
          <t>Box 92</t>
        </is>
      </c>
      <c r="P93" s="97" t="n"/>
      <c r="Q93" s="97" t="n"/>
      <c r="R93" s="421" t="n"/>
    </row>
    <row r="94" ht="15" customHeight="1">
      <c r="A94" s="150" t="n"/>
      <c r="B94" s="418" t="n"/>
      <c r="C94" s="150" t="n"/>
      <c r="D94" s="150" t="n"/>
      <c r="E94" s="150" t="n"/>
      <c r="F94" s="150" t="n"/>
      <c r="G94" s="150" t="n"/>
      <c r="H94" s="150" t="n"/>
      <c r="I94" s="150" t="n"/>
      <c r="J94" s="151" t="n"/>
      <c r="K94" s="151" t="n"/>
      <c r="L94" s="543" t="n"/>
      <c r="M94" s="153" t="n"/>
      <c r="N94" s="154" t="n"/>
      <c r="O94" s="419" t="inlineStr">
        <is>
          <t>Box 93</t>
        </is>
      </c>
      <c r="P94" s="97" t="n"/>
      <c r="Q94" s="97" t="n"/>
      <c r="R94" s="421" t="n"/>
    </row>
    <row r="95" ht="15" customHeight="1">
      <c r="A95" s="150" t="n"/>
      <c r="B95" s="418" t="n"/>
      <c r="C95" s="150" t="n"/>
      <c r="D95" s="150" t="n"/>
      <c r="E95" s="150" t="n"/>
      <c r="F95" s="150" t="n"/>
      <c r="G95" s="150" t="n"/>
      <c r="H95" s="150" t="n"/>
      <c r="I95" s="150" t="n"/>
      <c r="J95" s="151" t="n"/>
      <c r="K95" s="151" t="n"/>
      <c r="L95" s="543" t="n"/>
      <c r="M95" s="153" t="n"/>
      <c r="N95" s="154" t="n"/>
      <c r="O95" s="419" t="inlineStr">
        <is>
          <t>Box 94</t>
        </is>
      </c>
      <c r="P95" s="97" t="n"/>
      <c r="Q95" s="97" t="n"/>
      <c r="R95" s="421" t="n"/>
    </row>
    <row r="96" ht="15" customHeight="1">
      <c r="A96" s="150" t="n"/>
      <c r="B96" s="418" t="n"/>
      <c r="C96" s="150" t="n"/>
      <c r="D96" s="150" t="n"/>
      <c r="E96" s="150" t="n"/>
      <c r="F96" s="150" t="n"/>
      <c r="G96" s="150" t="n"/>
      <c r="H96" s="150" t="n"/>
      <c r="I96" s="150" t="n"/>
      <c r="J96" s="151" t="n"/>
      <c r="K96" s="151" t="n"/>
      <c r="L96" s="543" t="n"/>
      <c r="M96" s="153" t="n"/>
      <c r="N96" s="154" t="n"/>
      <c r="O96" s="419" t="inlineStr">
        <is>
          <t>Box 95</t>
        </is>
      </c>
      <c r="P96" s="97" t="n"/>
      <c r="Q96" s="97" t="n"/>
      <c r="R96" s="421" t="n"/>
    </row>
    <row r="97" ht="15" customHeight="1">
      <c r="A97" s="150" t="n"/>
      <c r="B97" s="418" t="n"/>
      <c r="C97" s="150" t="n"/>
      <c r="D97" s="150" t="n"/>
      <c r="E97" s="150" t="n"/>
      <c r="F97" s="150" t="n"/>
      <c r="G97" s="150" t="n"/>
      <c r="H97" s="150" t="n"/>
      <c r="I97" s="150" t="n"/>
      <c r="J97" s="151" t="n"/>
      <c r="K97" s="151" t="n"/>
      <c r="L97" s="543" t="n"/>
      <c r="M97" s="153" t="n"/>
      <c r="N97" s="154" t="n"/>
      <c r="O97" s="419" t="inlineStr">
        <is>
          <t>Box 96</t>
        </is>
      </c>
      <c r="P97" s="97" t="n"/>
      <c r="Q97" s="97" t="n"/>
      <c r="R97" s="421" t="n"/>
    </row>
    <row r="98" ht="15" customHeight="1">
      <c r="A98" s="150" t="n"/>
      <c r="B98" s="418" t="n"/>
      <c r="C98" s="150" t="n"/>
      <c r="D98" s="150" t="n"/>
      <c r="E98" s="150" t="n"/>
      <c r="F98" s="150" t="n"/>
      <c r="G98" s="150" t="n"/>
      <c r="H98" s="150" t="n"/>
      <c r="I98" s="150" t="n"/>
      <c r="J98" s="151" t="n"/>
      <c r="K98" s="151" t="n"/>
      <c r="L98" s="543" t="n"/>
      <c r="M98" s="153" t="n"/>
      <c r="N98" s="154" t="n"/>
      <c r="O98" s="419" t="inlineStr">
        <is>
          <t>Box 97</t>
        </is>
      </c>
      <c r="P98" s="97" t="n"/>
      <c r="Q98" s="97" t="n"/>
      <c r="R98" s="421" t="n"/>
    </row>
    <row r="99" ht="15" customHeight="1">
      <c r="A99" s="150" t="n"/>
      <c r="B99" s="418" t="n"/>
      <c r="C99" s="150" t="n"/>
      <c r="D99" s="150" t="n"/>
      <c r="E99" s="150" t="n"/>
      <c r="F99" s="150" t="n"/>
      <c r="G99" s="150" t="n"/>
      <c r="H99" s="150" t="n"/>
      <c r="I99" s="150" t="n"/>
      <c r="J99" s="151" t="n"/>
      <c r="K99" s="151" t="n"/>
      <c r="L99" s="543" t="n"/>
      <c r="M99" s="153" t="n"/>
      <c r="N99" s="154" t="n"/>
      <c r="O99" s="419" t="inlineStr">
        <is>
          <t>Box 98</t>
        </is>
      </c>
      <c r="P99" s="97" t="n"/>
      <c r="Q99" s="97" t="n"/>
      <c r="R99" s="421" t="n"/>
    </row>
    <row r="100" ht="15" customHeight="1">
      <c r="A100" s="150" t="n"/>
      <c r="B100" s="418" t="n"/>
      <c r="C100" s="150" t="n"/>
      <c r="D100" s="150" t="n"/>
      <c r="E100" s="150" t="n"/>
      <c r="F100" s="150" t="n"/>
      <c r="G100" s="150" t="n"/>
      <c r="H100" s="150" t="n"/>
      <c r="I100" s="150" t="n"/>
      <c r="J100" s="151" t="n"/>
      <c r="K100" s="151" t="n"/>
      <c r="L100" s="543" t="n"/>
      <c r="M100" s="153" t="n"/>
      <c r="N100" s="154" t="n"/>
      <c r="O100" s="419" t="inlineStr">
        <is>
          <t>Box 99</t>
        </is>
      </c>
      <c r="P100" s="97" t="n"/>
      <c r="Q100" s="97" t="n"/>
      <c r="R100" s="421" t="n"/>
    </row>
    <row r="101" ht="15" customHeight="1">
      <c r="A101" s="150" t="n"/>
      <c r="B101" s="418" t="n"/>
      <c r="C101" s="150" t="n"/>
      <c r="D101" s="150" t="n"/>
      <c r="E101" s="150" t="n"/>
      <c r="F101" s="150" t="n"/>
      <c r="G101" s="150" t="n"/>
      <c r="H101" s="150" t="n"/>
      <c r="I101" s="150" t="n"/>
      <c r="J101" s="151" t="n"/>
      <c r="K101" s="151" t="n"/>
      <c r="L101" s="543" t="n"/>
      <c r="M101" s="153" t="n"/>
      <c r="N101" s="154" t="n"/>
      <c r="O101" s="419" t="inlineStr">
        <is>
          <t>Box 100</t>
        </is>
      </c>
      <c r="P101" s="97" t="n"/>
      <c r="Q101" s="97" t="n"/>
      <c r="R101" s="421" t="n"/>
    </row>
    <row r="102" ht="15" customHeight="1">
      <c r="A102" s="63" t="n"/>
      <c r="B102" s="422" t="n"/>
      <c r="C102" s="63" t="n"/>
      <c r="D102" s="63" t="n"/>
      <c r="E102" s="63" t="n"/>
      <c r="F102" s="63" t="n"/>
      <c r="G102" s="63" t="n"/>
      <c r="H102" s="63" t="n"/>
      <c r="I102" s="63" t="n"/>
      <c r="J102" s="142" t="n"/>
      <c r="K102" s="142" t="n"/>
      <c r="L102" s="544" t="n"/>
      <c r="M102" s="146" t="n"/>
      <c r="O102" s="423" t="n"/>
      <c r="P102" s="97" t="n"/>
      <c r="Q102" s="97" t="n"/>
      <c r="R102" s="141" t="n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shDYK">
    <outlinePr summaryBelow="1" summaryRight="1"/>
    <pageSetUpPr/>
  </sheetPr>
  <dimension ref="A1:W102"/>
  <sheetViews>
    <sheetView showGridLines="0"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T19" sqref="T19"/>
    </sheetView>
  </sheetViews>
  <sheetFormatPr baseColWidth="8" defaultColWidth="8.5703125" defaultRowHeight="15.75"/>
  <cols>
    <col width="10.140625" customWidth="1" style="25" min="1" max="1"/>
    <col width="23.85546875" customWidth="1" style="25" min="2" max="2"/>
    <col hidden="1" width="10.42578125" customWidth="1" style="25" min="3" max="4"/>
    <col width="12.42578125" bestFit="1" customWidth="1" style="25" min="5" max="5"/>
    <col width="13.5703125" customWidth="1" style="25" min="6" max="6"/>
    <col width="10.85546875" customWidth="1" style="25" min="7" max="7"/>
    <col width="15.5703125" customWidth="1" style="25" min="8" max="8"/>
    <col width="85.85546875" customWidth="1" style="147" min="9" max="9"/>
    <col width="20.140625" customWidth="1" style="64" min="10" max="10"/>
    <col width="9.140625" bestFit="1" customWidth="1" style="64" min="11" max="11"/>
    <col width="10" bestFit="1" customWidth="1" style="542" min="12" max="12"/>
    <col width="29.85546875" customWidth="1" style="149" min="13" max="13"/>
    <col width="2" customWidth="1" style="12" min="14" max="14"/>
    <col width="11.140625" customWidth="1" style="12" min="15" max="15"/>
    <col width="40.42578125" customWidth="1" style="25" min="16" max="16"/>
    <col width="15.5703125" customWidth="1" style="25" min="17" max="17"/>
    <col width="15.5703125" customWidth="1" style="64" min="18" max="18"/>
    <col width="8.5703125" customWidth="1" style="12" min="19" max="16384"/>
  </cols>
  <sheetData>
    <row r="1" ht="49.7" customFormat="1" customHeight="1" s="98">
      <c r="A1" s="338" t="inlineStr">
        <is>
          <t>Ship to name</t>
        </is>
      </c>
      <c r="B1" s="394" t="inlineStr">
        <is>
          <t>ship to address_1</t>
        </is>
      </c>
      <c r="C1" s="394" t="inlineStr">
        <is>
          <t>address_2</t>
        </is>
      </c>
      <c r="D1" s="394" t="inlineStr">
        <is>
          <t>address_3</t>
        </is>
      </c>
      <c r="E1" s="394" t="inlineStr">
        <is>
          <t>ship to city</t>
        </is>
      </c>
      <c r="F1" s="394" t="inlineStr">
        <is>
          <t>ship to state (2 letter code)</t>
        </is>
      </c>
      <c r="G1" s="394" t="inlineStr">
        <is>
          <t>ship to zip_code</t>
        </is>
      </c>
      <c r="H1" s="394" t="inlineStr">
        <is>
          <t>ship to country (2 letter code)</t>
        </is>
      </c>
      <c r="I1" s="143" t="inlineStr">
        <is>
          <t>item description</t>
        </is>
      </c>
      <c r="J1" s="143" t="inlineStr">
        <is>
          <t>Item Country of origin (2 Letter code)</t>
        </is>
      </c>
      <c r="K1" s="143" t="inlineStr">
        <is>
          <t>weight lb</t>
        </is>
      </c>
      <c r="L1" s="143" t="inlineStr">
        <is>
          <t>price USD</t>
        </is>
      </c>
      <c r="M1" s="144" t="inlineStr">
        <is>
          <t>Tracking number</t>
        </is>
      </c>
      <c r="N1" s="417" t="inlineStr">
        <is>
          <t>a</t>
        </is>
      </c>
      <c r="O1" s="143" t="inlineStr">
        <is>
          <t>Box</t>
        </is>
      </c>
      <c r="P1" s="17" t="inlineStr">
        <is>
          <t>Company</t>
        </is>
      </c>
      <c r="Q1" s="17" t="inlineStr">
        <is>
          <t>Dimensions</t>
        </is>
      </c>
      <c r="R1" s="140" t="inlineStr">
        <is>
          <t>Shipment ID</t>
        </is>
      </c>
    </row>
    <row r="2" ht="15" customHeight="1">
      <c r="A2" s="150" t="inlineStr">
        <is>
          <t>TEB9</t>
        </is>
      </c>
      <c r="B2" s="398" t="inlineStr">
        <is>
          <t>601 Randolph Road</t>
        </is>
      </c>
      <c r="C2" s="150" t="n"/>
      <c r="D2" s="150" t="n"/>
      <c r="E2" s="398" t="inlineStr">
        <is>
          <t>Somerset</t>
        </is>
      </c>
      <c r="F2" s="150" t="inlineStr">
        <is>
          <t>NJ</t>
        </is>
      </c>
      <c r="G2" s="150" t="n">
        <v>873</v>
      </c>
      <c r="H2" s="418" t="inlineStr">
        <is>
          <t>US</t>
        </is>
      </c>
      <c r="I2" s="150" t="inlineStr">
        <is>
          <t>13x Planters, Smooth Peanut Butter, 1kg/35.3 oz., {Imported from Canada} &amp; 20x Crystal Light Singles Tangerine Grapefruit 40G 10 Servings Imported From Canada</t>
        </is>
      </c>
      <c r="J2" s="151" t="inlineStr">
        <is>
          <t>CA</t>
        </is>
      </c>
      <c r="K2" s="151" t="n">
        <v>35</v>
      </c>
      <c r="L2" s="543" t="n">
        <v>401.445</v>
      </c>
      <c r="M2" s="153" t="inlineStr">
        <is>
          <t>1ZR726A70357976370</t>
        </is>
      </c>
      <c r="N2" s="154" t="n"/>
      <c r="O2" s="419" t="inlineStr">
        <is>
          <t>Box 1</t>
        </is>
      </c>
      <c r="P2" s="97" t="inlineStr">
        <is>
          <t>DMT Distributors (102 Central Avenue)</t>
        </is>
      </c>
      <c r="Q2" s="420" t="inlineStr">
        <is>
          <t>13x13x13</t>
        </is>
      </c>
      <c r="R2" s="139" t="n"/>
    </row>
    <row r="3" ht="15" customHeight="1">
      <c r="A3" s="150" t="inlineStr">
        <is>
          <t>GYR3</t>
        </is>
      </c>
      <c r="B3" s="418" t="inlineStr">
        <is>
          <t>8181 W ROOSEVELT ST</t>
        </is>
      </c>
      <c r="C3" s="150" t="n"/>
      <c r="D3" s="150" t="n"/>
      <c r="E3" s="150" t="inlineStr">
        <is>
          <t>PHOENIX</t>
        </is>
      </c>
      <c r="F3" s="150" t="inlineStr">
        <is>
          <t>AZ</t>
        </is>
      </c>
      <c r="G3" s="150" t="inlineStr">
        <is>
          <t>85043-2356</t>
        </is>
      </c>
      <c r="H3" s="418" t="inlineStr">
        <is>
          <t>US</t>
        </is>
      </c>
      <c r="I3" s="150" t="inlineStr">
        <is>
          <t>7x Lot of 40 Mackintosh Toffee Candies 45 gram Each from Canada by Nestle &amp; 9x Christies Bits &amp; Bites Original 175g {Imported from Canada}</t>
        </is>
      </c>
      <c r="J3" s="151" t="inlineStr">
        <is>
          <t>CA</t>
        </is>
      </c>
      <c r="K3" s="151" t="n">
        <v>34</v>
      </c>
      <c r="L3" s="543" t="n">
        <v>358.8684</v>
      </c>
      <c r="M3" s="153" t="inlineStr">
        <is>
          <t>1ZR726A70377416339</t>
        </is>
      </c>
      <c r="N3" s="154" t="n"/>
      <c r="O3" s="419" t="inlineStr">
        <is>
          <t>Box 2</t>
        </is>
      </c>
      <c r="P3" s="97" t="inlineStr">
        <is>
          <t>Douglas Tsang (102 Central Avenue)</t>
        </is>
      </c>
      <c r="Q3" s="420" t="inlineStr">
        <is>
          <t>13x13x13</t>
        </is>
      </c>
      <c r="R3" s="139" t="n"/>
    </row>
    <row r="4" ht="15" customHeight="1">
      <c r="A4" s="150" t="inlineStr">
        <is>
          <t>SCK4</t>
        </is>
      </c>
      <c r="B4" s="418" t="inlineStr">
        <is>
          <t>6001 S Austin Rd</t>
        </is>
      </c>
      <c r="C4" s="150" t="n"/>
      <c r="D4" s="150" t="n"/>
      <c r="E4" s="150" t="inlineStr">
        <is>
          <t>STOCKTON</t>
        </is>
      </c>
      <c r="F4" s="150" t="inlineStr">
        <is>
          <t>CA</t>
        </is>
      </c>
      <c r="G4" s="150" t="n">
        <v>95215</v>
      </c>
      <c r="H4" s="418" t="inlineStr">
        <is>
          <t>US</t>
        </is>
      </c>
      <c r="I4" s="150" t="inlineStr">
        <is>
          <t>8x Lot of 40 Mackintosh Toffee Candies 45 gram Each from Canada by Nestle &amp; 5x Christies Bits &amp; Bites Original 175g {Imported from Canada}</t>
        </is>
      </c>
      <c r="J4" s="151" t="inlineStr">
        <is>
          <t>CA</t>
        </is>
      </c>
      <c r="K4" s="151" t="n">
        <v>37</v>
      </c>
      <c r="L4" s="543" t="n">
        <v>375.738</v>
      </c>
      <c r="M4" s="153" t="inlineStr">
        <is>
          <t>1ZR726A70393035685</t>
        </is>
      </c>
      <c r="N4" s="154" t="n"/>
      <c r="O4" s="419" t="inlineStr">
        <is>
          <t>Box 3</t>
        </is>
      </c>
      <c r="P4" s="97" t="inlineStr">
        <is>
          <t>DRCR (102 Central Avenue)</t>
        </is>
      </c>
      <c r="Q4" s="420" t="inlineStr">
        <is>
          <t>13x13x13</t>
        </is>
      </c>
      <c r="R4" s="139" t="n"/>
      <c r="W4" s="416" t="n"/>
    </row>
    <row r="5" ht="15" customHeight="1">
      <c r="A5" s="150" t="inlineStr">
        <is>
          <t>GYR3</t>
        </is>
      </c>
      <c r="B5" s="418" t="inlineStr">
        <is>
          <t>8181 W ROOSEVELT ST</t>
        </is>
      </c>
      <c r="C5" s="150" t="n"/>
      <c r="D5" s="150" t="n"/>
      <c r="E5" s="150" t="inlineStr">
        <is>
          <t>PHOENIX</t>
        </is>
      </c>
      <c r="F5" s="150" t="inlineStr">
        <is>
          <t>AZ</t>
        </is>
      </c>
      <c r="G5" s="150" t="inlineStr">
        <is>
          <t>85043-2356</t>
        </is>
      </c>
      <c r="H5" s="418" t="inlineStr">
        <is>
          <t>US</t>
        </is>
      </c>
      <c r="I5" s="150" t="inlineStr">
        <is>
          <t>10x Arnott's Tim Tam Double Coat (4 Pack) - Australian Chocolate Biscuits, Box Packaging for Protection, Imported from Australia &amp; 12x Pure Protein Bars, Gluten Free, Dark Chocolate Coconut, 50g/1.8oz., 6ct, {Imported from Canada} &amp; 16x Pure Protein Red Velvet Gluten Free Bar (6 x 50g Bars) {Imported from Canada}</t>
        </is>
      </c>
      <c r="J5" s="151" t="inlineStr">
        <is>
          <t>CA</t>
        </is>
      </c>
      <c r="K5" s="151" t="n">
        <v>41</v>
      </c>
      <c r="L5" s="543" t="n">
        <v>715.5060000000001</v>
      </c>
      <c r="M5" s="153" t="inlineStr">
        <is>
          <t>1ZR726A70370971117</t>
        </is>
      </c>
      <c r="N5" s="154" t="n"/>
      <c r="O5" s="419" t="inlineStr">
        <is>
          <t>Box 4</t>
        </is>
      </c>
      <c r="P5" s="97" t="inlineStr">
        <is>
          <t>DMT Distributors (102 Central Avenue)</t>
        </is>
      </c>
      <c r="Q5" s="420" t="inlineStr">
        <is>
          <t>16x16x16</t>
        </is>
      </c>
      <c r="R5" s="139" t="n"/>
    </row>
    <row r="6" ht="15" customHeight="1">
      <c r="A6" s="150" t="inlineStr">
        <is>
          <t>MEM1</t>
        </is>
      </c>
      <c r="B6" s="418" t="inlineStr">
        <is>
          <t>3292 E Holmes Rd</t>
        </is>
      </c>
      <c r="C6" s="150" t="n"/>
      <c r="D6" s="150" t="n"/>
      <c r="E6" s="150" t="inlineStr">
        <is>
          <t>Memphis</t>
        </is>
      </c>
      <c r="F6" s="150" t="inlineStr">
        <is>
          <t>TN</t>
        </is>
      </c>
      <c r="G6" s="150" t="n">
        <v>38118</v>
      </c>
      <c r="H6" s="418" t="inlineStr">
        <is>
          <t>US</t>
        </is>
      </c>
      <c r="I6" s="150" t="inlineStr">
        <is>
          <t>4x Pure Protein 5 pack (Dark Chocolate Coconut, Peppermint Bark, Strawberry &amp; Maple Caramel &amp; Red Velvet)… &amp; 5x Quaker Chewy Chocolate Chip Granola Bars, Peanut Free 40-Count {Imported from Canada}</t>
        </is>
      </c>
      <c r="J6" s="151" t="inlineStr">
        <is>
          <t>CA</t>
        </is>
      </c>
      <c r="K6" s="151" t="n">
        <v>30</v>
      </c>
      <c r="L6" s="543" t="n">
        <v>293.667</v>
      </c>
      <c r="M6" s="153" t="inlineStr">
        <is>
          <t>1ZR726A70385549547</t>
        </is>
      </c>
      <c r="N6" s="154" t="n"/>
      <c r="O6" s="419" t="inlineStr">
        <is>
          <t>Box 5</t>
        </is>
      </c>
      <c r="P6" s="97" t="inlineStr">
        <is>
          <t>Douglas Tsang (102 Central Avenue)</t>
        </is>
      </c>
      <c r="Q6" s="420" t="inlineStr">
        <is>
          <t>15x15x15</t>
        </is>
      </c>
      <c r="R6" s="139" t="n"/>
    </row>
    <row r="7" ht="15" customHeight="1">
      <c r="A7" s="150" t="inlineStr">
        <is>
          <t>ABE8</t>
        </is>
      </c>
      <c r="B7" s="418" t="inlineStr">
        <is>
          <t>401 Independence Road</t>
        </is>
      </c>
      <c r="C7" s="150" t="n"/>
      <c r="D7" s="150" t="n"/>
      <c r="E7" s="150" t="inlineStr">
        <is>
          <t>Florence</t>
        </is>
      </c>
      <c r="F7" s="150" t="inlineStr">
        <is>
          <t>NJ</t>
        </is>
      </c>
      <c r="G7" s="150" t="n">
        <v>8518</v>
      </c>
      <c r="H7" s="418" t="inlineStr">
        <is>
          <t>US</t>
        </is>
      </c>
      <c r="I7" s="150" t="inlineStr">
        <is>
          <t>16x President's Choice Plum Sauce, 750 Mililiters/25.4 Ounces</t>
        </is>
      </c>
      <c r="J7" s="151" t="inlineStr">
        <is>
          <t>CA</t>
        </is>
      </c>
      <c r="K7" s="151" t="n">
        <v>36</v>
      </c>
      <c r="L7" s="543" t="n">
        <v>157.2384</v>
      </c>
      <c r="M7" s="153" t="inlineStr">
        <is>
          <t>1ZR726A70387426363</t>
        </is>
      </c>
      <c r="N7" s="154" t="n"/>
      <c r="O7" s="419" t="inlineStr">
        <is>
          <t>Box 6</t>
        </is>
      </c>
      <c r="P7" s="97" t="inlineStr">
        <is>
          <t>DMT Distributors (102 Central Avenue)</t>
        </is>
      </c>
      <c r="Q7" s="420" t="inlineStr">
        <is>
          <t>12x12x12</t>
        </is>
      </c>
      <c r="R7" s="139" t="n"/>
    </row>
    <row r="8" ht="15" customHeight="1">
      <c r="A8" s="150" t="inlineStr">
        <is>
          <t>CLT2</t>
        </is>
      </c>
      <c r="B8" s="418" t="inlineStr">
        <is>
          <t>10240 Old Dowd Rd</t>
        </is>
      </c>
      <c r="C8" s="150" t="n"/>
      <c r="D8" s="150" t="n"/>
      <c r="E8" s="150" t="inlineStr">
        <is>
          <t>Charlotte</t>
        </is>
      </c>
      <c r="F8" s="150" t="inlineStr">
        <is>
          <t>NC</t>
        </is>
      </c>
      <c r="G8" s="150" t="n">
        <v>28214</v>
      </c>
      <c r="H8" s="418" t="inlineStr">
        <is>
          <t>US</t>
        </is>
      </c>
      <c r="I8" s="150" t="inlineStr">
        <is>
          <t>10x McCormicks Blue Whales Gummy Candy, 300 Count (Imported from Canada)</t>
        </is>
      </c>
      <c r="J8" s="151" t="inlineStr">
        <is>
          <t>CA</t>
        </is>
      </c>
      <c r="K8" s="151" t="n">
        <v>41</v>
      </c>
      <c r="L8" s="543" t="n">
        <v>165</v>
      </c>
      <c r="M8" s="153" t="inlineStr">
        <is>
          <t>1ZR726A70376733677</t>
        </is>
      </c>
      <c r="N8" s="154" t="n"/>
      <c r="O8" s="419" t="inlineStr">
        <is>
          <t>Box 7</t>
        </is>
      </c>
      <c r="P8" s="97" t="inlineStr">
        <is>
          <t>DMT Distributors (102 Central Avenue)</t>
        </is>
      </c>
      <c r="Q8" s="420" t="inlineStr">
        <is>
          <t>12x12x12</t>
        </is>
      </c>
      <c r="R8" s="139" t="n"/>
    </row>
    <row r="9" ht="15" customHeight="1">
      <c r="A9" s="150" t="inlineStr">
        <is>
          <t>CLT2</t>
        </is>
      </c>
      <c r="B9" s="418" t="inlineStr">
        <is>
          <t>10240 Old Dowd Rd</t>
        </is>
      </c>
      <c r="C9" s="150" t="n"/>
      <c r="D9" s="150" t="n"/>
      <c r="E9" s="150" t="inlineStr">
        <is>
          <t>Charlotte</t>
        </is>
      </c>
      <c r="F9" s="150" t="inlineStr">
        <is>
          <t>NC</t>
        </is>
      </c>
      <c r="G9" s="150" t="n">
        <v>28214</v>
      </c>
      <c r="H9" s="418" t="inlineStr">
        <is>
          <t>US</t>
        </is>
      </c>
      <c r="I9" s="150" t="inlineStr">
        <is>
          <t>10x McCormicks Blue Whales Gummy Candy, 300 Count (Imported from Canada)</t>
        </is>
      </c>
      <c r="J9" s="151" t="inlineStr">
        <is>
          <t>CA</t>
        </is>
      </c>
      <c r="K9" s="151" t="n">
        <v>41</v>
      </c>
      <c r="L9" s="543" t="n">
        <v>165</v>
      </c>
      <c r="M9" s="153" t="inlineStr">
        <is>
          <t>1ZR726A70370207685</t>
        </is>
      </c>
      <c r="N9" s="154" t="n"/>
      <c r="O9" s="419" t="inlineStr">
        <is>
          <t>Box 8</t>
        </is>
      </c>
      <c r="P9" s="97" t="inlineStr">
        <is>
          <t>DMT Distributors (102 Central Avenue)</t>
        </is>
      </c>
      <c r="Q9" s="420" t="inlineStr">
        <is>
          <t>12x12x12</t>
        </is>
      </c>
      <c r="R9" s="139" t="n"/>
    </row>
    <row r="10" ht="15" customHeight="1">
      <c r="A10" s="150" t="inlineStr">
        <is>
          <t>MDW2</t>
        </is>
      </c>
      <c r="B10" s="418" t="inlineStr">
        <is>
          <t>250 Emerald Drive</t>
        </is>
      </c>
      <c r="C10" s="150" t="n"/>
      <c r="D10" s="150" t="n"/>
      <c r="E10" s="150" t="inlineStr">
        <is>
          <t>Joliet</t>
        </is>
      </c>
      <c r="F10" s="150" t="inlineStr">
        <is>
          <t>IL</t>
        </is>
      </c>
      <c r="G10" s="150" t="n">
        <v>60433</v>
      </c>
      <c r="H10" s="418" t="inlineStr">
        <is>
          <t>US</t>
        </is>
      </c>
      <c r="I10" s="150" t="inlineStr">
        <is>
          <t>12x Livewires Cream Cables, 300 Count, Blue Raspberry</t>
        </is>
      </c>
      <c r="J10" s="151" t="inlineStr">
        <is>
          <t>CA</t>
        </is>
      </c>
      <c r="K10" s="151" t="n">
        <v>38</v>
      </c>
      <c r="L10" s="543" t="n">
        <v>237.5208</v>
      </c>
      <c r="M10" s="153" t="inlineStr">
        <is>
          <t>1ZR726A70395560612</t>
        </is>
      </c>
      <c r="N10" s="154" t="n"/>
      <c r="O10" s="419" t="inlineStr">
        <is>
          <t>Box 9</t>
        </is>
      </c>
      <c r="P10" s="97" t="inlineStr">
        <is>
          <t>DMT Distributors (102 Central Avenue)</t>
        </is>
      </c>
      <c r="Q10" s="420" t="inlineStr">
        <is>
          <t>14x14x14</t>
        </is>
      </c>
      <c r="R10" s="139" t="n"/>
    </row>
    <row r="11" ht="15" customHeight="1">
      <c r="A11" s="150" t="inlineStr">
        <is>
          <t>CLT2</t>
        </is>
      </c>
      <c r="B11" s="418" t="inlineStr">
        <is>
          <t>10240 Old Dowd Rd</t>
        </is>
      </c>
      <c r="C11" s="150" t="n"/>
      <c r="D11" s="150" t="n"/>
      <c r="E11" s="150" t="inlineStr">
        <is>
          <t>Charlotte</t>
        </is>
      </c>
      <c r="F11" s="150" t="inlineStr">
        <is>
          <t>NC</t>
        </is>
      </c>
      <c r="G11" s="150" t="n">
        <v>28214</v>
      </c>
      <c r="H11" s="418" t="inlineStr">
        <is>
          <t>US</t>
        </is>
      </c>
      <c r="I11" s="150" t="inlineStr">
        <is>
          <t>11x Kellogg's Fun Pak 210 Gram {Imported from Canada} &amp; 20x Neon Tropical Candy Powder Filled Straws &amp; 5x Dare Raspberry Wagon Wheels Cookies 9ct, (2-pack){Imported from Canada} &amp; 7x Ritz Snackwich Crackers Cheese Flavour (8x38g) 304g/10.7oz {Imported from Canada}</t>
        </is>
      </c>
      <c r="J11" s="151" t="inlineStr">
        <is>
          <t>CA</t>
        </is>
      </c>
      <c r="K11" s="151" t="n">
        <v>48</v>
      </c>
      <c r="L11" s="543" t="n">
        <v>502.6626</v>
      </c>
      <c r="M11" s="153" t="inlineStr">
        <is>
          <t>1ZR726A70351594374</t>
        </is>
      </c>
      <c r="N11" s="154" t="n"/>
      <c r="O11" s="419" t="inlineStr">
        <is>
          <t>Box 10</t>
        </is>
      </c>
      <c r="P11" s="97" t="inlineStr">
        <is>
          <t>Douglas Tsang (102 Central Avenue)</t>
        </is>
      </c>
      <c r="Q11" s="420" t="inlineStr">
        <is>
          <t>18x18x18</t>
        </is>
      </c>
      <c r="R11" s="139" t="n"/>
    </row>
    <row r="12" ht="15" customHeight="1">
      <c r="A12" s="150" t="inlineStr">
        <is>
          <t>IND9</t>
        </is>
      </c>
      <c r="B12" s="418" t="inlineStr">
        <is>
          <t>1151 S GRAHAM RD</t>
        </is>
      </c>
      <c r="C12" s="150" t="n"/>
      <c r="D12" s="150" t="n"/>
      <c r="E12" s="150" t="inlineStr">
        <is>
          <t>GREENWOOD</t>
        </is>
      </c>
      <c r="F12" s="150" t="inlineStr">
        <is>
          <t>IN</t>
        </is>
      </c>
      <c r="G12" s="150" t="inlineStr">
        <is>
          <t>46143-7830</t>
        </is>
      </c>
      <c r="H12" s="418" t="inlineStr">
        <is>
          <t>US</t>
        </is>
      </c>
      <c r="I12" s="150" t="inlineStr">
        <is>
          <t>25x Thrills Chewing Gum, 10 Count - 20 Pack {Imported from Canada} &amp; 8x Schneiders Hot Rod Sausage Snacks, Original Flavour, (20pk) 8g/0.3 oz., {Imported from Canada} &amp; 17x Pringles Dill Pickle Chips, 156 Grams {Imported from Canada}</t>
        </is>
      </c>
      <c r="J12" s="151" t="inlineStr">
        <is>
          <t>CA</t>
        </is>
      </c>
      <c r="K12" s="151" t="n">
        <v>35</v>
      </c>
      <c r="L12" s="543" t="n">
        <v>609.9390000000001</v>
      </c>
      <c r="M12" s="153" t="inlineStr">
        <is>
          <t>1ZR726A70378224302</t>
        </is>
      </c>
      <c r="N12" s="154" t="n"/>
      <c r="O12" s="419" t="inlineStr">
        <is>
          <t>Box 11</t>
        </is>
      </c>
      <c r="P12" s="97" t="inlineStr">
        <is>
          <t>Douglas Tsang (102 Central Avenue)</t>
        </is>
      </c>
      <c r="Q12" s="420" t="inlineStr">
        <is>
          <t>16x16x16</t>
        </is>
      </c>
      <c r="R12" s="139" t="n"/>
    </row>
    <row r="13" ht="15" customHeight="1">
      <c r="A13" s="150" t="inlineStr">
        <is>
          <t>CLT2</t>
        </is>
      </c>
      <c r="B13" s="418" t="inlineStr">
        <is>
          <t>10240 Old Dowd Rd</t>
        </is>
      </c>
      <c r="C13" s="150" t="n"/>
      <c r="D13" s="150" t="n"/>
      <c r="E13" s="150" t="inlineStr">
        <is>
          <t>Charlotte</t>
        </is>
      </c>
      <c r="F13" s="150" t="inlineStr">
        <is>
          <t>NC</t>
        </is>
      </c>
      <c r="G13" s="150" t="n">
        <v>28214</v>
      </c>
      <c r="H13" s="418" t="inlineStr">
        <is>
          <t>US</t>
        </is>
      </c>
      <c r="I13" s="150" t="inlineStr">
        <is>
          <t>16x Canadian Candy | Canadian Candy bars| Canadian Gift Box| Movie theatre large sized candies by Snowbird Sweets &amp; 2x Livewires Cream Cables, 300 Count, Blue Raspberry</t>
        </is>
      </c>
      <c r="J13" s="151" t="inlineStr">
        <is>
          <t>CA</t>
        </is>
      </c>
      <c r="K13" s="151" t="n">
        <v>40</v>
      </c>
      <c r="L13" s="543" t="n">
        <v>461.8812</v>
      </c>
      <c r="M13" s="153" t="inlineStr">
        <is>
          <t>1ZR726A70353310694</t>
        </is>
      </c>
      <c r="N13" s="154" t="n"/>
      <c r="O13" s="419" t="inlineStr">
        <is>
          <t>Box 12</t>
        </is>
      </c>
      <c r="P13" s="97" t="inlineStr">
        <is>
          <t>Douglas Tsang (102 Central Avenue)</t>
        </is>
      </c>
      <c r="Q13" s="420" t="inlineStr">
        <is>
          <t>16x16x16</t>
        </is>
      </c>
      <c r="R13" s="139" t="n"/>
    </row>
    <row r="14" ht="15" customHeight="1">
      <c r="A14" s="150" t="inlineStr">
        <is>
          <t>TEB9</t>
        </is>
      </c>
      <c r="B14" s="418" t="inlineStr">
        <is>
          <t>601 Randolph Road</t>
        </is>
      </c>
      <c r="C14" s="150" t="n"/>
      <c r="D14" s="150" t="n"/>
      <c r="E14" s="150" t="inlineStr">
        <is>
          <t>Somerset</t>
        </is>
      </c>
      <c r="F14" s="150" t="inlineStr">
        <is>
          <t>NJ</t>
        </is>
      </c>
      <c r="G14" s="150" t="n">
        <v>873</v>
      </c>
      <c r="H14" s="418" t="inlineStr">
        <is>
          <t>US</t>
        </is>
      </c>
      <c r="I14" s="150" t="inlineStr">
        <is>
          <t>16x Canadian Candy | Canadian Candy bars| Canadian Gift Box| Movie theatre large sized candies by Snowbird Sweets &amp; 2x Livewires Cream Cables, 300 Count, Blue Raspberry</t>
        </is>
      </c>
      <c r="J14" s="151" t="inlineStr">
        <is>
          <t>CA</t>
        </is>
      </c>
      <c r="K14" s="151" t="n">
        <v>40</v>
      </c>
      <c r="L14" s="543" t="n">
        <v>461.8812</v>
      </c>
      <c r="M14" s="153" t="inlineStr">
        <is>
          <t>1ZR726A70356151388</t>
        </is>
      </c>
      <c r="N14" s="154" t="n"/>
      <c r="O14" s="419" t="inlineStr">
        <is>
          <t>Box 13</t>
        </is>
      </c>
      <c r="P14" s="97" t="inlineStr">
        <is>
          <t>Douglas Tsang (102 Central Avenue)</t>
        </is>
      </c>
      <c r="Q14" s="420" t="inlineStr">
        <is>
          <t>16x16x16</t>
        </is>
      </c>
      <c r="R14" s="139" t="n"/>
    </row>
    <row r="15" ht="15" customHeight="1">
      <c r="A15" s="150" t="inlineStr">
        <is>
          <t>SCK4</t>
        </is>
      </c>
      <c r="B15" s="418" t="inlineStr">
        <is>
          <t>6001 S Austin Rd</t>
        </is>
      </c>
      <c r="C15" s="150" t="n"/>
      <c r="D15" s="150" t="n"/>
      <c r="E15" s="150" t="inlineStr">
        <is>
          <t>STOCKTON</t>
        </is>
      </c>
      <c r="F15" s="150" t="inlineStr">
        <is>
          <t>CA</t>
        </is>
      </c>
      <c r="G15" s="150" t="n">
        <v>95215</v>
      </c>
      <c r="H15" s="418" t="inlineStr">
        <is>
          <t>US</t>
        </is>
      </c>
      <c r="I15" s="150" t="inlineStr">
        <is>
          <t>6x Orville Redenbacher Popcorn, Microwave Buttery {Imported from Canada}, 3.49 Ounce (Pack of 24) &amp; 14x LOWNEY Chocolate Candy Bridge Mixture, 290 Gram</t>
        </is>
      </c>
      <c r="J15" s="151" t="inlineStr">
        <is>
          <t>CA</t>
        </is>
      </c>
      <c r="K15" s="151" t="n">
        <v>49</v>
      </c>
      <c r="L15" s="543" t="n">
        <v>208.5996</v>
      </c>
      <c r="M15" s="153" t="inlineStr">
        <is>
          <t>1ZR726A70385946144</t>
        </is>
      </c>
      <c r="N15" s="154" t="n"/>
      <c r="O15" s="419" t="inlineStr">
        <is>
          <t>Box 14</t>
        </is>
      </c>
      <c r="P15" s="97" t="inlineStr">
        <is>
          <t>Douglas Tsang (102 Central Avenue)</t>
        </is>
      </c>
      <c r="Q15" s="420" t="inlineStr">
        <is>
          <t>16x16x16</t>
        </is>
      </c>
      <c r="R15" s="139" t="n"/>
    </row>
    <row r="16" ht="15" customHeight="1">
      <c r="A16" s="150" t="inlineStr">
        <is>
          <t>SCK4</t>
        </is>
      </c>
      <c r="B16" s="418" t="inlineStr">
        <is>
          <t>6001 S Austin Rd</t>
        </is>
      </c>
      <c r="C16" s="150" t="n"/>
      <c r="D16" s="150" t="n"/>
      <c r="E16" s="150" t="inlineStr">
        <is>
          <t>STOCKTON</t>
        </is>
      </c>
      <c r="F16" s="150" t="inlineStr">
        <is>
          <t>CA</t>
        </is>
      </c>
      <c r="G16" s="150" t="n">
        <v>95215</v>
      </c>
      <c r="H16" s="418" t="inlineStr">
        <is>
          <t>US</t>
        </is>
      </c>
      <c r="I16" s="150" t="inlineStr">
        <is>
          <t>6x Orville Redenbacher Popcorn, Microwave Buttery {Imported from Canada}, 3.49 Ounce (Pack of 24) &amp; 15x Waterbridge Jelly Babies Pouch 200g</t>
        </is>
      </c>
      <c r="J16" s="151" t="inlineStr">
        <is>
          <t>CA</t>
        </is>
      </c>
      <c r="K16" s="151" t="n">
        <v>47</v>
      </c>
      <c r="L16" s="543" t="n">
        <v>237.1842</v>
      </c>
      <c r="M16" s="153" t="inlineStr">
        <is>
          <t>1ZR726A70377674168</t>
        </is>
      </c>
      <c r="N16" s="154" t="n"/>
      <c r="O16" s="419" t="inlineStr">
        <is>
          <t>Box 15</t>
        </is>
      </c>
      <c r="P16" s="97" t="inlineStr">
        <is>
          <t>Douglas Tsang (102 Central Avenue)</t>
        </is>
      </c>
      <c r="Q16" s="420" t="inlineStr">
        <is>
          <t>16x16x16</t>
        </is>
      </c>
      <c r="R16" s="139" t="n"/>
    </row>
    <row r="17" ht="15" customHeight="1">
      <c r="A17" s="150" t="inlineStr">
        <is>
          <t>LAS1</t>
        </is>
      </c>
      <c r="B17" s="418" t="inlineStr">
        <is>
          <t>12300 Bermuda Road</t>
        </is>
      </c>
      <c r="C17" s="150" t="n"/>
      <c r="D17" s="150" t="n"/>
      <c r="E17" s="150" t="inlineStr">
        <is>
          <t>Henderson</t>
        </is>
      </c>
      <c r="F17" s="150" t="inlineStr">
        <is>
          <t>NV</t>
        </is>
      </c>
      <c r="G17" s="150" t="n">
        <v>89044</v>
      </c>
      <c r="H17" s="418" t="inlineStr">
        <is>
          <t>US</t>
        </is>
      </c>
      <c r="I17" s="150" t="inlineStr">
        <is>
          <t>6x Orville Redenbacher Popcorn, Microwave Buttery {Imported from Canada}, 3.49 Ounce (Pack of 24) &amp; 20x Waterbridge Wine Gum Pouch 200g/7.1 oz, Imported from Canada}</t>
        </is>
      </c>
      <c r="J17" s="151" t="inlineStr">
        <is>
          <t>CA</t>
        </is>
      </c>
      <c r="K17" s="151" t="n">
        <v>49</v>
      </c>
      <c r="L17" s="543" t="n">
        <v>304.0092</v>
      </c>
      <c r="M17" s="153" t="inlineStr">
        <is>
          <t>1ZR726A70385018183</t>
        </is>
      </c>
      <c r="N17" s="154" t="n"/>
      <c r="O17" s="419" t="inlineStr">
        <is>
          <t>Box 16</t>
        </is>
      </c>
      <c r="P17" s="97" t="inlineStr">
        <is>
          <t>Douglas Tsang (102 Central Avenue)</t>
        </is>
      </c>
      <c r="Q17" s="420" t="inlineStr">
        <is>
          <t>16x16x16</t>
        </is>
      </c>
      <c r="R17" s="139" t="n"/>
    </row>
    <row r="18" ht="15" customHeight="1">
      <c r="A18" s="150" t="inlineStr">
        <is>
          <t>TEB9</t>
        </is>
      </c>
      <c r="B18" s="418" t="inlineStr">
        <is>
          <t>601 Randolph Road</t>
        </is>
      </c>
      <c r="C18" s="150" t="n"/>
      <c r="D18" s="150" t="n"/>
      <c r="E18" s="150" t="inlineStr">
        <is>
          <t>Somerset</t>
        </is>
      </c>
      <c r="F18" s="150" t="inlineStr">
        <is>
          <t>NJ</t>
        </is>
      </c>
      <c r="G18" s="150" t="n">
        <v>873</v>
      </c>
      <c r="H18" s="418" t="inlineStr">
        <is>
          <t>US</t>
        </is>
      </c>
      <c r="I18" s="150" t="inlineStr">
        <is>
          <t>10x Whippet sticks - Original, Black Forest and Coconut (Pack of 3) &amp; 2x Orville Redenbacher Popcorn, Microwave Buttery {Imported from Canada}, 3.49 Ounce (Pack of 24) &amp; 2x Good Host Iced Tea, Original, 2.35kg/5.2lbs. {Imported from Canada}</t>
        </is>
      </c>
      <c r="J18" s="151" t="inlineStr">
        <is>
          <t>CA</t>
        </is>
      </c>
      <c r="K18" s="151" t="n">
        <v>49</v>
      </c>
      <c r="L18" s="543" t="n">
        <v>250.4832</v>
      </c>
      <c r="M18" s="153" t="inlineStr">
        <is>
          <t>1ZR726A70366709392</t>
        </is>
      </c>
      <c r="N18" s="154" t="n"/>
      <c r="O18" s="419" t="inlineStr">
        <is>
          <t>Box 17</t>
        </is>
      </c>
      <c r="P18" s="97" t="inlineStr">
        <is>
          <t>Douglas Tsang (102 Central Avenue)</t>
        </is>
      </c>
      <c r="Q18" s="420" t="inlineStr">
        <is>
          <t>20x20x20</t>
        </is>
      </c>
      <c r="R18" s="139" t="n"/>
    </row>
    <row r="19" ht="15" customHeight="1">
      <c r="A19" s="150" t="inlineStr">
        <is>
          <t>MEM1</t>
        </is>
      </c>
      <c r="B19" s="418" t="inlineStr">
        <is>
          <t>3292 E Holmes Rd</t>
        </is>
      </c>
      <c r="C19" s="150" t="n"/>
      <c r="D19" s="150" t="n"/>
      <c r="E19" s="150" t="inlineStr">
        <is>
          <t>Memphis</t>
        </is>
      </c>
      <c r="F19" s="150" t="inlineStr">
        <is>
          <t>TN</t>
        </is>
      </c>
      <c r="G19" s="150" t="n">
        <v>38118</v>
      </c>
      <c r="H19" s="418" t="inlineStr">
        <is>
          <t>US</t>
        </is>
      </c>
      <c r="I19" s="150" t="inlineStr">
        <is>
          <t>10x Dare Original Wagon Wheels Chocolate Marshmallow Cookies, Megapack, 40ct, 1.4 Kg, Imported from Canada &amp; 7x 2 Pack MOTTS Clamato Rimmer The Original 200 Grams {Imported From Canada}</t>
        </is>
      </c>
      <c r="J19" s="151" t="inlineStr">
        <is>
          <t>CA</t>
        </is>
      </c>
      <c r="K19" s="151" t="n">
        <v>47</v>
      </c>
      <c r="L19" s="543" t="n">
        <v>281.7936</v>
      </c>
      <c r="M19" s="153" t="inlineStr">
        <is>
          <t>1ZR726A70355371553</t>
        </is>
      </c>
      <c r="N19" s="154" t="n"/>
      <c r="O19" s="419" t="inlineStr">
        <is>
          <t>Box 18</t>
        </is>
      </c>
      <c r="P19" s="97" t="inlineStr">
        <is>
          <t>Douglas Tsang (102 Central Avenue)</t>
        </is>
      </c>
      <c r="Q19" s="420" t="inlineStr">
        <is>
          <t>18x18x18</t>
        </is>
      </c>
      <c r="R19" s="139" t="n"/>
    </row>
    <row r="20" ht="15" customHeight="1">
      <c r="A20" s="150" t="inlineStr">
        <is>
          <t>LAS1</t>
        </is>
      </c>
      <c r="B20" s="418" t="inlineStr">
        <is>
          <t>12300 Bermuda Road</t>
        </is>
      </c>
      <c r="C20" s="150" t="n"/>
      <c r="D20" s="150" t="n"/>
      <c r="E20" s="150" t="inlineStr">
        <is>
          <t>Henderson</t>
        </is>
      </c>
      <c r="F20" s="150" t="inlineStr">
        <is>
          <t>NV</t>
        </is>
      </c>
      <c r="G20" s="150" t="n">
        <v>89044</v>
      </c>
      <c r="H20" s="418" t="inlineStr">
        <is>
          <t>US</t>
        </is>
      </c>
      <c r="I20" s="150" t="inlineStr">
        <is>
          <t>10x Dare Original Wagon Wheels Chocolate Marshmallow Cookies, Megapack, 40ct, 1.4 Kg, Imported from Canada &amp; 7x 2 Pack MOTTS Clamato Rimmer The Original 200 Grams {Imported From Canada}</t>
        </is>
      </c>
      <c r="J20" s="151" t="inlineStr">
        <is>
          <t>CA</t>
        </is>
      </c>
      <c r="K20" s="151" t="n">
        <v>47</v>
      </c>
      <c r="L20" s="543" t="n">
        <v>281.7936</v>
      </c>
      <c r="M20" s="153" t="inlineStr">
        <is>
          <t>1ZR726A70393954343</t>
        </is>
      </c>
      <c r="N20" s="154" t="n"/>
      <c r="O20" s="419" t="inlineStr">
        <is>
          <t>Box 19</t>
        </is>
      </c>
      <c r="P20" s="97" t="inlineStr">
        <is>
          <t>Douglas Tsang (102 Central Avenue)</t>
        </is>
      </c>
      <c r="Q20" s="420" t="inlineStr">
        <is>
          <t>18x18x18</t>
        </is>
      </c>
      <c r="R20" s="139" t="n"/>
    </row>
    <row r="21" ht="15" customHeight="1">
      <c r="A21" s="150" t="inlineStr">
        <is>
          <t>MEM1</t>
        </is>
      </c>
      <c r="B21" s="418" t="inlineStr">
        <is>
          <t>3292 E Holmes Rd</t>
        </is>
      </c>
      <c r="C21" s="150" t="n"/>
      <c r="D21" s="150" t="n"/>
      <c r="E21" s="150" t="inlineStr">
        <is>
          <t>Memphis</t>
        </is>
      </c>
      <c r="F21" s="150" t="inlineStr">
        <is>
          <t>TN</t>
        </is>
      </c>
      <c r="G21" s="150" t="n">
        <v>38118</v>
      </c>
      <c r="H21" s="418" t="inlineStr">
        <is>
          <t>US</t>
        </is>
      </c>
      <c r="I21" s="150" t="inlineStr">
        <is>
          <t>17x Quaker Chewy Chocolate Chip Granola Bars, Peanut Free 40-Count {Imported from Canada}</t>
        </is>
      </c>
      <c r="J21" s="151" t="inlineStr">
        <is>
          <t>CA</t>
        </is>
      </c>
      <c r="K21" s="151" t="n">
        <v>47</v>
      </c>
      <c r="L21" s="543" t="n">
        <v>370.1478</v>
      </c>
      <c r="M21" s="153" t="inlineStr">
        <is>
          <t>1ZR726A70385919843</t>
        </is>
      </c>
      <c r="N21" s="154" t="n"/>
      <c r="O21" s="419" t="inlineStr">
        <is>
          <t>Box 20</t>
        </is>
      </c>
      <c r="P21" s="97" t="inlineStr">
        <is>
          <t>DMT Distributors (102 Central Avenue)</t>
        </is>
      </c>
      <c r="Q21" s="420" t="inlineStr">
        <is>
          <t>16x16x16</t>
        </is>
      </c>
      <c r="R21" s="139" t="n"/>
    </row>
    <row r="22" ht="15" customHeight="1">
      <c r="A22" s="150" t="inlineStr">
        <is>
          <t>CLT2</t>
        </is>
      </c>
      <c r="B22" s="418" t="inlineStr">
        <is>
          <t>10240 Old Dowd Rd</t>
        </is>
      </c>
      <c r="C22" s="150" t="n"/>
      <c r="D22" s="150" t="n"/>
      <c r="E22" s="150" t="inlineStr">
        <is>
          <t>Charlotte</t>
        </is>
      </c>
      <c r="F22" s="150" t="inlineStr">
        <is>
          <t>NC</t>
        </is>
      </c>
      <c r="G22" s="150" t="n">
        <v>28214</v>
      </c>
      <c r="H22" s="418" t="inlineStr">
        <is>
          <t>US</t>
        </is>
      </c>
      <c r="I22" s="150" t="inlineStr">
        <is>
          <t>25x Arnott's Tim Tam Tim Tam Cookies Arnotts | Australian Classics Sampler Chocolate (Dark, Chewy Caramel, Original) | 3 Pack Full Size &amp; 12x Ritz Snackwich Crackers Cheese Flavour (8x38g) 304g/10.7oz {Imported from Canada}</t>
        </is>
      </c>
      <c r="J22" s="151" t="inlineStr">
        <is>
          <t>CA</t>
        </is>
      </c>
      <c r="K22" s="151" t="n">
        <v>45</v>
      </c>
      <c r="L22" s="543" t="n">
        <v>542.1306</v>
      </c>
      <c r="M22" s="153" t="inlineStr">
        <is>
          <t>1ZR726A70350776287</t>
        </is>
      </c>
      <c r="N22" s="154" t="n"/>
      <c r="O22" s="419" t="inlineStr">
        <is>
          <t>Box 21</t>
        </is>
      </c>
      <c r="P22" s="97" t="inlineStr">
        <is>
          <t>DMT Distributors (102 Central Avenue)</t>
        </is>
      </c>
      <c r="Q22" s="420" t="inlineStr">
        <is>
          <t>16x16x16</t>
        </is>
      </c>
      <c r="R22" s="139" t="n"/>
    </row>
    <row r="23" ht="15" customHeight="1">
      <c r="A23" s="150" t="inlineStr">
        <is>
          <t>LAS1</t>
        </is>
      </c>
      <c r="B23" s="418" t="inlineStr">
        <is>
          <t>12300 Bermuda Road</t>
        </is>
      </c>
      <c r="C23" s="150" t="n"/>
      <c r="D23" s="150" t="n"/>
      <c r="E23" s="150" t="inlineStr">
        <is>
          <t>Henderson</t>
        </is>
      </c>
      <c r="F23" s="150" t="inlineStr">
        <is>
          <t>NV</t>
        </is>
      </c>
      <c r="G23" s="150" t="n">
        <v>89044</v>
      </c>
      <c r="H23" s="418" t="inlineStr">
        <is>
          <t>US</t>
        </is>
      </c>
      <c r="I23" s="150" t="inlineStr">
        <is>
          <t>24x Pure Protein Birthday Cake Gluten Free Bar (6 x 50g Bars) (2 Pack)</t>
        </is>
      </c>
      <c r="J23" s="151" t="inlineStr">
        <is>
          <t>CA</t>
        </is>
      </c>
      <c r="K23" s="151" t="n">
        <v>36</v>
      </c>
      <c r="L23" s="543" t="n">
        <v>601.92</v>
      </c>
      <c r="M23" s="153" t="inlineStr">
        <is>
          <t>1ZR726A70351707108</t>
        </is>
      </c>
      <c r="N23" s="154" t="n"/>
      <c r="O23" s="419" t="inlineStr">
        <is>
          <t>Box 22</t>
        </is>
      </c>
      <c r="P23" s="97" t="inlineStr">
        <is>
          <t>DMT Distributors (102 Central Avenue)</t>
        </is>
      </c>
      <c r="Q23" s="420" t="inlineStr">
        <is>
          <t>16x16x16</t>
        </is>
      </c>
      <c r="R23" s="139" t="n"/>
    </row>
    <row r="24" ht="15" customHeight="1">
      <c r="A24" s="150" t="inlineStr">
        <is>
          <t>FWA4</t>
        </is>
      </c>
      <c r="B24" s="418" t="inlineStr">
        <is>
          <t>9798 SMITH RD</t>
        </is>
      </c>
      <c r="C24" s="150" t="n"/>
      <c r="D24" s="150" t="n"/>
      <c r="E24" s="150" t="inlineStr">
        <is>
          <t>FORT WAYNE</t>
        </is>
      </c>
      <c r="F24" s="150" t="inlineStr">
        <is>
          <t>IN</t>
        </is>
      </c>
      <c r="G24" s="150" t="inlineStr">
        <is>
          <t>46809-9771</t>
        </is>
      </c>
      <c r="H24" s="418" t="inlineStr">
        <is>
          <t>US</t>
        </is>
      </c>
      <c r="I24" s="150" t="inlineStr">
        <is>
          <t>7x Pure Protein Birthday Cake Gluten Free Bar (6 x 50g Bars) (2 Pack) &amp; 13x The Keg Steakhouse + Bar, Steak, 725g (25.6oz), product of Canada</t>
        </is>
      </c>
      <c r="J24" s="151" t="inlineStr">
        <is>
          <t>CA</t>
        </is>
      </c>
      <c r="K24" s="151" t="n">
        <v>35</v>
      </c>
      <c r="L24" s="543" t="n">
        <v>382.338</v>
      </c>
      <c r="M24" s="153" t="inlineStr">
        <is>
          <t>1ZR726A70359714603</t>
        </is>
      </c>
      <c r="N24" s="154" t="n"/>
      <c r="O24" s="419" t="inlineStr">
        <is>
          <t>Box 23</t>
        </is>
      </c>
      <c r="P24" s="97" t="inlineStr">
        <is>
          <t>DMT Distributors (102 Central Avenue)</t>
        </is>
      </c>
      <c r="Q24" s="420" t="inlineStr">
        <is>
          <t>13x13x13</t>
        </is>
      </c>
      <c r="R24" s="139" t="n"/>
    </row>
    <row r="25" ht="15" customHeight="1">
      <c r="A25" s="150" t="inlineStr">
        <is>
          <t>MEM1</t>
        </is>
      </c>
      <c r="B25" s="418" t="inlineStr">
        <is>
          <t>3292 E Holmes Rd</t>
        </is>
      </c>
      <c r="C25" s="150" t="n"/>
      <c r="D25" s="150" t="n"/>
      <c r="E25" s="150" t="inlineStr">
        <is>
          <t>Memphis</t>
        </is>
      </c>
      <c r="F25" s="150" t="inlineStr">
        <is>
          <t>TN</t>
        </is>
      </c>
      <c r="G25" s="150" t="n">
        <v>38118</v>
      </c>
      <c r="H25" s="418" t="inlineStr">
        <is>
          <t>US</t>
        </is>
      </c>
      <c r="I25" s="150" t="inlineStr">
        <is>
          <t>16x MOTTS CLAMATO CEASER SEASONING SALT COMBO PACK</t>
        </is>
      </c>
      <c r="J25" s="151" t="inlineStr">
        <is>
          <t>CA</t>
        </is>
      </c>
      <c r="K25" s="151" t="n">
        <v>25</v>
      </c>
      <c r="L25" s="543" t="n">
        <v>361.0464</v>
      </c>
      <c r="M25" s="153" t="inlineStr">
        <is>
          <t>1ZR726A70353861858</t>
        </is>
      </c>
      <c r="N25" s="154" t="n"/>
      <c r="O25" s="419" t="inlineStr">
        <is>
          <t>Box 24</t>
        </is>
      </c>
      <c r="P25" s="97" t="inlineStr">
        <is>
          <t>DMT Distributors (102 Central Avenue)</t>
        </is>
      </c>
      <c r="Q25" s="420" t="inlineStr">
        <is>
          <t>12x12x12</t>
        </is>
      </c>
      <c r="R25" s="139" t="n"/>
    </row>
    <row r="26" ht="15" customHeight="1">
      <c r="A26" s="150" t="inlineStr">
        <is>
          <t>CLT2</t>
        </is>
      </c>
      <c r="B26" s="418" t="inlineStr">
        <is>
          <t>10240 Old Dowd Rd</t>
        </is>
      </c>
      <c r="C26" s="150" t="n"/>
      <c r="D26" s="150" t="n"/>
      <c r="E26" s="150" t="inlineStr">
        <is>
          <t>Charlotte</t>
        </is>
      </c>
      <c r="F26" s="150" t="inlineStr">
        <is>
          <t>NC</t>
        </is>
      </c>
      <c r="G26" s="150" t="n">
        <v>28214</v>
      </c>
      <c r="H26" s="418" t="inlineStr">
        <is>
          <t>US</t>
        </is>
      </c>
      <c r="I26" s="150" t="inlineStr">
        <is>
          <t>3x Pringles Dill Pickle Chips, 156 Grams {Imported from Canada} &amp; 2x Good Host Iced Tea, Original, 2.35kg/5.2lbs. {Imported from Canada} &amp; 20x Waterbridge Mini Allsorts Classic Imported from Canada | Mini Jelly Buttons, Licorice Rolls and Twists, Mini Fruit Sandwiches | Natural flavors &amp; Colors | Fun Shapes and Tastes | 200g (1 Pack) &amp; 4x LOWNEY Chocolate Candy Bridge Mixture, 290 Gram</t>
        </is>
      </c>
      <c r="J26" s="151" t="inlineStr">
        <is>
          <t>CA</t>
        </is>
      </c>
      <c r="K26" s="151" t="n">
        <v>25</v>
      </c>
      <c r="L26" s="543" t="n">
        <v>243.3552</v>
      </c>
      <c r="M26" s="153" t="inlineStr">
        <is>
          <t>1ZR726A70389348382</t>
        </is>
      </c>
      <c r="N26" s="154" t="n"/>
      <c r="O26" s="419" t="inlineStr">
        <is>
          <t>Box 25</t>
        </is>
      </c>
      <c r="P26" s="97" t="inlineStr">
        <is>
          <t>Douglas Tsang (102 Central Avenue)</t>
        </is>
      </c>
      <c r="Q26" s="97" t="inlineStr">
        <is>
          <t>13x13x13</t>
        </is>
      </c>
      <c r="R26" s="139" t="n"/>
    </row>
    <row r="27" ht="15" customHeight="1">
      <c r="A27" s="150" t="inlineStr">
        <is>
          <t>CLT2</t>
        </is>
      </c>
      <c r="B27" s="418" t="inlineStr">
        <is>
          <t>10240 Old Dowd Rd</t>
        </is>
      </c>
      <c r="C27" s="150" t="n"/>
      <c r="D27" s="150" t="n"/>
      <c r="E27" s="150" t="inlineStr">
        <is>
          <t>Charlotte</t>
        </is>
      </c>
      <c r="F27" s="150" t="inlineStr">
        <is>
          <t>NC</t>
        </is>
      </c>
      <c r="G27" s="150" t="n">
        <v>28214</v>
      </c>
      <c r="H27" s="418" t="inlineStr">
        <is>
          <t>US</t>
        </is>
      </c>
      <c r="I27" s="150" t="inlineStr">
        <is>
          <t>8x Good Host Iced Tea, Original, 2.35kg/5.2lbs. {Imported from Canada}</t>
        </is>
      </c>
      <c r="J27" s="151" t="inlineStr">
        <is>
          <t>CA</t>
        </is>
      </c>
      <c r="K27" s="151" t="n">
        <v>46</v>
      </c>
      <c r="L27" s="543" t="n">
        <v>174.1872</v>
      </c>
      <c r="M27" s="153" t="inlineStr">
        <is>
          <t>1ZR726A70353285696</t>
        </is>
      </c>
      <c r="N27" s="154" t="n"/>
      <c r="O27" s="419" t="inlineStr">
        <is>
          <t>Box 26</t>
        </is>
      </c>
      <c r="P27" s="97" t="inlineStr">
        <is>
          <t>DMT Distributors (102 Central Avenue)</t>
        </is>
      </c>
      <c r="Q27" s="97" t="inlineStr">
        <is>
          <t>24x14x10</t>
        </is>
      </c>
      <c r="R27" s="139" t="n"/>
    </row>
    <row r="28" ht="15" customHeight="1">
      <c r="A28" s="150" t="inlineStr">
        <is>
          <t>CLT2</t>
        </is>
      </c>
      <c r="B28" s="418" t="inlineStr">
        <is>
          <t>10240 Old Dowd Rd</t>
        </is>
      </c>
      <c r="C28" s="150" t="n"/>
      <c r="D28" s="150" t="n"/>
      <c r="E28" s="150" t="inlineStr">
        <is>
          <t>Charlotte</t>
        </is>
      </c>
      <c r="F28" s="150" t="inlineStr">
        <is>
          <t>NC</t>
        </is>
      </c>
      <c r="G28" s="150" t="n">
        <v>28214</v>
      </c>
      <c r="H28" s="418" t="inlineStr">
        <is>
          <t>US</t>
        </is>
      </c>
      <c r="I28" s="150" t="inlineStr">
        <is>
          <t>8x Good Host Iced Tea, Original, 2.35kg/5.2lbs. {Imported from Canada}</t>
        </is>
      </c>
      <c r="J28" s="151" t="inlineStr">
        <is>
          <t>CA</t>
        </is>
      </c>
      <c r="K28" s="151" t="n">
        <v>46</v>
      </c>
      <c r="L28" s="543" t="n">
        <v>174.1872</v>
      </c>
      <c r="M28" s="153" t="inlineStr">
        <is>
          <t>1ZR726A70367567703</t>
        </is>
      </c>
      <c r="N28" s="154" t="n"/>
      <c r="O28" s="419" t="inlineStr">
        <is>
          <t>Box 27</t>
        </is>
      </c>
      <c r="P28" s="97" t="inlineStr">
        <is>
          <t>DMT Distributors (102 Central Avenue)</t>
        </is>
      </c>
      <c r="Q28" s="420" t="inlineStr">
        <is>
          <t>24x14x10</t>
        </is>
      </c>
      <c r="R28" s="139" t="n"/>
    </row>
    <row r="29" ht="15" customHeight="1">
      <c r="A29" s="150" t="n"/>
      <c r="B29" s="418" t="n"/>
      <c r="C29" s="150" t="n"/>
      <c r="D29" s="150" t="n"/>
      <c r="E29" s="150" t="n"/>
      <c r="F29" s="150" t="n"/>
      <c r="G29" s="150" t="n"/>
      <c r="H29" s="418" t="n"/>
      <c r="I29" s="150" t="n"/>
      <c r="J29" s="151" t="n"/>
      <c r="K29" s="151" t="n"/>
      <c r="L29" s="543" t="n"/>
      <c r="M29" s="153" t="n"/>
      <c r="N29" s="154" t="n"/>
      <c r="O29" s="419" t="inlineStr">
        <is>
          <t>Box 28</t>
        </is>
      </c>
      <c r="P29" s="97" t="n"/>
      <c r="Q29" s="420" t="n"/>
      <c r="R29" s="139" t="n"/>
    </row>
    <row r="30" ht="15" customHeight="1">
      <c r="A30" s="150" t="n"/>
      <c r="B30" s="418" t="n"/>
      <c r="C30" s="150" t="n"/>
      <c r="D30" s="150" t="n"/>
      <c r="E30" s="150" t="n"/>
      <c r="F30" s="150" t="n"/>
      <c r="G30" s="150" t="n"/>
      <c r="H30" s="418" t="n"/>
      <c r="I30" s="150" t="n"/>
      <c r="J30" s="151" t="n"/>
      <c r="K30" s="151" t="n"/>
      <c r="L30" s="543" t="n"/>
      <c r="M30" s="153" t="n"/>
      <c r="N30" s="154" t="n"/>
      <c r="O30" s="419" t="inlineStr">
        <is>
          <t>Box 29</t>
        </is>
      </c>
      <c r="P30" s="97" t="n"/>
      <c r="Q30" s="420" t="n"/>
      <c r="R30" s="139" t="n"/>
    </row>
    <row r="31" ht="15" customHeight="1">
      <c r="A31" s="150" t="n"/>
      <c r="B31" s="418" t="n"/>
      <c r="C31" s="150" t="n"/>
      <c r="D31" s="150" t="n"/>
      <c r="E31" s="150" t="n"/>
      <c r="F31" s="150" t="n"/>
      <c r="G31" s="150" t="n"/>
      <c r="H31" s="418" t="n"/>
      <c r="I31" s="150" t="n"/>
      <c r="J31" s="151" t="n"/>
      <c r="K31" s="151" t="n"/>
      <c r="L31" s="543" t="n"/>
      <c r="M31" s="153" t="n"/>
      <c r="N31" s="154" t="n"/>
      <c r="O31" s="419" t="inlineStr">
        <is>
          <t>Box 30</t>
        </is>
      </c>
      <c r="P31" s="97" t="n"/>
      <c r="Q31" s="420" t="n"/>
      <c r="R31" s="139" t="n"/>
    </row>
    <row r="32" ht="15" customHeight="1">
      <c r="A32" s="150" t="n"/>
      <c r="B32" s="418" t="n"/>
      <c r="C32" s="150" t="n"/>
      <c r="D32" s="150" t="n"/>
      <c r="E32" s="150" t="n"/>
      <c r="F32" s="150" t="n"/>
      <c r="G32" s="150" t="n"/>
      <c r="H32" s="418" t="n"/>
      <c r="I32" s="150" t="n"/>
      <c r="J32" s="151" t="n"/>
      <c r="K32" s="151" t="n"/>
      <c r="L32" s="543" t="n"/>
      <c r="M32" s="153" t="n"/>
      <c r="N32" s="154" t="n"/>
      <c r="O32" s="419" t="inlineStr">
        <is>
          <t>Box 31</t>
        </is>
      </c>
      <c r="P32" s="97" t="n"/>
      <c r="Q32" s="97" t="n"/>
      <c r="R32" s="139" t="n"/>
    </row>
    <row r="33" ht="15" customHeight="1">
      <c r="A33" s="150" t="n"/>
      <c r="B33" s="418" t="n"/>
      <c r="C33" s="150" t="n"/>
      <c r="D33" s="150" t="n"/>
      <c r="E33" s="150" t="n"/>
      <c r="F33" s="150" t="n"/>
      <c r="G33" s="150" t="n"/>
      <c r="H33" s="418" t="n"/>
      <c r="I33" s="150" t="n"/>
      <c r="J33" s="151" t="n"/>
      <c r="K33" s="151" t="n"/>
      <c r="L33" s="543" t="n"/>
      <c r="M33" s="153" t="n"/>
      <c r="N33" s="154" t="n"/>
      <c r="O33" s="419" t="inlineStr">
        <is>
          <t>Box 32</t>
        </is>
      </c>
      <c r="P33" s="97" t="n"/>
      <c r="Q33" s="420" t="n"/>
      <c r="R33" s="139" t="n"/>
    </row>
    <row r="34" ht="15" customHeight="1">
      <c r="A34" s="150" t="n"/>
      <c r="B34" s="418" t="n"/>
      <c r="C34" s="150" t="n"/>
      <c r="D34" s="150" t="n"/>
      <c r="E34" s="150" t="n"/>
      <c r="F34" s="150" t="n"/>
      <c r="G34" s="150" t="n"/>
      <c r="H34" s="418" t="n"/>
      <c r="I34" s="150" t="n"/>
      <c r="J34" s="151" t="n"/>
      <c r="K34" s="151" t="n"/>
      <c r="L34" s="543" t="n"/>
      <c r="M34" s="153" t="n"/>
      <c r="N34" s="154" t="n"/>
      <c r="O34" s="419" t="inlineStr">
        <is>
          <t>Box 33</t>
        </is>
      </c>
      <c r="P34" s="97" t="n"/>
      <c r="Q34" s="420" t="n"/>
      <c r="R34" s="139" t="n"/>
    </row>
    <row r="35" ht="15" customHeight="1">
      <c r="A35" s="150" t="n"/>
      <c r="B35" s="418" t="n"/>
      <c r="C35" s="150" t="n"/>
      <c r="D35" s="150" t="n"/>
      <c r="E35" s="150" t="n"/>
      <c r="F35" s="150" t="n"/>
      <c r="G35" s="150" t="n"/>
      <c r="H35" s="418" t="n"/>
      <c r="I35" s="150" t="n"/>
      <c r="J35" s="151" t="n"/>
      <c r="K35" s="151" t="n"/>
      <c r="L35" s="543" t="n"/>
      <c r="M35" s="153" t="n"/>
      <c r="N35" s="154" t="n"/>
      <c r="O35" s="419" t="inlineStr">
        <is>
          <t>Box 34</t>
        </is>
      </c>
      <c r="P35" s="97" t="n"/>
      <c r="Q35" s="97" t="n"/>
      <c r="R35" s="139" t="n"/>
    </row>
    <row r="36" ht="15" customHeight="1">
      <c r="A36" s="150" t="n"/>
      <c r="B36" s="418" t="n"/>
      <c r="C36" s="150" t="n"/>
      <c r="D36" s="150" t="n"/>
      <c r="E36" s="150" t="n"/>
      <c r="F36" s="150" t="n"/>
      <c r="G36" s="150" t="n"/>
      <c r="H36" s="418" t="n"/>
      <c r="I36" s="150" t="n"/>
      <c r="J36" s="151" t="n"/>
      <c r="K36" s="151" t="n"/>
      <c r="L36" s="543" t="n"/>
      <c r="M36" s="153" t="n"/>
      <c r="N36" s="154" t="n"/>
      <c r="O36" s="419" t="inlineStr">
        <is>
          <t>Box 35</t>
        </is>
      </c>
      <c r="P36" s="97" t="n"/>
      <c r="Q36" s="420" t="n"/>
      <c r="R36" s="139" t="n"/>
    </row>
    <row r="37" ht="15" customHeight="1">
      <c r="A37" s="150" t="n"/>
      <c r="B37" s="418" t="n"/>
      <c r="C37" s="150" t="n"/>
      <c r="D37" s="150" t="n"/>
      <c r="E37" s="150" t="n"/>
      <c r="F37" s="150" t="n"/>
      <c r="G37" s="150" t="n"/>
      <c r="H37" s="418" t="n"/>
      <c r="I37" s="150" t="n"/>
      <c r="J37" s="151" t="n"/>
      <c r="K37" s="151" t="n"/>
      <c r="L37" s="543" t="n"/>
      <c r="M37" s="153" t="n"/>
      <c r="N37" s="154" t="n"/>
      <c r="O37" s="419" t="inlineStr">
        <is>
          <t>Box 36</t>
        </is>
      </c>
      <c r="P37" s="97" t="n"/>
      <c r="Q37" s="97" t="n"/>
      <c r="R37" s="139" t="n"/>
    </row>
    <row r="38" ht="15" customHeight="1">
      <c r="A38" s="150" t="n"/>
      <c r="B38" s="418" t="n"/>
      <c r="C38" s="150" t="n"/>
      <c r="D38" s="150" t="n"/>
      <c r="E38" s="150" t="n"/>
      <c r="F38" s="150" t="n"/>
      <c r="G38" s="150" t="n"/>
      <c r="H38" s="418" t="n"/>
      <c r="I38" s="150" t="n"/>
      <c r="J38" s="151" t="n"/>
      <c r="K38" s="151" t="n"/>
      <c r="L38" s="543" t="n"/>
      <c r="M38" s="155" t="n"/>
      <c r="N38" s="154" t="n"/>
      <c r="O38" s="419" t="inlineStr">
        <is>
          <t>Box 37</t>
        </is>
      </c>
      <c r="P38" s="97" t="n"/>
      <c r="Q38" s="97" t="n"/>
      <c r="R38" s="139" t="n"/>
    </row>
    <row r="39" ht="15" customHeight="1">
      <c r="A39" s="150" t="n"/>
      <c r="B39" s="418" t="n"/>
      <c r="C39" s="150" t="n"/>
      <c r="D39" s="150" t="n"/>
      <c r="E39" s="150" t="n"/>
      <c r="F39" s="150" t="n"/>
      <c r="G39" s="150" t="n"/>
      <c r="H39" s="418" t="n"/>
      <c r="I39" s="150" t="n"/>
      <c r="J39" s="151" t="n"/>
      <c r="K39" s="151" t="n"/>
      <c r="L39" s="543" t="n"/>
      <c r="M39" s="153" t="n"/>
      <c r="N39" s="154" t="n"/>
      <c r="O39" s="419" t="inlineStr">
        <is>
          <t>Box 38</t>
        </is>
      </c>
      <c r="P39" s="97" t="n"/>
      <c r="Q39" s="420" t="n"/>
      <c r="R39" s="139" t="n"/>
    </row>
    <row r="40" ht="15" customHeight="1">
      <c r="A40" s="150" t="n"/>
      <c r="B40" s="418" t="n"/>
      <c r="C40" s="150" t="n"/>
      <c r="D40" s="150" t="n"/>
      <c r="E40" s="150" t="n"/>
      <c r="F40" s="150" t="n"/>
      <c r="G40" s="150" t="n"/>
      <c r="H40" s="418" t="n"/>
      <c r="I40" s="150" t="n"/>
      <c r="J40" s="151" t="n"/>
      <c r="K40" s="151" t="n"/>
      <c r="L40" s="543" t="n"/>
      <c r="M40" s="155" t="n"/>
      <c r="N40" s="154" t="n"/>
      <c r="O40" s="419" t="inlineStr">
        <is>
          <t>Box 39</t>
        </is>
      </c>
      <c r="P40" s="97" t="n"/>
      <c r="Q40" s="420" t="n"/>
      <c r="R40" s="139" t="n"/>
    </row>
    <row r="41" ht="15" customHeight="1">
      <c r="A41" s="150" t="n"/>
      <c r="B41" s="418" t="n"/>
      <c r="C41" s="150" t="n"/>
      <c r="D41" s="150" t="n"/>
      <c r="E41" s="150" t="n"/>
      <c r="F41" s="150" t="n"/>
      <c r="G41" s="150" t="n"/>
      <c r="H41" s="150" t="n"/>
      <c r="I41" s="150" t="n"/>
      <c r="J41" s="151" t="n"/>
      <c r="K41" s="151" t="n"/>
      <c r="L41" s="543" t="n"/>
      <c r="M41" s="153" t="n"/>
      <c r="N41" s="154" t="n"/>
      <c r="O41" s="419" t="inlineStr">
        <is>
          <t>Box 40</t>
        </is>
      </c>
      <c r="P41" s="97" t="n"/>
      <c r="Q41" s="420" t="n"/>
      <c r="R41" s="139" t="n"/>
    </row>
    <row r="42" ht="15" customHeight="1">
      <c r="A42" s="150" t="n"/>
      <c r="B42" s="418" t="n"/>
      <c r="C42" s="150" t="n"/>
      <c r="D42" s="150" t="n"/>
      <c r="E42" s="150" t="n"/>
      <c r="F42" s="150" t="n"/>
      <c r="G42" s="150" t="n"/>
      <c r="H42" s="150" t="n"/>
      <c r="I42" s="150" t="n"/>
      <c r="J42" s="151" t="n"/>
      <c r="K42" s="151" t="n"/>
      <c r="L42" s="543" t="n"/>
      <c r="M42" s="153" t="n"/>
      <c r="N42" s="154" t="n"/>
      <c r="O42" s="419" t="inlineStr">
        <is>
          <t>Box 41</t>
        </is>
      </c>
      <c r="P42" s="97" t="n"/>
      <c r="Q42" s="420" t="n"/>
      <c r="R42" s="139" t="n"/>
    </row>
    <row r="43" ht="15" customHeight="1">
      <c r="A43" s="150" t="n"/>
      <c r="B43" s="418" t="n"/>
      <c r="C43" s="150" t="n"/>
      <c r="D43" s="150" t="n"/>
      <c r="E43" s="150" t="n"/>
      <c r="F43" s="150" t="n"/>
      <c r="G43" s="150" t="n"/>
      <c r="H43" s="150" t="n"/>
      <c r="I43" s="150" t="n"/>
      <c r="J43" s="151" t="n"/>
      <c r="K43" s="151" t="n"/>
      <c r="L43" s="543" t="n"/>
      <c r="M43" s="153" t="n"/>
      <c r="N43" s="154" t="n"/>
      <c r="O43" s="419" t="inlineStr">
        <is>
          <t>Box 42</t>
        </is>
      </c>
      <c r="P43" s="97" t="n"/>
      <c r="Q43" s="420" t="n"/>
      <c r="R43" s="139" t="n"/>
    </row>
    <row r="44" ht="15" customHeight="1">
      <c r="A44" s="150" t="n"/>
      <c r="B44" s="418" t="n"/>
      <c r="C44" s="150" t="n"/>
      <c r="D44" s="150" t="n"/>
      <c r="E44" s="150" t="n"/>
      <c r="F44" s="150" t="n"/>
      <c r="G44" s="150" t="n"/>
      <c r="H44" s="150" t="n"/>
      <c r="I44" s="150" t="n"/>
      <c r="J44" s="151" t="n"/>
      <c r="K44" s="151" t="n"/>
      <c r="L44" s="543" t="n"/>
      <c r="M44" s="153" t="n"/>
      <c r="N44" s="154" t="n"/>
      <c r="O44" s="419" t="inlineStr">
        <is>
          <t>Box 43</t>
        </is>
      </c>
      <c r="P44" s="97" t="n"/>
      <c r="Q44" s="420" t="n"/>
      <c r="R44" s="139" t="n"/>
    </row>
    <row r="45" ht="15" customHeight="1">
      <c r="A45" s="150" t="n"/>
      <c r="B45" s="418" t="n"/>
      <c r="C45" s="150" t="n"/>
      <c r="D45" s="150" t="n"/>
      <c r="E45" s="150" t="n"/>
      <c r="F45" s="150" t="n"/>
      <c r="G45" s="150" t="n"/>
      <c r="H45" s="150" t="n"/>
      <c r="I45" s="150" t="n"/>
      <c r="J45" s="151" t="n"/>
      <c r="K45" s="151" t="n"/>
      <c r="L45" s="543" t="n"/>
      <c r="M45" s="153" t="n"/>
      <c r="N45" s="154" t="n"/>
      <c r="O45" s="419" t="inlineStr">
        <is>
          <t>Box 44</t>
        </is>
      </c>
      <c r="P45" s="97" t="n"/>
      <c r="Q45" s="420" t="n"/>
      <c r="R45" s="139" t="n"/>
    </row>
    <row r="46" ht="15" customHeight="1">
      <c r="A46" s="150" t="n"/>
      <c r="B46" s="418" t="n"/>
      <c r="C46" s="150" t="n"/>
      <c r="D46" s="150" t="n"/>
      <c r="E46" s="150" t="n"/>
      <c r="F46" s="150" t="n"/>
      <c r="G46" s="150" t="n"/>
      <c r="H46" s="150" t="n"/>
      <c r="I46" s="150" t="n"/>
      <c r="J46" s="151" t="n"/>
      <c r="K46" s="151" t="n"/>
      <c r="L46" s="543" t="n"/>
      <c r="M46" s="153" t="n"/>
      <c r="N46" s="154" t="n"/>
      <c r="O46" s="419" t="inlineStr">
        <is>
          <t>Box 45</t>
        </is>
      </c>
      <c r="P46" s="97" t="n"/>
      <c r="Q46" s="420" t="n"/>
      <c r="R46" s="421" t="n"/>
    </row>
    <row r="47" ht="15" customHeight="1">
      <c r="A47" s="150" t="n"/>
      <c r="B47" s="418" t="n"/>
      <c r="C47" s="150" t="n"/>
      <c r="D47" s="150" t="n"/>
      <c r="E47" s="150" t="n"/>
      <c r="F47" s="150" t="n"/>
      <c r="G47" s="150" t="n"/>
      <c r="H47" s="150" t="n"/>
      <c r="I47" s="150" t="n"/>
      <c r="J47" s="151" t="n"/>
      <c r="K47" s="151" t="n"/>
      <c r="L47" s="543" t="n"/>
      <c r="M47" s="155" t="n"/>
      <c r="N47" s="154" t="n"/>
      <c r="O47" s="419" t="inlineStr">
        <is>
          <t>Box 46</t>
        </is>
      </c>
      <c r="P47" s="97" t="n"/>
      <c r="Q47" s="97" t="n"/>
      <c r="R47" s="421" t="n"/>
    </row>
    <row r="48" ht="15" customHeight="1">
      <c r="A48" s="150" t="n"/>
      <c r="B48" s="418" t="n"/>
      <c r="C48" s="150" t="n"/>
      <c r="D48" s="150" t="n"/>
      <c r="E48" s="150" t="n"/>
      <c r="F48" s="150" t="n"/>
      <c r="G48" s="150" t="n"/>
      <c r="H48" s="150" t="n"/>
      <c r="I48" s="150" t="n"/>
      <c r="J48" s="151" t="n"/>
      <c r="K48" s="151" t="n"/>
      <c r="L48" s="543" t="n"/>
      <c r="M48" s="155" t="n"/>
      <c r="N48" s="154" t="n"/>
      <c r="O48" s="419" t="inlineStr">
        <is>
          <t>Box 47</t>
        </is>
      </c>
      <c r="P48" s="97" t="n"/>
      <c r="Q48" s="420" t="n"/>
      <c r="R48" s="421" t="n"/>
    </row>
    <row r="49" ht="15" customHeight="1">
      <c r="A49" s="150" t="n"/>
      <c r="B49" s="418" t="n"/>
      <c r="C49" s="150" t="n"/>
      <c r="D49" s="150" t="n"/>
      <c r="E49" s="150" t="n"/>
      <c r="F49" s="150" t="n"/>
      <c r="G49" s="150" t="n"/>
      <c r="H49" s="150" t="n"/>
      <c r="I49" s="150" t="n"/>
      <c r="J49" s="151" t="n"/>
      <c r="K49" s="151" t="n"/>
      <c r="L49" s="543" t="n"/>
      <c r="M49" s="155" t="n"/>
      <c r="N49" s="154" t="n"/>
      <c r="O49" s="419" t="inlineStr">
        <is>
          <t>Box 48</t>
        </is>
      </c>
      <c r="P49" s="97" t="n"/>
      <c r="Q49" s="420" t="n"/>
      <c r="R49" s="421" t="n"/>
    </row>
    <row r="50" ht="15" customHeight="1">
      <c r="A50" s="150" t="n"/>
      <c r="B50" s="418" t="n"/>
      <c r="C50" s="150" t="n"/>
      <c r="D50" s="150" t="n"/>
      <c r="E50" s="150" t="n"/>
      <c r="F50" s="150" t="n"/>
      <c r="G50" s="150" t="n"/>
      <c r="H50" s="150" t="n"/>
      <c r="I50" s="150" t="n"/>
      <c r="J50" s="151" t="n"/>
      <c r="K50" s="151" t="n"/>
      <c r="L50" s="543" t="n"/>
      <c r="M50" s="153" t="n"/>
      <c r="N50" s="154" t="n"/>
      <c r="O50" s="419" t="inlineStr">
        <is>
          <t>Box 49</t>
        </is>
      </c>
      <c r="P50" s="97" t="n"/>
      <c r="Q50" s="97" t="n"/>
      <c r="R50" s="421" t="n"/>
    </row>
    <row r="51" ht="15" customHeight="1">
      <c r="A51" s="150" t="n"/>
      <c r="B51" s="418" t="n"/>
      <c r="C51" s="150" t="n"/>
      <c r="D51" s="150" t="n"/>
      <c r="E51" s="150" t="n"/>
      <c r="F51" s="150" t="n"/>
      <c r="G51" s="150" t="n"/>
      <c r="H51" s="150" t="n"/>
      <c r="I51" s="150" t="n"/>
      <c r="J51" s="151" t="n"/>
      <c r="K51" s="151" t="n"/>
      <c r="L51" s="543" t="n"/>
      <c r="M51" s="153" t="n"/>
      <c r="N51" s="154" t="n"/>
      <c r="O51" s="419" t="inlineStr">
        <is>
          <t>Box 50</t>
        </is>
      </c>
      <c r="P51" s="97" t="n"/>
      <c r="Q51" s="420" t="n"/>
      <c r="R51" s="421" t="n"/>
    </row>
    <row r="52" ht="15" customHeight="1">
      <c r="A52" s="150" t="n"/>
      <c r="B52" s="418" t="n"/>
      <c r="C52" s="150" t="n"/>
      <c r="D52" s="150" t="n"/>
      <c r="E52" s="150" t="n"/>
      <c r="F52" s="150" t="n"/>
      <c r="G52" s="150" t="n"/>
      <c r="H52" s="150" t="n"/>
      <c r="I52" s="150" t="n"/>
      <c r="J52" s="151" t="n"/>
      <c r="K52" s="151" t="n"/>
      <c r="L52" s="543" t="n"/>
      <c r="M52" s="155" t="n"/>
      <c r="N52" s="154" t="n"/>
      <c r="O52" s="419" t="inlineStr">
        <is>
          <t>Box 51</t>
        </is>
      </c>
      <c r="P52" s="97" t="n"/>
      <c r="Q52" s="420" t="n"/>
      <c r="R52" s="421" t="n"/>
    </row>
    <row r="53" ht="15" customHeight="1">
      <c r="A53" s="150" t="n"/>
      <c r="B53" s="418" t="n"/>
      <c r="C53" s="150" t="n"/>
      <c r="D53" s="150" t="n"/>
      <c r="E53" s="150" t="n"/>
      <c r="F53" s="150" t="n"/>
      <c r="G53" s="150" t="n"/>
      <c r="H53" s="150" t="n"/>
      <c r="I53" s="150" t="n"/>
      <c r="J53" s="151" t="n"/>
      <c r="K53" s="151" t="n"/>
      <c r="L53" s="543" t="n"/>
      <c r="M53" s="153" t="n"/>
      <c r="N53" s="154" t="n"/>
      <c r="O53" s="419" t="inlineStr">
        <is>
          <t>Box 52</t>
        </is>
      </c>
      <c r="P53" s="97" t="n"/>
      <c r="Q53" s="420" t="n"/>
      <c r="R53" s="421" t="n"/>
    </row>
    <row r="54" ht="15" customHeight="1">
      <c r="A54" s="150" t="n"/>
      <c r="B54" s="418" t="n"/>
      <c r="C54" s="150" t="n"/>
      <c r="D54" s="150" t="n"/>
      <c r="E54" s="150" t="n"/>
      <c r="F54" s="150" t="n"/>
      <c r="G54" s="150" t="n"/>
      <c r="H54" s="150" t="n"/>
      <c r="I54" s="150" t="n"/>
      <c r="J54" s="151" t="n"/>
      <c r="K54" s="151" t="n"/>
      <c r="L54" s="543" t="n"/>
      <c r="M54" s="153" t="n"/>
      <c r="N54" s="154" t="n"/>
      <c r="O54" s="419" t="inlineStr">
        <is>
          <t>Box 53</t>
        </is>
      </c>
      <c r="P54" s="97" t="n"/>
      <c r="Q54" s="420" t="n"/>
      <c r="R54" s="421" t="n"/>
    </row>
    <row r="55" ht="15" customHeight="1">
      <c r="A55" s="150" t="n"/>
      <c r="B55" s="418" t="n"/>
      <c r="C55" s="150" t="n"/>
      <c r="D55" s="150" t="n"/>
      <c r="E55" s="150" t="n"/>
      <c r="F55" s="150" t="n"/>
      <c r="G55" s="150" t="n"/>
      <c r="H55" s="150" t="n"/>
      <c r="I55" s="150" t="n"/>
      <c r="J55" s="151" t="n"/>
      <c r="K55" s="151" t="n"/>
      <c r="L55" s="543" t="n"/>
      <c r="M55" s="155" t="n"/>
      <c r="N55" s="154" t="n"/>
      <c r="O55" s="419" t="inlineStr">
        <is>
          <t>Box 54</t>
        </is>
      </c>
      <c r="P55" s="97" t="n"/>
      <c r="Q55" s="420" t="n"/>
      <c r="R55" s="421" t="n"/>
    </row>
    <row r="56" ht="15" customHeight="1">
      <c r="A56" s="150" t="n"/>
      <c r="B56" s="418" t="n"/>
      <c r="C56" s="150" t="n"/>
      <c r="D56" s="150" t="n"/>
      <c r="E56" s="150" t="n"/>
      <c r="F56" s="150" t="n"/>
      <c r="G56" s="150" t="n"/>
      <c r="H56" s="150" t="n"/>
      <c r="I56" s="150" t="n"/>
      <c r="J56" s="151" t="n"/>
      <c r="K56" s="151" t="n"/>
      <c r="L56" s="543" t="n"/>
      <c r="M56" s="153" t="n"/>
      <c r="N56" s="154" t="n"/>
      <c r="O56" s="419" t="inlineStr">
        <is>
          <t>Box 55</t>
        </is>
      </c>
      <c r="P56" s="97" t="n"/>
      <c r="Q56" s="97" t="n"/>
      <c r="R56" s="421" t="n"/>
    </row>
    <row r="57" ht="15" customHeight="1">
      <c r="A57" s="150" t="n"/>
      <c r="B57" s="418" t="n"/>
      <c r="C57" s="150" t="n"/>
      <c r="D57" s="150" t="n"/>
      <c r="E57" s="150" t="n"/>
      <c r="F57" s="150" t="n"/>
      <c r="G57" s="150" t="n"/>
      <c r="H57" s="150" t="n"/>
      <c r="I57" s="150" t="n"/>
      <c r="J57" s="151" t="n"/>
      <c r="K57" s="151" t="n"/>
      <c r="L57" s="543" t="n"/>
      <c r="M57" s="153" t="n"/>
      <c r="N57" s="154" t="n"/>
      <c r="O57" s="419" t="inlineStr">
        <is>
          <t>Box 56</t>
        </is>
      </c>
      <c r="P57" s="97" t="n"/>
      <c r="Q57" s="420" t="n"/>
      <c r="R57" s="421" t="n"/>
    </row>
    <row r="58" ht="15" customHeight="1">
      <c r="A58" s="150" t="n"/>
      <c r="B58" s="418" t="n"/>
      <c r="C58" s="150" t="n"/>
      <c r="D58" s="150" t="n"/>
      <c r="E58" s="150" t="n"/>
      <c r="F58" s="150" t="n"/>
      <c r="G58" s="150" t="n"/>
      <c r="H58" s="150" t="n"/>
      <c r="I58" s="150" t="n"/>
      <c r="J58" s="151" t="n"/>
      <c r="K58" s="151" t="n"/>
      <c r="L58" s="543" t="n"/>
      <c r="M58" s="153" t="n"/>
      <c r="N58" s="154" t="n"/>
      <c r="O58" s="419" t="inlineStr">
        <is>
          <t>Box 57</t>
        </is>
      </c>
      <c r="P58" s="97" t="n"/>
      <c r="Q58" s="420" t="n"/>
      <c r="R58" s="421" t="n"/>
    </row>
    <row r="59" ht="15" customHeight="1">
      <c r="A59" s="150" t="n"/>
      <c r="B59" s="418" t="n"/>
      <c r="C59" s="150" t="n"/>
      <c r="D59" s="150" t="n"/>
      <c r="E59" s="150" t="n"/>
      <c r="F59" s="150" t="n"/>
      <c r="G59" s="150" t="n"/>
      <c r="H59" s="150" t="n"/>
      <c r="I59" s="150" t="n"/>
      <c r="J59" s="151" t="n"/>
      <c r="K59" s="151" t="n"/>
      <c r="L59" s="543" t="n"/>
      <c r="M59" s="153" t="n"/>
      <c r="N59" s="154" t="n"/>
      <c r="O59" s="419" t="inlineStr">
        <is>
          <t>Box 58</t>
        </is>
      </c>
      <c r="P59" s="97" t="n"/>
      <c r="Q59" s="420" t="n"/>
      <c r="R59" s="421" t="n"/>
    </row>
    <row r="60" ht="15" customHeight="1">
      <c r="A60" s="150" t="n"/>
      <c r="B60" s="418" t="n"/>
      <c r="C60" s="150" t="n"/>
      <c r="D60" s="150" t="n"/>
      <c r="E60" s="150" t="n"/>
      <c r="F60" s="150" t="n"/>
      <c r="G60" s="150" t="n"/>
      <c r="H60" s="150" t="n"/>
      <c r="I60" s="150" t="n"/>
      <c r="J60" s="151" t="n"/>
      <c r="K60" s="151" t="n"/>
      <c r="L60" s="543" t="n"/>
      <c r="M60" s="153" t="n"/>
      <c r="N60" s="154" t="n"/>
      <c r="O60" s="419" t="inlineStr">
        <is>
          <t>Box 59</t>
        </is>
      </c>
      <c r="P60" s="97" t="n"/>
      <c r="Q60" s="420" t="n"/>
      <c r="R60" s="421" t="n"/>
    </row>
    <row r="61" ht="15" customHeight="1">
      <c r="A61" s="150" t="n"/>
      <c r="B61" s="418" t="n"/>
      <c r="C61" s="150" t="n"/>
      <c r="D61" s="150" t="n"/>
      <c r="E61" s="150" t="n"/>
      <c r="F61" s="150" t="n"/>
      <c r="G61" s="150" t="n"/>
      <c r="H61" s="150" t="n"/>
      <c r="I61" s="150" t="n"/>
      <c r="J61" s="151" t="n"/>
      <c r="K61" s="151" t="n"/>
      <c r="L61" s="543" t="n"/>
      <c r="M61" s="153" t="n"/>
      <c r="N61" s="154" t="n"/>
      <c r="O61" s="419" t="inlineStr">
        <is>
          <t>Box 60</t>
        </is>
      </c>
      <c r="P61" s="97" t="n"/>
      <c r="Q61" s="97" t="n"/>
      <c r="R61" s="421" t="n"/>
    </row>
    <row r="62" ht="15" customHeight="1">
      <c r="A62" s="150" t="n"/>
      <c r="B62" s="418" t="n"/>
      <c r="C62" s="150" t="n"/>
      <c r="D62" s="150" t="n"/>
      <c r="E62" s="150" t="n"/>
      <c r="F62" s="150" t="n"/>
      <c r="G62" s="150" t="n"/>
      <c r="H62" s="150" t="n"/>
      <c r="I62" s="150" t="n"/>
      <c r="J62" s="151" t="n"/>
      <c r="K62" s="151" t="n"/>
      <c r="L62" s="543" t="n"/>
      <c r="M62" s="153" t="n"/>
      <c r="N62" s="154" t="n"/>
      <c r="O62" s="419" t="inlineStr">
        <is>
          <t>Box 61</t>
        </is>
      </c>
      <c r="P62" s="97" t="n"/>
      <c r="Q62" s="420" t="n"/>
      <c r="R62" s="421" t="n"/>
    </row>
    <row r="63" ht="15" customHeight="1">
      <c r="A63" s="150" t="n"/>
      <c r="B63" s="418" t="n"/>
      <c r="C63" s="150" t="n"/>
      <c r="D63" s="150" t="n"/>
      <c r="E63" s="150" t="n"/>
      <c r="F63" s="150" t="n"/>
      <c r="G63" s="150" t="n"/>
      <c r="H63" s="150" t="n"/>
      <c r="I63" s="150" t="n"/>
      <c r="J63" s="151" t="n"/>
      <c r="K63" s="151" t="n"/>
      <c r="L63" s="543" t="n"/>
      <c r="M63" s="153" t="n"/>
      <c r="N63" s="154" t="n"/>
      <c r="O63" s="419" t="inlineStr">
        <is>
          <t>Box 62</t>
        </is>
      </c>
      <c r="P63" s="97" t="n"/>
      <c r="Q63" s="420" t="n"/>
      <c r="R63" s="421" t="n"/>
    </row>
    <row r="64" ht="15" customHeight="1">
      <c r="A64" s="150" t="n"/>
      <c r="B64" s="418" t="n"/>
      <c r="C64" s="150" t="n"/>
      <c r="D64" s="150" t="n"/>
      <c r="E64" s="150" t="n"/>
      <c r="F64" s="150" t="n"/>
      <c r="G64" s="150" t="n"/>
      <c r="H64" s="150" t="n"/>
      <c r="I64" s="150" t="n"/>
      <c r="J64" s="151" t="n"/>
      <c r="K64" s="151" t="n"/>
      <c r="L64" s="543" t="n"/>
      <c r="M64" s="153" t="n"/>
      <c r="N64" s="154" t="n"/>
      <c r="O64" s="419" t="inlineStr">
        <is>
          <t>Box 63</t>
        </is>
      </c>
      <c r="P64" s="97" t="n"/>
      <c r="Q64" s="420" t="n"/>
      <c r="R64" s="421" t="n"/>
    </row>
    <row r="65" ht="15" customHeight="1">
      <c r="A65" s="150" t="n"/>
      <c r="B65" s="418" t="n"/>
      <c r="C65" s="150" t="n"/>
      <c r="D65" s="150" t="n"/>
      <c r="E65" s="150" t="n"/>
      <c r="F65" s="150" t="n"/>
      <c r="G65" s="150" t="n"/>
      <c r="H65" s="150" t="n"/>
      <c r="I65" s="150" t="n"/>
      <c r="J65" s="151" t="n"/>
      <c r="K65" s="151" t="n"/>
      <c r="L65" s="543" t="n"/>
      <c r="M65" s="153" t="n"/>
      <c r="N65" s="154" t="n"/>
      <c r="O65" s="419" t="inlineStr">
        <is>
          <t>Box 64</t>
        </is>
      </c>
      <c r="P65" s="97" t="n"/>
      <c r="Q65" s="420" t="n"/>
      <c r="R65" s="421" t="n"/>
    </row>
    <row r="66" ht="15" customHeight="1">
      <c r="A66" s="150" t="n"/>
      <c r="B66" s="418" t="n"/>
      <c r="C66" s="150" t="n"/>
      <c r="D66" s="150" t="n"/>
      <c r="E66" s="150" t="n"/>
      <c r="F66" s="150" t="n"/>
      <c r="G66" s="150" t="n"/>
      <c r="H66" s="150" t="n"/>
      <c r="I66" s="150" t="n"/>
      <c r="J66" s="151" t="n"/>
      <c r="K66" s="151" t="n"/>
      <c r="L66" s="543" t="n"/>
      <c r="M66" s="153" t="n"/>
      <c r="N66" s="154" t="n"/>
      <c r="O66" s="419" t="inlineStr">
        <is>
          <t>Box 65</t>
        </is>
      </c>
      <c r="P66" s="97" t="n"/>
      <c r="Q66" s="420" t="n"/>
      <c r="R66" s="421" t="n"/>
    </row>
    <row r="67" ht="15" customHeight="1">
      <c r="A67" s="150" t="n"/>
      <c r="B67" s="418" t="n"/>
      <c r="C67" s="150" t="n"/>
      <c r="D67" s="150" t="n"/>
      <c r="E67" s="150" t="n"/>
      <c r="F67" s="150" t="n"/>
      <c r="G67" s="150" t="n"/>
      <c r="H67" s="150" t="n"/>
      <c r="I67" s="150" t="n"/>
      <c r="J67" s="151" t="n"/>
      <c r="K67" s="151" t="n"/>
      <c r="L67" s="543" t="n"/>
      <c r="M67" s="153" t="n"/>
      <c r="N67" s="154" t="n"/>
      <c r="O67" s="419" t="inlineStr">
        <is>
          <t>Box 66</t>
        </is>
      </c>
      <c r="P67" s="97" t="n"/>
      <c r="Q67" s="420" t="n"/>
      <c r="R67" s="421" t="n"/>
    </row>
    <row r="68" ht="15" customHeight="1">
      <c r="A68" s="150" t="n"/>
      <c r="B68" s="418" t="n"/>
      <c r="C68" s="150" t="n"/>
      <c r="D68" s="150" t="n"/>
      <c r="E68" s="150" t="n"/>
      <c r="F68" s="150" t="n"/>
      <c r="G68" s="150" t="n"/>
      <c r="H68" s="150" t="n"/>
      <c r="I68" s="150" t="n"/>
      <c r="J68" s="151" t="n"/>
      <c r="K68" s="151" t="n"/>
      <c r="L68" s="543" t="n"/>
      <c r="M68" s="153" t="n"/>
      <c r="N68" s="154" t="n"/>
      <c r="O68" s="419" t="inlineStr">
        <is>
          <t>Box 67</t>
        </is>
      </c>
      <c r="P68" s="97" t="n"/>
      <c r="Q68" s="420" t="n"/>
      <c r="R68" s="421" t="n"/>
    </row>
    <row r="69" ht="15" customHeight="1">
      <c r="A69" s="150" t="n"/>
      <c r="B69" s="418" t="n"/>
      <c r="C69" s="150" t="n"/>
      <c r="D69" s="150" t="n"/>
      <c r="E69" s="150" t="n"/>
      <c r="F69" s="150" t="n"/>
      <c r="G69" s="150" t="n"/>
      <c r="H69" s="150" t="n"/>
      <c r="I69" s="150" t="n"/>
      <c r="J69" s="151" t="n"/>
      <c r="K69" s="151" t="n"/>
      <c r="L69" s="543" t="n"/>
      <c r="M69" s="153" t="n"/>
      <c r="N69" s="154" t="n"/>
      <c r="O69" s="419" t="inlineStr">
        <is>
          <t>Box 68</t>
        </is>
      </c>
      <c r="P69" s="97" t="n"/>
      <c r="Q69" s="97" t="n"/>
      <c r="R69" s="421" t="n"/>
    </row>
    <row r="70" ht="15" customHeight="1">
      <c r="A70" s="150" t="n"/>
      <c r="B70" s="418" t="n"/>
      <c r="C70" s="150" t="n"/>
      <c r="D70" s="150" t="n"/>
      <c r="E70" s="150" t="n"/>
      <c r="F70" s="150" t="n"/>
      <c r="G70" s="150" t="n"/>
      <c r="H70" s="150" t="n"/>
      <c r="I70" s="150" t="n"/>
      <c r="J70" s="151" t="n"/>
      <c r="K70" s="151" t="n"/>
      <c r="L70" s="543" t="n"/>
      <c r="M70" s="153" t="n"/>
      <c r="N70" s="154" t="n"/>
      <c r="O70" s="419" t="inlineStr">
        <is>
          <t>Box 69</t>
        </is>
      </c>
      <c r="P70" s="97" t="n"/>
      <c r="Q70" s="97" t="n"/>
      <c r="R70" s="421" t="n"/>
    </row>
    <row r="71" ht="15" customHeight="1">
      <c r="A71" s="150" t="n"/>
      <c r="B71" s="418" t="n"/>
      <c r="C71" s="150" t="n"/>
      <c r="D71" s="150" t="n"/>
      <c r="E71" s="150" t="n"/>
      <c r="F71" s="150" t="n"/>
      <c r="G71" s="150" t="n"/>
      <c r="H71" s="150" t="n"/>
      <c r="I71" s="150" t="n"/>
      <c r="J71" s="151" t="n"/>
      <c r="K71" s="151" t="n"/>
      <c r="L71" s="543" t="n"/>
      <c r="M71" s="153" t="n"/>
      <c r="N71" s="154" t="n"/>
      <c r="O71" s="419" t="inlineStr">
        <is>
          <t>Box 70</t>
        </is>
      </c>
      <c r="P71" s="97" t="n"/>
      <c r="Q71" s="97" t="n"/>
      <c r="R71" s="421" t="n"/>
    </row>
    <row r="72" ht="15" customHeight="1">
      <c r="A72" s="150" t="n"/>
      <c r="B72" s="418" t="n"/>
      <c r="C72" s="150" t="n"/>
      <c r="D72" s="150" t="n"/>
      <c r="E72" s="150" t="n"/>
      <c r="F72" s="150" t="n"/>
      <c r="G72" s="150" t="n"/>
      <c r="H72" s="150" t="n"/>
      <c r="I72" s="150" t="n"/>
      <c r="J72" s="151" t="n"/>
      <c r="K72" s="151" t="n"/>
      <c r="L72" s="543" t="n"/>
      <c r="M72" s="153" t="n"/>
      <c r="N72" s="154" t="n"/>
      <c r="O72" s="419" t="inlineStr">
        <is>
          <t>Box 71</t>
        </is>
      </c>
      <c r="P72" s="97" t="n"/>
      <c r="Q72" s="97" t="n"/>
      <c r="R72" s="421" t="n"/>
    </row>
    <row r="73" ht="15" customHeight="1">
      <c r="A73" s="150" t="n"/>
      <c r="B73" s="418" t="n"/>
      <c r="C73" s="150" t="n"/>
      <c r="D73" s="150" t="n"/>
      <c r="E73" s="150" t="n"/>
      <c r="F73" s="150" t="n"/>
      <c r="G73" s="150" t="n"/>
      <c r="H73" s="150" t="n"/>
      <c r="I73" s="150" t="n"/>
      <c r="J73" s="151" t="n"/>
      <c r="K73" s="151" t="n"/>
      <c r="L73" s="543" t="n"/>
      <c r="M73" s="153" t="n"/>
      <c r="N73" s="154" t="n"/>
      <c r="O73" s="419" t="inlineStr">
        <is>
          <t>Box 72</t>
        </is>
      </c>
      <c r="P73" s="97" t="n"/>
      <c r="Q73" s="97" t="n"/>
      <c r="R73" s="421" t="n"/>
    </row>
    <row r="74" ht="15" customHeight="1">
      <c r="A74" s="150" t="n"/>
      <c r="B74" s="418" t="n"/>
      <c r="C74" s="150" t="n"/>
      <c r="D74" s="150" t="n"/>
      <c r="E74" s="150" t="n"/>
      <c r="F74" s="150" t="n"/>
      <c r="G74" s="150" t="n"/>
      <c r="H74" s="150" t="n"/>
      <c r="I74" s="150" t="n"/>
      <c r="J74" s="151" t="n"/>
      <c r="K74" s="151" t="n"/>
      <c r="L74" s="543" t="n"/>
      <c r="M74" s="153" t="n"/>
      <c r="N74" s="154" t="n"/>
      <c r="O74" s="419" t="inlineStr">
        <is>
          <t>Box 73</t>
        </is>
      </c>
      <c r="P74" s="97" t="n"/>
      <c r="Q74" s="97" t="n"/>
      <c r="R74" s="421" t="n"/>
    </row>
    <row r="75" ht="15" customHeight="1">
      <c r="A75" s="150" t="n"/>
      <c r="B75" s="418" t="n"/>
      <c r="C75" s="150" t="n"/>
      <c r="D75" s="150" t="n"/>
      <c r="E75" s="150" t="n"/>
      <c r="F75" s="150" t="n"/>
      <c r="G75" s="150" t="n"/>
      <c r="H75" s="150" t="n"/>
      <c r="I75" s="150" t="n"/>
      <c r="J75" s="151" t="n"/>
      <c r="K75" s="151" t="n"/>
      <c r="L75" s="543" t="n"/>
      <c r="M75" s="153" t="n"/>
      <c r="N75" s="154" t="n"/>
      <c r="O75" s="419" t="inlineStr">
        <is>
          <t>Box 74</t>
        </is>
      </c>
      <c r="P75" s="97" t="n"/>
      <c r="Q75" s="97" t="n"/>
      <c r="R75" s="421" t="n"/>
    </row>
    <row r="76" ht="15" customHeight="1">
      <c r="A76" s="150" t="n"/>
      <c r="B76" s="418" t="n"/>
      <c r="C76" s="150" t="n"/>
      <c r="D76" s="150" t="n"/>
      <c r="E76" s="150" t="n"/>
      <c r="F76" s="150" t="n"/>
      <c r="G76" s="150" t="n"/>
      <c r="H76" s="150" t="n"/>
      <c r="I76" s="150" t="n"/>
      <c r="J76" s="151" t="n"/>
      <c r="K76" s="151" t="n"/>
      <c r="L76" s="543" t="n"/>
      <c r="M76" s="153" t="n"/>
      <c r="N76" s="154" t="n"/>
      <c r="O76" s="419" t="inlineStr">
        <is>
          <t>Box 75</t>
        </is>
      </c>
      <c r="P76" s="97" t="n"/>
      <c r="Q76" s="97" t="n"/>
      <c r="R76" s="421" t="n"/>
    </row>
    <row r="77" ht="15" customHeight="1">
      <c r="A77" s="150" t="n"/>
      <c r="B77" s="418" t="n"/>
      <c r="C77" s="150" t="n"/>
      <c r="D77" s="150" t="n"/>
      <c r="E77" s="150" t="n"/>
      <c r="F77" s="150" t="n"/>
      <c r="G77" s="150" t="n"/>
      <c r="H77" s="150" t="n"/>
      <c r="I77" s="150" t="n"/>
      <c r="J77" s="151" t="n"/>
      <c r="K77" s="151" t="n"/>
      <c r="L77" s="543" t="n"/>
      <c r="M77" s="153" t="n"/>
      <c r="N77" s="154" t="n"/>
      <c r="O77" s="419" t="inlineStr">
        <is>
          <t>Box 76</t>
        </is>
      </c>
      <c r="P77" s="97" t="n"/>
      <c r="Q77" s="97" t="n"/>
      <c r="R77" s="421" t="n"/>
    </row>
    <row r="78" ht="15" customHeight="1">
      <c r="A78" s="150" t="n"/>
      <c r="B78" s="418" t="n"/>
      <c r="C78" s="150" t="n"/>
      <c r="D78" s="150" t="n"/>
      <c r="E78" s="150" t="n"/>
      <c r="F78" s="150" t="n"/>
      <c r="G78" s="150" t="n"/>
      <c r="H78" s="150" t="n"/>
      <c r="I78" s="150" t="n"/>
      <c r="J78" s="151" t="n"/>
      <c r="K78" s="151" t="n"/>
      <c r="L78" s="543" t="n"/>
      <c r="M78" s="153" t="n"/>
      <c r="N78" s="154" t="n"/>
      <c r="O78" s="419" t="inlineStr">
        <is>
          <t>Box 77</t>
        </is>
      </c>
      <c r="P78" s="97" t="n"/>
      <c r="Q78" s="97" t="n"/>
      <c r="R78" s="421" t="n"/>
    </row>
    <row r="79" ht="15" customHeight="1">
      <c r="A79" s="150" t="n"/>
      <c r="B79" s="418" t="n"/>
      <c r="C79" s="150" t="n"/>
      <c r="D79" s="150" t="n"/>
      <c r="E79" s="150" t="n"/>
      <c r="F79" s="150" t="n"/>
      <c r="G79" s="150" t="n"/>
      <c r="H79" s="150" t="n"/>
      <c r="I79" s="150" t="n"/>
      <c r="J79" s="151" t="n"/>
      <c r="K79" s="151" t="n"/>
      <c r="L79" s="543" t="n"/>
      <c r="M79" s="153" t="n"/>
      <c r="N79" s="154" t="n"/>
      <c r="O79" s="419" t="inlineStr">
        <is>
          <t>Box 78</t>
        </is>
      </c>
      <c r="P79" s="97" t="n"/>
      <c r="Q79" s="97" t="n"/>
      <c r="R79" s="421" t="n"/>
    </row>
    <row r="80" ht="15" customHeight="1">
      <c r="A80" s="150" t="n"/>
      <c r="B80" s="418" t="n"/>
      <c r="C80" s="150" t="n"/>
      <c r="D80" s="150" t="n"/>
      <c r="E80" s="150" t="n"/>
      <c r="F80" s="150" t="n"/>
      <c r="G80" s="150" t="n"/>
      <c r="H80" s="150" t="n"/>
      <c r="I80" s="150" t="n"/>
      <c r="J80" s="151" t="n"/>
      <c r="K80" s="151" t="n"/>
      <c r="L80" s="543" t="n"/>
      <c r="M80" s="153" t="n"/>
      <c r="N80" s="154" t="n"/>
      <c r="O80" s="419" t="inlineStr">
        <is>
          <t>Box 79</t>
        </is>
      </c>
      <c r="P80" s="97" t="n"/>
      <c r="Q80" s="97" t="n"/>
      <c r="R80" s="421" t="n"/>
    </row>
    <row r="81" ht="15" customHeight="1">
      <c r="A81" s="150" t="n"/>
      <c r="B81" s="418" t="n"/>
      <c r="C81" s="150" t="n"/>
      <c r="D81" s="150" t="n"/>
      <c r="E81" s="150" t="n"/>
      <c r="F81" s="150" t="n"/>
      <c r="G81" s="150" t="n"/>
      <c r="H81" s="150" t="n"/>
      <c r="I81" s="150" t="n"/>
      <c r="J81" s="151" t="n"/>
      <c r="K81" s="151" t="n"/>
      <c r="L81" s="543" t="n"/>
      <c r="M81" s="153" t="n"/>
      <c r="N81" s="154" t="n"/>
      <c r="O81" s="419" t="inlineStr">
        <is>
          <t>Box 80</t>
        </is>
      </c>
      <c r="P81" s="97" t="n"/>
      <c r="Q81" s="97" t="n"/>
      <c r="R81" s="421" t="n"/>
    </row>
    <row r="82" ht="15" customHeight="1">
      <c r="A82" s="150" t="n"/>
      <c r="B82" s="418" t="n"/>
      <c r="C82" s="150" t="n"/>
      <c r="D82" s="150" t="n"/>
      <c r="E82" s="150" t="n"/>
      <c r="F82" s="150" t="n"/>
      <c r="G82" s="150" t="n"/>
      <c r="H82" s="150" t="n"/>
      <c r="I82" s="150" t="n"/>
      <c r="J82" s="151" t="n"/>
      <c r="K82" s="151" t="n"/>
      <c r="L82" s="543" t="n"/>
      <c r="M82" s="153" t="n"/>
      <c r="N82" s="154" t="n"/>
      <c r="O82" s="419" t="inlineStr">
        <is>
          <t>Box 81</t>
        </is>
      </c>
      <c r="P82" s="97" t="n"/>
      <c r="Q82" s="97" t="n"/>
      <c r="R82" s="421" t="n"/>
    </row>
    <row r="83" ht="15" customHeight="1">
      <c r="A83" s="150" t="n"/>
      <c r="B83" s="418" t="n"/>
      <c r="C83" s="150" t="n"/>
      <c r="D83" s="150" t="n"/>
      <c r="E83" s="150" t="n"/>
      <c r="F83" s="150" t="n"/>
      <c r="G83" s="150" t="n"/>
      <c r="H83" s="150" t="n"/>
      <c r="I83" s="150" t="n"/>
      <c r="J83" s="151" t="n"/>
      <c r="K83" s="151" t="n"/>
      <c r="L83" s="543" t="n"/>
      <c r="M83" s="153" t="n"/>
      <c r="N83" s="154" t="n"/>
      <c r="O83" s="419" t="inlineStr">
        <is>
          <t>Box 82</t>
        </is>
      </c>
      <c r="P83" s="97" t="n"/>
      <c r="Q83" s="97" t="n"/>
      <c r="R83" s="421" t="n"/>
    </row>
    <row r="84" ht="15" customHeight="1">
      <c r="A84" s="150" t="n"/>
      <c r="B84" s="418" t="n"/>
      <c r="C84" s="150" t="n"/>
      <c r="D84" s="150" t="n"/>
      <c r="E84" s="150" t="n"/>
      <c r="F84" s="150" t="n"/>
      <c r="G84" s="150" t="n"/>
      <c r="H84" s="150" t="n"/>
      <c r="I84" s="150" t="n"/>
      <c r="J84" s="151" t="n"/>
      <c r="K84" s="151" t="n"/>
      <c r="L84" s="543" t="n"/>
      <c r="M84" s="153" t="n"/>
      <c r="N84" s="154" t="n"/>
      <c r="O84" s="419" t="inlineStr">
        <is>
          <t>Box 83</t>
        </is>
      </c>
      <c r="P84" s="97" t="n"/>
      <c r="Q84" s="97" t="n"/>
      <c r="R84" s="421" t="n"/>
    </row>
    <row r="85" ht="15" customHeight="1">
      <c r="A85" s="150" t="n"/>
      <c r="B85" s="418" t="n"/>
      <c r="C85" s="150" t="n"/>
      <c r="D85" s="150" t="n"/>
      <c r="E85" s="150" t="n"/>
      <c r="F85" s="150" t="n"/>
      <c r="G85" s="150" t="n"/>
      <c r="H85" s="150" t="n"/>
      <c r="I85" s="150" t="n"/>
      <c r="J85" s="151" t="n"/>
      <c r="K85" s="151" t="n"/>
      <c r="L85" s="543" t="n"/>
      <c r="M85" s="153" t="n"/>
      <c r="N85" s="154" t="n"/>
      <c r="O85" s="419" t="inlineStr">
        <is>
          <t>Box 84</t>
        </is>
      </c>
      <c r="P85" s="97" t="n"/>
      <c r="Q85" s="97" t="n"/>
      <c r="R85" s="421" t="n"/>
    </row>
    <row r="86" ht="15" customHeight="1">
      <c r="A86" s="150" t="n"/>
      <c r="B86" s="418" t="n"/>
      <c r="C86" s="150" t="n"/>
      <c r="D86" s="150" t="n"/>
      <c r="E86" s="150" t="n"/>
      <c r="F86" s="150" t="n"/>
      <c r="G86" s="150" t="n"/>
      <c r="H86" s="150" t="n"/>
      <c r="I86" s="150" t="n"/>
      <c r="J86" s="151" t="n"/>
      <c r="K86" s="151" t="n"/>
      <c r="L86" s="543" t="n"/>
      <c r="M86" s="153" t="n"/>
      <c r="N86" s="154" t="n"/>
      <c r="O86" s="419" t="inlineStr">
        <is>
          <t>Box 85</t>
        </is>
      </c>
      <c r="P86" s="97" t="n"/>
      <c r="Q86" s="97" t="n"/>
      <c r="R86" s="421" t="n"/>
    </row>
    <row r="87" ht="15" customHeight="1">
      <c r="A87" s="150" t="n"/>
      <c r="B87" s="418" t="n"/>
      <c r="C87" s="150" t="n"/>
      <c r="D87" s="150" t="n"/>
      <c r="E87" s="150" t="n"/>
      <c r="F87" s="150" t="n"/>
      <c r="G87" s="150" t="n"/>
      <c r="H87" s="150" t="n"/>
      <c r="I87" s="150" t="n"/>
      <c r="J87" s="151" t="n"/>
      <c r="K87" s="151" t="n"/>
      <c r="L87" s="543" t="n"/>
      <c r="M87" s="153" t="n"/>
      <c r="N87" s="154" t="n"/>
      <c r="O87" s="419" t="inlineStr">
        <is>
          <t>Box 86</t>
        </is>
      </c>
      <c r="P87" s="97" t="n"/>
      <c r="Q87" s="97" t="n"/>
      <c r="R87" s="421" t="n"/>
    </row>
    <row r="88" ht="15" customHeight="1">
      <c r="A88" s="150" t="n"/>
      <c r="B88" s="418" t="n"/>
      <c r="C88" s="150" t="n"/>
      <c r="D88" s="150" t="n"/>
      <c r="E88" s="150" t="n"/>
      <c r="F88" s="150" t="n"/>
      <c r="G88" s="150" t="n"/>
      <c r="H88" s="150" t="n"/>
      <c r="I88" s="150" t="n"/>
      <c r="J88" s="151" t="n"/>
      <c r="K88" s="151" t="n"/>
      <c r="L88" s="543" t="n"/>
      <c r="M88" s="153" t="n"/>
      <c r="N88" s="154" t="n"/>
      <c r="O88" s="419" t="inlineStr">
        <is>
          <t>Box 87</t>
        </is>
      </c>
      <c r="P88" s="97" t="n"/>
      <c r="Q88" s="97" t="n"/>
      <c r="R88" s="421" t="n"/>
    </row>
    <row r="89" ht="15" customHeight="1">
      <c r="A89" s="150" t="n"/>
      <c r="B89" s="418" t="n"/>
      <c r="C89" s="150" t="n"/>
      <c r="D89" s="150" t="n"/>
      <c r="E89" s="150" t="n"/>
      <c r="F89" s="150" t="n"/>
      <c r="G89" s="150" t="n"/>
      <c r="H89" s="150" t="n"/>
      <c r="I89" s="150" t="n"/>
      <c r="J89" s="151" t="n"/>
      <c r="K89" s="151" t="n"/>
      <c r="L89" s="543" t="n"/>
      <c r="M89" s="153" t="n"/>
      <c r="N89" s="154" t="n"/>
      <c r="O89" s="419" t="inlineStr">
        <is>
          <t>Box 88</t>
        </is>
      </c>
      <c r="P89" s="97" t="n"/>
      <c r="Q89" s="97" t="n"/>
      <c r="R89" s="421" t="n"/>
    </row>
    <row r="90" ht="15" customHeight="1">
      <c r="A90" s="150" t="n"/>
      <c r="B90" s="418" t="n"/>
      <c r="C90" s="150" t="n"/>
      <c r="D90" s="150" t="n"/>
      <c r="E90" s="150" t="n"/>
      <c r="F90" s="150" t="n"/>
      <c r="G90" s="150" t="n"/>
      <c r="H90" s="150" t="n"/>
      <c r="I90" s="150" t="n"/>
      <c r="J90" s="151" t="n"/>
      <c r="K90" s="151" t="n"/>
      <c r="L90" s="543" t="n"/>
      <c r="M90" s="153" t="n"/>
      <c r="N90" s="154" t="n"/>
      <c r="O90" s="419" t="inlineStr">
        <is>
          <t>Box 89</t>
        </is>
      </c>
      <c r="P90" s="97" t="n"/>
      <c r="Q90" s="97" t="n"/>
      <c r="R90" s="421" t="n"/>
    </row>
    <row r="91" ht="15" customHeight="1">
      <c r="A91" s="150" t="n"/>
      <c r="B91" s="418" t="n"/>
      <c r="C91" s="150" t="n"/>
      <c r="D91" s="150" t="n"/>
      <c r="E91" s="150" t="n"/>
      <c r="F91" s="150" t="n"/>
      <c r="G91" s="150" t="n"/>
      <c r="H91" s="150" t="n"/>
      <c r="I91" s="150" t="n"/>
      <c r="J91" s="151" t="n"/>
      <c r="K91" s="151" t="n"/>
      <c r="L91" s="543" t="n"/>
      <c r="M91" s="153" t="n"/>
      <c r="N91" s="154" t="n"/>
      <c r="O91" s="419" t="inlineStr">
        <is>
          <t>Box 90</t>
        </is>
      </c>
      <c r="P91" s="97" t="n"/>
      <c r="Q91" s="97" t="n"/>
      <c r="R91" s="421" t="n"/>
    </row>
    <row r="92" ht="15" customHeight="1">
      <c r="A92" s="150" t="n"/>
      <c r="B92" s="418" t="n"/>
      <c r="C92" s="150" t="n"/>
      <c r="D92" s="150" t="n"/>
      <c r="E92" s="150" t="n"/>
      <c r="F92" s="150" t="n"/>
      <c r="G92" s="150" t="n"/>
      <c r="H92" s="150" t="n"/>
      <c r="I92" s="150" t="n"/>
      <c r="J92" s="151" t="n"/>
      <c r="K92" s="151" t="n"/>
      <c r="L92" s="543" t="n"/>
      <c r="M92" s="153" t="n"/>
      <c r="N92" s="154" t="n"/>
      <c r="O92" s="419" t="inlineStr">
        <is>
          <t>Box 91</t>
        </is>
      </c>
      <c r="P92" s="97" t="n"/>
      <c r="Q92" s="97" t="n"/>
      <c r="R92" s="421" t="n"/>
    </row>
    <row r="93" ht="15" customHeight="1">
      <c r="A93" s="150" t="n"/>
      <c r="B93" s="418" t="n"/>
      <c r="C93" s="150" t="n"/>
      <c r="D93" s="150" t="n"/>
      <c r="E93" s="150" t="n"/>
      <c r="F93" s="150" t="n"/>
      <c r="G93" s="150" t="n"/>
      <c r="H93" s="150" t="n"/>
      <c r="I93" s="150" t="n"/>
      <c r="J93" s="151" t="n"/>
      <c r="K93" s="151" t="n"/>
      <c r="L93" s="543" t="n"/>
      <c r="M93" s="153" t="n"/>
      <c r="N93" s="154" t="n"/>
      <c r="O93" s="419" t="inlineStr">
        <is>
          <t>Box 92</t>
        </is>
      </c>
      <c r="P93" s="97" t="n"/>
      <c r="Q93" s="97" t="n"/>
      <c r="R93" s="421" t="n"/>
    </row>
    <row r="94" ht="15" customHeight="1">
      <c r="A94" s="150" t="n"/>
      <c r="B94" s="418" t="n"/>
      <c r="C94" s="150" t="n"/>
      <c r="D94" s="150" t="n"/>
      <c r="E94" s="150" t="n"/>
      <c r="F94" s="150" t="n"/>
      <c r="G94" s="150" t="n"/>
      <c r="H94" s="150" t="n"/>
      <c r="I94" s="150" t="n"/>
      <c r="J94" s="151" t="n"/>
      <c r="K94" s="151" t="n"/>
      <c r="L94" s="543" t="n"/>
      <c r="M94" s="153" t="n"/>
      <c r="N94" s="154" t="n"/>
      <c r="O94" s="419" t="inlineStr">
        <is>
          <t>Box 93</t>
        </is>
      </c>
      <c r="P94" s="97" t="n"/>
      <c r="Q94" s="97" t="n"/>
      <c r="R94" s="421" t="n"/>
    </row>
    <row r="95" ht="15" customHeight="1">
      <c r="A95" s="150" t="n"/>
      <c r="B95" s="418" t="n"/>
      <c r="C95" s="150" t="n"/>
      <c r="D95" s="150" t="n"/>
      <c r="E95" s="150" t="n"/>
      <c r="F95" s="150" t="n"/>
      <c r="G95" s="150" t="n"/>
      <c r="H95" s="150" t="n"/>
      <c r="I95" s="150" t="n"/>
      <c r="J95" s="151" t="n"/>
      <c r="K95" s="151" t="n"/>
      <c r="L95" s="543" t="n"/>
      <c r="M95" s="153" t="n"/>
      <c r="N95" s="154" t="n"/>
      <c r="O95" s="419" t="inlineStr">
        <is>
          <t>Box 94</t>
        </is>
      </c>
      <c r="P95" s="97" t="n"/>
      <c r="Q95" s="97" t="n"/>
      <c r="R95" s="421" t="n"/>
    </row>
    <row r="96" ht="15" customHeight="1">
      <c r="A96" s="150" t="n"/>
      <c r="B96" s="418" t="n"/>
      <c r="C96" s="150" t="n"/>
      <c r="D96" s="150" t="n"/>
      <c r="E96" s="150" t="n"/>
      <c r="F96" s="150" t="n"/>
      <c r="G96" s="150" t="n"/>
      <c r="H96" s="150" t="n"/>
      <c r="I96" s="150" t="n"/>
      <c r="J96" s="151" t="n"/>
      <c r="K96" s="151" t="n"/>
      <c r="L96" s="543" t="n"/>
      <c r="M96" s="153" t="n"/>
      <c r="N96" s="154" t="n"/>
      <c r="O96" s="419" t="inlineStr">
        <is>
          <t>Box 95</t>
        </is>
      </c>
      <c r="P96" s="97" t="n"/>
      <c r="Q96" s="97" t="n"/>
      <c r="R96" s="421" t="n"/>
    </row>
    <row r="97" ht="15" customHeight="1">
      <c r="A97" s="150" t="n"/>
      <c r="B97" s="418" t="n"/>
      <c r="C97" s="150" t="n"/>
      <c r="D97" s="150" t="n"/>
      <c r="E97" s="150" t="n"/>
      <c r="F97" s="150" t="n"/>
      <c r="G97" s="150" t="n"/>
      <c r="H97" s="150" t="n"/>
      <c r="I97" s="150" t="n"/>
      <c r="J97" s="151" t="n"/>
      <c r="K97" s="151" t="n"/>
      <c r="L97" s="543" t="n"/>
      <c r="M97" s="153" t="n"/>
      <c r="N97" s="154" t="n"/>
      <c r="O97" s="419" t="inlineStr">
        <is>
          <t>Box 96</t>
        </is>
      </c>
      <c r="P97" s="97" t="n"/>
      <c r="Q97" s="97" t="n"/>
      <c r="R97" s="421" t="n"/>
    </row>
    <row r="98" ht="15" customHeight="1">
      <c r="A98" s="150" t="n"/>
      <c r="B98" s="418" t="n"/>
      <c r="C98" s="150" t="n"/>
      <c r="D98" s="150" t="n"/>
      <c r="E98" s="150" t="n"/>
      <c r="F98" s="150" t="n"/>
      <c r="G98" s="150" t="n"/>
      <c r="H98" s="150" t="n"/>
      <c r="I98" s="150" t="n"/>
      <c r="J98" s="151" t="n"/>
      <c r="K98" s="151" t="n"/>
      <c r="L98" s="543" t="n"/>
      <c r="M98" s="153" t="n"/>
      <c r="N98" s="154" t="n"/>
      <c r="O98" s="419" t="inlineStr">
        <is>
          <t>Box 97</t>
        </is>
      </c>
      <c r="P98" s="97" t="n"/>
      <c r="Q98" s="97" t="n"/>
      <c r="R98" s="421" t="n"/>
    </row>
    <row r="99" ht="15" customHeight="1">
      <c r="A99" s="150" t="n"/>
      <c r="B99" s="418" t="n"/>
      <c r="C99" s="150" t="n"/>
      <c r="D99" s="150" t="n"/>
      <c r="E99" s="150" t="n"/>
      <c r="F99" s="150" t="n"/>
      <c r="G99" s="150" t="n"/>
      <c r="H99" s="150" t="n"/>
      <c r="I99" s="150" t="n"/>
      <c r="J99" s="151" t="n"/>
      <c r="K99" s="151" t="n"/>
      <c r="L99" s="543" t="n"/>
      <c r="M99" s="153" t="n"/>
      <c r="N99" s="154" t="n"/>
      <c r="O99" s="419" t="inlineStr">
        <is>
          <t>Box 98</t>
        </is>
      </c>
      <c r="P99" s="97" t="n"/>
      <c r="Q99" s="97" t="n"/>
      <c r="R99" s="421" t="n"/>
    </row>
    <row r="100" ht="15" customHeight="1">
      <c r="A100" s="150" t="n"/>
      <c r="B100" s="418" t="n"/>
      <c r="C100" s="150" t="n"/>
      <c r="D100" s="150" t="n"/>
      <c r="E100" s="150" t="n"/>
      <c r="F100" s="150" t="n"/>
      <c r="G100" s="150" t="n"/>
      <c r="H100" s="150" t="n"/>
      <c r="I100" s="150" t="n"/>
      <c r="J100" s="151" t="n"/>
      <c r="K100" s="151" t="n"/>
      <c r="L100" s="543" t="n"/>
      <c r="M100" s="153" t="n"/>
      <c r="N100" s="154" t="n"/>
      <c r="O100" s="419" t="inlineStr">
        <is>
          <t>Box 99</t>
        </is>
      </c>
      <c r="P100" s="97" t="n"/>
      <c r="Q100" s="97" t="n"/>
      <c r="R100" s="421" t="n"/>
    </row>
    <row r="101" ht="15" customHeight="1">
      <c r="A101" s="150" t="n"/>
      <c r="B101" s="418" t="n"/>
      <c r="C101" s="150" t="n"/>
      <c r="D101" s="150" t="n"/>
      <c r="E101" s="150" t="n"/>
      <c r="F101" s="150" t="n"/>
      <c r="G101" s="150" t="n"/>
      <c r="H101" s="150" t="n"/>
      <c r="I101" s="150" t="n"/>
      <c r="J101" s="151" t="n"/>
      <c r="K101" s="151" t="n"/>
      <c r="L101" s="543" t="n"/>
      <c r="M101" s="153" t="n"/>
      <c r="N101" s="154" t="n"/>
      <c r="O101" s="419" t="inlineStr">
        <is>
          <t>Box 100</t>
        </is>
      </c>
      <c r="P101" s="97" t="n"/>
      <c r="Q101" s="97" t="n"/>
      <c r="R101" s="421" t="n"/>
    </row>
    <row r="102" ht="15" customHeight="1">
      <c r="A102" s="63" t="n"/>
      <c r="B102" s="422" t="n"/>
      <c r="C102" s="63" t="n"/>
      <c r="D102" s="63" t="n"/>
      <c r="E102" s="63" t="n"/>
      <c r="F102" s="63" t="n"/>
      <c r="G102" s="63" t="n"/>
      <c r="H102" s="63" t="n"/>
      <c r="I102" s="63" t="n"/>
      <c r="J102" s="142" t="n"/>
      <c r="K102" s="142" t="n"/>
      <c r="L102" s="544" t="n"/>
      <c r="M102" s="146" t="n"/>
      <c r="O102" s="423" t="n"/>
      <c r="P102" s="97" t="n"/>
      <c r="Q102" s="97" t="n"/>
      <c r="R102" s="141" t="n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Sheet4">
    <outlinePr summaryBelow="1" summaryRight="1"/>
    <pageSetUpPr/>
  </sheetPr>
  <dimension ref="A1:M66"/>
  <sheetViews>
    <sheetView workbookViewId="0">
      <selection activeCell="L55" sqref="L55"/>
    </sheetView>
  </sheetViews>
  <sheetFormatPr baseColWidth="8" defaultColWidth="8.85546875" defaultRowHeight="12.75"/>
  <cols>
    <col width="8.85546875" customWidth="1" style="353" min="1" max="1"/>
    <col width="26.7109375" customWidth="1" style="353" min="2" max="2"/>
    <col width="8.85546875" customWidth="1" style="354" min="3" max="3"/>
    <col width="8.85546875" customWidth="1" style="353" min="4" max="4"/>
    <col width="8.140625" bestFit="1" customWidth="1" style="353" min="5" max="5"/>
    <col width="6.7109375" customWidth="1" style="354" min="6" max="6"/>
    <col width="29.28515625" customWidth="1" style="353" min="7" max="7"/>
    <col width="12.85546875" customWidth="1" style="353" min="8" max="8"/>
    <col width="13.85546875" customWidth="1" style="354" min="9" max="9"/>
    <col width="25.140625" customWidth="1" style="353" min="10" max="10"/>
    <col width="15.7109375" customWidth="1" style="353" min="11" max="11"/>
    <col width="14.7109375" bestFit="1" customWidth="1" style="353" min="12" max="12"/>
    <col width="23.28515625" bestFit="1" customWidth="1" style="353" min="13" max="13"/>
    <col width="8.85546875" customWidth="1" style="353" min="14" max="16384"/>
  </cols>
  <sheetData>
    <row r="1" customFormat="1" s="355">
      <c r="A1" s="355" t="inlineStr">
        <is>
          <t>Box</t>
        </is>
      </c>
      <c r="B1" s="355" t="inlineStr">
        <is>
          <t>Tracking</t>
        </is>
      </c>
      <c r="C1" s="356" t="inlineStr">
        <is>
          <t>Test</t>
        </is>
      </c>
      <c r="D1" s="355" t="inlineStr">
        <is>
          <t>Weight</t>
        </is>
      </c>
      <c r="E1" s="355" t="inlineStr">
        <is>
          <t>Weight</t>
        </is>
      </c>
      <c r="F1" s="356" t="inlineStr">
        <is>
          <t>Test</t>
        </is>
      </c>
      <c r="G1" s="355" t="inlineStr">
        <is>
          <t>Facility</t>
        </is>
      </c>
      <c r="I1" s="356" t="inlineStr">
        <is>
          <t>Test</t>
        </is>
      </c>
      <c r="J1" s="355" t="inlineStr">
        <is>
          <t>Address</t>
        </is>
      </c>
      <c r="K1" s="356" t="inlineStr">
        <is>
          <t>Test</t>
        </is>
      </c>
    </row>
    <row r="2">
      <c r="A2" s="353" t="inlineStr">
        <is>
          <t>Box 1</t>
        </is>
      </c>
      <c r="B2" s="353">
        <f>Labels!B1</f>
        <v/>
      </c>
      <c r="C2" s="354">
        <f>B2=dyk_manifest_template3!M2</f>
        <v/>
      </c>
      <c r="D2" s="353">
        <f>Labels!C1</f>
        <v/>
      </c>
      <c r="E2" s="353">
        <f>IFERROR(INT(LEFT(D2,2)),INT(LEFT(D2,1)))</f>
        <v/>
      </c>
      <c r="F2" s="354">
        <f>E2=dyk_manifest_template3!K2</f>
        <v/>
      </c>
      <c r="G2" s="353">
        <f>Labels!D1</f>
        <v/>
      </c>
      <c r="H2" s="353">
        <f>IF(G2="Amazon.com Services, Inc.","FTW1",G2)</f>
        <v/>
      </c>
      <c r="I2" s="354">
        <f>H2=dyk_manifest_template3!A2</f>
        <v/>
      </c>
      <c r="J2" s="353">
        <f>Labels!E1</f>
        <v/>
      </c>
      <c r="K2" s="354">
        <f>J2=dyk_manifest_template3!B2</f>
        <v/>
      </c>
      <c r="L2" s="353">
        <f>Labels!F1</f>
        <v/>
      </c>
      <c r="M2" s="353" t="inlineStr">
        <is>
          <t>FBA16SFR0G82U000001</t>
        </is>
      </c>
    </row>
    <row r="3">
      <c r="A3" s="353" t="inlineStr">
        <is>
          <t>Box 2</t>
        </is>
      </c>
      <c r="B3" s="353">
        <f>Labels!B2</f>
        <v/>
      </c>
      <c r="C3" s="354">
        <f>B3=dyk_manifest_template3!M3</f>
        <v/>
      </c>
      <c r="D3" s="353">
        <f>Labels!C2</f>
        <v/>
      </c>
      <c r="E3" s="353">
        <f>IFERROR(INT(LEFT(D3,2)),INT(LEFT(D3,1)))</f>
        <v/>
      </c>
      <c r="F3" s="354">
        <f>E3=dyk_manifest_template3!K3</f>
        <v/>
      </c>
      <c r="G3" s="353">
        <f>Labels!D2</f>
        <v/>
      </c>
      <c r="H3" s="353">
        <f>IF(G3="Amazon.com Services, Inc.","FTW1",G3)</f>
        <v/>
      </c>
      <c r="I3" s="354">
        <f>H3=dyk_manifest_template3!A3</f>
        <v/>
      </c>
      <c r="J3" s="353">
        <f>Labels!E2</f>
        <v/>
      </c>
      <c r="K3" s="354">
        <f>J3=dyk_manifest_template3!B3</f>
        <v/>
      </c>
      <c r="L3" s="353">
        <f>Labels!F2</f>
        <v/>
      </c>
      <c r="M3" s="353" t="inlineStr">
        <is>
          <t>FBA16SFR0G82U000002</t>
        </is>
      </c>
    </row>
    <row r="4">
      <c r="A4" s="353" t="inlineStr">
        <is>
          <t>Box 3</t>
        </is>
      </c>
      <c r="B4" s="353">
        <f>Labels!B3</f>
        <v/>
      </c>
      <c r="C4" s="354">
        <f>B4=dyk_manifest_template3!M4</f>
        <v/>
      </c>
      <c r="D4" s="353">
        <f>Labels!C3</f>
        <v/>
      </c>
      <c r="E4" s="353">
        <f>IFERROR(INT(LEFT(D4,2)),INT(LEFT(D4,1)))</f>
        <v/>
      </c>
      <c r="F4" s="354">
        <f>E4=dyk_manifest_template3!K4</f>
        <v/>
      </c>
      <c r="G4" s="353">
        <f>Labels!D3</f>
        <v/>
      </c>
      <c r="H4" s="353">
        <f>IF(G4="Amazon.com Services, Inc.","FTW1",G4)</f>
        <v/>
      </c>
      <c r="I4" s="354">
        <f>H4=dyk_manifest_template3!A4</f>
        <v/>
      </c>
      <c r="J4" s="353">
        <f>Labels!E3</f>
        <v/>
      </c>
      <c r="K4" s="354">
        <f>J4=dyk_manifest_template3!B4</f>
        <v/>
      </c>
      <c r="L4" s="353">
        <f>Labels!F3</f>
        <v/>
      </c>
      <c r="M4" s="353" t="inlineStr">
        <is>
          <t>FBA16SFR0G82U000003</t>
        </is>
      </c>
    </row>
    <row r="5">
      <c r="A5" s="353" t="inlineStr">
        <is>
          <t>Box 4</t>
        </is>
      </c>
      <c r="B5" s="353">
        <f>Labels!B4</f>
        <v/>
      </c>
      <c r="C5" s="354">
        <f>B5=dyk_manifest_template3!M5</f>
        <v/>
      </c>
      <c r="D5" s="353">
        <f>Labels!C4</f>
        <v/>
      </c>
      <c r="E5" s="353">
        <f>IFERROR(INT(LEFT(D5,2)),INT(LEFT(D5,1)))</f>
        <v/>
      </c>
      <c r="F5" s="354">
        <f>E5=dyk_manifest_template3!K5</f>
        <v/>
      </c>
      <c r="G5" s="353">
        <f>Labels!D4</f>
        <v/>
      </c>
      <c r="H5" s="353">
        <f>IF(G5="Amazon.com Services, Inc.","FTW1",G5)</f>
        <v/>
      </c>
      <c r="I5" s="354">
        <f>H5=dyk_manifest_template3!A5</f>
        <v/>
      </c>
      <c r="J5" s="353">
        <f>Labels!E4</f>
        <v/>
      </c>
      <c r="K5" s="354">
        <f>J5=dyk_manifest_template3!B5</f>
        <v/>
      </c>
      <c r="L5" s="353">
        <f>Labels!F4</f>
        <v/>
      </c>
      <c r="M5" s="353" t="inlineStr">
        <is>
          <t>FBA16SFS1NZQU000001</t>
        </is>
      </c>
    </row>
    <row r="6">
      <c r="A6" s="353" t="inlineStr">
        <is>
          <t>Box 5</t>
        </is>
      </c>
      <c r="B6" s="353">
        <f>Labels!B5</f>
        <v/>
      </c>
      <c r="C6" s="354">
        <f>B6=dyk_manifest_template3!M6</f>
        <v/>
      </c>
      <c r="D6" s="353">
        <f>Labels!C5</f>
        <v/>
      </c>
      <c r="E6" s="353">
        <f>IFERROR(INT(LEFT(D6,2)),INT(LEFT(D6,1)))</f>
        <v/>
      </c>
      <c r="F6" s="354">
        <f>E6=dyk_manifest_template3!K6</f>
        <v/>
      </c>
      <c r="G6" s="353">
        <f>Labels!D5</f>
        <v/>
      </c>
      <c r="H6" s="353">
        <f>IF(G6="Amazon.com Services, Inc.","FTW1",G6)</f>
        <v/>
      </c>
      <c r="I6" s="354">
        <f>H6=dyk_manifest_template3!A6</f>
        <v/>
      </c>
      <c r="J6" s="353">
        <f>Labels!E5</f>
        <v/>
      </c>
      <c r="K6" s="354">
        <f>J6=dyk_manifest_template3!B6</f>
        <v/>
      </c>
      <c r="L6" s="353">
        <f>Labels!F5</f>
        <v/>
      </c>
      <c r="M6" s="353" t="inlineStr">
        <is>
          <t>FBA16SFQ2XYJU000001</t>
        </is>
      </c>
    </row>
    <row r="7">
      <c r="A7" s="353" t="inlineStr">
        <is>
          <t>Box 6</t>
        </is>
      </c>
      <c r="B7" s="353">
        <f>Labels!B6</f>
        <v/>
      </c>
      <c r="C7" s="354">
        <f>B7=dyk_manifest_template3!M7</f>
        <v/>
      </c>
      <c r="D7" s="353">
        <f>Labels!C6</f>
        <v/>
      </c>
      <c r="E7" s="353">
        <f>IFERROR(INT(LEFT(D7,2)),INT(LEFT(D7,1)))</f>
        <v/>
      </c>
      <c r="F7" s="354">
        <f>E7=dyk_manifest_template3!K7</f>
        <v/>
      </c>
      <c r="G7" s="353">
        <f>Labels!D6</f>
        <v/>
      </c>
      <c r="H7" s="353">
        <f>IF(G7="Amazon.com Services, Inc.","FTW1",G7)</f>
        <v/>
      </c>
      <c r="I7" s="354">
        <f>H7=dyk_manifest_template3!A7</f>
        <v/>
      </c>
      <c r="J7" s="353">
        <f>Labels!E6</f>
        <v/>
      </c>
      <c r="K7" s="354">
        <f>J7=dyk_manifest_template3!B7</f>
        <v/>
      </c>
      <c r="L7" s="353">
        <f>Labels!F6</f>
        <v/>
      </c>
      <c r="M7" s="353" t="inlineStr">
        <is>
          <t>FBA16SFP2WR4U000001</t>
        </is>
      </c>
    </row>
    <row r="8">
      <c r="A8" s="353" t="inlineStr">
        <is>
          <t>Box 7</t>
        </is>
      </c>
      <c r="B8" s="353">
        <f>Labels!B7</f>
        <v/>
      </c>
      <c r="C8" s="354">
        <f>B8=dyk_manifest_template3!M8</f>
        <v/>
      </c>
      <c r="D8" s="353">
        <f>Labels!C7</f>
        <v/>
      </c>
      <c r="E8" s="353">
        <f>IFERROR(INT(LEFT(D8,2)),INT(LEFT(D8,1)))</f>
        <v/>
      </c>
      <c r="F8" s="354">
        <f>E8=dyk_manifest_template3!K8</f>
        <v/>
      </c>
      <c r="G8" s="353">
        <f>Labels!D7</f>
        <v/>
      </c>
      <c r="H8" s="353">
        <f>IF(G8="Amazon.com Services, Inc.","FTW1",G8)</f>
        <v/>
      </c>
      <c r="I8" s="354">
        <f>H8=dyk_manifest_template3!A8</f>
        <v/>
      </c>
      <c r="J8" s="353">
        <f>Labels!E7</f>
        <v/>
      </c>
      <c r="K8" s="354">
        <f>J8=dyk_manifest_template3!B8</f>
        <v/>
      </c>
      <c r="L8" s="353">
        <f>Labels!F7</f>
        <v/>
      </c>
      <c r="M8" s="353" t="inlineStr">
        <is>
          <t>FBA16SFP2WR4U000002</t>
        </is>
      </c>
    </row>
    <row r="9">
      <c r="A9" s="353" t="inlineStr">
        <is>
          <t>Box 8</t>
        </is>
      </c>
      <c r="B9" s="353">
        <f>Labels!B8</f>
        <v/>
      </c>
      <c r="C9" s="354">
        <f>B9=dyk_manifest_template3!M9</f>
        <v/>
      </c>
      <c r="D9" s="353">
        <f>Labels!C8</f>
        <v/>
      </c>
      <c r="E9" s="353">
        <f>IFERROR(INT(LEFT(D9,2)),INT(LEFT(D9,1)))</f>
        <v/>
      </c>
      <c r="F9" s="354">
        <f>E9=dyk_manifest_template3!K9</f>
        <v/>
      </c>
      <c r="G9" s="353">
        <f>Labels!D8</f>
        <v/>
      </c>
      <c r="H9" s="353">
        <f>IF(G9="Amazon.com Services, Inc.","FTW1",G9)</f>
        <v/>
      </c>
      <c r="I9" s="354">
        <f>H9=dyk_manifest_template3!A9</f>
        <v/>
      </c>
      <c r="J9" s="353">
        <f>Labels!E8</f>
        <v/>
      </c>
      <c r="K9" s="354">
        <f>J9=dyk_manifest_template3!B9</f>
        <v/>
      </c>
      <c r="L9" s="353">
        <f>Labels!F8</f>
        <v/>
      </c>
      <c r="M9" s="353" t="inlineStr">
        <is>
          <t>FBA16SFNDR0DU000001</t>
        </is>
      </c>
    </row>
    <row r="10">
      <c r="A10" s="353" t="inlineStr">
        <is>
          <t>Box 9</t>
        </is>
      </c>
      <c r="B10" s="353">
        <f>Labels!B9</f>
        <v/>
      </c>
      <c r="C10" s="354">
        <f>B10=dyk_manifest_template3!M10</f>
        <v/>
      </c>
      <c r="D10" s="353">
        <f>Labels!C9</f>
        <v/>
      </c>
      <c r="E10" s="353">
        <f>IFERROR(INT(LEFT(D10,2)),INT(LEFT(D10,1)))</f>
        <v/>
      </c>
      <c r="F10" s="354">
        <f>E10=dyk_manifest_template3!K10</f>
        <v/>
      </c>
      <c r="G10" s="353">
        <f>Labels!D9</f>
        <v/>
      </c>
      <c r="H10" s="353">
        <f>IF(G10="Amazon.com Services, Inc.","FTW1",G10)</f>
        <v/>
      </c>
      <c r="I10" s="354">
        <f>H10=dyk_manifest_template3!A10</f>
        <v/>
      </c>
      <c r="J10" s="353">
        <f>Labels!E9</f>
        <v/>
      </c>
      <c r="K10" s="354">
        <f>J10=dyk_manifest_template3!B10</f>
        <v/>
      </c>
      <c r="L10" s="353">
        <f>Labels!F9</f>
        <v/>
      </c>
      <c r="M10" s="353" t="inlineStr">
        <is>
          <t>FBA16SFNDR0DU000002</t>
        </is>
      </c>
    </row>
    <row r="11">
      <c r="A11" s="353" t="inlineStr">
        <is>
          <t>Box 10</t>
        </is>
      </c>
      <c r="B11" s="353">
        <f>Labels!B10</f>
        <v/>
      </c>
      <c r="C11" s="354">
        <f>B11=dyk_manifest_template3!M11</f>
        <v/>
      </c>
      <c r="D11" s="353">
        <f>Labels!C10</f>
        <v/>
      </c>
      <c r="E11" s="353">
        <f>IFERROR(INT(LEFT(D11,2)),INT(LEFT(D11,1)))</f>
        <v/>
      </c>
      <c r="F11" s="354">
        <f>E11=dyk_manifest_template3!K11</f>
        <v/>
      </c>
      <c r="G11" s="353">
        <f>Labels!D10</f>
        <v/>
      </c>
      <c r="H11" s="353">
        <f>IF(G11="Amazon.com Services, Inc.","FTW1",G11)</f>
        <v/>
      </c>
      <c r="I11" s="354">
        <f>H11=dyk_manifest_template3!A11</f>
        <v/>
      </c>
      <c r="J11" s="353">
        <f>Labels!E10</f>
        <v/>
      </c>
      <c r="K11" s="354">
        <f>J11=dyk_manifest_template3!B11</f>
        <v/>
      </c>
      <c r="L11" s="353">
        <f>Labels!F10</f>
        <v/>
      </c>
      <c r="M11" s="353" t="inlineStr">
        <is>
          <t>FBA16SFNDR0DU000003</t>
        </is>
      </c>
    </row>
    <row r="12">
      <c r="A12" s="353" t="inlineStr">
        <is>
          <t>Box 11</t>
        </is>
      </c>
      <c r="B12" s="353">
        <f>Labels!B11</f>
        <v/>
      </c>
      <c r="C12" s="354">
        <f>B12=dyk_manifest_template3!M12</f>
        <v/>
      </c>
      <c r="D12" s="353">
        <f>Labels!C11</f>
        <v/>
      </c>
      <c r="E12" s="353">
        <f>IFERROR(INT(LEFT(D12,2)),INT(LEFT(D12,1)))</f>
        <v/>
      </c>
      <c r="F12" s="354">
        <f>E12=dyk_manifest_template3!K12</f>
        <v/>
      </c>
      <c r="G12" s="353">
        <f>Labels!D11</f>
        <v/>
      </c>
      <c r="H12" s="353">
        <f>IF(G12="Amazon.com Services, Inc.","FTW1",G12)</f>
        <v/>
      </c>
      <c r="I12" s="354">
        <f>H12=dyk_manifest_template3!A12</f>
        <v/>
      </c>
      <c r="J12" s="353">
        <f>Labels!E11</f>
        <v/>
      </c>
      <c r="K12" s="354">
        <f>J12=dyk_manifest_template3!B12</f>
        <v/>
      </c>
      <c r="L12" s="353">
        <f>Labels!F11</f>
        <v/>
      </c>
      <c r="M12" s="353" t="inlineStr">
        <is>
          <t>FBA16SFP7Z1XU000001</t>
        </is>
      </c>
    </row>
    <row r="13">
      <c r="A13" s="353" t="inlineStr">
        <is>
          <t>Box 12</t>
        </is>
      </c>
      <c r="B13" s="353">
        <f>Labels!B12</f>
        <v/>
      </c>
      <c r="C13" s="354">
        <f>B13=dyk_manifest_template3!M13</f>
        <v/>
      </c>
      <c r="D13" s="353">
        <f>Labels!C12</f>
        <v/>
      </c>
      <c r="E13" s="353">
        <f>IFERROR(INT(LEFT(D13,2)),INT(LEFT(D13,1)))</f>
        <v/>
      </c>
      <c r="F13" s="354">
        <f>E13=dyk_manifest_template3!K13</f>
        <v/>
      </c>
      <c r="G13" s="353">
        <f>Labels!D12</f>
        <v/>
      </c>
      <c r="H13" s="353">
        <f>IF(G13="Amazon.com Services, Inc.","FTW1",G13)</f>
        <v/>
      </c>
      <c r="I13" s="354">
        <f>H13=dyk_manifest_template3!A13</f>
        <v/>
      </c>
      <c r="J13" s="353">
        <f>Labels!E12</f>
        <v/>
      </c>
      <c r="K13" s="354">
        <f>J13=dyk_manifest_template3!B13</f>
        <v/>
      </c>
      <c r="L13" s="353">
        <f>Labels!F12</f>
        <v/>
      </c>
      <c r="M13" s="353" t="inlineStr">
        <is>
          <t>FBA16SFQ76ZDU000001</t>
        </is>
      </c>
    </row>
    <row r="14">
      <c r="A14" s="353" t="inlineStr">
        <is>
          <t>Box 13</t>
        </is>
      </c>
      <c r="B14" s="353">
        <f>Labels!B13</f>
        <v/>
      </c>
      <c r="C14" s="354">
        <f>B14=dyk_manifest_template3!M14</f>
        <v/>
      </c>
      <c r="D14" s="353">
        <f>Labels!C13</f>
        <v/>
      </c>
      <c r="E14" s="353">
        <f>IFERROR(INT(LEFT(D14,2)),INT(LEFT(D14,1)))</f>
        <v/>
      </c>
      <c r="F14" s="354">
        <f>E14=dyk_manifest_template3!K14</f>
        <v/>
      </c>
      <c r="G14" s="353">
        <f>Labels!D13</f>
        <v/>
      </c>
      <c r="H14" s="353">
        <f>IF(G14="Amazon.com Services, Inc.","FTW1",G14)</f>
        <v/>
      </c>
      <c r="I14" s="354">
        <f>H14=dyk_manifest_template3!A14</f>
        <v/>
      </c>
      <c r="J14" s="353">
        <f>Labels!E13</f>
        <v/>
      </c>
      <c r="K14" s="354">
        <f>J14=dyk_manifest_template3!B14</f>
        <v/>
      </c>
      <c r="L14" s="353">
        <f>Labels!F13</f>
        <v/>
      </c>
      <c r="M14" s="353" t="inlineStr">
        <is>
          <t>FBA16SFQ76ZDU000002</t>
        </is>
      </c>
    </row>
    <row r="15">
      <c r="A15" s="353" t="inlineStr">
        <is>
          <t>Box 14</t>
        </is>
      </c>
      <c r="B15" s="353">
        <f>Labels!B14</f>
        <v/>
      </c>
      <c r="C15" s="354">
        <f>B15=dyk_manifest_template3!M15</f>
        <v/>
      </c>
      <c r="D15" s="353">
        <f>Labels!C14</f>
        <v/>
      </c>
      <c r="E15" s="353">
        <f>IFERROR(INT(LEFT(D15,2)),INT(LEFT(D15,1)))</f>
        <v/>
      </c>
      <c r="F15" s="354">
        <f>E15=dyk_manifest_template3!K15</f>
        <v/>
      </c>
      <c r="G15" s="353">
        <f>Labels!D14</f>
        <v/>
      </c>
      <c r="H15" s="353">
        <f>IF(G15="Amazon.com Services, Inc.","FTW1",G15)</f>
        <v/>
      </c>
      <c r="I15" s="354">
        <f>H15=dyk_manifest_template3!A15</f>
        <v/>
      </c>
      <c r="J15" s="353">
        <f>Labels!E14</f>
        <v/>
      </c>
      <c r="K15" s="354">
        <f>J15=dyk_manifest_template3!B15</f>
        <v/>
      </c>
      <c r="L15" s="353">
        <f>Labels!F14</f>
        <v/>
      </c>
      <c r="M15" s="353" t="inlineStr">
        <is>
          <t>FBA16SFQ76ZDU000003</t>
        </is>
      </c>
    </row>
    <row r="16">
      <c r="A16" s="353" t="inlineStr">
        <is>
          <t>Box 15</t>
        </is>
      </c>
      <c r="B16" s="353">
        <f>Labels!B15</f>
        <v/>
      </c>
      <c r="C16" s="354">
        <f>B16=dyk_manifest_template3!M16</f>
        <v/>
      </c>
      <c r="D16" s="353">
        <f>Labels!C15</f>
        <v/>
      </c>
      <c r="E16" s="353">
        <f>IFERROR(INT(LEFT(D16,2)),INT(LEFT(D16,1)))</f>
        <v/>
      </c>
      <c r="F16" s="354">
        <f>E16=dyk_manifest_template3!K16</f>
        <v/>
      </c>
      <c r="G16" s="353">
        <f>Labels!D15</f>
        <v/>
      </c>
      <c r="H16" s="353">
        <f>IF(G16="Amazon.com Services, Inc.","FTW1",G16)</f>
        <v/>
      </c>
      <c r="I16" s="354">
        <f>H16=dyk_manifest_template3!A16</f>
        <v/>
      </c>
      <c r="J16" s="353">
        <f>Labels!E15</f>
        <v/>
      </c>
      <c r="K16" s="354">
        <f>J16=dyk_manifest_template3!B16</f>
        <v/>
      </c>
      <c r="L16" s="353">
        <f>Labels!F15</f>
        <v/>
      </c>
      <c r="M16" s="353" t="inlineStr">
        <is>
          <t>FBA16SFS6H57U000001</t>
        </is>
      </c>
    </row>
    <row r="17">
      <c r="A17" s="353" t="inlineStr">
        <is>
          <t>Box 16</t>
        </is>
      </c>
      <c r="B17" s="353">
        <f>Labels!B16</f>
        <v/>
      </c>
      <c r="C17" s="354">
        <f>B17=dyk_manifest_template3!M17</f>
        <v/>
      </c>
      <c r="D17" s="353">
        <f>Labels!C16</f>
        <v/>
      </c>
      <c r="E17" s="353">
        <f>IFERROR(INT(LEFT(D17,2)),INT(LEFT(D17,1)))</f>
        <v/>
      </c>
      <c r="F17" s="354">
        <f>E17=dyk_manifest_template3!K17</f>
        <v/>
      </c>
      <c r="G17" s="353">
        <f>Labels!D16</f>
        <v/>
      </c>
      <c r="H17" s="353">
        <f>IF(G17="Amazon.com Services, Inc.","FTW1",G17)</f>
        <v/>
      </c>
      <c r="I17" s="354">
        <f>H17=dyk_manifest_template3!A17</f>
        <v/>
      </c>
      <c r="J17" s="353">
        <f>Labels!E16</f>
        <v/>
      </c>
      <c r="K17" s="354">
        <f>J17=dyk_manifest_template3!B17</f>
        <v/>
      </c>
      <c r="L17" s="353">
        <f>Labels!F16</f>
        <v/>
      </c>
      <c r="M17" s="353" t="inlineStr">
        <is>
          <t>FBA16SFS6H57U000002</t>
        </is>
      </c>
    </row>
    <row r="18">
      <c r="A18" s="353" t="inlineStr">
        <is>
          <t>Box 17</t>
        </is>
      </c>
      <c r="B18" s="353">
        <f>Labels!B17</f>
        <v/>
      </c>
      <c r="C18" s="354">
        <f>B18=dyk_manifest_template3!M18</f>
        <v/>
      </c>
      <c r="D18" s="353">
        <f>Labels!C17</f>
        <v/>
      </c>
      <c r="E18" s="353">
        <f>IFERROR(INT(LEFT(D18,2)),INT(LEFT(D18,1)))</f>
        <v/>
      </c>
      <c r="F18" s="354">
        <f>E18=dyk_manifest_template3!K18</f>
        <v/>
      </c>
      <c r="G18" s="353">
        <f>Labels!D17</f>
        <v/>
      </c>
      <c r="H18" s="353">
        <f>IF(G18="Amazon.com Services, Inc.","FTW1",G18)</f>
        <v/>
      </c>
      <c r="I18" s="354">
        <f>H18=dyk_manifest_template3!A18</f>
        <v/>
      </c>
      <c r="J18" s="353">
        <f>Labels!E17</f>
        <v/>
      </c>
      <c r="K18" s="354">
        <f>J18=dyk_manifest_template3!B18</f>
        <v/>
      </c>
      <c r="L18" s="353">
        <f>Labels!F17</f>
        <v/>
      </c>
      <c r="M18" s="353" t="inlineStr">
        <is>
          <t>FBA16SFQ88RJU000001</t>
        </is>
      </c>
    </row>
    <row r="19">
      <c r="A19" s="353" t="inlineStr">
        <is>
          <t>Box 18</t>
        </is>
      </c>
      <c r="B19" s="353">
        <f>Labels!B18</f>
        <v/>
      </c>
      <c r="C19" s="354">
        <f>B19=dyk_manifest_template3!M19</f>
        <v/>
      </c>
      <c r="D19" s="353">
        <f>Labels!C18</f>
        <v/>
      </c>
      <c r="E19" s="353">
        <f>IFERROR(INT(LEFT(D19,2)),INT(LEFT(D19,1)))</f>
        <v/>
      </c>
      <c r="F19" s="354">
        <f>E19=dyk_manifest_template3!K19</f>
        <v/>
      </c>
      <c r="G19" s="353">
        <f>Labels!D18</f>
        <v/>
      </c>
      <c r="H19" s="353">
        <f>IF(G19="Amazon.com Services, Inc.","FTW1",G19)</f>
        <v/>
      </c>
      <c r="I19" s="354">
        <f>H19=dyk_manifest_template3!A19</f>
        <v/>
      </c>
      <c r="J19" s="353">
        <f>Labels!E18</f>
        <v/>
      </c>
      <c r="K19" s="354">
        <f>J19=dyk_manifest_template3!B19</f>
        <v/>
      </c>
      <c r="L19" s="353">
        <f>Labels!F18</f>
        <v/>
      </c>
      <c r="M19" s="353" t="inlineStr">
        <is>
          <t>FBA16SFQ88RJU000002</t>
        </is>
      </c>
    </row>
    <row r="20">
      <c r="A20" s="353" t="inlineStr">
        <is>
          <t>Box 19</t>
        </is>
      </c>
      <c r="B20" s="353">
        <f>Labels!B19</f>
        <v/>
      </c>
      <c r="C20" s="354">
        <f>B20=dyk_manifest_template3!M20</f>
        <v/>
      </c>
      <c r="D20" s="353">
        <f>Labels!C19</f>
        <v/>
      </c>
      <c r="E20" s="353">
        <f>IFERROR(INT(LEFT(D20,2)),INT(LEFT(D20,1)))</f>
        <v/>
      </c>
      <c r="F20" s="354">
        <f>E20=dyk_manifest_template3!K20</f>
        <v/>
      </c>
      <c r="G20" s="353">
        <f>Labels!D19</f>
        <v/>
      </c>
      <c r="H20" s="353">
        <f>IF(G20="Amazon.com Services, Inc.","FTW1",G20)</f>
        <v/>
      </c>
      <c r="I20" s="354">
        <f>H20=dyk_manifest_template3!A20</f>
        <v/>
      </c>
      <c r="J20" s="353">
        <f>Labels!E19</f>
        <v/>
      </c>
      <c r="K20" s="354">
        <f>J20=dyk_manifest_template3!B20</f>
        <v/>
      </c>
      <c r="L20" s="353">
        <f>Labels!F19</f>
        <v/>
      </c>
      <c r="M20" s="353" t="inlineStr">
        <is>
          <t>FBA16SFQ88RJU000003</t>
        </is>
      </c>
    </row>
    <row r="21">
      <c r="A21" s="353" t="inlineStr">
        <is>
          <t>Box 20</t>
        </is>
      </c>
      <c r="B21" s="353">
        <f>Labels!B20</f>
        <v/>
      </c>
      <c r="C21" s="354">
        <f>B21=dyk_manifest_template3!M21</f>
        <v/>
      </c>
      <c r="D21" s="353">
        <f>Labels!C20</f>
        <v/>
      </c>
      <c r="E21" s="353">
        <f>IFERROR(INT(LEFT(D21,2)),INT(LEFT(D21,1)))</f>
        <v/>
      </c>
      <c r="F21" s="354">
        <f>E21=dyk_manifest_template3!K21</f>
        <v/>
      </c>
      <c r="G21" s="353">
        <f>Labels!D20</f>
        <v/>
      </c>
      <c r="H21" s="353">
        <f>IF(G21="Amazon.com Services, Inc.","FTW1",G21)</f>
        <v/>
      </c>
      <c r="I21" s="354">
        <f>H21=dyk_manifest_template3!A21</f>
        <v/>
      </c>
      <c r="J21" s="353">
        <f>Labels!E20</f>
        <v/>
      </c>
      <c r="K21" s="354">
        <f>J21=dyk_manifest_template3!B21</f>
        <v/>
      </c>
      <c r="L21" s="353">
        <f>Labels!F20</f>
        <v/>
      </c>
      <c r="M21" s="353" t="inlineStr">
        <is>
          <t>FBA16SGM7073U000001</t>
        </is>
      </c>
    </row>
    <row r="22">
      <c r="A22" s="353" t="inlineStr">
        <is>
          <t>Box 21</t>
        </is>
      </c>
      <c r="B22" s="353">
        <f>Labels!B21</f>
        <v/>
      </c>
      <c r="C22" s="354">
        <f>B22=dyk_manifest_template3!M22</f>
        <v/>
      </c>
      <c r="D22" s="353">
        <f>Labels!C21</f>
        <v/>
      </c>
      <c r="E22" s="353">
        <f>IFERROR(INT(LEFT(D22,2)),INT(LEFT(D22,1)))</f>
        <v/>
      </c>
      <c r="F22" s="354">
        <f>E22=dyk_manifest_template3!K22</f>
        <v/>
      </c>
      <c r="G22" s="353">
        <f>Labels!D21</f>
        <v/>
      </c>
      <c r="H22" s="353">
        <f>IF(G22="Amazon.com Services, Inc.","FTW1",G22)</f>
        <v/>
      </c>
      <c r="I22" s="354">
        <f>H22=dyk_manifest_template3!A22</f>
        <v/>
      </c>
      <c r="J22" s="353">
        <f>Labels!E21</f>
        <v/>
      </c>
      <c r="K22" s="354">
        <f>J22=dyk_manifest_template3!B22</f>
        <v/>
      </c>
      <c r="L22" s="353">
        <f>Labels!F21</f>
        <v/>
      </c>
      <c r="M22" s="353" t="inlineStr">
        <is>
          <t>FBA16SFNHVD4U000001</t>
        </is>
      </c>
    </row>
    <row r="23">
      <c r="A23" s="353" t="inlineStr">
        <is>
          <t>Box 22</t>
        </is>
      </c>
      <c r="B23" s="353">
        <f>Labels!B22</f>
        <v/>
      </c>
      <c r="C23" s="354">
        <f>B23=dyk_manifest_template3!M23</f>
        <v/>
      </c>
      <c r="D23" s="353">
        <f>Labels!C22</f>
        <v/>
      </c>
      <c r="E23" s="353">
        <f>IFERROR(INT(LEFT(D23,2)),INT(LEFT(D23,1)))</f>
        <v/>
      </c>
      <c r="F23" s="354">
        <f>E23=dyk_manifest_template3!K23</f>
        <v/>
      </c>
      <c r="G23" s="353">
        <f>Labels!D22</f>
        <v/>
      </c>
      <c r="H23" s="353">
        <f>IF(G23="Amazon.com Services, Inc.","FTW1",G23)</f>
        <v/>
      </c>
      <c r="I23" s="354">
        <f>H23=dyk_manifest_template3!A23</f>
        <v/>
      </c>
      <c r="J23" s="353">
        <f>Labels!E22</f>
        <v/>
      </c>
      <c r="K23" s="354">
        <f>J23=dyk_manifest_template3!B23</f>
        <v/>
      </c>
      <c r="L23" s="353">
        <f>Labels!F22</f>
        <v/>
      </c>
      <c r="M23" s="353" t="inlineStr">
        <is>
          <t>FBA16SFPB5NCU000001</t>
        </is>
      </c>
    </row>
    <row r="24">
      <c r="A24" s="353" t="inlineStr">
        <is>
          <t>Box 23</t>
        </is>
      </c>
      <c r="B24" s="353">
        <f>Labels!B23</f>
        <v/>
      </c>
      <c r="C24" s="354">
        <f>B24=dyk_manifest_template3!M24</f>
        <v/>
      </c>
      <c r="D24" s="353">
        <f>Labels!C23</f>
        <v/>
      </c>
      <c r="E24" s="353">
        <f>IFERROR(INT(LEFT(D24,2)),INT(LEFT(D24,1)))</f>
        <v/>
      </c>
      <c r="F24" s="354">
        <f>E24=dyk_manifest_template3!K24</f>
        <v/>
      </c>
      <c r="G24" s="353">
        <f>Labels!D23</f>
        <v/>
      </c>
      <c r="H24" s="353">
        <f>IF(G24="Amazon.com Services, Inc.","FTW1",G24)</f>
        <v/>
      </c>
      <c r="I24" s="354">
        <f>H24=dyk_manifest_template3!A24</f>
        <v/>
      </c>
      <c r="J24" s="353">
        <f>Labels!E23</f>
        <v/>
      </c>
      <c r="K24" s="354">
        <f>J24=dyk_manifest_template3!B24</f>
        <v/>
      </c>
      <c r="L24" s="353">
        <f>Labels!F23</f>
        <v/>
      </c>
      <c r="M24" s="353" t="inlineStr">
        <is>
          <t>FBA16SFPBFKJU000001</t>
        </is>
      </c>
    </row>
    <row r="25">
      <c r="A25" s="353" t="inlineStr">
        <is>
          <t>Box 24</t>
        </is>
      </c>
      <c r="B25" s="353">
        <f>Labels!B24</f>
        <v/>
      </c>
      <c r="C25" s="354">
        <f>B25=dyk_manifest_template3!M25</f>
        <v/>
      </c>
      <c r="D25" s="353">
        <f>Labels!C24</f>
        <v/>
      </c>
      <c r="E25" s="353">
        <f>IFERROR(INT(LEFT(D25,2)),INT(LEFT(D25,1)))</f>
        <v/>
      </c>
      <c r="F25" s="354">
        <f>E25=dyk_manifest_template3!K25</f>
        <v/>
      </c>
      <c r="G25" s="353">
        <f>Labels!D24</f>
        <v/>
      </c>
      <c r="H25" s="353">
        <f>IF(G25="Amazon.com Services, Inc.","FTW1",G25)</f>
        <v/>
      </c>
      <c r="I25" s="354">
        <f>H25=dyk_manifest_template3!A25</f>
        <v/>
      </c>
      <c r="J25" s="353">
        <f>Labels!E24</f>
        <v/>
      </c>
      <c r="K25" s="354">
        <f>J25=dyk_manifest_template3!B25</f>
        <v/>
      </c>
      <c r="L25" s="353">
        <f>Labels!F24</f>
        <v/>
      </c>
      <c r="M25" s="353" t="inlineStr">
        <is>
          <t>FBA16SFPBFKJU000002</t>
        </is>
      </c>
    </row>
    <row r="26">
      <c r="A26" s="353" t="inlineStr">
        <is>
          <t>Box 25</t>
        </is>
      </c>
      <c r="B26" s="353">
        <f>Labels!B25</f>
        <v/>
      </c>
      <c r="C26" s="354">
        <f>B26=dyk_manifest_template3!M26</f>
        <v/>
      </c>
      <c r="D26" s="353">
        <f>Labels!C25</f>
        <v/>
      </c>
      <c r="E26" s="353">
        <f>IFERROR(INT(LEFT(D26,2)),INT(LEFT(D26,1)))</f>
        <v/>
      </c>
      <c r="F26" s="354">
        <f>E26=dyk_manifest_template3!K26</f>
        <v/>
      </c>
      <c r="G26" s="353">
        <f>Labels!D25</f>
        <v/>
      </c>
      <c r="H26" s="353">
        <f>IF(G26="Amazon.com Services, Inc.","FTW1",G26)</f>
        <v/>
      </c>
      <c r="I26" s="354">
        <f>H26=dyk_manifest_template3!A26</f>
        <v/>
      </c>
      <c r="J26" s="353">
        <f>Labels!E25</f>
        <v/>
      </c>
      <c r="K26" s="354">
        <f>J26=dyk_manifest_template3!B26</f>
        <v/>
      </c>
      <c r="L26" s="353">
        <f>Labels!F25</f>
        <v/>
      </c>
      <c r="M26" s="353" t="inlineStr">
        <is>
          <t>FBA16SFRK82WU000001</t>
        </is>
      </c>
    </row>
    <row r="27">
      <c r="A27" s="353" t="inlineStr">
        <is>
          <t>Box 26</t>
        </is>
      </c>
      <c r="B27" s="353">
        <f>Labels!B26</f>
        <v/>
      </c>
      <c r="C27" s="354">
        <f>B27=dyk_manifest_template3!M27</f>
        <v/>
      </c>
      <c r="D27" s="353">
        <f>Labels!C26</f>
        <v/>
      </c>
      <c r="E27" s="353">
        <f>IFERROR(INT(LEFT(D27,2)),INT(LEFT(D27,1)))</f>
        <v/>
      </c>
      <c r="F27" s="354">
        <f>E27=dyk_manifest_template3!K27</f>
        <v/>
      </c>
      <c r="G27" s="353">
        <f>Labels!D26</f>
        <v/>
      </c>
      <c r="H27" s="353">
        <f>IF(G27="Amazon.com Services, Inc.","FTW1",G27)</f>
        <v/>
      </c>
      <c r="I27" s="354">
        <f>H27=dyk_manifest_template3!A27</f>
        <v/>
      </c>
      <c r="J27" s="353">
        <f>Labels!E26</f>
        <v/>
      </c>
      <c r="K27" s="354">
        <f>J27=dyk_manifest_template3!B27</f>
        <v/>
      </c>
      <c r="L27" s="353">
        <f>Labels!F26</f>
        <v/>
      </c>
      <c r="M27" s="353" t="inlineStr">
        <is>
          <t>FBA16SFRK82WU000002</t>
        </is>
      </c>
    </row>
    <row r="28">
      <c r="A28" s="353" t="inlineStr">
        <is>
          <t>Box 27</t>
        </is>
      </c>
      <c r="B28" s="353">
        <f>Labels!B27</f>
        <v/>
      </c>
      <c r="C28" s="354">
        <f>B28=dyk_manifest_template3!M28</f>
        <v/>
      </c>
      <c r="D28" s="353">
        <f>Labels!C27</f>
        <v/>
      </c>
      <c r="E28" s="353">
        <f>IFERROR(INT(LEFT(D28,2)),INT(LEFT(D28,1)))</f>
        <v/>
      </c>
      <c r="F28" s="354">
        <f>E28=dyk_manifest_template3!K28</f>
        <v/>
      </c>
      <c r="G28" s="353">
        <f>Labels!D27</f>
        <v/>
      </c>
      <c r="H28" s="353">
        <f>IF(G28="Amazon.com Services, Inc.","FTW1",G28)</f>
        <v/>
      </c>
      <c r="I28" s="354">
        <f>H28=dyk_manifest_template3!A28</f>
        <v/>
      </c>
      <c r="J28" s="353">
        <f>Labels!E27</f>
        <v/>
      </c>
      <c r="K28" s="354">
        <f>J28=dyk_manifest_template3!B28</f>
        <v/>
      </c>
      <c r="L28" s="353">
        <f>Labels!F27</f>
        <v/>
      </c>
      <c r="M28" s="353" t="inlineStr">
        <is>
          <t>FBA16SFRV3MVU000001</t>
        </is>
      </c>
    </row>
    <row r="29">
      <c r="A29" s="353" t="inlineStr">
        <is>
          <t>Box 28</t>
        </is>
      </c>
      <c r="B29" s="353">
        <f>Labels!B28</f>
        <v/>
      </c>
      <c r="C29" s="354">
        <f>B29=dyk_manifest_template3!M29</f>
        <v/>
      </c>
      <c r="D29" s="353">
        <f>Labels!C28</f>
        <v/>
      </c>
      <c r="E29" s="353">
        <f>IFERROR(INT(LEFT(D29,2)),INT(LEFT(D29,1)))</f>
        <v/>
      </c>
      <c r="F29" s="354">
        <f>E29=dyk_manifest_template3!K29</f>
        <v/>
      </c>
      <c r="G29" s="353">
        <f>Labels!D28</f>
        <v/>
      </c>
      <c r="H29" s="353">
        <f>IF(G29="Amazon.com Services, Inc.","FTW1",G29)</f>
        <v/>
      </c>
      <c r="I29" s="354">
        <f>H29=dyk_manifest_template3!A29</f>
        <v/>
      </c>
      <c r="J29" s="353">
        <f>Labels!E28</f>
        <v/>
      </c>
      <c r="K29" s="354">
        <f>J29=dyk_manifest_template3!B29</f>
        <v/>
      </c>
      <c r="L29" s="353">
        <f>Labels!F28</f>
        <v/>
      </c>
      <c r="M29" s="353" t="inlineStr">
        <is>
          <t>FBA16SFRV3MVU000002</t>
        </is>
      </c>
    </row>
    <row r="30">
      <c r="A30" s="353" t="inlineStr">
        <is>
          <t>Box 29</t>
        </is>
      </c>
      <c r="B30" s="353">
        <f>Labels!B29</f>
        <v/>
      </c>
      <c r="C30" s="354">
        <f>B30=dyk_manifest_template3!M30</f>
        <v/>
      </c>
      <c r="D30" s="353">
        <f>Labels!C29</f>
        <v/>
      </c>
      <c r="E30" s="353">
        <f>IFERROR(INT(LEFT(D30,2)),INT(LEFT(D30,1)))</f>
        <v/>
      </c>
      <c r="F30" s="354">
        <f>E30=dyk_manifest_template3!K30</f>
        <v/>
      </c>
      <c r="G30" s="353">
        <f>Labels!D29</f>
        <v/>
      </c>
      <c r="H30" s="353">
        <f>IF(G30="Amazon.com Services, Inc.","FTW1",G30)</f>
        <v/>
      </c>
      <c r="I30" s="354">
        <f>H30=dyk_manifest_template3!A30</f>
        <v/>
      </c>
      <c r="J30" s="353">
        <f>Labels!E29</f>
        <v/>
      </c>
      <c r="K30" s="354">
        <f>J30=dyk_manifest_template3!B30</f>
        <v/>
      </c>
      <c r="L30" s="353">
        <f>Labels!F29</f>
        <v/>
      </c>
      <c r="M30" s="353" t="inlineStr">
        <is>
          <t>FBA16SFXCWJHU000001</t>
        </is>
      </c>
    </row>
    <row r="31">
      <c r="A31" s="353" t="inlineStr">
        <is>
          <t>Box 30</t>
        </is>
      </c>
      <c r="B31" s="353">
        <f>Labels!B30</f>
        <v/>
      </c>
      <c r="C31" s="354">
        <f>B31=dyk_manifest_template3!M31</f>
        <v/>
      </c>
      <c r="D31" s="353">
        <f>Labels!C30</f>
        <v/>
      </c>
      <c r="E31" s="353">
        <f>IFERROR(INT(LEFT(D31,2)),INT(LEFT(D31,1)))</f>
        <v/>
      </c>
      <c r="F31" s="354">
        <f>E31=dyk_manifest_template3!K31</f>
        <v/>
      </c>
      <c r="G31" s="353">
        <f>Labels!D30</f>
        <v/>
      </c>
      <c r="H31" s="353">
        <f>IF(G31="Amazon.com Services, Inc.","FTW1",G31)</f>
        <v/>
      </c>
      <c r="I31" s="354">
        <f>H31=dyk_manifest_template3!A31</f>
        <v/>
      </c>
      <c r="J31" s="353">
        <f>Labels!E30</f>
        <v/>
      </c>
      <c r="K31" s="354">
        <f>J31=dyk_manifest_template3!B31</f>
        <v/>
      </c>
      <c r="L31" s="353">
        <f>Labels!F30</f>
        <v/>
      </c>
      <c r="M31" s="353" t="inlineStr">
        <is>
          <t>FBA16SFXCWJHU000002</t>
        </is>
      </c>
    </row>
    <row r="32">
      <c r="A32" s="353" t="inlineStr">
        <is>
          <t>Box 31</t>
        </is>
      </c>
      <c r="B32" s="353">
        <f>Labels!B31</f>
        <v/>
      </c>
      <c r="C32" s="354">
        <f>B32=dyk_manifest_template3!M32</f>
        <v/>
      </c>
      <c r="D32" s="353">
        <f>Labels!C31</f>
        <v/>
      </c>
      <c r="E32" s="353">
        <f>IFERROR(INT(LEFT(D32,2)),INT(LEFT(D32,1)))</f>
        <v/>
      </c>
      <c r="F32" s="354">
        <f>E32=dyk_manifest_template3!K32</f>
        <v/>
      </c>
      <c r="G32" s="353">
        <f>Labels!D31</f>
        <v/>
      </c>
      <c r="H32" s="353">
        <f>IF(G32="Amazon.com Services, Inc.","FTW1",G32)</f>
        <v/>
      </c>
      <c r="I32" s="354">
        <f>H32=dyk_manifest_template3!A32</f>
        <v/>
      </c>
      <c r="J32" s="353">
        <f>Labels!E31</f>
        <v/>
      </c>
      <c r="K32" s="354">
        <f>J32=dyk_manifest_template3!B32</f>
        <v/>
      </c>
      <c r="L32" s="353">
        <f>Labels!F31</f>
        <v/>
      </c>
      <c r="M32" s="353" t="inlineStr">
        <is>
          <t>FBA16SFWZHX7U000001</t>
        </is>
      </c>
    </row>
    <row r="33">
      <c r="A33" s="353" t="inlineStr">
        <is>
          <t>Box 32</t>
        </is>
      </c>
      <c r="B33" s="353">
        <f>Labels!B32</f>
        <v/>
      </c>
      <c r="C33" s="354">
        <f>B33=dyk_manifest_template3!M33</f>
        <v/>
      </c>
      <c r="D33" s="353">
        <f>Labels!C32</f>
        <v/>
      </c>
      <c r="E33" s="353">
        <f>IFERROR(INT(LEFT(D33,2)),INT(LEFT(D33,1)))</f>
        <v/>
      </c>
      <c r="F33" s="354">
        <f>E33=dyk_manifest_template3!K33</f>
        <v/>
      </c>
      <c r="G33" s="353">
        <f>Labels!D32</f>
        <v/>
      </c>
      <c r="H33" s="353">
        <f>IF(G33="Amazon.com Services, Inc.","FTW1",G33)</f>
        <v/>
      </c>
      <c r="I33" s="354">
        <f>H33=dyk_manifest_template3!A33</f>
        <v/>
      </c>
      <c r="J33" s="353">
        <f>Labels!E32</f>
        <v/>
      </c>
      <c r="K33" s="354">
        <f>J33=dyk_manifest_template3!B33</f>
        <v/>
      </c>
      <c r="L33" s="353">
        <f>Labels!F32</f>
        <v/>
      </c>
      <c r="M33" s="353" t="inlineStr">
        <is>
          <t>FBA16SFWZHX7U000002</t>
        </is>
      </c>
    </row>
    <row r="34">
      <c r="A34" s="353" t="inlineStr">
        <is>
          <t>Box 33</t>
        </is>
      </c>
      <c r="B34" s="353">
        <f>Labels!B33</f>
        <v/>
      </c>
      <c r="C34" s="354">
        <f>B34=dyk_manifest_template3!M34</f>
        <v/>
      </c>
      <c r="D34" s="353">
        <f>Labels!C33</f>
        <v/>
      </c>
      <c r="E34" s="353">
        <f>IFERROR(INT(LEFT(D34,2)),INT(LEFT(D34,1)))</f>
        <v/>
      </c>
      <c r="F34" s="354">
        <f>E34=dyk_manifest_template3!K34</f>
        <v/>
      </c>
      <c r="G34" s="353">
        <f>Labels!D33</f>
        <v/>
      </c>
      <c r="H34" s="353">
        <f>IF(G34="Amazon.com Services, Inc.","FTW1",G34)</f>
        <v/>
      </c>
      <c r="I34" s="354">
        <f>H34=dyk_manifest_template3!A34</f>
        <v/>
      </c>
      <c r="J34" s="353">
        <f>Labels!E33</f>
        <v/>
      </c>
      <c r="K34" s="354">
        <f>J34=dyk_manifest_template3!B34</f>
        <v/>
      </c>
      <c r="L34" s="353">
        <f>Labels!F33</f>
        <v/>
      </c>
      <c r="M34" s="353" t="inlineStr">
        <is>
          <t>FBA16SFXFVQ8U000001</t>
        </is>
      </c>
    </row>
    <row r="35">
      <c r="A35" s="353" t="inlineStr">
        <is>
          <t>Box 34</t>
        </is>
      </c>
      <c r="B35" s="353">
        <f>Labels!B34</f>
        <v/>
      </c>
      <c r="C35" s="354">
        <f>B35=dyk_manifest_template3!M35</f>
        <v/>
      </c>
      <c r="D35" s="353">
        <f>Labels!C34</f>
        <v/>
      </c>
      <c r="E35" s="353">
        <f>IFERROR(INT(LEFT(D35,2)),INT(LEFT(D35,1)))</f>
        <v/>
      </c>
      <c r="F35" s="354">
        <f>E35=dyk_manifest_template3!K35</f>
        <v/>
      </c>
      <c r="G35" s="353">
        <f>Labels!D34</f>
        <v/>
      </c>
      <c r="H35" s="353">
        <f>IF(G35="Amazon.com Services, Inc.","FTW1",G35)</f>
        <v/>
      </c>
      <c r="I35" s="354">
        <f>H35=dyk_manifest_template3!A35</f>
        <v/>
      </c>
      <c r="J35" s="353">
        <f>Labels!E34</f>
        <v/>
      </c>
      <c r="K35" s="354">
        <f>J35=dyk_manifest_template3!B35</f>
        <v/>
      </c>
      <c r="L35" s="353">
        <f>Labels!F34</f>
        <v/>
      </c>
      <c r="M35" s="353" t="inlineStr">
        <is>
          <t>FBA16SFXFVQ8U000002</t>
        </is>
      </c>
    </row>
    <row r="36">
      <c r="A36" s="353" t="inlineStr">
        <is>
          <t>Box 35</t>
        </is>
      </c>
      <c r="B36" s="353">
        <f>Labels!B35</f>
        <v/>
      </c>
      <c r="C36" s="354">
        <f>B36=dyk_manifest_template3!M36</f>
        <v/>
      </c>
      <c r="D36" s="353">
        <f>Labels!C35</f>
        <v/>
      </c>
      <c r="E36" s="353">
        <f>IFERROR(INT(LEFT(D36,2)),INT(LEFT(D36,1)))</f>
        <v/>
      </c>
      <c r="F36" s="354">
        <f>E36=dyk_manifest_template3!K36</f>
        <v/>
      </c>
      <c r="G36" s="353">
        <f>Labels!D35</f>
        <v/>
      </c>
      <c r="H36" s="353">
        <f>IF(G36="Amazon.com Services, Inc.","FTW1",G36)</f>
        <v/>
      </c>
      <c r="I36" s="354">
        <f>H36=dyk_manifest_template3!A36</f>
        <v/>
      </c>
      <c r="J36" s="353">
        <f>Labels!E35</f>
        <v/>
      </c>
      <c r="K36" s="354">
        <f>J36=dyk_manifest_template3!B36</f>
        <v/>
      </c>
      <c r="L36" s="353">
        <f>Labels!F35</f>
        <v/>
      </c>
      <c r="M36" s="353" t="inlineStr">
        <is>
          <t>FBA16SGHW2BDU000001</t>
        </is>
      </c>
    </row>
    <row r="37">
      <c r="A37" s="353" t="inlineStr">
        <is>
          <t>Box 36</t>
        </is>
      </c>
      <c r="B37" s="353">
        <f>Labels!B36</f>
        <v/>
      </c>
      <c r="C37" s="354">
        <f>B37=dyk_manifest_template3!M37</f>
        <v/>
      </c>
      <c r="D37" s="353">
        <f>Labels!C36</f>
        <v/>
      </c>
      <c r="E37" s="353">
        <f>IFERROR(INT(LEFT(D37,2)),INT(LEFT(D37,1)))</f>
        <v/>
      </c>
      <c r="F37" s="354">
        <f>E37=dyk_manifest_template3!K37</f>
        <v/>
      </c>
      <c r="G37" s="353">
        <f>Labels!D36</f>
        <v/>
      </c>
      <c r="H37" s="353">
        <f>IF(G37="Amazon.com Services, Inc.","FTW1",G37)</f>
        <v/>
      </c>
      <c r="I37" s="354">
        <f>H37=dyk_manifest_template3!A37</f>
        <v/>
      </c>
      <c r="J37" s="353">
        <f>Labels!E36</f>
        <v/>
      </c>
      <c r="K37" s="354">
        <f>J37=dyk_manifest_template3!B37</f>
        <v/>
      </c>
      <c r="L37" s="353">
        <f>Labels!F36</f>
        <v/>
      </c>
      <c r="M37" s="353" t="inlineStr">
        <is>
          <t>FBA16SGHW2BDU000002</t>
        </is>
      </c>
    </row>
    <row r="38">
      <c r="A38" s="353" t="inlineStr">
        <is>
          <t>Box 37</t>
        </is>
      </c>
      <c r="B38" s="353">
        <f>Labels!B37</f>
        <v/>
      </c>
      <c r="C38" s="354">
        <f>B38=dyk_manifest_template3!M38</f>
        <v/>
      </c>
      <c r="D38" s="353">
        <f>Labels!C37</f>
        <v/>
      </c>
      <c r="E38" s="353">
        <f>IFERROR(INT(LEFT(D38,2)),INT(LEFT(D38,1)))</f>
        <v/>
      </c>
      <c r="F38" s="354">
        <f>E38=dyk_manifest_template3!K38</f>
        <v/>
      </c>
      <c r="G38" s="353">
        <f>Labels!D37</f>
        <v/>
      </c>
      <c r="H38" s="353">
        <f>IF(G38="Amazon.com Services, Inc.","FTW1",G38)</f>
        <v/>
      </c>
      <c r="I38" s="354">
        <f>H38=dyk_manifest_template3!A38</f>
        <v/>
      </c>
      <c r="J38" s="353">
        <f>Labels!E37</f>
        <v/>
      </c>
      <c r="K38" s="354">
        <f>J38=dyk_manifest_template3!B38</f>
        <v/>
      </c>
      <c r="L38" s="353">
        <f>Labels!F37</f>
        <v/>
      </c>
      <c r="M38" s="353" t="inlineStr">
        <is>
          <t>FBA16SGHW2BDU000003</t>
        </is>
      </c>
    </row>
    <row r="39">
      <c r="A39" s="353" t="inlineStr">
        <is>
          <t>Box 38</t>
        </is>
      </c>
      <c r="B39" s="353">
        <f>Labels!B38</f>
        <v/>
      </c>
      <c r="C39" s="354">
        <f>B39=dyk_manifest_template3!M39</f>
        <v/>
      </c>
      <c r="D39" s="353">
        <f>Labels!C38</f>
        <v/>
      </c>
      <c r="E39" s="353">
        <f>IFERROR(INT(LEFT(D39,2)),INT(LEFT(D39,1)))</f>
        <v/>
      </c>
      <c r="F39" s="354">
        <f>E39=dyk_manifest_template3!K39</f>
        <v/>
      </c>
      <c r="G39" s="353">
        <f>Labels!D38</f>
        <v/>
      </c>
      <c r="H39" s="353">
        <f>IF(G39="Amazon.com Services, Inc.","FTW1",G39)</f>
        <v/>
      </c>
      <c r="I39" s="354">
        <f>H39=dyk_manifest_template3!A39</f>
        <v/>
      </c>
      <c r="J39" s="353">
        <f>Labels!E38</f>
        <v/>
      </c>
      <c r="K39" s="354">
        <f>J39=dyk_manifest_template3!B39</f>
        <v/>
      </c>
      <c r="L39" s="353">
        <f>Labels!F38</f>
        <v/>
      </c>
      <c r="M39" s="353" t="inlineStr">
        <is>
          <t>FBA16SGHW2BDU000004</t>
        </is>
      </c>
    </row>
    <row r="40">
      <c r="A40" s="353" t="inlineStr">
        <is>
          <t>Box 39</t>
        </is>
      </c>
      <c r="B40" s="353">
        <f>Labels!B39</f>
        <v/>
      </c>
      <c r="C40" s="354">
        <f>B40=dyk_manifest_template3!M40</f>
        <v/>
      </c>
      <c r="D40" s="353">
        <f>Labels!C39</f>
        <v/>
      </c>
      <c r="E40" s="353">
        <f>IFERROR(INT(LEFT(D40,2)),INT(LEFT(D40,1)))</f>
        <v/>
      </c>
      <c r="F40" s="354">
        <f>E40=dyk_manifest_template3!K40</f>
        <v/>
      </c>
      <c r="G40" s="353">
        <f>Labels!D39</f>
        <v/>
      </c>
      <c r="H40" s="353">
        <f>IF(G40="Amazon.com Services, Inc.","FTW1",G40)</f>
        <v/>
      </c>
      <c r="I40" s="354">
        <f>H40=dyk_manifest_template3!A40</f>
        <v/>
      </c>
      <c r="J40" s="353">
        <f>Labels!E39</f>
        <v/>
      </c>
      <c r="K40" s="354">
        <f>J40=dyk_manifest_template3!B40</f>
        <v/>
      </c>
      <c r="L40" s="353">
        <f>Labels!F39</f>
        <v/>
      </c>
      <c r="M40" s="353" t="inlineStr">
        <is>
          <t>FBA16SGHW2BDU000005</t>
        </is>
      </c>
    </row>
    <row r="41">
      <c r="A41" s="353" t="inlineStr">
        <is>
          <t>Box 40</t>
        </is>
      </c>
      <c r="B41" s="353">
        <f>Labels!B40</f>
        <v/>
      </c>
      <c r="C41" s="354">
        <f>B41=dyk_manifest_template3!M41</f>
        <v/>
      </c>
      <c r="D41" s="353">
        <f>Labels!C40</f>
        <v/>
      </c>
      <c r="E41" s="353">
        <f>IFERROR(INT(LEFT(D41,2)),INT(LEFT(D41,1)))</f>
        <v/>
      </c>
      <c r="F41" s="354">
        <f>E41=dyk_manifest_template3!K41</f>
        <v/>
      </c>
      <c r="G41" s="353">
        <f>Labels!D40</f>
        <v/>
      </c>
      <c r="H41" s="353">
        <f>IF(G41="Amazon.com Services, Inc.","FTW1",G41)</f>
        <v/>
      </c>
      <c r="I41" s="354">
        <f>H41=dyk_manifest_template3!A41</f>
        <v/>
      </c>
      <c r="J41" s="353">
        <f>Labels!E40</f>
        <v/>
      </c>
      <c r="K41" s="354">
        <f>J41=dyk_manifest_template3!B41</f>
        <v/>
      </c>
      <c r="L41" s="353">
        <f>Labels!F40</f>
        <v/>
      </c>
      <c r="M41" s="353" t="inlineStr">
        <is>
          <t>FBA16SGHW2BDU000006</t>
        </is>
      </c>
    </row>
    <row r="42">
      <c r="A42" s="353" t="inlineStr">
        <is>
          <t>Box 41</t>
        </is>
      </c>
      <c r="B42" s="353">
        <f>Labels!B41</f>
        <v/>
      </c>
      <c r="C42" s="354">
        <f>B42=dyk_manifest_template3!M42</f>
        <v/>
      </c>
      <c r="D42" s="353">
        <f>Labels!C41</f>
        <v/>
      </c>
      <c r="E42" s="353">
        <f>IFERROR(INT(LEFT(D42,2)),INT(LEFT(D42,1)))</f>
        <v/>
      </c>
      <c r="F42" s="354">
        <f>E42=dyk_manifest_template3!K42</f>
        <v/>
      </c>
      <c r="G42" s="353">
        <f>Labels!D41</f>
        <v/>
      </c>
      <c r="H42" s="353">
        <f>IF(G42="Amazon.com Services, Inc.","FTW1",G42)</f>
        <v/>
      </c>
      <c r="I42" s="354">
        <f>H42=dyk_manifest_template3!A42</f>
        <v/>
      </c>
      <c r="J42" s="353">
        <f>Labels!E41</f>
        <v/>
      </c>
      <c r="K42" s="354">
        <f>J42=dyk_manifest_template3!B42</f>
        <v/>
      </c>
      <c r="L42" s="353">
        <f>Labels!F41</f>
        <v/>
      </c>
      <c r="M42" s="353" t="inlineStr">
        <is>
          <t>FBA16SGHW2BDU000007</t>
        </is>
      </c>
    </row>
    <row r="43">
      <c r="A43" s="353" t="inlineStr">
        <is>
          <t>Box 42</t>
        </is>
      </c>
      <c r="B43" s="353">
        <f>Labels!B42</f>
        <v/>
      </c>
      <c r="C43" s="354">
        <f>B43=dyk_manifest_template3!M43</f>
        <v/>
      </c>
      <c r="D43" s="353">
        <f>Labels!C42</f>
        <v/>
      </c>
      <c r="E43" s="353">
        <f>IFERROR(INT(LEFT(D43,2)),INT(LEFT(D43,1)))</f>
        <v/>
      </c>
      <c r="F43" s="354">
        <f>E43=dyk_manifest_template3!K43</f>
        <v/>
      </c>
      <c r="G43" s="353">
        <f>Labels!D42</f>
        <v/>
      </c>
      <c r="H43" s="353">
        <f>IF(G43="Amazon.com Services, Inc.","FTW1",G43)</f>
        <v/>
      </c>
      <c r="I43" s="354">
        <f>H43=dyk_manifest_template3!A43</f>
        <v/>
      </c>
      <c r="J43" s="353">
        <f>Labels!E42</f>
        <v/>
      </c>
      <c r="K43" s="354">
        <f>J43=dyk_manifest_template3!B43</f>
        <v/>
      </c>
      <c r="L43" s="353">
        <f>Labels!F42</f>
        <v/>
      </c>
      <c r="M43" s="353" t="inlineStr">
        <is>
          <t>FBA16SGHW2BDU000008</t>
        </is>
      </c>
    </row>
    <row r="44">
      <c r="A44" s="353" t="inlineStr">
        <is>
          <t>Box 43</t>
        </is>
      </c>
      <c r="B44" s="353">
        <f>Labels!B43</f>
        <v/>
      </c>
      <c r="C44" s="354">
        <f>B44=dyk_manifest_template3!M44</f>
        <v/>
      </c>
      <c r="D44" s="353">
        <f>Labels!C43</f>
        <v/>
      </c>
      <c r="E44" s="353">
        <f>IFERROR(INT(LEFT(D44,2)),INT(LEFT(D44,1)))</f>
        <v/>
      </c>
      <c r="F44" s="354">
        <f>E44=dyk_manifest_template3!K44</f>
        <v/>
      </c>
      <c r="G44" s="353">
        <f>Labels!D43</f>
        <v/>
      </c>
      <c r="H44" s="353">
        <f>IF(G44="Amazon.com Services, Inc.","FTW1",G44)</f>
        <v/>
      </c>
      <c r="I44" s="354">
        <f>H44=dyk_manifest_template3!A44</f>
        <v/>
      </c>
      <c r="J44" s="353">
        <f>Labels!E43</f>
        <v/>
      </c>
      <c r="K44" s="354">
        <f>J44=dyk_manifest_template3!B44</f>
        <v/>
      </c>
      <c r="L44" s="353">
        <f>Labels!F43</f>
        <v/>
      </c>
      <c r="M44" s="353" t="inlineStr">
        <is>
          <t>FBA16SGHW2BDU000009</t>
        </is>
      </c>
    </row>
    <row r="45">
      <c r="A45" s="353" t="inlineStr">
        <is>
          <t>Box 44</t>
        </is>
      </c>
      <c r="B45" s="353">
        <f>Labels!B44</f>
        <v/>
      </c>
      <c r="C45" s="354">
        <f>B45=dyk_manifest_template3!M45</f>
        <v/>
      </c>
      <c r="D45" s="353">
        <f>Labels!C44</f>
        <v/>
      </c>
      <c r="E45" s="353">
        <f>IFERROR(INT(LEFT(D45,2)),INT(LEFT(D45,1)))</f>
        <v/>
      </c>
      <c r="F45" s="354">
        <f>E45=dyk_manifest_template3!K45</f>
        <v/>
      </c>
      <c r="G45" s="353">
        <f>Labels!D44</f>
        <v/>
      </c>
      <c r="H45" s="353">
        <f>IF(G45="Amazon.com Services, Inc.","FTW1",G45)</f>
        <v/>
      </c>
      <c r="I45" s="354">
        <f>H45=dyk_manifest_template3!A45</f>
        <v/>
      </c>
      <c r="J45" s="353">
        <f>Labels!E44</f>
        <v/>
      </c>
      <c r="K45" s="354">
        <f>J45=dyk_manifest_template3!B45</f>
        <v/>
      </c>
      <c r="L45" s="353">
        <f>Labels!F44</f>
        <v/>
      </c>
      <c r="M45" s="353" t="inlineStr">
        <is>
          <t>FBA16SGHW2BDU000010</t>
        </is>
      </c>
    </row>
    <row r="46">
      <c r="A46" s="353" t="inlineStr">
        <is>
          <t>Box 45</t>
        </is>
      </c>
      <c r="B46" s="353">
        <f>Labels!B45</f>
        <v/>
      </c>
      <c r="C46" s="354">
        <f>B46=dyk_manifest_template3!M46</f>
        <v/>
      </c>
      <c r="D46" s="353">
        <f>Labels!C45</f>
        <v/>
      </c>
      <c r="E46" s="353">
        <f>IFERROR(INT(LEFT(D46,2)),INT(LEFT(D46,1)))</f>
        <v/>
      </c>
      <c r="F46" s="354">
        <f>E46=dyk_manifest_template3!K46</f>
        <v/>
      </c>
      <c r="G46" s="353">
        <f>Labels!D45</f>
        <v/>
      </c>
      <c r="H46" s="353">
        <f>IF(G46="Amazon.com Services, Inc.","FTW1",G46)</f>
        <v/>
      </c>
      <c r="I46" s="354">
        <f>H46=dyk_manifest_template3!A46</f>
        <v/>
      </c>
      <c r="J46" s="353">
        <f>Labels!E45</f>
        <v/>
      </c>
      <c r="K46" s="354">
        <f>J46=dyk_manifest_template3!B46</f>
        <v/>
      </c>
      <c r="L46" s="353">
        <f>Labels!F45</f>
        <v/>
      </c>
      <c r="M46" s="353" t="inlineStr">
        <is>
          <t>FBA16SGHW2BDU000011</t>
        </is>
      </c>
    </row>
    <row r="47">
      <c r="A47" s="353" t="inlineStr">
        <is>
          <t>Box 46</t>
        </is>
      </c>
      <c r="B47" s="353">
        <f>Labels!B46</f>
        <v/>
      </c>
      <c r="C47" s="354">
        <f>B47=dyk_manifest_template3!M47</f>
        <v/>
      </c>
      <c r="D47" s="353">
        <f>Labels!C46</f>
        <v/>
      </c>
      <c r="E47" s="353">
        <f>IFERROR(INT(LEFT(D47,2)),INT(LEFT(D47,1)))</f>
        <v/>
      </c>
      <c r="F47" s="354">
        <f>E47=dyk_manifest_template3!K47</f>
        <v/>
      </c>
      <c r="G47" s="353">
        <f>Labels!D46</f>
        <v/>
      </c>
      <c r="H47" s="353">
        <f>IF(G47="Amazon.com Services, Inc.","FTW1",G47)</f>
        <v/>
      </c>
      <c r="I47" s="354">
        <f>H47=dyk_manifest_template3!A47</f>
        <v/>
      </c>
      <c r="J47" s="353">
        <f>Labels!E46</f>
        <v/>
      </c>
      <c r="K47" s="354">
        <f>J47=dyk_manifest_template3!B47</f>
        <v/>
      </c>
      <c r="L47" s="353">
        <f>Labels!F46</f>
        <v/>
      </c>
      <c r="M47" s="353" t="inlineStr">
        <is>
          <t>FBA16SGHW2BDU000012</t>
        </is>
      </c>
    </row>
    <row r="48">
      <c r="A48" s="353" t="inlineStr">
        <is>
          <t>Box 47</t>
        </is>
      </c>
      <c r="B48" s="353">
        <f>Labels!B47</f>
        <v/>
      </c>
      <c r="C48" s="354">
        <f>B48=dyk_manifest_template3!M48</f>
        <v/>
      </c>
      <c r="D48" s="353">
        <f>Labels!C47</f>
        <v/>
      </c>
      <c r="E48" s="353">
        <f>IFERROR(INT(LEFT(D48,2)),INT(LEFT(D48,1)))</f>
        <v/>
      </c>
      <c r="F48" s="354">
        <f>E48=dyk_manifest_template3!K48</f>
        <v/>
      </c>
      <c r="G48" s="353">
        <f>Labels!D47</f>
        <v/>
      </c>
      <c r="H48" s="353">
        <f>IF(G48="Amazon.com Services, Inc.","FTW1",G48)</f>
        <v/>
      </c>
      <c r="I48" s="354">
        <f>H48=dyk_manifest_template3!A48</f>
        <v/>
      </c>
      <c r="J48" s="353">
        <f>Labels!E47</f>
        <v/>
      </c>
      <c r="K48" s="354">
        <f>J48=dyk_manifest_template3!B48</f>
        <v/>
      </c>
      <c r="L48" s="353">
        <f>Labels!F47</f>
        <v/>
      </c>
      <c r="M48" s="353" t="inlineStr">
        <is>
          <t>FBA16SGHW2BDU000013</t>
        </is>
      </c>
    </row>
    <row r="49">
      <c r="A49" s="353" t="inlineStr">
        <is>
          <t>Box 48</t>
        </is>
      </c>
      <c r="B49" s="353">
        <f>Labels!B48</f>
        <v/>
      </c>
      <c r="C49" s="354">
        <f>B49=dyk_manifest_template3!M49</f>
        <v/>
      </c>
      <c r="D49" s="353">
        <f>Labels!C48</f>
        <v/>
      </c>
      <c r="E49" s="353">
        <f>IFERROR(INT(LEFT(D49,2)),INT(LEFT(D49,1)))</f>
        <v/>
      </c>
      <c r="F49" s="354">
        <f>E49=dyk_manifest_template3!K49</f>
        <v/>
      </c>
      <c r="G49" s="353">
        <f>Labels!D48</f>
        <v/>
      </c>
      <c r="H49" s="353">
        <f>IF(G49="Amazon.com Services, Inc.","FTW1",G49)</f>
        <v/>
      </c>
      <c r="I49" s="354">
        <f>H49=dyk_manifest_template3!A49</f>
        <v/>
      </c>
      <c r="J49" s="353">
        <f>Labels!E48</f>
        <v/>
      </c>
      <c r="K49" s="354">
        <f>J49=dyk_manifest_template3!B49</f>
        <v/>
      </c>
      <c r="L49" s="353">
        <f>Labels!F48</f>
        <v/>
      </c>
      <c r="M49" s="353" t="inlineStr">
        <is>
          <t>FBA16SGHW2BDU000014</t>
        </is>
      </c>
    </row>
    <row r="50">
      <c r="A50" s="353" t="inlineStr">
        <is>
          <t>Box 49</t>
        </is>
      </c>
      <c r="B50" s="353">
        <f>Labels!B49</f>
        <v/>
      </c>
      <c r="C50" s="354">
        <f>B50=dyk_manifest_template3!M50</f>
        <v/>
      </c>
      <c r="D50" s="353">
        <f>Labels!C49</f>
        <v/>
      </c>
      <c r="E50" s="353">
        <f>IFERROR(INT(LEFT(D50,2)),INT(LEFT(D50,1)))</f>
        <v/>
      </c>
      <c r="F50" s="354">
        <f>E50=dyk_manifest_template3!K50</f>
        <v/>
      </c>
      <c r="G50" s="353">
        <f>Labels!D49</f>
        <v/>
      </c>
      <c r="H50" s="353">
        <f>IF(G50="Amazon.com Services, Inc.","FTW1",G50)</f>
        <v/>
      </c>
      <c r="I50" s="354">
        <f>H50=dyk_manifest_template3!A50</f>
        <v/>
      </c>
      <c r="J50" s="353">
        <f>Labels!E49</f>
        <v/>
      </c>
      <c r="K50" s="354">
        <f>J50=dyk_manifest_template3!B50</f>
        <v/>
      </c>
      <c r="L50" s="353">
        <f>Labels!F49</f>
        <v/>
      </c>
      <c r="M50" s="353" t="inlineStr">
        <is>
          <t>FBA16SGHW2BDU000015</t>
        </is>
      </c>
    </row>
    <row r="51">
      <c r="A51" s="353" t="inlineStr">
        <is>
          <t>Box 50</t>
        </is>
      </c>
      <c r="B51" s="353">
        <f>Labels!B50</f>
        <v/>
      </c>
      <c r="C51" s="354">
        <f>B51=dyk_manifest_template3!M51</f>
        <v/>
      </c>
      <c r="D51" s="353">
        <f>Labels!C50</f>
        <v/>
      </c>
      <c r="E51" s="353">
        <f>IFERROR(INT(LEFT(D51,2)),INT(LEFT(D51,1)))</f>
        <v/>
      </c>
      <c r="F51" s="354">
        <f>E51=dyk_manifest_template3!K51</f>
        <v/>
      </c>
      <c r="G51" s="353">
        <f>Labels!D50</f>
        <v/>
      </c>
      <c r="H51" s="353">
        <f>IF(G51="Amazon.com Services, Inc.","FTW1",G51)</f>
        <v/>
      </c>
      <c r="I51" s="354">
        <f>H51=dyk_manifest_template3!A51</f>
        <v/>
      </c>
      <c r="J51" s="353">
        <f>Labels!E50</f>
        <v/>
      </c>
      <c r="K51" s="354">
        <f>J51=dyk_manifest_template3!B51</f>
        <v/>
      </c>
      <c r="L51" s="353">
        <f>Labels!F50</f>
        <v/>
      </c>
      <c r="M51" s="353" t="inlineStr">
        <is>
          <t>FBA16SGHW2BDU000016</t>
        </is>
      </c>
    </row>
    <row r="52">
      <c r="A52" s="353" t="inlineStr">
        <is>
          <t>Box 51</t>
        </is>
      </c>
      <c r="B52" s="353">
        <f>Labels!B51</f>
        <v/>
      </c>
      <c r="C52" s="354">
        <f>B52=dyk_manifest_template3!M52</f>
        <v/>
      </c>
      <c r="D52" s="353">
        <f>Labels!C51</f>
        <v/>
      </c>
      <c r="E52" s="353">
        <f>IFERROR(INT(LEFT(D52,2)),INT(LEFT(D52,1)))</f>
        <v/>
      </c>
      <c r="F52" s="354">
        <f>E52=dyk_manifest_template3!K52</f>
        <v/>
      </c>
      <c r="G52" s="353">
        <f>Labels!D51</f>
        <v/>
      </c>
      <c r="H52" s="353">
        <f>IF(G52="Amazon.com Services, Inc.","FTW1",G52)</f>
        <v/>
      </c>
      <c r="I52" s="354">
        <f>H52=dyk_manifest_template3!A52</f>
        <v/>
      </c>
      <c r="J52" s="353">
        <f>Labels!E51</f>
        <v/>
      </c>
      <c r="K52" s="354">
        <f>J52=dyk_manifest_template3!B52</f>
        <v/>
      </c>
      <c r="L52" s="353">
        <f>Labels!F51</f>
        <v/>
      </c>
      <c r="M52" s="353" t="inlineStr">
        <is>
          <t>FBA16SGHW2BDU000017</t>
        </is>
      </c>
    </row>
    <row r="53">
      <c r="A53" s="353" t="inlineStr">
        <is>
          <t>Box 52</t>
        </is>
      </c>
      <c r="B53" s="353">
        <f>Labels!B52</f>
        <v/>
      </c>
      <c r="C53" s="354">
        <f>B53=dyk_manifest_template3!M53</f>
        <v/>
      </c>
      <c r="D53" s="353">
        <f>Labels!C52</f>
        <v/>
      </c>
      <c r="E53" s="353">
        <f>IFERROR(INT(LEFT(D53,2)),INT(LEFT(D53,1)))</f>
        <v/>
      </c>
      <c r="F53" s="354">
        <f>E53=dyk_manifest_template3!K53</f>
        <v/>
      </c>
      <c r="G53" s="353">
        <f>Labels!D52</f>
        <v/>
      </c>
      <c r="H53" s="353">
        <f>IF(G53="Amazon.com Services, Inc.","FTW1",G53)</f>
        <v/>
      </c>
      <c r="I53" s="354">
        <f>H53=dyk_manifest_template3!A53</f>
        <v/>
      </c>
      <c r="J53" s="353">
        <f>Labels!E52</f>
        <v/>
      </c>
      <c r="K53" s="354">
        <f>J53=dyk_manifest_template3!B53</f>
        <v/>
      </c>
      <c r="L53" s="353">
        <f>Labels!F52</f>
        <v/>
      </c>
      <c r="M53" s="353" t="inlineStr">
        <is>
          <t>FBA16SGHW2BDU000018</t>
        </is>
      </c>
    </row>
    <row r="54">
      <c r="A54" s="353" t="inlineStr">
        <is>
          <t>Box 53</t>
        </is>
      </c>
      <c r="B54" s="353">
        <f>Labels!B53</f>
        <v/>
      </c>
      <c r="C54" s="354">
        <f>B54=dyk_manifest_template3!M54</f>
        <v/>
      </c>
      <c r="D54" s="353">
        <f>Labels!C53</f>
        <v/>
      </c>
      <c r="E54" s="353">
        <f>IFERROR(INT(LEFT(D54,2)),INT(LEFT(D54,1)))</f>
        <v/>
      </c>
      <c r="F54" s="354">
        <f>E54=dyk_manifest_template3!K54</f>
        <v/>
      </c>
      <c r="G54" s="353">
        <f>Labels!D53</f>
        <v/>
      </c>
      <c r="H54" s="353">
        <f>IF(G54="Amazon.com Services, Inc.","FTW1",G54)</f>
        <v/>
      </c>
      <c r="I54" s="354">
        <f>H54=dyk_manifest_template3!A54</f>
        <v/>
      </c>
      <c r="J54" s="353">
        <f>Labels!E53</f>
        <v/>
      </c>
      <c r="K54" s="354">
        <f>J54=dyk_manifest_template3!B54</f>
        <v/>
      </c>
      <c r="L54" s="353">
        <f>Labels!F53</f>
        <v/>
      </c>
      <c r="M54" s="353" t="inlineStr">
        <is>
          <t>FBA16SGHW2BDU000019</t>
        </is>
      </c>
    </row>
    <row r="55">
      <c r="A55" s="353" t="inlineStr">
        <is>
          <t>Box 54</t>
        </is>
      </c>
      <c r="B55" s="353">
        <f>Labels!B54</f>
        <v/>
      </c>
      <c r="C55" s="354">
        <f>B55=dyk_manifest_template3!M55</f>
        <v/>
      </c>
      <c r="D55" s="353">
        <f>Labels!C54</f>
        <v/>
      </c>
      <c r="E55" s="353">
        <f>IFERROR(INT(LEFT(D55,2)),INT(LEFT(D55,1)))</f>
        <v/>
      </c>
      <c r="F55" s="354">
        <f>E55=dyk_manifest_template3!K55</f>
        <v/>
      </c>
      <c r="G55" s="353">
        <f>Labels!D54</f>
        <v/>
      </c>
      <c r="H55" s="353">
        <f>IF(G55="Amazon.com Services, Inc.","FTW1",G55)</f>
        <v/>
      </c>
      <c r="I55" s="354">
        <f>H55=dyk_manifest_template3!A55</f>
        <v/>
      </c>
      <c r="J55" s="353">
        <f>Labels!E54</f>
        <v/>
      </c>
      <c r="K55" s="354">
        <f>J55=dyk_manifest_template3!B55</f>
        <v/>
      </c>
      <c r="L55" s="353">
        <f>Labels!F54</f>
        <v/>
      </c>
      <c r="M55" s="353" t="inlineStr">
        <is>
          <t>FBA16SGHW2BDU000020</t>
        </is>
      </c>
    </row>
    <row r="56">
      <c r="A56" s="353" t="inlineStr">
        <is>
          <t>Box 55</t>
        </is>
      </c>
      <c r="B56" s="353">
        <f>Labels!B55</f>
        <v/>
      </c>
      <c r="C56" s="354">
        <f>B56=dyk_manifest_template3!M56</f>
        <v/>
      </c>
      <c r="D56" s="353">
        <f>Labels!C55</f>
        <v/>
      </c>
      <c r="E56" s="353">
        <f>IFERROR(INT(LEFT(D56,2)),INT(LEFT(D56,1)))</f>
        <v/>
      </c>
      <c r="F56" s="354">
        <f>E56=dyk_manifest_template3!K56</f>
        <v/>
      </c>
      <c r="G56" s="353">
        <f>Labels!D55</f>
        <v/>
      </c>
      <c r="H56" s="353">
        <f>IF(G56="Amazon.com Services, Inc.","FTW1",G56)</f>
        <v/>
      </c>
      <c r="I56" s="354">
        <f>H56=dyk_manifest_template3!A56</f>
        <v/>
      </c>
      <c r="J56" s="353">
        <f>Labels!E55</f>
        <v/>
      </c>
      <c r="K56" s="354">
        <f>J56=dyk_manifest_template3!B56</f>
        <v/>
      </c>
      <c r="L56" s="353">
        <f>Labels!F55</f>
        <v/>
      </c>
      <c r="M56" s="353" t="inlineStr">
        <is>
          <t>FBA16SGHW2BDU000021</t>
        </is>
      </c>
    </row>
    <row r="57">
      <c r="A57" s="353" t="inlineStr">
        <is>
          <t>Box 56</t>
        </is>
      </c>
      <c r="B57" s="353">
        <f>Labels!B56</f>
        <v/>
      </c>
      <c r="C57" s="354">
        <f>B57=dyk_manifest_template3!M57</f>
        <v/>
      </c>
      <c r="D57" s="353">
        <f>Labels!C56</f>
        <v/>
      </c>
      <c r="E57" s="353">
        <f>IFERROR(INT(LEFT(D57,2)),INT(LEFT(D57,1)))</f>
        <v/>
      </c>
      <c r="F57" s="354">
        <f>E57=dyk_manifest_template3!K57</f>
        <v/>
      </c>
      <c r="G57" s="353">
        <f>Labels!D56</f>
        <v/>
      </c>
      <c r="H57" s="353">
        <f>IF(G57="Amazon.com Services, Inc.","FTW1",G57)</f>
        <v/>
      </c>
      <c r="I57" s="354">
        <f>H57=dyk_manifest_template3!A57</f>
        <v/>
      </c>
      <c r="J57" s="353">
        <f>Labels!E56</f>
        <v/>
      </c>
      <c r="K57" s="354">
        <f>J57=dyk_manifest_template3!B57</f>
        <v/>
      </c>
      <c r="L57" s="353">
        <f>Labels!F56</f>
        <v/>
      </c>
      <c r="M57" s="353" t="inlineStr">
        <is>
          <t>FBA16SGHW2BDU000022</t>
        </is>
      </c>
    </row>
    <row r="58">
      <c r="A58" s="353" t="inlineStr">
        <is>
          <t>Box 57</t>
        </is>
      </c>
      <c r="B58" s="353">
        <f>Labels!B57</f>
        <v/>
      </c>
      <c r="C58" s="354">
        <f>B58=dyk_manifest_template3!M58</f>
        <v/>
      </c>
      <c r="D58" s="353">
        <f>Labels!C57</f>
        <v/>
      </c>
      <c r="E58" s="353">
        <f>IFERROR(INT(LEFT(D58,2)),INT(LEFT(D58,1)))</f>
        <v/>
      </c>
      <c r="F58" s="354">
        <f>E58=dyk_manifest_template3!K58</f>
        <v/>
      </c>
      <c r="G58" s="353">
        <f>Labels!D57</f>
        <v/>
      </c>
      <c r="H58" s="353">
        <f>IF(G58="Amazon.com Services, Inc.","FTW1",G58)</f>
        <v/>
      </c>
      <c r="I58" s="354">
        <f>H58=dyk_manifest_template3!A58</f>
        <v/>
      </c>
      <c r="J58" s="353">
        <f>Labels!E57</f>
        <v/>
      </c>
      <c r="K58" s="354">
        <f>J58=dyk_manifest_template3!B58</f>
        <v/>
      </c>
      <c r="L58" s="353">
        <f>Labels!F57</f>
        <v/>
      </c>
      <c r="M58" s="353" t="inlineStr">
        <is>
          <t>FBA16SGHW2BDU000023</t>
        </is>
      </c>
    </row>
    <row r="59">
      <c r="A59" s="353" t="inlineStr">
        <is>
          <t>Box 58</t>
        </is>
      </c>
      <c r="B59" s="353">
        <f>Labels!B58</f>
        <v/>
      </c>
      <c r="C59" s="354">
        <f>B59=dyk_manifest_template3!M59</f>
        <v/>
      </c>
      <c r="D59" s="353">
        <f>Labels!C58</f>
        <v/>
      </c>
      <c r="E59" s="353">
        <f>IFERROR(INT(LEFT(D59,2)),INT(LEFT(D59,1)))</f>
        <v/>
      </c>
      <c r="F59" s="354">
        <f>E59=dyk_manifest_template3!K59</f>
        <v/>
      </c>
      <c r="G59" s="353">
        <f>Labels!D58</f>
        <v/>
      </c>
      <c r="H59" s="353">
        <f>IF(G59="Amazon.com Services, Inc.","FTW1",G59)</f>
        <v/>
      </c>
      <c r="I59" s="354">
        <f>H59=dyk_manifest_template3!A59</f>
        <v/>
      </c>
      <c r="J59" s="353">
        <f>Labels!E58</f>
        <v/>
      </c>
      <c r="K59" s="354">
        <f>J59=dyk_manifest_template3!B59</f>
        <v/>
      </c>
      <c r="L59" s="353">
        <f>Labels!F58</f>
        <v/>
      </c>
      <c r="M59" s="353" t="inlineStr">
        <is>
          <t>FBA16SGHW2BDU000024</t>
        </is>
      </c>
    </row>
    <row r="60">
      <c r="A60" s="353" t="inlineStr">
        <is>
          <t>Box 59</t>
        </is>
      </c>
      <c r="B60" s="353">
        <f>Labels!B59</f>
        <v/>
      </c>
      <c r="C60" s="354">
        <f>B60=dyk_manifest_template3!M60</f>
        <v/>
      </c>
      <c r="D60" s="353">
        <f>Labels!C59</f>
        <v/>
      </c>
      <c r="E60" s="353">
        <f>IFERROR(INT(LEFT(D60,2)),INT(LEFT(D60,1)))</f>
        <v/>
      </c>
      <c r="F60" s="354">
        <f>E60=dyk_manifest_template3!K60</f>
        <v/>
      </c>
      <c r="G60" s="353">
        <f>Labels!D59</f>
        <v/>
      </c>
      <c r="H60" s="353">
        <f>IF(G60="Amazon.com Services, Inc.","FTW1",G60)</f>
        <v/>
      </c>
      <c r="I60" s="354">
        <f>H60=dyk_manifest_template3!A60</f>
        <v/>
      </c>
      <c r="J60" s="353">
        <f>Labels!E59</f>
        <v/>
      </c>
      <c r="K60" s="354">
        <f>J60=dyk_manifest_template3!B60</f>
        <v/>
      </c>
      <c r="L60" s="353">
        <f>Labels!F59</f>
        <v/>
      </c>
      <c r="M60" s="353" t="inlineStr">
        <is>
          <t>FBA16SGHW2BDU000025</t>
        </is>
      </c>
    </row>
    <row r="61">
      <c r="A61" s="353" t="inlineStr">
        <is>
          <t>Box 60</t>
        </is>
      </c>
      <c r="B61" s="353">
        <f>Labels!B60</f>
        <v/>
      </c>
      <c r="C61" s="354">
        <f>B61=dyk_manifest_template3!M61</f>
        <v/>
      </c>
      <c r="D61" s="353">
        <f>Labels!C60</f>
        <v/>
      </c>
      <c r="E61" s="353">
        <f>IFERROR(INT(LEFT(D61,2)),INT(LEFT(D61,1)))</f>
        <v/>
      </c>
      <c r="F61" s="354">
        <f>E61=dyk_manifest_template3!K61</f>
        <v/>
      </c>
      <c r="G61" s="353">
        <f>Labels!D60</f>
        <v/>
      </c>
      <c r="H61" s="353">
        <f>IF(G61="Amazon.com Services, Inc.","FTW1",G61)</f>
        <v/>
      </c>
      <c r="I61" s="354">
        <f>H61=dyk_manifest_template3!A61</f>
        <v/>
      </c>
      <c r="J61" s="353">
        <f>Labels!E60</f>
        <v/>
      </c>
      <c r="K61" s="354">
        <f>J61=dyk_manifest_template3!B61</f>
        <v/>
      </c>
      <c r="L61" s="353">
        <f>Labels!F60</f>
        <v/>
      </c>
      <c r="M61" s="353" t="inlineStr">
        <is>
          <t>FBA16SGHW2BDU000026</t>
        </is>
      </c>
    </row>
    <row r="62">
      <c r="A62" s="353" t="inlineStr">
        <is>
          <t>Box 61</t>
        </is>
      </c>
      <c r="B62" s="353">
        <f>Labels!B61</f>
        <v/>
      </c>
      <c r="C62" s="354">
        <f>B62=dyk_manifest_template3!M62</f>
        <v/>
      </c>
      <c r="D62" s="353">
        <f>Labels!C61</f>
        <v/>
      </c>
      <c r="E62" s="353">
        <f>IFERROR(INT(LEFT(D62,2)),INT(LEFT(D62,1)))</f>
        <v/>
      </c>
      <c r="F62" s="354">
        <f>E62=dyk_manifest_template3!K62</f>
        <v/>
      </c>
      <c r="G62" s="353">
        <f>Labels!D61</f>
        <v/>
      </c>
      <c r="H62" s="353">
        <f>IF(G62="Amazon.com Services, Inc.","FTW1",G62)</f>
        <v/>
      </c>
      <c r="I62" s="354">
        <f>H62=dyk_manifest_template3!A62</f>
        <v/>
      </c>
      <c r="J62" s="353">
        <f>Labels!E61</f>
        <v/>
      </c>
      <c r="K62" s="354">
        <f>J62=dyk_manifest_template3!B62</f>
        <v/>
      </c>
      <c r="L62" s="353">
        <f>Labels!F61</f>
        <v/>
      </c>
      <c r="M62" s="353" t="inlineStr">
        <is>
          <t>FBA16SGHW2BDU000027</t>
        </is>
      </c>
    </row>
    <row r="63">
      <c r="A63" s="353" t="inlineStr">
        <is>
          <t>Box 62</t>
        </is>
      </c>
      <c r="B63" s="353">
        <f>Labels!B62</f>
        <v/>
      </c>
      <c r="C63" s="354">
        <f>B63=dyk_manifest_template3!M63</f>
        <v/>
      </c>
      <c r="D63" s="353">
        <f>Labels!C62</f>
        <v/>
      </c>
      <c r="E63" s="353">
        <f>IFERROR(INT(LEFT(D63,2)),INT(LEFT(D63,1)))</f>
        <v/>
      </c>
      <c r="F63" s="354">
        <f>E63=dyk_manifest_template3!K63</f>
        <v/>
      </c>
      <c r="G63" s="353">
        <f>Labels!D62</f>
        <v/>
      </c>
      <c r="H63" s="353">
        <f>IF(G63="Amazon.com Services, Inc.","FTW1",G63)</f>
        <v/>
      </c>
      <c r="I63" s="354">
        <f>H63=dyk_manifest_template3!A63</f>
        <v/>
      </c>
      <c r="J63" s="353">
        <f>Labels!E62</f>
        <v/>
      </c>
      <c r="K63" s="354">
        <f>J63=dyk_manifest_template3!B63</f>
        <v/>
      </c>
      <c r="L63" s="353">
        <f>Labels!F62</f>
        <v/>
      </c>
      <c r="M63" s="353" t="inlineStr">
        <is>
          <t>FBA16SGHW2BDU000028</t>
        </is>
      </c>
    </row>
    <row r="64">
      <c r="A64" s="353" t="inlineStr">
        <is>
          <t>Box 63</t>
        </is>
      </c>
      <c r="B64" s="353">
        <f>Labels!B63</f>
        <v/>
      </c>
      <c r="C64" s="354">
        <f>B64=dyk_manifest_template3!M64</f>
        <v/>
      </c>
      <c r="D64" s="353">
        <f>Labels!C63</f>
        <v/>
      </c>
      <c r="E64" s="353">
        <f>IFERROR(INT(LEFT(D64,2)),INT(LEFT(D64,1)))</f>
        <v/>
      </c>
      <c r="F64" s="354">
        <f>E64=dyk_manifest_template3!K64</f>
        <v/>
      </c>
      <c r="G64" s="353">
        <f>Labels!D63</f>
        <v/>
      </c>
      <c r="H64" s="353">
        <f>IF(G64="Amazon.com Services, Inc.","FTW1",G64)</f>
        <v/>
      </c>
      <c r="I64" s="354">
        <f>H64=dyk_manifest_template3!A64</f>
        <v/>
      </c>
      <c r="J64" s="353">
        <f>Labels!E63</f>
        <v/>
      </c>
      <c r="K64" s="354">
        <f>J64=dyk_manifest_template3!B64</f>
        <v/>
      </c>
      <c r="L64" s="353">
        <f>Labels!F63</f>
        <v/>
      </c>
      <c r="M64" s="353" t="inlineStr">
        <is>
          <t>FBA16SGHW2BDU000029</t>
        </is>
      </c>
    </row>
    <row r="65">
      <c r="A65" s="353" t="inlineStr">
        <is>
          <t>Box 64</t>
        </is>
      </c>
      <c r="B65" s="353">
        <f>Labels!B64</f>
        <v/>
      </c>
      <c r="C65" s="354">
        <f>B65=dyk_manifest_template3!M65</f>
        <v/>
      </c>
      <c r="D65" s="353">
        <f>Labels!C64</f>
        <v/>
      </c>
      <c r="E65" s="353">
        <f>IFERROR(INT(LEFT(D65,2)),INT(LEFT(D65,1)))</f>
        <v/>
      </c>
      <c r="F65" s="354">
        <f>E65=dyk_manifest_template3!K65</f>
        <v/>
      </c>
      <c r="G65" s="353">
        <f>Labels!D64</f>
        <v/>
      </c>
      <c r="H65" s="353">
        <f>IF(G65="Amazon.com Services, Inc.","FTW1",G65)</f>
        <v/>
      </c>
      <c r="I65" s="354">
        <f>H65=dyk_manifest_template3!A65</f>
        <v/>
      </c>
      <c r="J65" s="353">
        <f>Labels!E64</f>
        <v/>
      </c>
      <c r="K65" s="354">
        <f>J65=dyk_manifest_template3!B65</f>
        <v/>
      </c>
      <c r="L65" s="353">
        <f>Labels!F64</f>
        <v/>
      </c>
      <c r="M65" s="353" t="inlineStr">
        <is>
          <t>FBA16SGHW2BDU000030</t>
        </is>
      </c>
    </row>
    <row r="66">
      <c r="A66" s="353" t="inlineStr">
        <is>
          <t>Box 65</t>
        </is>
      </c>
      <c r="B66" s="353">
        <f>Labels!B65</f>
        <v/>
      </c>
      <c r="C66" s="354">
        <f>B66=dyk_manifest_template3!M66</f>
        <v/>
      </c>
      <c r="D66" s="353">
        <f>Labels!C65</f>
        <v/>
      </c>
      <c r="E66" s="353">
        <f>IFERROR(INT(LEFT(D66,2)),INT(LEFT(D66,1)))</f>
        <v/>
      </c>
      <c r="F66" s="354">
        <f>E66=dyk_manifest_template3!K66</f>
        <v/>
      </c>
      <c r="G66" s="353">
        <f>Labels!D65</f>
        <v/>
      </c>
      <c r="H66" s="353">
        <f>IF(G66="Amazon.com Services, Inc.","FTW1",G66)</f>
        <v/>
      </c>
      <c r="I66" s="354">
        <f>H66=dyk_manifest_template3!A66</f>
        <v/>
      </c>
      <c r="J66" s="353">
        <f>Labels!E65</f>
        <v/>
      </c>
      <c r="K66" s="354">
        <f>J66=dyk_manifest_template3!B66</f>
        <v/>
      </c>
      <c r="L66" s="353">
        <f>Labels!F65</f>
        <v/>
      </c>
      <c r="M66" s="353" t="inlineStr">
        <is>
          <t>FBA16SGHW2BDU000031</t>
        </is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Sheet5">
    <outlinePr summaryBelow="1" summaryRight="1"/>
    <pageSetUpPr/>
  </sheetPr>
  <dimension ref="A1:G57"/>
  <sheetViews>
    <sheetView zoomScale="115" zoomScaleNormal="115" workbookViewId="0">
      <selection activeCell="K38" sqref="K38"/>
    </sheetView>
  </sheetViews>
  <sheetFormatPr baseColWidth="8" defaultColWidth="8.85546875" defaultRowHeight="12.75"/>
  <cols>
    <col width="8.85546875" customWidth="1" style="353" min="1" max="1"/>
    <col width="27.7109375" customWidth="1" style="353" min="2" max="2"/>
    <col width="8.85546875" customWidth="1" style="353" min="3" max="3"/>
    <col width="23.7109375" bestFit="1" customWidth="1" style="353" min="4" max="4"/>
    <col width="21.140625" bestFit="1" customWidth="1" style="353" min="5" max="5"/>
    <col width="14.7109375" bestFit="1" customWidth="1" style="353" min="6" max="6"/>
    <col width="24" bestFit="1" customWidth="1" style="353" min="7" max="7"/>
    <col width="8.85546875" customWidth="1" style="353" min="8" max="16384"/>
  </cols>
  <sheetData>
    <row r="1">
      <c r="A1" t="inlineStr">
        <is>
          <t>Box 1</t>
        </is>
      </c>
      <c r="B1" t="inlineStr">
        <is>
          <t>1ZR719110329726566</t>
        </is>
      </c>
      <c r="C1" t="inlineStr">
        <is>
          <t>40lb</t>
        </is>
      </c>
      <c r="D1" t="inlineStr">
        <is>
          <t>SCK4</t>
        </is>
      </c>
      <c r="E1" t="inlineStr">
        <is>
          <t>6001 S AUSTIN RD</t>
        </is>
      </c>
      <c r="F1" t="inlineStr">
        <is>
          <t>DMT Distributors</t>
        </is>
      </c>
      <c r="G1" t="inlineStr">
        <is>
          <t>FBA16V6B7FQ0U000001</t>
        </is>
      </c>
    </row>
    <row r="2">
      <c r="A2" t="inlineStr">
        <is>
          <t>Box 2</t>
        </is>
      </c>
      <c r="B2" t="inlineStr">
        <is>
          <t>1ZR719110342246578</t>
        </is>
      </c>
      <c r="C2" t="inlineStr">
        <is>
          <t>42lb</t>
        </is>
      </c>
      <c r="D2" t="inlineStr">
        <is>
          <t>SCK4</t>
        </is>
      </c>
      <c r="E2" t="inlineStr">
        <is>
          <t>6001 S AUSTIN RD</t>
        </is>
      </c>
      <c r="F2" t="inlineStr">
        <is>
          <t>DMT Distributors</t>
        </is>
      </c>
      <c r="G2" t="inlineStr">
        <is>
          <t>FBA16V6B7FQ0U000002</t>
        </is>
      </c>
    </row>
    <row r="3">
      <c r="A3" t="inlineStr">
        <is>
          <t>Box 3</t>
        </is>
      </c>
      <c r="B3" t="inlineStr">
        <is>
          <t>1ZR719110336782581</t>
        </is>
      </c>
      <c r="C3" t="inlineStr">
        <is>
          <t>44lb</t>
        </is>
      </c>
      <c r="D3" t="inlineStr">
        <is>
          <t>SCK4</t>
        </is>
      </c>
      <c r="E3" t="inlineStr">
        <is>
          <t>6001 S AUSTIN RD</t>
        </is>
      </c>
      <c r="F3" t="inlineStr">
        <is>
          <t>DMT Distributors</t>
        </is>
      </c>
      <c r="G3" t="inlineStr">
        <is>
          <t>FBA16V6B7FQ0U000003</t>
        </is>
      </c>
    </row>
    <row r="4">
      <c r="A4" t="inlineStr">
        <is>
          <t>Box 4</t>
        </is>
      </c>
      <c r="B4" t="inlineStr">
        <is>
          <t>1ZR719110320732173</t>
        </is>
      </c>
      <c r="C4" t="inlineStr">
        <is>
          <t>49lb</t>
        </is>
      </c>
      <c r="D4" t="inlineStr">
        <is>
          <t>Amazon.com Services, Inc.</t>
        </is>
      </c>
      <c r="E4" t="inlineStr">
        <is>
          <t>33333 LBJ FWY</t>
        </is>
      </c>
      <c r="F4" t="inlineStr">
        <is>
          <t>DMT Distributors</t>
        </is>
      </c>
      <c r="G4" t="inlineStr">
        <is>
          <t>FBA16V6B745JU000001</t>
        </is>
      </c>
    </row>
    <row r="5">
      <c r="A5" t="inlineStr">
        <is>
          <t>Box 5</t>
        </is>
      </c>
      <c r="B5" t="inlineStr">
        <is>
          <t>1ZRZ19110342228187</t>
        </is>
      </c>
      <c r="C5" t="inlineStr">
        <is>
          <t>46lb</t>
        </is>
      </c>
      <c r="D5" t="inlineStr">
        <is>
          <t>Amazon.com Services, Inc.</t>
        </is>
      </c>
      <c r="E5" t="inlineStr">
        <is>
          <t>33333 LBJ FWY</t>
        </is>
      </c>
      <c r="F5" t="inlineStr">
        <is>
          <t>DMT Distributors</t>
        </is>
      </c>
      <c r="G5" t="inlineStr">
        <is>
          <t>FBA16V6B745JU000002</t>
        </is>
      </c>
    </row>
    <row r="6">
      <c r="A6" t="inlineStr">
        <is>
          <t>Box 6</t>
        </is>
      </c>
      <c r="B6" t="inlineStr">
        <is>
          <t>1ZR719110307340193</t>
        </is>
      </c>
      <c r="C6" t="inlineStr">
        <is>
          <t>35lb</t>
        </is>
      </c>
      <c r="D6" t="inlineStr">
        <is>
          <t>Amazon.com Services, Inc.</t>
        </is>
      </c>
      <c r="E6" t="inlineStr">
        <is>
          <t>33333 LBJ FWY</t>
        </is>
      </c>
      <c r="F6" t="inlineStr">
        <is>
          <t>DMT Distributors</t>
        </is>
      </c>
      <c r="G6" t="inlineStr">
        <is>
          <t>FBA16V6B745JU000003</t>
        </is>
      </c>
    </row>
    <row r="7">
      <c r="A7" t="inlineStr">
        <is>
          <t>Box 7</t>
        </is>
      </c>
      <c r="B7" t="inlineStr">
        <is>
          <t>1ZR719110336072204</t>
        </is>
      </c>
      <c r="C7" t="inlineStr">
        <is>
          <t>46lb</t>
        </is>
      </c>
      <c r="D7" t="inlineStr">
        <is>
          <t>MQJ1</t>
        </is>
      </c>
      <c r="E7" t="inlineStr">
        <is>
          <t>4412 W 300 N</t>
        </is>
      </c>
      <c r="F7" t="inlineStr">
        <is>
          <t>DMT Distributors</t>
        </is>
      </c>
      <c r="G7" t="inlineStr">
        <is>
          <t>FBA16V693ZZ0U000001</t>
        </is>
      </c>
    </row>
    <row r="8">
      <c r="A8" t="inlineStr">
        <is>
          <t>Box 8</t>
        </is>
      </c>
      <c r="B8" t="inlineStr">
        <is>
          <t>1ZR719110301616218</t>
        </is>
      </c>
      <c r="C8" t="inlineStr">
        <is>
          <t>46lb</t>
        </is>
      </c>
      <c r="D8" t="inlineStr">
        <is>
          <t>MQJ1</t>
        </is>
      </c>
      <c r="E8" t="inlineStr">
        <is>
          <t>4412 W 300 N</t>
        </is>
      </c>
      <c r="F8" t="inlineStr">
        <is>
          <t>DMT Distributors</t>
        </is>
      </c>
      <c r="G8" t="inlineStr">
        <is>
          <t>FBA16V693ZZ0U000002</t>
        </is>
      </c>
    </row>
    <row r="9">
      <c r="A9" t="inlineStr">
        <is>
          <t>Box 9</t>
        </is>
      </c>
      <c r="B9" t="inlineStr">
        <is>
          <t>1ZR719110337576221</t>
        </is>
      </c>
      <c r="C9" t="inlineStr">
        <is>
          <t>46lb</t>
        </is>
      </c>
      <c r="D9" t="inlineStr">
        <is>
          <t>MQJ1</t>
        </is>
      </c>
      <c r="E9" t="inlineStr">
        <is>
          <t>4412 W 300 N</t>
        </is>
      </c>
      <c r="F9" t="inlineStr">
        <is>
          <t>DMT Distributors</t>
        </is>
      </c>
      <c r="G9" t="inlineStr">
        <is>
          <t>FBA16V693ZZ0U000003</t>
        </is>
      </c>
    </row>
    <row r="10">
      <c r="A10" t="inlineStr">
        <is>
          <t>Box 10</t>
        </is>
      </c>
      <c r="B10" t="inlineStr">
        <is>
          <t>1ZR719110309552237</t>
        </is>
      </c>
      <c r="C10" t="inlineStr">
        <is>
          <t>33lb</t>
        </is>
      </c>
      <c r="D10" t="inlineStr">
        <is>
          <t>MQJ1</t>
        </is>
      </c>
      <c r="E10" t="inlineStr">
        <is>
          <t>4412 W 300 N</t>
        </is>
      </c>
      <c r="F10" t="inlineStr">
        <is>
          <t>DMT Distributors</t>
        </is>
      </c>
      <c r="G10" t="inlineStr">
        <is>
          <t>FBA16V693ZZ0U000004</t>
        </is>
      </c>
    </row>
    <row r="11">
      <c r="A11" t="inlineStr">
        <is>
          <t>Box 11</t>
        </is>
      </c>
      <c r="B11" t="inlineStr">
        <is>
          <t>1ZR719110302061164</t>
        </is>
      </c>
      <c r="C11" t="inlineStr">
        <is>
          <t>44lb</t>
        </is>
      </c>
      <c r="D11" t="inlineStr">
        <is>
          <t>LAS1</t>
        </is>
      </c>
      <c r="E11" t="inlineStr">
        <is>
          <t>12300 Bermuda Road</t>
        </is>
      </c>
      <c r="F11" t="inlineStr">
        <is>
          <t>DMT Distributors</t>
        </is>
      </c>
      <c r="G11" t="inlineStr">
        <is>
          <t>FBA16V694S8KU000001</t>
        </is>
      </c>
    </row>
    <row r="12">
      <c r="A12" t="inlineStr">
        <is>
          <t>Box 12</t>
        </is>
      </c>
      <c r="B12" t="inlineStr">
        <is>
          <t>1ZR719110349941170</t>
        </is>
      </c>
      <c r="C12" t="inlineStr">
        <is>
          <t>35lb</t>
        </is>
      </c>
      <c r="D12" t="inlineStr">
        <is>
          <t>LAS1</t>
        </is>
      </c>
      <c r="E12" t="inlineStr">
        <is>
          <t>12300 Bermuda Road</t>
        </is>
      </c>
      <c r="F12" t="inlineStr">
        <is>
          <t>DMT Distributors</t>
        </is>
      </c>
      <c r="G12" t="inlineStr">
        <is>
          <t>FBA16V694S8KU000002</t>
        </is>
      </c>
    </row>
    <row r="13">
      <c r="A13" t="inlineStr">
        <is>
          <t>Box 13</t>
        </is>
      </c>
      <c r="B13" t="inlineStr">
        <is>
          <t>1ZR719110327720137</t>
        </is>
      </c>
      <c r="C13" t="inlineStr">
        <is>
          <t>49lb</t>
        </is>
      </c>
      <c r="D13" t="inlineStr">
        <is>
          <t>Amazon.com Services, Inc.</t>
        </is>
      </c>
      <c r="E13" t="inlineStr">
        <is>
          <t>10240 Old Dowd Rd</t>
        </is>
      </c>
      <c r="F13" t="inlineStr">
        <is>
          <t>DMT Distributors</t>
        </is>
      </c>
      <c r="G13" t="inlineStr">
        <is>
          <t>FBA16V6FVQLRU000001</t>
        </is>
      </c>
    </row>
    <row r="14">
      <c r="A14" t="inlineStr">
        <is>
          <t>Box 14</t>
        </is>
      </c>
      <c r="B14" t="inlineStr">
        <is>
          <t>1ZR719110329952142</t>
        </is>
      </c>
      <c r="C14" t="inlineStr">
        <is>
          <t>49lb</t>
        </is>
      </c>
      <c r="D14" t="inlineStr">
        <is>
          <t>Amazon.com Services, Inc.</t>
        </is>
      </c>
      <c r="E14" t="inlineStr">
        <is>
          <t>10240 Old Dowd Rd</t>
        </is>
      </c>
      <c r="F14" t="inlineStr">
        <is>
          <t>DMT Distributors</t>
        </is>
      </c>
      <c r="G14" t="inlineStr">
        <is>
          <t>FBA16V6FVQLRU000002</t>
        </is>
      </c>
    </row>
    <row r="15">
      <c r="A15" t="inlineStr">
        <is>
          <t>Box 15</t>
        </is>
      </c>
      <c r="B15" t="inlineStr">
        <is>
          <t>1ZR719110303400152</t>
        </is>
      </c>
      <c r="C15" t="inlineStr">
        <is>
          <t>11lb</t>
        </is>
      </c>
      <c r="D15" t="inlineStr">
        <is>
          <t>Amazon.com Services, Inc.</t>
        </is>
      </c>
      <c r="E15" t="inlineStr">
        <is>
          <t>10240 Old Dowd Rd</t>
        </is>
      </c>
      <c r="F15" t="inlineStr">
        <is>
          <t>DMT Distributors</t>
        </is>
      </c>
      <c r="G15" t="inlineStr">
        <is>
          <t>FBA16V6FVQLRU000003</t>
        </is>
      </c>
    </row>
    <row r="16">
      <c r="A16" t="inlineStr">
        <is>
          <t>Box 16</t>
        </is>
      </c>
      <c r="B16" t="inlineStr">
        <is>
          <t>1ZR719110382906315</t>
        </is>
      </c>
      <c r="C16" t="inlineStr">
        <is>
          <t>37lb</t>
        </is>
      </c>
      <c r="D16" t="inlineStr">
        <is>
          <t>Amazon.com Services, Inc.</t>
        </is>
      </c>
      <c r="E16" t="inlineStr">
        <is>
          <t>401 Independence Road</t>
        </is>
      </c>
      <c r="F16" t="inlineStr">
        <is>
          <t>DMT Distributors</t>
        </is>
      </c>
      <c r="G16" t="inlineStr">
        <is>
          <t>FBA16V6DQK47U000001</t>
        </is>
      </c>
    </row>
    <row r="17">
      <c r="A17" t="inlineStr">
        <is>
          <t>Box 17</t>
        </is>
      </c>
      <c r="B17" t="inlineStr">
        <is>
          <t>1ZR719110376701324</t>
        </is>
      </c>
      <c r="C17" t="inlineStr">
        <is>
          <t>7lb</t>
        </is>
      </c>
      <c r="D17" t="inlineStr">
        <is>
          <t>Amazon.com Services, Inc.</t>
        </is>
      </c>
      <c r="E17" t="inlineStr">
        <is>
          <t>401 Independence Road</t>
        </is>
      </c>
      <c r="F17" t="inlineStr">
        <is>
          <t>DMT Distributors</t>
        </is>
      </c>
      <c r="G17" t="inlineStr">
        <is>
          <t>FBA16V6DQK47U000002</t>
        </is>
      </c>
    </row>
    <row r="18">
      <c r="A18" t="inlineStr">
        <is>
          <t>Box 18</t>
        </is>
      </c>
      <c r="B18" t="inlineStr">
        <is>
          <t>1ZR719110344274070</t>
        </is>
      </c>
      <c r="C18" t="inlineStr">
        <is>
          <t>49lb</t>
        </is>
      </c>
      <c r="D18" t="inlineStr">
        <is>
          <t>MEM1</t>
        </is>
      </c>
      <c r="E18" t="inlineStr">
        <is>
          <t>3292 E Holmes Rd</t>
        </is>
      </c>
      <c r="F18" t="inlineStr">
        <is>
          <t>DMT Distributors</t>
        </is>
      </c>
      <c r="G18" t="inlineStr">
        <is>
          <t>FBA16V695XGJU000001</t>
        </is>
      </c>
    </row>
    <row r="19">
      <c r="A19" t="inlineStr">
        <is>
          <t>Box 19</t>
        </is>
      </c>
      <c r="B19" t="inlineStr">
        <is>
          <t>1ZR719110332810084</t>
        </is>
      </c>
      <c r="C19" t="inlineStr">
        <is>
          <t>20lb</t>
        </is>
      </c>
      <c r="D19" t="inlineStr">
        <is>
          <t>MEM1</t>
        </is>
      </c>
      <c r="E19" t="inlineStr">
        <is>
          <t>3292 E Holmes Rd</t>
        </is>
      </c>
      <c r="F19" t="inlineStr">
        <is>
          <t>DMT Distributors</t>
        </is>
      </c>
      <c r="G19" t="inlineStr">
        <is>
          <t>FBA16V695XGJU000002</t>
        </is>
      </c>
    </row>
    <row r="20">
      <c r="A20" t="inlineStr">
        <is>
          <t>Box 20</t>
        </is>
      </c>
      <c r="B20" t="inlineStr">
        <is>
          <t>1ZR719110341966346</t>
        </is>
      </c>
      <c r="C20" t="inlineStr">
        <is>
          <t>7lb</t>
        </is>
      </c>
      <c r="D20" t="inlineStr">
        <is>
          <t>SCK4</t>
        </is>
      </c>
      <c r="E20" t="inlineStr">
        <is>
          <t>6001 S AUSTIN RD</t>
        </is>
      </c>
      <c r="F20" t="inlineStr">
        <is>
          <t>Douglas Tsang</t>
        </is>
      </c>
      <c r="G20" t="inlineStr">
        <is>
          <t>FBA16V696SSMU000001</t>
        </is>
      </c>
    </row>
    <row r="21">
      <c r="A21" t="inlineStr">
        <is>
          <t>Box 21</t>
        </is>
      </c>
      <c r="B21" t="inlineStr">
        <is>
          <t>1ZR719110338134358</t>
        </is>
      </c>
      <c r="C21" t="inlineStr">
        <is>
          <t>31lb</t>
        </is>
      </c>
      <c r="D21" t="inlineStr">
        <is>
          <t>SCK4</t>
        </is>
      </c>
      <c r="E21" t="inlineStr">
        <is>
          <t>6001 S AUSTIN RD</t>
        </is>
      </c>
      <c r="F21" t="inlineStr">
        <is>
          <t>Douglas Tsang</t>
        </is>
      </c>
      <c r="G21" t="inlineStr">
        <is>
          <t>FBA16V696SSMU000002</t>
        </is>
      </c>
    </row>
    <row r="22">
      <c r="A22" t="inlineStr">
        <is>
          <t>Box 22</t>
        </is>
      </c>
      <c r="B22" t="inlineStr">
        <is>
          <t>1ZR719110393393279</t>
        </is>
      </c>
      <c r="C22" t="inlineStr">
        <is>
          <t>49lb</t>
        </is>
      </c>
      <c r="D22" t="inlineStr">
        <is>
          <t>Amazon.com Services, Inc.</t>
        </is>
      </c>
      <c r="E22" t="inlineStr">
        <is>
          <t>33333 LBJ FWY</t>
        </is>
      </c>
      <c r="F22" t="inlineStr">
        <is>
          <t>Douglas Tsang</t>
        </is>
      </c>
      <c r="G22" t="inlineStr">
        <is>
          <t>FBA16V6FY1LCU000001</t>
        </is>
      </c>
    </row>
    <row r="23">
      <c r="A23" t="inlineStr">
        <is>
          <t>Box 23</t>
        </is>
      </c>
      <c r="B23" t="inlineStr">
        <is>
          <t>1ZR719110379364283</t>
        </is>
      </c>
      <c r="C23" t="inlineStr">
        <is>
          <t>42lb</t>
        </is>
      </c>
      <c r="D23" t="inlineStr">
        <is>
          <t>Amazon.com Services, Inc.</t>
        </is>
      </c>
      <c r="E23" t="inlineStr">
        <is>
          <t>33333 LBJ FWY</t>
        </is>
      </c>
      <c r="F23" t="inlineStr">
        <is>
          <t>Douglas Tsang</t>
        </is>
      </c>
      <c r="G23" t="inlineStr">
        <is>
          <t>FBA16V6FY1LCU000002</t>
        </is>
      </c>
    </row>
    <row r="24">
      <c r="A24" t="inlineStr">
        <is>
          <t>Box 24</t>
        </is>
      </c>
      <c r="B24" t="inlineStr">
        <is>
          <t>1ZR719110382850554</t>
        </is>
      </c>
      <c r="C24" t="inlineStr">
        <is>
          <t>42lb</t>
        </is>
      </c>
      <c r="D24" t="inlineStr">
        <is>
          <t>MQJ1</t>
        </is>
      </c>
      <c r="E24" t="inlineStr">
        <is>
          <t>4412 W 300 N</t>
        </is>
      </c>
      <c r="F24" t="inlineStr">
        <is>
          <t>Douglas Tsang</t>
        </is>
      </c>
      <c r="G24" t="inlineStr">
        <is>
          <t>FBA16V6F3PRQU000001</t>
        </is>
      </c>
    </row>
    <row r="25">
      <c r="A25" t="inlineStr">
        <is>
          <t>Box 25</t>
        </is>
      </c>
      <c r="B25" t="inlineStr">
        <is>
          <t>1ZR719110393189562</t>
        </is>
      </c>
      <c r="C25" t="inlineStr">
        <is>
          <t>9lb</t>
        </is>
      </c>
      <c r="D25" t="inlineStr">
        <is>
          <t>MQJ1</t>
        </is>
      </c>
      <c r="E25" t="inlineStr">
        <is>
          <t>4412 W 300 N</t>
        </is>
      </c>
      <c r="F25" t="inlineStr">
        <is>
          <t>Douglas Tsang</t>
        </is>
      </c>
      <c r="G25" t="inlineStr">
        <is>
          <t>FBA16V6F3PRQU000002</t>
        </is>
      </c>
    </row>
    <row r="26">
      <c r="A26" t="inlineStr">
        <is>
          <t>Box 26</t>
        </is>
      </c>
      <c r="B26" t="inlineStr">
        <is>
          <t>1ZR719110370296211</t>
        </is>
      </c>
      <c r="C26" t="inlineStr">
        <is>
          <t>49lb</t>
        </is>
      </c>
      <c r="D26" t="inlineStr">
        <is>
          <t>LAS1</t>
        </is>
      </c>
      <c r="E26" t="inlineStr">
        <is>
          <t>12300 Bermuda Road</t>
        </is>
      </c>
      <c r="F26" t="inlineStr">
        <is>
          <t>Douglas Tsang</t>
        </is>
      </c>
      <c r="G26" t="inlineStr">
        <is>
          <t>FBA16V6FS9B6U000001</t>
        </is>
      </c>
    </row>
    <row r="27">
      <c r="A27" t="inlineStr">
        <is>
          <t>Box 27</t>
        </is>
      </c>
      <c r="B27" t="inlineStr">
        <is>
          <t>1ZR719110377398278</t>
        </is>
      </c>
      <c r="C27" t="inlineStr">
        <is>
          <t>49lb</t>
        </is>
      </c>
      <c r="D27" t="inlineStr">
        <is>
          <t>Amazon.com Services, Inc.</t>
        </is>
      </c>
      <c r="E27" t="inlineStr">
        <is>
          <t>10240 Old Dowd Rd</t>
        </is>
      </c>
      <c r="F27" t="inlineStr">
        <is>
          <t>Douglas Tsang</t>
        </is>
      </c>
      <c r="G27" t="inlineStr">
        <is>
          <t>FBA16V6B967ZU000001</t>
        </is>
      </c>
    </row>
    <row r="28">
      <c r="A28" t="inlineStr">
        <is>
          <t>Box 28</t>
        </is>
      </c>
      <c r="B28" t="inlineStr">
        <is>
          <t>1ZR719110366369285</t>
        </is>
      </c>
      <c r="C28" t="inlineStr">
        <is>
          <t>31lb</t>
        </is>
      </c>
      <c r="D28" t="inlineStr">
        <is>
          <t>Amazon.com Services, Inc.</t>
        </is>
      </c>
      <c r="E28" t="inlineStr">
        <is>
          <t>10240 Old Dowd Rd</t>
        </is>
      </c>
      <c r="F28" t="inlineStr">
        <is>
          <t>Douglas Tsang</t>
        </is>
      </c>
      <c r="G28" t="inlineStr">
        <is>
          <t>FBA16V6B967ZU000002</t>
        </is>
      </c>
    </row>
    <row r="29">
      <c r="A29" t="inlineStr">
        <is>
          <t>Box 29</t>
        </is>
      </c>
      <c r="B29" t="inlineStr">
        <is>
          <t>1ZR719110395122745</t>
        </is>
      </c>
      <c r="C29" t="inlineStr">
        <is>
          <t>13lb</t>
        </is>
      </c>
      <c r="D29" t="inlineStr">
        <is>
          <t>Amazon.com Services, Inc.</t>
        </is>
      </c>
      <c r="E29" t="inlineStr">
        <is>
          <t>401 Independence Road</t>
        </is>
      </c>
      <c r="F29" t="inlineStr">
        <is>
          <t>Douglas Tsang</t>
        </is>
      </c>
      <c r="G29" t="inlineStr">
        <is>
          <t>FBA16V6DJP30U000001</t>
        </is>
      </c>
    </row>
    <row r="30">
      <c r="A30" t="inlineStr">
        <is>
          <t>Box 30</t>
        </is>
      </c>
      <c r="B30" t="inlineStr">
        <is>
          <t>1ZR719110368775752</t>
        </is>
      </c>
      <c r="C30" t="inlineStr">
        <is>
          <t>26lb</t>
        </is>
      </c>
      <c r="D30" t="inlineStr">
        <is>
          <t>Amazon.com Services, Inc.</t>
        </is>
      </c>
      <c r="E30" t="inlineStr">
        <is>
          <t>401 Independence Road</t>
        </is>
      </c>
      <c r="F30" t="inlineStr">
        <is>
          <t>Douglas Tsang</t>
        </is>
      </c>
      <c r="G30" t="inlineStr">
        <is>
          <t>FBA16V6DJP30U000002</t>
        </is>
      </c>
    </row>
    <row r="31">
      <c r="A31" s="353" t="inlineStr">
        <is>
          <t>Box 31</t>
        </is>
      </c>
      <c r="B31" s="353" t="inlineStr">
        <is>
          <t>1ZR719110355522334</t>
        </is>
      </c>
      <c r="C31" s="353" t="inlineStr">
        <is>
          <t>35lb</t>
        </is>
      </c>
      <c r="D31" s="353" t="inlineStr">
        <is>
          <t>MEM1</t>
        </is>
      </c>
      <c r="E31" s="353" t="inlineStr">
        <is>
          <t>3292 E Holmes Rd</t>
        </is>
      </c>
      <c r="F31" s="353" t="inlineStr">
        <is>
          <t>Douglas Tsang</t>
        </is>
      </c>
      <c r="G31" s="353" t="inlineStr">
        <is>
          <t>FBA16V6BK33YU000001</t>
        </is>
      </c>
    </row>
    <row r="32">
      <c r="A32" s="353" t="inlineStr">
        <is>
          <t>Box 32</t>
        </is>
      </c>
      <c r="B32" s="353" t="inlineStr">
        <is>
          <t>1ZR719110368929345</t>
        </is>
      </c>
      <c r="C32" s="353" t="inlineStr">
        <is>
          <t>40lb</t>
        </is>
      </c>
      <c r="D32" s="353" t="inlineStr">
        <is>
          <t>MEM1</t>
        </is>
      </c>
      <c r="E32" s="353" t="inlineStr">
        <is>
          <t>3292 E Holmes Rd</t>
        </is>
      </c>
      <c r="F32" s="353" t="inlineStr">
        <is>
          <t>Douglas Tsang</t>
        </is>
      </c>
      <c r="G32" s="353" t="inlineStr">
        <is>
          <t>FBA16V6BK33YU000002</t>
        </is>
      </c>
    </row>
    <row r="33">
      <c r="A33" s="353" t="inlineStr">
        <is>
          <t>Box 33</t>
        </is>
      </c>
      <c r="B33" s="353" t="inlineStr">
        <is>
          <t>1ZR719110376381206</t>
        </is>
      </c>
      <c r="C33" s="353" t="inlineStr">
        <is>
          <t>22lb</t>
        </is>
      </c>
      <c r="D33" s="353" t="inlineStr">
        <is>
          <t>SCK4</t>
        </is>
      </c>
      <c r="E33" s="353" t="inlineStr">
        <is>
          <t>6001 S AUSTIN RD</t>
        </is>
      </c>
      <c r="F33" s="353" t="inlineStr">
        <is>
          <t>DRCR Industries</t>
        </is>
      </c>
      <c r="G33" s="353" t="inlineStr">
        <is>
          <t>FBA16V6GDBLXU000001</t>
        </is>
      </c>
    </row>
    <row r="34">
      <c r="A34" s="353" t="inlineStr">
        <is>
          <t>Box 34</t>
        </is>
      </c>
      <c r="B34" s="353" t="inlineStr">
        <is>
          <t>1ZR719110355110216</t>
        </is>
      </c>
      <c r="C34" s="353" t="inlineStr">
        <is>
          <t>26lb</t>
        </is>
      </c>
      <c r="D34" s="353" t="inlineStr">
        <is>
          <t>SCK4</t>
        </is>
      </c>
      <c r="E34" s="353" t="inlineStr">
        <is>
          <t>6001 S AUSTIN RD</t>
        </is>
      </c>
      <c r="F34" s="353" t="inlineStr">
        <is>
          <t>DRCR Industries</t>
        </is>
      </c>
      <c r="G34" s="353" t="inlineStr">
        <is>
          <t>FBA16V6GDBLXU000002</t>
        </is>
      </c>
    </row>
    <row r="35">
      <c r="A35" s="353" t="inlineStr">
        <is>
          <t>Box 35</t>
        </is>
      </c>
      <c r="B35" s="353" t="inlineStr">
        <is>
          <t>1ZR719110338997097</t>
        </is>
      </c>
      <c r="C35" s="353" t="inlineStr">
        <is>
          <t>49lb</t>
        </is>
      </c>
      <c r="D35" s="353" t="inlineStr">
        <is>
          <t>Amazon.com Services, Inc.</t>
        </is>
      </c>
      <c r="E35" s="353" t="inlineStr">
        <is>
          <t>33333 LBJ FWY</t>
        </is>
      </c>
      <c r="F35" s="353" t="inlineStr">
        <is>
          <t>DRCR Industries</t>
        </is>
      </c>
      <c r="G35" s="353" t="inlineStr">
        <is>
          <t>FBA16V6FF7XCU000001</t>
        </is>
      </c>
    </row>
    <row r="36">
      <c r="A36" s="353" t="inlineStr">
        <is>
          <t>Box 36</t>
        </is>
      </c>
      <c r="B36" s="353" t="inlineStr">
        <is>
          <t>1ZR719110334365106</t>
        </is>
      </c>
      <c r="C36" s="353" t="inlineStr">
        <is>
          <t>9lb</t>
        </is>
      </c>
      <c r="D36" s="353" t="inlineStr">
        <is>
          <t>Amazon.com Services, Inc.</t>
        </is>
      </c>
      <c r="E36" s="353" t="inlineStr">
        <is>
          <t>33333 LBJ FWY</t>
        </is>
      </c>
      <c r="F36" s="353" t="inlineStr">
        <is>
          <t>DRCR Industries</t>
        </is>
      </c>
      <c r="G36" s="353" t="inlineStr">
        <is>
          <t>FBA16V6FF7XCU000002</t>
        </is>
      </c>
    </row>
    <row r="37">
      <c r="A37" s="353" t="inlineStr">
        <is>
          <t>Box 37</t>
        </is>
      </c>
      <c r="B37" s="353" t="inlineStr">
        <is>
          <t>1ZR719110314449081</t>
        </is>
      </c>
      <c r="C37" s="353" t="inlineStr">
        <is>
          <t>40lb</t>
        </is>
      </c>
      <c r="D37" s="353" t="inlineStr">
        <is>
          <t>MQJ1</t>
        </is>
      </c>
      <c r="E37" s="353" t="inlineStr">
        <is>
          <t>4412 W 300 N</t>
        </is>
      </c>
      <c r="F37" s="353" t="inlineStr">
        <is>
          <t>DRCR Industries</t>
        </is>
      </c>
      <c r="G37" s="353" t="inlineStr">
        <is>
          <t>FBA16V6HGGWQU000001</t>
        </is>
      </c>
    </row>
    <row r="38">
      <c r="A38" s="353" t="inlineStr">
        <is>
          <t>Box 38</t>
        </is>
      </c>
      <c r="B38" s="353" t="inlineStr">
        <is>
          <t>1ZR719110333001090</t>
        </is>
      </c>
      <c r="C38" s="353" t="inlineStr">
        <is>
          <t>31lb</t>
        </is>
      </c>
      <c r="D38" s="353" t="inlineStr">
        <is>
          <t>MQJ1</t>
        </is>
      </c>
      <c r="E38" s="353" t="inlineStr">
        <is>
          <t>4412 W 300 N</t>
        </is>
      </c>
      <c r="F38" s="353" t="inlineStr">
        <is>
          <t>DRCR Industries</t>
        </is>
      </c>
      <c r="G38" s="353" t="inlineStr">
        <is>
          <t>FBA16V6HGGWQU000002</t>
        </is>
      </c>
    </row>
    <row r="39">
      <c r="A39" s="353" t="inlineStr">
        <is>
          <t>Box 39</t>
        </is>
      </c>
      <c r="B39" s="353" t="inlineStr">
        <is>
          <t>1ZR719110343954864</t>
        </is>
      </c>
      <c r="C39" s="353" t="inlineStr">
        <is>
          <t>22lb</t>
        </is>
      </c>
      <c r="D39" s="353" t="inlineStr">
        <is>
          <t>LAS1</t>
        </is>
      </c>
      <c r="E39" s="353" t="inlineStr">
        <is>
          <t>12300 Bermuda Road</t>
        </is>
      </c>
      <c r="F39" s="353" t="inlineStr">
        <is>
          <t>DRCR Industries</t>
        </is>
      </c>
      <c r="G39" s="353" t="inlineStr">
        <is>
          <t>FBA16V6HBYN8U000001</t>
        </is>
      </c>
    </row>
    <row r="40">
      <c r="A40" s="353" t="inlineStr">
        <is>
          <t>Box 40</t>
        </is>
      </c>
      <c r="B40" s="353" t="inlineStr">
        <is>
          <t>1ZR719110321754871</t>
        </is>
      </c>
      <c r="C40" s="353" t="inlineStr">
        <is>
          <t>49lb</t>
        </is>
      </c>
      <c r="D40" s="353" t="inlineStr">
        <is>
          <t>LAS1</t>
        </is>
      </c>
      <c r="E40" s="353" t="inlineStr">
        <is>
          <t>12300 Bermuda Road</t>
        </is>
      </c>
      <c r="F40" s="353" t="inlineStr">
        <is>
          <t>DRCR Industries</t>
        </is>
      </c>
      <c r="G40" s="353" t="inlineStr">
        <is>
          <t>FBA16V6HBYN8U000002</t>
        </is>
      </c>
    </row>
    <row r="41">
      <c r="A41" s="353" t="inlineStr">
        <is>
          <t>Box 41</t>
        </is>
      </c>
      <c r="B41" s="353" t="inlineStr">
        <is>
          <t>1ZR719110372712409</t>
        </is>
      </c>
      <c r="C41" s="353" t="inlineStr">
        <is>
          <t>49lb</t>
        </is>
      </c>
      <c r="D41" s="353" t="inlineStr">
        <is>
          <t>Amazon.com Services, Inc.</t>
        </is>
      </c>
      <c r="E41" s="353" t="inlineStr">
        <is>
          <t>10240 Old Dowd Rd</t>
        </is>
      </c>
      <c r="F41" s="353" t="inlineStr">
        <is>
          <t>DRCR Industries</t>
        </is>
      </c>
      <c r="G41" s="353" t="inlineStr">
        <is>
          <t>FBA16V6GKB83U000001</t>
        </is>
      </c>
    </row>
    <row r="42">
      <c r="A42" s="353" t="inlineStr">
        <is>
          <t>Box 42</t>
        </is>
      </c>
      <c r="B42" s="353" t="inlineStr">
        <is>
          <t>1ZR719110350161411</t>
        </is>
      </c>
      <c r="C42" s="353" t="inlineStr">
        <is>
          <t>11lb</t>
        </is>
      </c>
      <c r="D42" s="353" t="inlineStr">
        <is>
          <t>Amazon.com Services, Inc.</t>
        </is>
      </c>
      <c r="E42" s="353" t="inlineStr">
        <is>
          <t>10240 Old Dowd Rd</t>
        </is>
      </c>
      <c r="F42" s="353" t="inlineStr">
        <is>
          <t>DRCR Industries</t>
        </is>
      </c>
      <c r="G42" s="353" t="inlineStr">
        <is>
          <t>FBA16V6GKB83U000002</t>
        </is>
      </c>
    </row>
    <row r="43">
      <c r="A43" s="353" t="inlineStr">
        <is>
          <t>Box 43</t>
        </is>
      </c>
      <c r="B43" s="353" t="inlineStr">
        <is>
          <t>1ZR719110352675989</t>
        </is>
      </c>
      <c r="C43" s="353" t="inlineStr">
        <is>
          <t>49lb</t>
        </is>
      </c>
      <c r="D43" s="353" t="inlineStr">
        <is>
          <t>Amazon.com Services, Inc.</t>
        </is>
      </c>
      <c r="E43" s="353" t="inlineStr">
        <is>
          <t>401 Independence Road</t>
        </is>
      </c>
      <c r="F43" s="353" t="inlineStr">
        <is>
          <t>DRCR Industries</t>
        </is>
      </c>
      <c r="G43" s="353" t="inlineStr">
        <is>
          <t>FBA16V6HBVB1U000001</t>
        </is>
      </c>
    </row>
    <row r="44">
      <c r="A44" s="353" t="inlineStr">
        <is>
          <t>Box 44</t>
        </is>
      </c>
      <c r="B44" s="353" t="inlineStr">
        <is>
          <t>1ZR719110358272993</t>
        </is>
      </c>
      <c r="C44" s="353" t="inlineStr">
        <is>
          <t>46lb</t>
        </is>
      </c>
      <c r="D44" s="353" t="inlineStr">
        <is>
          <t>Amazon.com Services, Inc.</t>
        </is>
      </c>
      <c r="E44" s="353" t="inlineStr">
        <is>
          <t>401 Independence Road</t>
        </is>
      </c>
      <c r="F44" s="353" t="inlineStr">
        <is>
          <t>DRCR Industries</t>
        </is>
      </c>
      <c r="G44" s="353" t="inlineStr">
        <is>
          <t>FBA16V6HBVB1U000002</t>
        </is>
      </c>
    </row>
    <row r="45">
      <c r="A45" s="353" t="inlineStr">
        <is>
          <t>Box 45</t>
        </is>
      </c>
      <c r="B45" s="353" t="inlineStr">
        <is>
          <t>1ZR719110372076008</t>
        </is>
      </c>
      <c r="C45" s="353" t="inlineStr">
        <is>
          <t>13lb</t>
        </is>
      </c>
      <c r="D45" s="353" t="inlineStr">
        <is>
          <t>Amazon.com Services, Inc.</t>
        </is>
      </c>
      <c r="E45" s="353" t="inlineStr">
        <is>
          <t>401 Independence Road</t>
        </is>
      </c>
      <c r="F45" s="353" t="inlineStr">
        <is>
          <t>DRCR Industries</t>
        </is>
      </c>
      <c r="G45" s="353" t="inlineStr">
        <is>
          <t>FBA16V6HBVB1U000003</t>
        </is>
      </c>
    </row>
    <row r="46">
      <c r="A46" s="353" t="inlineStr">
        <is>
          <t>Box 46</t>
        </is>
      </c>
      <c r="B46" s="353" t="inlineStr">
        <is>
          <t>1ZR719110301460332</t>
        </is>
      </c>
      <c r="C46" s="353" t="inlineStr">
        <is>
          <t>49lb</t>
        </is>
      </c>
      <c r="D46" s="353" t="inlineStr">
        <is>
          <t>MEM1</t>
        </is>
      </c>
      <c r="E46" s="353" t="inlineStr">
        <is>
          <t>3292 E Holmes Rd</t>
        </is>
      </c>
      <c r="F46" s="353" t="inlineStr">
        <is>
          <t>DRCR Industries</t>
        </is>
      </c>
      <c r="G46" s="353" t="inlineStr">
        <is>
          <t>FBA16V6HNL8PU000001</t>
        </is>
      </c>
    </row>
    <row r="47">
      <c r="A47" s="353" t="inlineStr">
        <is>
          <t>Box 47</t>
        </is>
      </c>
      <c r="B47" s="353" t="inlineStr">
        <is>
          <t>1ZR719110338012346</t>
        </is>
      </c>
      <c r="C47" s="353" t="inlineStr">
        <is>
          <t>37lb</t>
        </is>
      </c>
      <c r="D47" s="353" t="inlineStr">
        <is>
          <t>MEM1</t>
        </is>
      </c>
      <c r="E47" s="353" t="inlineStr">
        <is>
          <t>3292 E Holmes Rd</t>
        </is>
      </c>
      <c r="F47" s="353" t="inlineStr">
        <is>
          <t>DRCR Industries</t>
        </is>
      </c>
      <c r="G47" s="353" t="inlineStr">
        <is>
          <t>FBA16V6HNL8PU000002</t>
        </is>
      </c>
    </row>
    <row r="48">
      <c r="A48" s="353" t="inlineStr">
        <is>
          <t>Box 48</t>
        </is>
      </c>
      <c r="B48" s="353" t="inlineStr">
        <is>
          <t>1ZR719110353333257</t>
        </is>
      </c>
      <c r="C48" s="353" t="inlineStr">
        <is>
          <t>31lb</t>
        </is>
      </c>
      <c r="D48" s="353" t="inlineStr">
        <is>
          <t>SCK4</t>
        </is>
      </c>
      <c r="E48" s="353" t="inlineStr">
        <is>
          <t>6001 S AUSTIN RD</t>
        </is>
      </c>
      <c r="F48" s="353" t="inlineStr">
        <is>
          <t>1993162 Alberta Ltd.</t>
        </is>
      </c>
      <c r="G48" s="353" t="inlineStr">
        <is>
          <t>FBA16V6G7K9HU000001</t>
        </is>
      </c>
    </row>
    <row r="49">
      <c r="A49" s="353" t="inlineStr">
        <is>
          <t>Box 49</t>
        </is>
      </c>
      <c r="B49" s="353" t="inlineStr">
        <is>
          <t>1ZR719110353292266</t>
        </is>
      </c>
      <c r="C49" s="353" t="inlineStr">
        <is>
          <t>15lb</t>
        </is>
      </c>
      <c r="D49" s="353" t="inlineStr">
        <is>
          <t>SCK4</t>
        </is>
      </c>
      <c r="E49" s="353" t="inlineStr">
        <is>
          <t>6001 S AUSTIN RD</t>
        </is>
      </c>
      <c r="F49" s="353" t="inlineStr">
        <is>
          <t>1993162 Alberta Ltd.</t>
        </is>
      </c>
      <c r="G49" s="353" t="inlineStr">
        <is>
          <t>FBA16V6G7K9HU000002</t>
        </is>
      </c>
    </row>
    <row r="50">
      <c r="A50" s="353" t="inlineStr">
        <is>
          <t>Box 50</t>
        </is>
      </c>
      <c r="B50" s="353" t="inlineStr">
        <is>
          <t>1ZR719110357858719</t>
        </is>
      </c>
      <c r="C50" s="353" t="inlineStr">
        <is>
          <t>40lb</t>
        </is>
      </c>
      <c r="D50" s="353" t="inlineStr">
        <is>
          <t>Amazon.com Services, Inc.</t>
        </is>
      </c>
      <c r="E50" s="353" t="inlineStr">
        <is>
          <t>33333 LBJ FWY</t>
        </is>
      </c>
      <c r="F50" s="353" t="inlineStr">
        <is>
          <t>1993162 Alberta Ltd.</t>
        </is>
      </c>
      <c r="G50" s="353" t="inlineStr">
        <is>
          <t>FBA16V6H023DU000001</t>
        </is>
      </c>
    </row>
    <row r="51">
      <c r="A51" s="353" t="inlineStr">
        <is>
          <t>Box 51</t>
        </is>
      </c>
      <c r="B51" s="353" t="inlineStr">
        <is>
          <t>1ZR719110373093729</t>
        </is>
      </c>
      <c r="C51" s="353" t="inlineStr">
        <is>
          <t>49lb</t>
        </is>
      </c>
      <c r="D51" s="353" t="inlineStr">
        <is>
          <t>Amazon.com Services, Inc.</t>
        </is>
      </c>
      <c r="E51" s="353" t="inlineStr">
        <is>
          <t>33333 LBJ FWY</t>
        </is>
      </c>
      <c r="F51" s="353" t="inlineStr">
        <is>
          <t>1993162 Alberta Ltd.</t>
        </is>
      </c>
      <c r="G51" s="353" t="inlineStr">
        <is>
          <t>FBA16V6H023DU000002</t>
        </is>
      </c>
    </row>
    <row r="52">
      <c r="A52" s="353" t="inlineStr">
        <is>
          <t>Box 52</t>
        </is>
      </c>
      <c r="B52" s="353" t="inlineStr">
        <is>
          <t>1ZR719110301446796</t>
        </is>
      </c>
      <c r="C52" s="353" t="inlineStr">
        <is>
          <t>31lb</t>
        </is>
      </c>
      <c r="D52" s="353" t="inlineStr">
        <is>
          <t>LAS1</t>
        </is>
      </c>
      <c r="E52" s="353" t="inlineStr">
        <is>
          <t>12300 Bermuda Road</t>
        </is>
      </c>
      <c r="F52" s="353" t="inlineStr">
        <is>
          <t>1993162 Alberta Ltd.</t>
        </is>
      </c>
      <c r="G52" s="353" t="inlineStr">
        <is>
          <t>FBA16V6J0JWFU000001</t>
        </is>
      </c>
    </row>
    <row r="53">
      <c r="A53" s="353" t="inlineStr">
        <is>
          <t>Box 53</t>
        </is>
      </c>
      <c r="B53" s="353" t="inlineStr">
        <is>
          <t>1ZR719110316334807</t>
        </is>
      </c>
      <c r="C53" s="353" t="inlineStr">
        <is>
          <t>13lb</t>
        </is>
      </c>
      <c r="D53" s="353" t="inlineStr">
        <is>
          <t>LAS1</t>
        </is>
      </c>
      <c r="E53" s="353" t="inlineStr">
        <is>
          <t>12300 Bermuda Road</t>
        </is>
      </c>
      <c r="F53" s="353" t="inlineStr">
        <is>
          <t>1993162 Alberta Ltd.</t>
        </is>
      </c>
      <c r="G53" s="353" t="inlineStr">
        <is>
          <t>FBA16V6J0JWFU000002</t>
        </is>
      </c>
    </row>
    <row r="54">
      <c r="A54" s="353" t="inlineStr">
        <is>
          <t>Box 54</t>
        </is>
      </c>
      <c r="B54" s="353" t="inlineStr">
        <is>
          <t>1ZR719110307780351</t>
        </is>
      </c>
      <c r="C54" s="353" t="inlineStr">
        <is>
          <t>7lb</t>
        </is>
      </c>
      <c r="D54" s="353" t="inlineStr">
        <is>
          <t>MEM1</t>
        </is>
      </c>
      <c r="E54" s="353" t="inlineStr">
        <is>
          <t>3292 E Holmes Rd</t>
        </is>
      </c>
      <c r="F54" s="353" t="inlineStr">
        <is>
          <t>DRCR Industries</t>
        </is>
      </c>
      <c r="G54" s="353" t="inlineStr">
        <is>
          <t>FBA16V6HNL8PU000003</t>
        </is>
      </c>
    </row>
    <row r="55">
      <c r="A55" s="353" t="inlineStr">
        <is>
          <t>Box 55</t>
        </is>
      </c>
      <c r="B55" s="353" t="inlineStr">
        <is>
          <t>1ZR719110361510791</t>
        </is>
      </c>
      <c r="C55" s="353" t="inlineStr">
        <is>
          <t>33lb</t>
        </is>
      </c>
      <c r="D55" s="353" t="inlineStr">
        <is>
          <t>MQJ1</t>
        </is>
      </c>
      <c r="E55" s="353" t="inlineStr">
        <is>
          <t>4412 W 300 N</t>
        </is>
      </c>
      <c r="F55" s="353" t="inlineStr">
        <is>
          <t>1993162 Alberta Ltd.</t>
        </is>
      </c>
      <c r="G55" s="353" t="inlineStr">
        <is>
          <t>FBA16V6HXZQ7U000001</t>
        </is>
      </c>
    </row>
    <row r="56">
      <c r="A56" s="353" t="inlineStr">
        <is>
          <t>Box 56</t>
        </is>
      </c>
      <c r="B56" s="353" t="inlineStr">
        <is>
          <t>1ZR719110367993803</t>
        </is>
      </c>
      <c r="C56" s="353" t="inlineStr">
        <is>
          <t>26lb</t>
        </is>
      </c>
      <c r="D56" s="353" t="inlineStr">
        <is>
          <t>MQJ1</t>
        </is>
      </c>
      <c r="E56" s="353" t="inlineStr">
        <is>
          <t>4412 W 300 N</t>
        </is>
      </c>
      <c r="F56" s="353" t="inlineStr">
        <is>
          <t>1993162 Alberta Ltd.</t>
        </is>
      </c>
      <c r="G56" s="353" t="inlineStr">
        <is>
          <t>FBA16V6HXZQ7U000002</t>
        </is>
      </c>
    </row>
    <row r="57">
      <c r="A57" s="353" t="inlineStr">
        <is>
          <t>Box 57</t>
        </is>
      </c>
      <c r="B57" s="353" t="inlineStr">
        <is>
          <t>1ZR719110376690177</t>
        </is>
      </c>
      <c r="C57" s="353" t="inlineStr">
        <is>
          <t>37lb</t>
        </is>
      </c>
      <c r="D57" s="353" t="inlineStr">
        <is>
          <t>Amazon.com Services, Inc.</t>
        </is>
      </c>
      <c r="E57" s="353" t="inlineStr">
        <is>
          <t>10240 Old Dowd Rd</t>
        </is>
      </c>
      <c r="F57" s="353" t="inlineStr">
        <is>
          <t>1993162 Alberta Ltd.</t>
        </is>
      </c>
      <c r="G57" s="353" t="inlineStr">
        <is>
          <t>FBA16V9WG12TU000001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 codeName="Sheet81">
    <outlinePr summaryBelow="1" summaryRight="1"/>
    <pageSetUpPr/>
  </sheetPr>
  <dimension ref="A1:B58"/>
  <sheetViews>
    <sheetView workbookViewId="0">
      <selection activeCell="A16" sqref="A16"/>
    </sheetView>
  </sheetViews>
  <sheetFormatPr baseColWidth="8" defaultColWidth="8.85546875" defaultRowHeight="12.75"/>
  <cols>
    <col width="37.85546875" bestFit="1" customWidth="1" min="1" max="1"/>
    <col width="17.28515625" bestFit="1" customWidth="1" style="545" min="2" max="2"/>
  </cols>
  <sheetData>
    <row r="1">
      <c r="A1" s="93" t="inlineStr">
        <is>
          <t>Row Labels</t>
        </is>
      </c>
      <c r="B1" t="inlineStr">
        <is>
          <t>Sum of price USD</t>
        </is>
      </c>
    </row>
    <row r="2">
      <c r="A2" s="11" t="inlineStr">
        <is>
          <t>ABE8</t>
        </is>
      </c>
      <c r="B2" t="n">
        <v>157.2384</v>
      </c>
    </row>
    <row r="3">
      <c r="A3" s="84" t="inlineStr">
        <is>
          <t>DMT Distributors (102 Central Avenue)</t>
        </is>
      </c>
      <c r="B3" t="n">
        <v>157.2384</v>
      </c>
    </row>
    <row r="4">
      <c r="A4" s="11" t="inlineStr">
        <is>
          <t>CLT2</t>
        </is>
      </c>
      <c r="B4" t="n">
        <v>2428.404</v>
      </c>
    </row>
    <row r="5">
      <c r="A5" s="84" t="inlineStr">
        <is>
          <t>DMT Distributors (102 Central Avenue)</t>
        </is>
      </c>
      <c r="B5" t="n">
        <v>1220.505</v>
      </c>
    </row>
    <row r="6">
      <c r="A6" s="84" t="inlineStr">
        <is>
          <t>Douglas Tsang (102 Central Avenue)</t>
        </is>
      </c>
      <c r="B6" t="n">
        <v>1207.899</v>
      </c>
    </row>
    <row r="7">
      <c r="A7" s="11" t="inlineStr">
        <is>
          <t>MDW2</t>
        </is>
      </c>
      <c r="B7" t="n">
        <v>237.5208</v>
      </c>
    </row>
    <row r="8">
      <c r="A8" s="84" t="inlineStr">
        <is>
          <t>DMT Distributors (102 Central Avenue)</t>
        </is>
      </c>
      <c r="B8" t="n">
        <v>237.5208</v>
      </c>
    </row>
    <row r="9">
      <c r="A9" s="11" t="inlineStr">
        <is>
          <t>MEM1</t>
        </is>
      </c>
      <c r="B9" t="n">
        <v>1306.6548</v>
      </c>
    </row>
    <row r="10">
      <c r="A10" s="84" t="inlineStr">
        <is>
          <t>DMT Distributors (102 Central Avenue)</t>
        </is>
      </c>
      <c r="B10" t="n">
        <v>731.1941999999999</v>
      </c>
    </row>
    <row r="11">
      <c r="A11" s="84" t="inlineStr">
        <is>
          <t>Douglas Tsang (102 Central Avenue)</t>
        </is>
      </c>
      <c r="B11" t="n">
        <v>575.4606</v>
      </c>
    </row>
    <row r="12">
      <c r="A12" s="11" t="inlineStr">
        <is>
          <t>(blank)</t>
        </is>
      </c>
    </row>
    <row r="13">
      <c r="A13" s="84" t="inlineStr">
        <is>
          <t>(blank)</t>
        </is>
      </c>
    </row>
    <row r="14">
      <c r="A14" s="11" t="inlineStr">
        <is>
          <t>LAS1</t>
        </is>
      </c>
      <c r="B14" t="n">
        <v>1187.7228</v>
      </c>
    </row>
    <row r="15">
      <c r="A15" s="84" t="inlineStr">
        <is>
          <t>DMT Distributors (102 Central Avenue)</t>
        </is>
      </c>
      <c r="B15" t="n">
        <v>601.92</v>
      </c>
    </row>
    <row r="16">
      <c r="A16" s="84" t="inlineStr">
        <is>
          <t>Douglas Tsang (102 Central Avenue)</t>
        </is>
      </c>
      <c r="B16" t="n">
        <v>585.8027999999999</v>
      </c>
    </row>
    <row r="17">
      <c r="A17" s="11" t="inlineStr">
        <is>
          <t>TEB9</t>
        </is>
      </c>
      <c r="B17" t="n">
        <v>1113.8094</v>
      </c>
    </row>
    <row r="18">
      <c r="A18" s="84" t="inlineStr">
        <is>
          <t>DMT Distributors (102 Central Avenue)</t>
        </is>
      </c>
      <c r="B18" t="n">
        <v>401.445</v>
      </c>
    </row>
    <row r="19">
      <c r="A19" s="84" t="inlineStr">
        <is>
          <t>Douglas Tsang (102 Central Avenue)</t>
        </is>
      </c>
      <c r="B19" t="n">
        <v>712.3643999999999</v>
      </c>
    </row>
    <row r="20">
      <c r="A20" s="11" t="inlineStr">
        <is>
          <t>SCK4</t>
        </is>
      </c>
      <c r="B20" t="n">
        <v>821.5218</v>
      </c>
    </row>
    <row r="21">
      <c r="A21" s="84" t="inlineStr">
        <is>
          <t>Douglas Tsang (102 Central Avenue)</t>
        </is>
      </c>
      <c r="B21" t="n">
        <v>445.7838</v>
      </c>
    </row>
    <row r="22">
      <c r="A22" s="84" t="inlineStr">
        <is>
          <t>DRCR (102 Central Avenue)</t>
        </is>
      </c>
      <c r="B22" t="n">
        <v>375.738</v>
      </c>
    </row>
    <row r="23">
      <c r="A23" s="11" t="inlineStr">
        <is>
          <t>GYR3</t>
        </is>
      </c>
      <c r="B23" t="n">
        <v>1074.3744</v>
      </c>
    </row>
    <row r="24">
      <c r="A24" s="84" t="inlineStr">
        <is>
          <t>DMT Distributors (102 Central Avenue)</t>
        </is>
      </c>
      <c r="B24" t="n">
        <v>715.5060000000001</v>
      </c>
    </row>
    <row r="25">
      <c r="A25" s="84" t="inlineStr">
        <is>
          <t>Douglas Tsang (102 Central Avenue)</t>
        </is>
      </c>
      <c r="B25" t="n">
        <v>358.8684</v>
      </c>
    </row>
    <row r="26">
      <c r="A26" s="11" t="inlineStr">
        <is>
          <t>IND9</t>
        </is>
      </c>
      <c r="B26" t="n">
        <v>609.9390000000001</v>
      </c>
    </row>
    <row r="27">
      <c r="A27" s="84" t="inlineStr">
        <is>
          <t>Douglas Tsang (102 Central Avenue)</t>
        </is>
      </c>
      <c r="B27" t="n">
        <v>609.9390000000001</v>
      </c>
    </row>
    <row r="28">
      <c r="A28" s="11" t="inlineStr">
        <is>
          <t>FWA4</t>
        </is>
      </c>
      <c r="B28" t="n">
        <v>382.338</v>
      </c>
    </row>
    <row r="29">
      <c r="A29" s="84" t="inlineStr">
        <is>
          <t>DMT Distributors (102 Central Avenue)</t>
        </is>
      </c>
      <c r="B29" t="n">
        <v>382.338</v>
      </c>
    </row>
    <row r="30">
      <c r="A30" s="11" t="inlineStr">
        <is>
          <t>Grand Total</t>
        </is>
      </c>
      <c r="B30" t="n">
        <v>9319.5234</v>
      </c>
    </row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StickersTemplate">
    <tabColor rgb="FF00B050"/>
    <outlinePr summaryBelow="1" summaryRight="1"/>
    <pageSetUpPr fitToPage="1"/>
  </sheetPr>
  <dimension ref="A1:L95"/>
  <sheetViews>
    <sheetView showGridLines="0" zoomScale="70" zoomScaleNormal="70" workbookViewId="0">
      <selection activeCell="L1" sqref="L1"/>
    </sheetView>
  </sheetViews>
  <sheetFormatPr baseColWidth="8" defaultColWidth="10" defaultRowHeight="15.75"/>
  <cols>
    <col width="60.5703125" customWidth="1" style="4" min="1" max="1"/>
    <col width="7.85546875" customWidth="1" style="4" min="2" max="2"/>
    <col width="67.28515625" customWidth="1" style="4" min="3" max="3"/>
    <col width="4.85546875" customWidth="1" style="4" min="4" max="4"/>
    <col width="60.5703125" customWidth="1" style="4" min="5" max="5"/>
    <col width="10" customWidth="1" style="272" min="6" max="7"/>
    <col width="10" customWidth="1" style="274" min="8" max="8"/>
    <col width="11.5703125" customWidth="1" style="4" min="9" max="9"/>
    <col width="10" customWidth="1" style="273" min="10" max="10"/>
    <col width="11.5703125" bestFit="1" customWidth="1" style="273" min="11" max="11"/>
    <col width="10" customWidth="1" style="272" min="12" max="16384"/>
  </cols>
  <sheetData>
    <row r="1" ht="39.95" customHeight="1">
      <c r="A1" s="262" t="inlineStr">
        <is>
          <t>*Code1*</t>
        </is>
      </c>
      <c r="B1" s="261" t="n"/>
      <c r="C1" s="262" t="inlineStr">
        <is>
          <t>*Code1*</t>
        </is>
      </c>
      <c r="D1" s="261" t="n"/>
      <c r="E1" s="261" t="inlineStr">
        <is>
          <t>*Code1*</t>
        </is>
      </c>
      <c r="I1" s="275" t="n"/>
      <c r="J1" s="285" t="n"/>
      <c r="K1" s="284" t="n"/>
      <c r="L1" s="283" t="n"/>
    </row>
    <row r="2" ht="13.7" customFormat="1" customHeight="1" s="282">
      <c r="A2" s="260" t="inlineStr">
        <is>
          <t>Code1</t>
        </is>
      </c>
      <c r="B2" s="260" t="n"/>
      <c r="C2" s="260" t="inlineStr">
        <is>
          <t>Code1</t>
        </is>
      </c>
      <c r="D2" s="260" t="n"/>
      <c r="E2" s="260" t="inlineStr">
        <is>
          <t>Code1</t>
        </is>
      </c>
      <c r="H2" s="274" t="n"/>
      <c r="I2" s="275" t="n"/>
      <c r="J2" s="285" t="n"/>
      <c r="K2" s="284" t="n"/>
    </row>
    <row r="3" ht="30" customFormat="1" customHeight="1" s="278">
      <c r="A3" s="259" t="inlineStr">
        <is>
          <t>Verrrrrrrrrrrrrrrrrrrrrrrrrrrrrrrrrrrrrry long Description 1</t>
        </is>
      </c>
      <c r="B3" s="259" t="n"/>
      <c r="C3" s="259" t="inlineStr">
        <is>
          <t>Verrrrrrrrrrrrrrrrrrrrrrrrrrrrrrrrrrrrrry long Description 1</t>
        </is>
      </c>
      <c r="D3" s="259" t="n"/>
      <c r="E3" s="259" t="inlineStr">
        <is>
          <t>Verrrrrrrrrrrrrrrrrrrrrrrrrrrrrrrrrrrrrry long Description 1</t>
        </is>
      </c>
      <c r="H3" s="281" t="n"/>
      <c r="I3" s="280" t="n"/>
      <c r="J3" s="286" t="n"/>
      <c r="K3" s="284" t="n"/>
    </row>
    <row r="4" ht="15.75" customFormat="1" customHeight="1" s="277">
      <c r="A4" s="257" t="inlineStr">
        <is>
          <t>New 1233</t>
        </is>
      </c>
      <c r="B4" s="258" t="n"/>
      <c r="C4" s="257" t="inlineStr">
        <is>
          <t>New 1233</t>
        </is>
      </c>
      <c r="D4" s="258" t="n"/>
      <c r="E4" s="257" t="inlineStr">
        <is>
          <t>New 1233</t>
        </is>
      </c>
      <c r="H4" s="274" t="n"/>
      <c r="I4" s="275" t="n"/>
      <c r="J4" s="285" t="n"/>
      <c r="K4" s="284" t="n"/>
    </row>
    <row r="5" ht="18.75" customFormat="1" customHeight="1" s="276">
      <c r="A5" s="256" t="inlineStr">
        <is>
          <t>Expires (mm/dd/yyyy): 11/01/2023</t>
        </is>
      </c>
      <c r="B5" s="256" t="n"/>
      <c r="C5" s="256" t="inlineStr">
        <is>
          <t>Expires (mm/dd/yyyy): 11/01/2023</t>
        </is>
      </c>
      <c r="D5" s="256" t="n"/>
      <c r="E5" s="256" t="inlineStr">
        <is>
          <t>Expires (mm/dd/yyyy): 11/01/2023</t>
        </is>
      </c>
      <c r="H5" s="274" t="n"/>
      <c r="I5" s="275" t="n"/>
      <c r="J5" s="285" t="n"/>
      <c r="K5" s="284" t="n"/>
    </row>
    <row r="6" ht="10.35" customHeight="1">
      <c r="I6" s="275" t="n"/>
    </row>
    <row r="7" ht="51" customHeight="1">
      <c r="A7" s="262" t="inlineStr">
        <is>
          <t>*Code1*</t>
        </is>
      </c>
      <c r="B7" s="261" t="n"/>
      <c r="C7" s="262" t="inlineStr">
        <is>
          <t>*Code1*</t>
        </is>
      </c>
      <c r="D7" s="261" t="n"/>
      <c r="E7" s="261" t="inlineStr">
        <is>
          <t>*Code1*</t>
        </is>
      </c>
      <c r="I7" s="275" t="n"/>
    </row>
    <row r="8" ht="13.7" customFormat="1" customHeight="1" s="282">
      <c r="A8" s="260" t="inlineStr">
        <is>
          <t>Code1</t>
        </is>
      </c>
      <c r="B8" s="260" t="n"/>
      <c r="C8" s="260" t="inlineStr">
        <is>
          <t>Code1</t>
        </is>
      </c>
      <c r="D8" s="260" t="n"/>
      <c r="E8" s="260" t="inlineStr">
        <is>
          <t>Code1</t>
        </is>
      </c>
      <c r="H8" s="274" t="n"/>
      <c r="I8" s="275" t="n"/>
      <c r="J8" s="273" t="n"/>
      <c r="K8" s="273" t="n"/>
    </row>
    <row r="9" ht="30" customFormat="1" customHeight="1" s="278">
      <c r="A9" s="259" t="inlineStr">
        <is>
          <t>Verrrrrrrrrrrrrrrrrrrrrrrrrrrrrrrrrrrrrry long Description 1</t>
        </is>
      </c>
      <c r="B9" s="259" t="n"/>
      <c r="C9" s="259" t="inlineStr">
        <is>
          <t>Verrrrrrrrrrrrrrrrrrrrrrrrrrrrrrrrrrrrrry long Description 1</t>
        </is>
      </c>
      <c r="D9" s="259" t="n"/>
      <c r="E9" s="259" t="inlineStr">
        <is>
          <t>Verrrrrrrrrrrrrrrrrrrrrrrrrrrrrrrrrrrrrry long Description 1</t>
        </is>
      </c>
      <c r="H9" s="281" t="n"/>
      <c r="I9" s="280" t="n"/>
      <c r="J9" s="279" t="n"/>
      <c r="K9" s="279" t="n"/>
    </row>
    <row r="10" ht="15.75" customFormat="1" customHeight="1" s="277">
      <c r="A10" s="257" t="inlineStr">
        <is>
          <t>New 1233</t>
        </is>
      </c>
      <c r="B10" s="258" t="n"/>
      <c r="C10" s="257" t="inlineStr">
        <is>
          <t>New 1233</t>
        </is>
      </c>
      <c r="D10" s="258" t="n"/>
      <c r="E10" s="257" t="inlineStr">
        <is>
          <t>New 1233</t>
        </is>
      </c>
      <c r="H10" s="274" t="n"/>
      <c r="I10" s="275" t="n"/>
      <c r="J10" s="273" t="n"/>
      <c r="K10" s="273" t="n"/>
    </row>
    <row r="11" ht="20.1" customFormat="1" customHeight="1" s="276">
      <c r="A11" s="256" t="inlineStr">
        <is>
          <t>Expires (mm/dd/yyyy): 11/01/2023</t>
        </is>
      </c>
      <c r="B11" s="256" t="n"/>
      <c r="C11" s="256" t="inlineStr">
        <is>
          <t>Expires (mm/dd/yyyy): 11/01/2023</t>
        </is>
      </c>
      <c r="D11" s="256" t="n"/>
      <c r="E11" s="256" t="inlineStr">
        <is>
          <t>Expires (mm/dd/yyyy): 11/01/2023</t>
        </is>
      </c>
      <c r="H11" s="274" t="n"/>
      <c r="I11" s="275" t="n"/>
      <c r="J11" s="273" t="n"/>
      <c r="K11" s="273" t="n"/>
    </row>
    <row r="12" ht="4.35" customHeight="1">
      <c r="I12" s="275" t="n"/>
    </row>
    <row r="13" ht="56.1" customHeight="1">
      <c r="A13" s="262" t="inlineStr">
        <is>
          <t>*Code1*</t>
        </is>
      </c>
      <c r="B13" s="261" t="n"/>
      <c r="C13" s="262" t="inlineStr">
        <is>
          <t>*Code1*</t>
        </is>
      </c>
      <c r="D13" s="261" t="n"/>
      <c r="E13" s="261" t="inlineStr">
        <is>
          <t>*Code1*</t>
        </is>
      </c>
      <c r="I13" s="275" t="n"/>
    </row>
    <row r="14" ht="13.7" customFormat="1" customHeight="1" s="282">
      <c r="A14" s="260" t="inlineStr">
        <is>
          <t>Code1</t>
        </is>
      </c>
      <c r="B14" s="260" t="n"/>
      <c r="C14" s="260" t="inlineStr">
        <is>
          <t>Code1</t>
        </is>
      </c>
      <c r="D14" s="260" t="n"/>
      <c r="E14" s="260" t="inlineStr">
        <is>
          <t>Code1</t>
        </is>
      </c>
      <c r="H14" s="274" t="n"/>
      <c r="I14" s="275" t="n"/>
      <c r="J14" s="273" t="n"/>
      <c r="K14" s="283" t="n"/>
    </row>
    <row r="15" ht="30" customFormat="1" customHeight="1" s="278">
      <c r="A15" s="259" t="inlineStr">
        <is>
          <t>Verrrrrrrrrrrrrrrrrrrrrrrrrrrrrrrrrrrrrry long Description 1</t>
        </is>
      </c>
      <c r="B15" s="259" t="n"/>
      <c r="C15" s="259" t="inlineStr">
        <is>
          <t>Verrrrrrrrrrrrrrrrrrrrrrrrrrrrrrrrrrrrrry long Description 1</t>
        </is>
      </c>
      <c r="D15" s="259" t="n"/>
      <c r="E15" s="259" t="inlineStr">
        <is>
          <t>Verrrrrrrrrrrrrrrrrrrrrrrrrrrrrrrrrrrrrry long Description 1</t>
        </is>
      </c>
      <c r="H15" s="281" t="n"/>
      <c r="I15" s="280" t="n"/>
      <c r="J15" s="279" t="n"/>
      <c r="K15" s="283" t="n"/>
    </row>
    <row r="16" ht="15.75" customFormat="1" customHeight="1" s="277">
      <c r="A16" s="257" t="inlineStr">
        <is>
          <t>New 1233</t>
        </is>
      </c>
      <c r="B16" s="258" t="n"/>
      <c r="C16" s="257" t="inlineStr">
        <is>
          <t>New 1233</t>
        </is>
      </c>
      <c r="D16" s="258" t="n"/>
      <c r="E16" s="257" t="inlineStr">
        <is>
          <t>New 1233</t>
        </is>
      </c>
      <c r="H16" s="274" t="n"/>
      <c r="I16" s="275" t="n"/>
      <c r="J16" s="273" t="n"/>
      <c r="K16" s="283" t="n"/>
    </row>
    <row r="17" ht="18.75" customFormat="1" customHeight="1" s="276">
      <c r="A17" s="256" t="inlineStr">
        <is>
          <t>Expires (mm/dd/yyyy): 11/01/2023</t>
        </is>
      </c>
      <c r="B17" s="256" t="n"/>
      <c r="C17" s="256" t="inlineStr">
        <is>
          <t>Expires (mm/dd/yyyy): 11/01/2023</t>
        </is>
      </c>
      <c r="D17" s="256" t="n"/>
      <c r="E17" s="256" t="inlineStr">
        <is>
          <t>Expires (mm/dd/yyyy): 11/01/2023</t>
        </is>
      </c>
      <c r="H17" s="274" t="n"/>
      <c r="I17" s="275" t="n"/>
      <c r="J17" s="273" t="n"/>
      <c r="K17" s="283" t="n"/>
    </row>
    <row r="18" ht="12.6" customHeight="1">
      <c r="I18" s="275" t="n"/>
      <c r="K18" s="283" t="n"/>
    </row>
    <row r="19" ht="54.75" customHeight="1">
      <c r="A19" s="262" t="inlineStr">
        <is>
          <t>*Code1*</t>
        </is>
      </c>
      <c r="B19" s="261" t="n"/>
      <c r="C19" s="262" t="inlineStr">
        <is>
          <t>*Code1*</t>
        </is>
      </c>
      <c r="D19" s="261" t="n"/>
      <c r="E19" s="261" t="inlineStr">
        <is>
          <t>*Code1*</t>
        </is>
      </c>
      <c r="I19" s="275" t="n"/>
    </row>
    <row r="20" ht="13.7" customFormat="1" customHeight="1" s="282">
      <c r="A20" s="260" t="inlineStr">
        <is>
          <t>Code1</t>
        </is>
      </c>
      <c r="B20" s="260" t="n"/>
      <c r="C20" s="260" t="inlineStr">
        <is>
          <t>Code1</t>
        </is>
      </c>
      <c r="D20" s="260" t="n"/>
      <c r="E20" s="260" t="inlineStr">
        <is>
          <t>Code1</t>
        </is>
      </c>
      <c r="H20" s="274" t="n"/>
      <c r="I20" s="275" t="n"/>
      <c r="J20" s="273" t="n"/>
      <c r="K20" s="273" t="n"/>
    </row>
    <row r="21" ht="30" customFormat="1" customHeight="1" s="278">
      <c r="A21" s="259" t="inlineStr">
        <is>
          <t>Verrrrrrrrrrrrrrrrrrrrrrrrrrrrrrrrrrrrrry long Description 1</t>
        </is>
      </c>
      <c r="B21" s="259" t="n"/>
      <c r="C21" s="259" t="inlineStr">
        <is>
          <t>Verrrrrrrrrrrrrrrrrrrrrrrrrrrrrrrrrrrrrry long Description 1</t>
        </is>
      </c>
      <c r="D21" s="259" t="n"/>
      <c r="E21" s="259" t="inlineStr">
        <is>
          <t>Verrrrrrrrrrrrrrrrrrrrrrrrrrrrrrrrrrrrrry long Description 1</t>
        </is>
      </c>
      <c r="H21" s="281" t="n"/>
      <c r="I21" s="280" t="n"/>
      <c r="J21" s="279" t="n"/>
      <c r="K21" s="279" t="n"/>
    </row>
    <row r="22" ht="15.75" customFormat="1" customHeight="1" s="277">
      <c r="A22" s="257" t="inlineStr">
        <is>
          <t>New 1233</t>
        </is>
      </c>
      <c r="B22" s="258" t="n"/>
      <c r="C22" s="257" t="inlineStr">
        <is>
          <t>New 1233</t>
        </is>
      </c>
      <c r="D22" s="258" t="n"/>
      <c r="E22" s="257" t="inlineStr">
        <is>
          <t>New 1233</t>
        </is>
      </c>
      <c r="H22" s="274" t="n"/>
      <c r="I22" s="275" t="n"/>
      <c r="J22" s="273" t="n"/>
      <c r="K22" s="273" t="n"/>
    </row>
    <row r="23" ht="18.75" customFormat="1" customHeight="1" s="276">
      <c r="A23" s="256" t="inlineStr">
        <is>
          <t>Expires (mm/dd/yyyy): 11/01/2023</t>
        </is>
      </c>
      <c r="B23" s="256" t="n"/>
      <c r="C23" s="256" t="inlineStr">
        <is>
          <t>Expires (mm/dd/yyyy): 11/01/2023</t>
        </is>
      </c>
      <c r="D23" s="256" t="n"/>
      <c r="E23" s="256" t="inlineStr">
        <is>
          <t>Expires (mm/dd/yyyy): 11/01/2023</t>
        </is>
      </c>
      <c r="H23" s="274" t="n"/>
      <c r="I23" s="275" t="n"/>
      <c r="J23" s="273" t="n"/>
      <c r="K23" s="273" t="n"/>
    </row>
    <row r="24" ht="12" customHeight="1">
      <c r="I24" s="275" t="n"/>
    </row>
    <row r="25" ht="60" customHeight="1">
      <c r="A25" s="262" t="inlineStr">
        <is>
          <t>*Code1*</t>
        </is>
      </c>
      <c r="B25" s="261" t="n"/>
      <c r="C25" s="262" t="inlineStr">
        <is>
          <t>*Code1*</t>
        </is>
      </c>
      <c r="D25" s="261" t="n"/>
      <c r="E25" s="261" t="inlineStr">
        <is>
          <t>*Code1*</t>
        </is>
      </c>
      <c r="I25" s="275" t="n"/>
    </row>
    <row r="26" ht="13.7" customFormat="1" customHeight="1" s="282">
      <c r="A26" s="260" t="inlineStr">
        <is>
          <t>Code1</t>
        </is>
      </c>
      <c r="B26" s="260" t="n"/>
      <c r="C26" s="260" t="inlineStr">
        <is>
          <t>Code1</t>
        </is>
      </c>
      <c r="D26" s="260" t="n"/>
      <c r="E26" s="260" t="inlineStr">
        <is>
          <t>Code1</t>
        </is>
      </c>
      <c r="H26" s="274" t="n"/>
      <c r="I26" s="275" t="n"/>
      <c r="J26" s="273" t="n"/>
      <c r="K26" s="273" t="n"/>
    </row>
    <row r="27" ht="30" customFormat="1" customHeight="1" s="278">
      <c r="A27" s="259" t="inlineStr">
        <is>
          <t>Verrrrrrrrrrrrrrrrrrrrrrrrrrrrrrrrrrrrrry long Description 1</t>
        </is>
      </c>
      <c r="B27" s="259" t="n"/>
      <c r="C27" s="259" t="inlineStr">
        <is>
          <t>Verrrrrrrrrrrrrrrrrrrrrrrrrrrrrrrrrrrrrry long Description 1</t>
        </is>
      </c>
      <c r="D27" s="259" t="n"/>
      <c r="E27" s="259" t="inlineStr">
        <is>
          <t>Verrrrrrrrrrrrrrrrrrrrrrrrrrrrrrrrrrrrrry long Description 1</t>
        </is>
      </c>
      <c r="H27" s="281" t="n"/>
      <c r="I27" s="280" t="n"/>
      <c r="J27" s="279" t="n"/>
      <c r="K27" s="279" t="n"/>
    </row>
    <row r="28" ht="15.75" customFormat="1" customHeight="1" s="277">
      <c r="A28" s="257" t="inlineStr">
        <is>
          <t>New 1233</t>
        </is>
      </c>
      <c r="B28" s="258" t="n"/>
      <c r="C28" s="257" t="inlineStr">
        <is>
          <t>New 1233</t>
        </is>
      </c>
      <c r="D28" s="258" t="n"/>
      <c r="E28" s="257" t="inlineStr">
        <is>
          <t>New 1233</t>
        </is>
      </c>
      <c r="H28" s="274" t="n"/>
      <c r="I28" s="275" t="n"/>
      <c r="J28" s="273" t="n"/>
      <c r="K28" s="273" t="n"/>
    </row>
    <row r="29" ht="18.75" customFormat="1" customHeight="1" s="276">
      <c r="A29" s="256" t="inlineStr">
        <is>
          <t>Expires (mm/dd/yyyy): 11/01/2023</t>
        </is>
      </c>
      <c r="B29" s="256" t="n"/>
      <c r="C29" s="256" t="inlineStr">
        <is>
          <t>Expires (mm/dd/yyyy): 11/01/2023</t>
        </is>
      </c>
      <c r="D29" s="256" t="n"/>
      <c r="E29" s="256" t="inlineStr">
        <is>
          <t>Expires (mm/dd/yyyy): 11/01/2023</t>
        </is>
      </c>
      <c r="H29" s="274" t="n"/>
      <c r="I29" s="275" t="n"/>
      <c r="J29" s="273" t="n"/>
      <c r="K29" s="273" t="n"/>
    </row>
    <row r="30" ht="9.6" customHeight="1">
      <c r="I30" s="275" t="n"/>
    </row>
    <row r="31" ht="58.35" customHeight="1">
      <c r="A31" s="262" t="inlineStr">
        <is>
          <t>*Code1*</t>
        </is>
      </c>
      <c r="B31" s="261" t="n"/>
      <c r="C31" s="262" t="inlineStr">
        <is>
          <t>*Code1*</t>
        </is>
      </c>
      <c r="D31" s="261" t="n"/>
      <c r="E31" s="261" t="inlineStr">
        <is>
          <t>*Code1*</t>
        </is>
      </c>
      <c r="I31" s="275" t="n"/>
    </row>
    <row r="32" ht="13.7" customFormat="1" customHeight="1" s="282">
      <c r="A32" s="260" t="inlineStr">
        <is>
          <t>Code1</t>
        </is>
      </c>
      <c r="B32" s="260" t="n"/>
      <c r="C32" s="260" t="inlineStr">
        <is>
          <t>Code1</t>
        </is>
      </c>
      <c r="D32" s="260" t="n"/>
      <c r="E32" s="260" t="inlineStr">
        <is>
          <t>Code1</t>
        </is>
      </c>
      <c r="H32" s="274" t="n"/>
      <c r="I32" s="275" t="n"/>
      <c r="J32" s="273" t="n"/>
      <c r="K32" s="273" t="n"/>
    </row>
    <row r="33" ht="30" customFormat="1" customHeight="1" s="278">
      <c r="A33" s="259" t="inlineStr">
        <is>
          <t>Verrrrrrrrrrrrrrrrrrrrrrrrrrrrrrrrrrrrrry long Description 1</t>
        </is>
      </c>
      <c r="B33" s="259" t="n"/>
      <c r="C33" s="259" t="inlineStr">
        <is>
          <t>Verrrrrrrrrrrrrrrrrrrrrrrrrrrrrrrrrrrrrry long Description 1</t>
        </is>
      </c>
      <c r="D33" s="259" t="n"/>
      <c r="E33" s="259" t="inlineStr">
        <is>
          <t>Verrrrrrrrrrrrrrrrrrrrrrrrrrrrrrrrrrrrrry long Description 1</t>
        </is>
      </c>
      <c r="H33" s="281" t="n"/>
      <c r="I33" s="280" t="n"/>
      <c r="J33" s="279" t="n"/>
      <c r="K33" s="279" t="n"/>
    </row>
    <row r="34" ht="15.75" customFormat="1" customHeight="1" s="277">
      <c r="A34" s="257" t="inlineStr">
        <is>
          <t>New 1233</t>
        </is>
      </c>
      <c r="B34" s="258" t="n"/>
      <c r="C34" s="257" t="inlineStr">
        <is>
          <t>New 1233</t>
        </is>
      </c>
      <c r="D34" s="258" t="n"/>
      <c r="E34" s="257" t="inlineStr">
        <is>
          <t>New 1233</t>
        </is>
      </c>
      <c r="H34" s="274" t="n"/>
      <c r="I34" s="275" t="n"/>
      <c r="J34" s="273" t="n"/>
      <c r="K34" s="273" t="n"/>
    </row>
    <row r="35" ht="18.75" customFormat="1" customHeight="1" s="276">
      <c r="A35" s="256" t="inlineStr">
        <is>
          <t>Expires (mm/dd/yyyy): 11/01/2023</t>
        </is>
      </c>
      <c r="B35" s="256" t="n"/>
      <c r="C35" s="256" t="inlineStr">
        <is>
          <t>Expires (mm/dd/yyyy): 11/01/2023</t>
        </is>
      </c>
      <c r="D35" s="256" t="n"/>
      <c r="E35" s="256" t="inlineStr">
        <is>
          <t>Expires (mm/dd/yyyy): 11/01/2023</t>
        </is>
      </c>
      <c r="H35" s="274" t="n"/>
      <c r="I35" s="275" t="n"/>
      <c r="J35" s="273" t="n"/>
      <c r="K35" s="273" t="n"/>
    </row>
    <row r="36" ht="15.6" customHeight="1">
      <c r="I36" s="275" t="n"/>
    </row>
    <row r="37" ht="58.5" customHeight="1">
      <c r="A37" s="262" t="inlineStr">
        <is>
          <t>*Code1*</t>
        </is>
      </c>
      <c r="B37" s="261" t="n"/>
      <c r="C37" s="262" t="inlineStr">
        <is>
          <t>*Code1*</t>
        </is>
      </c>
      <c r="D37" s="261" t="n"/>
      <c r="E37" s="261" t="inlineStr">
        <is>
          <t>*Code1*</t>
        </is>
      </c>
      <c r="I37" s="275" t="n"/>
    </row>
    <row r="38" ht="13.7" customFormat="1" customHeight="1" s="282">
      <c r="A38" s="260" t="inlineStr">
        <is>
          <t>Code1</t>
        </is>
      </c>
      <c r="B38" s="260" t="n"/>
      <c r="C38" s="260" t="inlineStr">
        <is>
          <t>Code1</t>
        </is>
      </c>
      <c r="D38" s="260" t="n"/>
      <c r="E38" s="260" t="inlineStr">
        <is>
          <t>Code1</t>
        </is>
      </c>
      <c r="H38" s="274" t="n"/>
      <c r="I38" s="275" t="n"/>
      <c r="J38" s="273" t="n"/>
      <c r="K38" s="273" t="n"/>
    </row>
    <row r="39" ht="30" customFormat="1" customHeight="1" s="278">
      <c r="A39" s="259" t="inlineStr">
        <is>
          <t>Verrrrrrrrrrrrrrrrrrrrrrrrrrrrrrrrrrrrrry long Description 1</t>
        </is>
      </c>
      <c r="B39" s="259" t="n"/>
      <c r="C39" s="259" t="inlineStr">
        <is>
          <t>Verrrrrrrrrrrrrrrrrrrrrrrrrrrrrrrrrrrrrry long Description 1</t>
        </is>
      </c>
      <c r="D39" s="259" t="n"/>
      <c r="E39" s="259" t="inlineStr">
        <is>
          <t>Verrrrrrrrrrrrrrrrrrrrrrrrrrrrrrrrrrrrrry long Description 1</t>
        </is>
      </c>
      <c r="H39" s="281" t="n"/>
      <c r="I39" s="280" t="n"/>
      <c r="J39" s="279" t="n"/>
      <c r="K39" s="279" t="n"/>
    </row>
    <row r="40" ht="15.75" customFormat="1" customHeight="1" s="277">
      <c r="A40" s="257" t="inlineStr">
        <is>
          <t>New 1233</t>
        </is>
      </c>
      <c r="B40" s="258" t="n"/>
      <c r="C40" s="257" t="inlineStr">
        <is>
          <t>New 1233</t>
        </is>
      </c>
      <c r="D40" s="258" t="n"/>
      <c r="E40" s="257" t="inlineStr">
        <is>
          <t>New 1233</t>
        </is>
      </c>
      <c r="H40" s="274" t="n"/>
      <c r="I40" s="275" t="n"/>
      <c r="J40" s="273" t="n"/>
      <c r="K40" s="273" t="n"/>
    </row>
    <row r="41" ht="18.75" customFormat="1" customHeight="1" s="276">
      <c r="A41" s="256" t="inlineStr">
        <is>
          <t>Expires (mm/dd/yyyy): 11/01/2023</t>
        </is>
      </c>
      <c r="B41" s="256" t="n"/>
      <c r="C41" s="256" t="inlineStr">
        <is>
          <t>Expires (mm/dd/yyyy): 11/01/2023</t>
        </is>
      </c>
      <c r="D41" s="256" t="n"/>
      <c r="E41" s="256" t="inlineStr">
        <is>
          <t>Expires (mm/dd/yyyy): 11/01/2023</t>
        </is>
      </c>
      <c r="H41" s="274" t="n"/>
      <c r="I41" s="275" t="n"/>
      <c r="J41" s="273" t="n"/>
      <c r="K41" s="273" t="n"/>
    </row>
    <row r="42" ht="16.35" customHeight="1">
      <c r="I42" s="275" t="n"/>
    </row>
    <row r="43" ht="51" customHeight="1">
      <c r="A43" s="262" t="inlineStr">
        <is>
          <t>*Code1*</t>
        </is>
      </c>
      <c r="B43" s="261" t="n"/>
      <c r="C43" s="262" t="inlineStr">
        <is>
          <t>*Code1*</t>
        </is>
      </c>
      <c r="D43" s="261" t="n"/>
      <c r="E43" s="261" t="inlineStr">
        <is>
          <t>*Code1*</t>
        </is>
      </c>
      <c r="I43" s="275" t="n"/>
    </row>
    <row r="44" ht="13.7" customFormat="1" customHeight="1" s="282">
      <c r="A44" s="260" t="inlineStr">
        <is>
          <t>Code1</t>
        </is>
      </c>
      <c r="B44" s="260" t="n"/>
      <c r="C44" s="260" t="inlineStr">
        <is>
          <t>Code1</t>
        </is>
      </c>
      <c r="D44" s="260" t="n"/>
      <c r="E44" s="260" t="inlineStr">
        <is>
          <t>Code1</t>
        </is>
      </c>
      <c r="H44" s="274" t="n"/>
      <c r="I44" s="275" t="n"/>
      <c r="J44" s="273" t="n"/>
      <c r="K44" s="273" t="n"/>
    </row>
    <row r="45" ht="30" customFormat="1" customHeight="1" s="278">
      <c r="A45" s="259" t="inlineStr">
        <is>
          <t>Verrrrrrrrrrrrrrrrrrrrrrrrrrrrrrrrrrrrrry long Description 1</t>
        </is>
      </c>
      <c r="B45" s="259" t="n"/>
      <c r="C45" s="259" t="inlineStr">
        <is>
          <t>Verrrrrrrrrrrrrrrrrrrrrrrrrrrrrrrrrrrrrry long Description 1</t>
        </is>
      </c>
      <c r="D45" s="259" t="n"/>
      <c r="E45" s="259" t="inlineStr">
        <is>
          <t>Verrrrrrrrrrrrrrrrrrrrrrrrrrrrrrrrrrrrrry long Description 1</t>
        </is>
      </c>
      <c r="H45" s="281" t="n"/>
      <c r="I45" s="280" t="n"/>
      <c r="J45" s="279" t="n"/>
      <c r="K45" s="279" t="n"/>
    </row>
    <row r="46" ht="15" customFormat="1" customHeight="1" s="277">
      <c r="A46" s="257" t="inlineStr">
        <is>
          <t>New 1233</t>
        </is>
      </c>
      <c r="B46" s="258" t="n"/>
      <c r="C46" s="257" t="inlineStr">
        <is>
          <t>New 1233</t>
        </is>
      </c>
      <c r="D46" s="258" t="n"/>
      <c r="E46" s="257" t="inlineStr">
        <is>
          <t>New 1233</t>
        </is>
      </c>
      <c r="H46" s="274" t="n"/>
      <c r="I46" s="275" t="n"/>
      <c r="J46" s="273" t="n"/>
      <c r="K46" s="273" t="n"/>
    </row>
    <row r="47" ht="18" customFormat="1" customHeight="1" s="276">
      <c r="A47" s="256" t="inlineStr">
        <is>
          <t>Expires (mm/dd/yyyy): 11/01/2023</t>
        </is>
      </c>
      <c r="B47" s="256" t="n"/>
      <c r="C47" s="256" t="inlineStr">
        <is>
          <t>Expires (mm/dd/yyyy): 11/01/2023</t>
        </is>
      </c>
      <c r="D47" s="256" t="n"/>
      <c r="E47" s="256" t="inlineStr">
        <is>
          <t>Expires (mm/dd/yyyy): 11/01/2023</t>
        </is>
      </c>
      <c r="H47" s="274" t="n"/>
      <c r="I47" s="275" t="n"/>
      <c r="J47" s="273" t="n"/>
      <c r="K47" s="273" t="n"/>
    </row>
    <row r="48" ht="14.1" customHeight="1">
      <c r="I48" s="275" t="n"/>
    </row>
    <row r="49" ht="68.25" customHeight="1">
      <c r="A49" s="262" t="inlineStr">
        <is>
          <t>*Code1*</t>
        </is>
      </c>
      <c r="B49" s="261" t="n"/>
      <c r="C49" s="262" t="inlineStr">
        <is>
          <t>*Code1*</t>
        </is>
      </c>
      <c r="D49" s="261" t="n"/>
      <c r="E49" s="261" t="inlineStr">
        <is>
          <t>*Code1*</t>
        </is>
      </c>
      <c r="I49" s="275" t="n"/>
    </row>
    <row r="50" ht="13.7" customFormat="1" customHeight="1" s="282">
      <c r="A50" s="260" t="inlineStr">
        <is>
          <t>Code1</t>
        </is>
      </c>
      <c r="B50" s="260" t="n"/>
      <c r="C50" s="260" t="inlineStr">
        <is>
          <t>Code1</t>
        </is>
      </c>
      <c r="D50" s="260" t="n"/>
      <c r="E50" s="260" t="inlineStr">
        <is>
          <t>Code1</t>
        </is>
      </c>
      <c r="H50" s="274" t="n"/>
      <c r="I50" s="275" t="n"/>
      <c r="J50" s="273" t="n"/>
      <c r="K50" s="273" t="n"/>
    </row>
    <row r="51" ht="30" customFormat="1" customHeight="1" s="278">
      <c r="A51" s="259" t="inlineStr">
        <is>
          <t>Verrrrrrrrrrrrrrrrrrrrrrrrrrrrrrrrrrrrrry long Description 1</t>
        </is>
      </c>
      <c r="B51" s="259" t="n"/>
      <c r="C51" s="259" t="inlineStr">
        <is>
          <t>Verrrrrrrrrrrrrrrrrrrrrrrrrrrrrrrrrrrrrry long Description 1</t>
        </is>
      </c>
      <c r="D51" s="259" t="n"/>
      <c r="E51" s="259" t="inlineStr">
        <is>
          <t>Verrrrrrrrrrrrrrrrrrrrrrrrrrrrrrrrrrrrrry long Description 1</t>
        </is>
      </c>
      <c r="H51" s="281" t="n"/>
      <c r="I51" s="280" t="n"/>
      <c r="J51" s="279" t="n"/>
      <c r="K51" s="279" t="n"/>
    </row>
    <row r="52" ht="15.75" customFormat="1" customHeight="1" s="277">
      <c r="A52" s="257" t="inlineStr">
        <is>
          <t>New 1233</t>
        </is>
      </c>
      <c r="B52" s="258" t="n"/>
      <c r="C52" s="257" t="inlineStr">
        <is>
          <t>New 1233</t>
        </is>
      </c>
      <c r="D52" s="258" t="n"/>
      <c r="E52" s="257" t="inlineStr">
        <is>
          <t>New 1233</t>
        </is>
      </c>
      <c r="H52" s="274" t="n"/>
      <c r="I52" s="275" t="n"/>
      <c r="J52" s="273" t="n"/>
      <c r="K52" s="273" t="n"/>
    </row>
    <row r="53" ht="18.75" customFormat="1" customHeight="1" s="276">
      <c r="A53" s="259" t="inlineStr">
        <is>
          <t>Expires (mm/dd/yyyy): 11/01/2023</t>
        </is>
      </c>
      <c r="B53" s="256" t="n"/>
      <c r="C53" s="259" t="inlineStr">
        <is>
          <t>Expires (mm/dd/yyyy): 11/01/2023</t>
        </is>
      </c>
      <c r="D53" s="256" t="n"/>
      <c r="E53" s="259" t="inlineStr">
        <is>
          <t>Expires (mm/dd/yyyy): 11/01/2023</t>
        </is>
      </c>
      <c r="H53" s="274" t="n"/>
      <c r="I53" s="275" t="n"/>
      <c r="J53" s="273" t="n"/>
      <c r="K53" s="273" t="n"/>
    </row>
    <row r="54" hidden="1">
      <c r="A54" s="258" t="n"/>
      <c r="I54" s="275" t="n"/>
    </row>
    <row r="55" ht="64.5" customHeight="1">
      <c r="A55" s="262" t="inlineStr">
        <is>
          <t>*Code1*</t>
        </is>
      </c>
      <c r="B55" s="261" t="n"/>
      <c r="C55" s="262" t="inlineStr">
        <is>
          <t>*Code1*</t>
        </is>
      </c>
      <c r="D55" s="261" t="n"/>
      <c r="E55" s="261" t="inlineStr">
        <is>
          <t>*Code1*</t>
        </is>
      </c>
      <c r="I55" s="275" t="n"/>
    </row>
    <row r="56" ht="13.7" customFormat="1" customHeight="1" s="282">
      <c r="A56" s="288" t="inlineStr">
        <is>
          <t>Code1</t>
        </is>
      </c>
      <c r="B56" s="260" t="n"/>
      <c r="C56" s="260" t="inlineStr">
        <is>
          <t>Code1</t>
        </is>
      </c>
      <c r="D56" s="260" t="n"/>
      <c r="E56" s="260" t="inlineStr">
        <is>
          <t>Code1</t>
        </is>
      </c>
      <c r="H56" s="274" t="n"/>
      <c r="I56" s="275" t="n"/>
      <c r="J56" s="273" t="n"/>
      <c r="K56" s="273" t="n"/>
    </row>
    <row r="57" ht="30" customFormat="1" customHeight="1" s="278">
      <c r="A57" s="259" t="inlineStr">
        <is>
          <t>Verrrrrrrrrrrrrrrrrrrrrrrrrrrrrrrrrrrrrry long Description 1</t>
        </is>
      </c>
      <c r="B57" s="259" t="n"/>
      <c r="C57" s="259" t="inlineStr">
        <is>
          <t>Verrrrrrrrrrrrrrrrrrrrrrrrrrrrrrrrrrrrrry long Description 1</t>
        </is>
      </c>
      <c r="D57" s="259" t="n"/>
      <c r="E57" s="259" t="inlineStr">
        <is>
          <t>Verrrrrrrrrrrrrrrrrrrrrrrrrrrrrrrrrrrrrry long Description 1</t>
        </is>
      </c>
      <c r="H57" s="281" t="n"/>
      <c r="I57" s="280" t="n"/>
      <c r="J57" s="279" t="n"/>
      <c r="K57" s="279" t="n"/>
    </row>
    <row r="58" ht="15.75" customFormat="1" customHeight="1" s="277">
      <c r="A58" s="257" t="inlineStr">
        <is>
          <t>New 1233</t>
        </is>
      </c>
      <c r="B58" s="258" t="n"/>
      <c r="C58" s="257" t="inlineStr">
        <is>
          <t>New 1233</t>
        </is>
      </c>
      <c r="D58" s="258" t="n"/>
      <c r="E58" s="257" t="inlineStr">
        <is>
          <t>New 1233</t>
        </is>
      </c>
      <c r="H58" s="274" t="n"/>
      <c r="I58" s="275" t="n"/>
      <c r="J58" s="273" t="n"/>
      <c r="K58" s="273" t="n"/>
    </row>
    <row r="59" ht="18.75" customFormat="1" customHeight="1" s="276">
      <c r="A59" s="259" t="inlineStr">
        <is>
          <t>Expires (mm/dd/yyyy): 11/01/2023</t>
        </is>
      </c>
      <c r="B59" s="256" t="n"/>
      <c r="C59" s="259" t="inlineStr">
        <is>
          <t>Expires (mm/dd/yyyy): 11/01/2023</t>
        </is>
      </c>
      <c r="D59" s="256" t="n"/>
      <c r="E59" s="259" t="inlineStr">
        <is>
          <t>Expires (mm/dd/yyyy): 09/30/2022</t>
        </is>
      </c>
      <c r="H59" s="274" t="n"/>
      <c r="I59" s="275" t="n"/>
      <c r="J59" s="273" t="n"/>
      <c r="K59" s="273" t="n"/>
    </row>
    <row r="60" hidden="1" ht="9.75" customHeight="1">
      <c r="A60" s="258" t="n"/>
      <c r="I60" s="275" t="n"/>
    </row>
    <row r="61" ht="18" customHeight="1">
      <c r="A61" s="256" t="n"/>
    </row>
    <row r="63" ht="54.75" customHeight="1">
      <c r="A63" s="262" t="n"/>
    </row>
    <row r="64" ht="18" customHeight="1">
      <c r="A64" s="256" t="n"/>
    </row>
    <row r="66" ht="54.75" customHeight="1">
      <c r="A66" s="262" t="n"/>
    </row>
    <row r="67">
      <c r="A67" s="260" t="n"/>
    </row>
    <row r="68">
      <c r="A68" s="259" t="n"/>
    </row>
    <row r="69">
      <c r="A69" s="258" t="n"/>
    </row>
    <row r="70" ht="18" customHeight="1">
      <c r="A70" s="256" t="n"/>
    </row>
    <row r="72" ht="54.75" customHeight="1">
      <c r="A72" s="262" t="n"/>
    </row>
    <row r="73">
      <c r="A73" s="260" t="n"/>
    </row>
    <row r="74">
      <c r="A74" s="259" t="n"/>
    </row>
    <row r="75">
      <c r="A75" s="258" t="n"/>
    </row>
    <row r="76" ht="18" customHeight="1">
      <c r="A76" s="256" t="n"/>
    </row>
    <row r="78" ht="54.75" customHeight="1">
      <c r="A78" s="262" t="n"/>
    </row>
    <row r="79">
      <c r="A79" s="260" t="n"/>
    </row>
    <row r="80">
      <c r="A80" s="259" t="n"/>
    </row>
    <row r="81">
      <c r="A81" s="258" t="n"/>
    </row>
    <row r="82" ht="18" customHeight="1">
      <c r="A82" s="256" t="n"/>
    </row>
    <row r="85" ht="54.75" customHeight="1">
      <c r="A85" s="262" t="n"/>
    </row>
    <row r="86">
      <c r="A86" s="260" t="n"/>
    </row>
    <row r="87">
      <c r="A87" s="259" t="n"/>
    </row>
    <row r="88">
      <c r="A88" s="258" t="n"/>
    </row>
    <row r="89" ht="18" customHeight="1">
      <c r="A89" s="256" t="n"/>
    </row>
    <row r="90" ht="18" customHeight="1">
      <c r="A90" s="256" t="n"/>
    </row>
    <row r="91" ht="54.75" customHeight="1">
      <c r="A91" s="262" t="n"/>
    </row>
    <row r="92">
      <c r="A92" s="260" t="n"/>
    </row>
    <row r="93">
      <c r="A93" s="259" t="n"/>
    </row>
    <row r="94">
      <c r="A94" s="258" t="n"/>
    </row>
    <row r="95" ht="18" customHeight="1">
      <c r="A95" s="256" t="n"/>
    </row>
  </sheetData>
  <pageMargins left="0.9" right="0" top="0.7" bottom="0.7" header="0" footer="0.2"/>
  <pageSetup orientation="portrait" scale="49" fitToHeight="0"/>
</worksheet>
</file>

<file path=xl/worksheets/sheet22.xml><?xml version="1.0" encoding="utf-8"?>
<worksheet xmlns="http://schemas.openxmlformats.org/spreadsheetml/2006/main">
  <sheetPr codeName="shTmpCommInvoice">
    <tabColor rgb="FF00B050"/>
    <outlinePr summaryBelow="1" summaryRight="1"/>
    <pageSetUpPr fitToPage="1"/>
  </sheetPr>
  <dimension ref="A1:K51"/>
  <sheetViews>
    <sheetView showGridLines="0" zoomScaleNormal="100" zoomScaleSheetLayoutView="90" workbookViewId="0">
      <selection activeCell="L1" sqref="L1"/>
    </sheetView>
  </sheetViews>
  <sheetFormatPr baseColWidth="8" defaultColWidth="10.5703125" defaultRowHeight="12.75"/>
  <cols>
    <col width="20.42578125" customWidth="1" style="493" min="1" max="1"/>
    <col width="14.42578125" customWidth="1" style="493" min="2" max="2"/>
    <col width="17.5703125" customWidth="1" style="493" min="3" max="3"/>
    <col width="10.5703125" customWidth="1" style="493" min="4" max="4"/>
    <col width="18.5703125" customWidth="1" style="493" min="5" max="5"/>
    <col width="17" customWidth="1" style="493" min="6" max="6"/>
    <col width="11" customWidth="1" style="493" min="7" max="7"/>
    <col width="12" customWidth="1" style="493" min="8" max="8"/>
    <col width="12.42578125" customWidth="1" style="493" min="9" max="9"/>
    <col width="8.5703125" customWidth="1" style="493" min="10" max="255"/>
    <col width="10.5703125" customWidth="1" style="493" min="256" max="16384"/>
  </cols>
  <sheetData>
    <row r="1" ht="23.25" customHeight="1">
      <c r="A1" s="492" t="inlineStr">
        <is>
          <t>Commercial Invoice</t>
        </is>
      </c>
    </row>
    <row r="2" ht="18" customHeight="1">
      <c r="B2" s="1" t="n"/>
    </row>
    <row r="3">
      <c r="A3" s="494" t="inlineStr">
        <is>
          <t>Date of Export</t>
        </is>
      </c>
      <c r="B3" s="41" t="n"/>
    </row>
    <row r="4">
      <c r="G4" s="493" t="n"/>
    </row>
    <row r="5" ht="15" customFormat="1" customHeight="1" s="2">
      <c r="A5" s="494" t="inlineStr">
        <is>
          <t>Ship from:</t>
        </is>
      </c>
      <c r="B5" s="493" t="n"/>
      <c r="C5" s="493" t="n"/>
      <c r="D5" s="493" t="n"/>
      <c r="E5" s="494" t="inlineStr">
        <is>
          <t>Ship To:</t>
        </is>
      </c>
      <c r="F5" s="494" t="n"/>
      <c r="H5" s="493" t="n"/>
      <c r="K5" s="493" t="n"/>
    </row>
    <row r="6">
      <c r="A6" s="493" t="inlineStr">
        <is>
          <t>Shipper/Exporter</t>
        </is>
      </c>
      <c r="C6" s="37" t="n"/>
      <c r="D6" s="37" t="n"/>
      <c r="E6" s="493" t="inlineStr">
        <is>
          <t>Consignee</t>
        </is>
      </c>
      <c r="G6" s="37" t="n"/>
      <c r="H6" s="37" t="n"/>
    </row>
    <row r="7">
      <c r="A7" s="493" t="inlineStr">
        <is>
          <t>Address</t>
        </is>
      </c>
      <c r="C7" s="37" t="n"/>
      <c r="D7" s="37" t="n"/>
      <c r="E7" s="493" t="inlineStr">
        <is>
          <t>Address</t>
        </is>
      </c>
      <c r="G7" s="37" t="n"/>
      <c r="H7" s="37" t="n"/>
    </row>
    <row r="8">
      <c r="A8" s="493" t="inlineStr">
        <is>
          <t>City/State/Zip Code</t>
        </is>
      </c>
      <c r="C8" s="37" t="n"/>
      <c r="D8" s="37" t="n"/>
      <c r="E8" s="493" t="inlineStr">
        <is>
          <t>City/State/Zip Code</t>
        </is>
      </c>
      <c r="F8" s="37" t="n"/>
    </row>
    <row r="9">
      <c r="A9" s="37" t="inlineStr">
        <is>
          <t>Country</t>
        </is>
      </c>
      <c r="C9" s="37" t="n"/>
      <c r="D9" s="37" t="n"/>
      <c r="E9" s="493" t="inlineStr">
        <is>
          <t>Country</t>
        </is>
      </c>
      <c r="F9" s="37" t="n"/>
      <c r="G9" s="37" t="n"/>
      <c r="H9" s="37" t="n"/>
    </row>
    <row r="10">
      <c r="A10" s="37" t="inlineStr">
        <is>
          <t>Phone/Fax</t>
        </is>
      </c>
      <c r="B10" s="40" t="n"/>
      <c r="C10" s="37" t="n"/>
      <c r="D10" s="37" t="n"/>
      <c r="F10" s="37" t="n"/>
      <c r="G10" s="37" t="n"/>
      <c r="H10" s="37" t="n"/>
    </row>
    <row r="11">
      <c r="B11" s="33" t="n"/>
    </row>
    <row r="12">
      <c r="A12" s="36" t="n"/>
      <c r="B12" s="32" t="n"/>
      <c r="C12" s="27" t="n"/>
      <c r="D12" s="27" t="n"/>
      <c r="E12" s="27" t="n"/>
      <c r="F12" s="27" t="n"/>
      <c r="G12" s="27" t="n"/>
      <c r="H12" s="26" t="n"/>
    </row>
    <row r="13">
      <c r="A13" s="29" t="n"/>
      <c r="B13" s="495" t="n"/>
      <c r="D13" s="28" t="n"/>
      <c r="F13" s="494" t="inlineStr">
        <is>
          <t>Currency</t>
        </is>
      </c>
      <c r="G13" s="38" t="inlineStr">
        <is>
          <t>USD</t>
        </is>
      </c>
      <c r="H13" s="35" t="n"/>
    </row>
    <row r="14">
      <c r="A14" s="31" t="n"/>
      <c r="C14" s="494" t="n"/>
      <c r="D14" s="491" t="n"/>
      <c r="F14" s="494" t="n"/>
      <c r="G14" s="491" t="n"/>
      <c r="H14" s="34" t="n"/>
    </row>
    <row r="15">
      <c r="A15" s="30" t="inlineStr">
        <is>
          <t>No.</t>
        </is>
      </c>
      <c r="B15" s="526" t="inlineStr">
        <is>
          <t xml:space="preserve"> Description of Goods</t>
        </is>
      </c>
      <c r="C15" s="527" t="n"/>
      <c r="D15" s="527" t="n"/>
      <c r="E15" s="528" t="n"/>
      <c r="F15" s="497" t="inlineStr">
        <is>
          <t>Country of</t>
        </is>
      </c>
      <c r="G15" s="30" t="inlineStr">
        <is>
          <t>Unit</t>
        </is>
      </c>
      <c r="H15" s="498" t="inlineStr">
        <is>
          <t>Total</t>
        </is>
      </c>
    </row>
    <row r="16">
      <c r="A16" s="42" t="inlineStr">
        <is>
          <t>Units</t>
        </is>
      </c>
      <c r="B16" s="529" t="n"/>
      <c r="C16" s="530" t="n"/>
      <c r="D16" s="530" t="n"/>
      <c r="E16" s="531" t="n"/>
      <c r="F16" s="500" t="inlineStr">
        <is>
          <t>Origin</t>
        </is>
      </c>
      <c r="G16" s="42" t="inlineStr">
        <is>
          <t>Value</t>
        </is>
      </c>
      <c r="H16" s="501" t="inlineStr">
        <is>
          <t>Value</t>
        </is>
      </c>
    </row>
    <row r="17" ht="24.95" customHeight="1">
      <c r="A17" s="334" t="n"/>
      <c r="B17" s="502" t="n"/>
      <c r="C17" s="532" t="n"/>
      <c r="D17" s="532" t="n"/>
      <c r="E17" s="533" t="n"/>
      <c r="F17" s="335" t="n"/>
      <c r="G17" s="534" t="n"/>
      <c r="H17" s="535">
        <f>IF(G17="","",G17*A17)</f>
        <v/>
      </c>
    </row>
    <row r="18" ht="24.95" customHeight="1">
      <c r="A18" s="334" t="n"/>
      <c r="B18" s="502" t="n"/>
      <c r="C18" s="532" t="n"/>
      <c r="D18" s="532" t="n"/>
      <c r="E18" s="533" t="n"/>
      <c r="F18" s="335" t="n"/>
      <c r="G18" s="534" t="n"/>
      <c r="H18" s="535">
        <f>IF(G18="","",G18*A18)</f>
        <v/>
      </c>
    </row>
    <row r="19" ht="24.95" customHeight="1">
      <c r="A19" s="334" t="n"/>
      <c r="B19" s="502" t="n"/>
      <c r="C19" s="532" t="n"/>
      <c r="D19" s="532" t="n"/>
      <c r="E19" s="533" t="n"/>
      <c r="F19" s="335" t="n"/>
      <c r="G19" s="534" t="n"/>
      <c r="H19" s="535">
        <f>IF(G19="","",G19*A19)</f>
        <v/>
      </c>
    </row>
    <row r="20" ht="24.95" customHeight="1">
      <c r="A20" s="334" t="n"/>
      <c r="B20" s="502" t="n"/>
      <c r="C20" s="532" t="n"/>
      <c r="D20" s="532" t="n"/>
      <c r="E20" s="533" t="n"/>
      <c r="F20" s="335" t="n"/>
      <c r="G20" s="534" t="n"/>
      <c r="H20" s="535">
        <f>IF(G20="","",G20*A20)</f>
        <v/>
      </c>
    </row>
    <row r="21" ht="24.95" customHeight="1">
      <c r="A21" s="334" t="n"/>
      <c r="B21" s="502" t="n"/>
      <c r="C21" s="532" t="n"/>
      <c r="D21" s="532" t="n"/>
      <c r="E21" s="533" t="n"/>
      <c r="F21" s="335" t="n"/>
      <c r="G21" s="534" t="n"/>
      <c r="H21" s="535">
        <f>IF(G21="","",G21*A21)</f>
        <v/>
      </c>
    </row>
    <row r="22" ht="24.95" customHeight="1">
      <c r="A22" s="334" t="n"/>
      <c r="B22" s="502" t="n"/>
      <c r="C22" s="532" t="n"/>
      <c r="D22" s="532" t="n"/>
      <c r="E22" s="533" t="n"/>
      <c r="F22" s="335" t="n"/>
      <c r="G22" s="534" t="n"/>
      <c r="H22" s="535">
        <f>IF(G22="","",G22*A22)</f>
        <v/>
      </c>
    </row>
    <row r="23" ht="24.95" customHeight="1">
      <c r="A23" s="334" t="n"/>
      <c r="B23" s="502" t="n"/>
      <c r="C23" s="532" t="n"/>
      <c r="D23" s="532" t="n"/>
      <c r="E23" s="533" t="n"/>
      <c r="F23" s="335" t="n"/>
      <c r="G23" s="534" t="n"/>
      <c r="H23" s="535">
        <f>IF(G23="","",G23*A23)</f>
        <v/>
      </c>
    </row>
    <row r="24" ht="24.95" customHeight="1">
      <c r="A24" s="334" t="n"/>
      <c r="B24" s="502" t="n"/>
      <c r="C24" s="532" t="n"/>
      <c r="D24" s="532" t="n"/>
      <c r="E24" s="533" t="n"/>
      <c r="F24" s="335" t="n"/>
      <c r="G24" s="534" t="n"/>
      <c r="H24" s="535">
        <f>IF(G24="","",G24*A24)</f>
        <v/>
      </c>
    </row>
    <row r="25" ht="24.95" customHeight="1">
      <c r="A25" s="334" t="n"/>
      <c r="B25" s="502" t="n"/>
      <c r="C25" s="532" t="n"/>
      <c r="D25" s="532" t="n"/>
      <c r="E25" s="533" t="n"/>
      <c r="F25" s="335" t="n"/>
      <c r="G25" s="534" t="n"/>
      <c r="H25" s="535">
        <f>IF(G25="","",G25*A25)</f>
        <v/>
      </c>
    </row>
    <row r="26" ht="24.95" customHeight="1">
      <c r="A26" s="334" t="n"/>
      <c r="B26" s="502" t="n"/>
      <c r="C26" s="532" t="n"/>
      <c r="D26" s="532" t="n"/>
      <c r="E26" s="533" t="n"/>
      <c r="F26" s="335" t="n"/>
      <c r="G26" s="534" t="n"/>
      <c r="H26" s="535">
        <f>IF(G26="","",G26*A26)</f>
        <v/>
      </c>
    </row>
    <row r="27" ht="24.95" customHeight="1">
      <c r="A27" s="334" t="n"/>
      <c r="B27" s="502" t="n"/>
      <c r="C27" s="532" t="n"/>
      <c r="D27" s="532" t="n"/>
      <c r="E27" s="533" t="n"/>
      <c r="F27" s="335" t="n"/>
      <c r="G27" s="534" t="n"/>
      <c r="H27" s="535">
        <f>IF(G27="","",G27*A27)</f>
        <v/>
      </c>
    </row>
    <row r="28" ht="24.95" customHeight="1">
      <c r="A28" s="334" t="n"/>
      <c r="B28" s="502" t="n"/>
      <c r="C28" s="532" t="n"/>
      <c r="D28" s="532" t="n"/>
      <c r="E28" s="533" t="n"/>
      <c r="F28" s="335" t="n"/>
      <c r="G28" s="534" t="n"/>
      <c r="H28" s="535">
        <f>IF(G28="","",G28*A28)</f>
        <v/>
      </c>
    </row>
    <row r="29" ht="24.95" customHeight="1">
      <c r="A29" s="334" t="n"/>
      <c r="B29" s="502" t="n"/>
      <c r="C29" s="532" t="n"/>
      <c r="D29" s="532" t="n"/>
      <c r="E29" s="533" t="n"/>
      <c r="F29" s="335" t="n"/>
      <c r="G29" s="534" t="n"/>
      <c r="H29" s="535">
        <f>IF(G29="","",G29*A29)</f>
        <v/>
      </c>
    </row>
    <row r="30" ht="24.95" customHeight="1">
      <c r="A30" s="334" t="n"/>
      <c r="B30" s="502" t="n"/>
      <c r="C30" s="532" t="n"/>
      <c r="D30" s="532" t="n"/>
      <c r="E30" s="533" t="n"/>
      <c r="F30" s="335" t="n"/>
      <c r="G30" s="534" t="n"/>
      <c r="H30" s="535">
        <f>IF(G30="","",G30*A30)</f>
        <v/>
      </c>
    </row>
    <row r="31" ht="24.95" customHeight="1">
      <c r="A31" s="334" t="n"/>
      <c r="B31" s="502" t="n"/>
      <c r="C31" s="532" t="n"/>
      <c r="D31" s="532" t="n"/>
      <c r="E31" s="533" t="n"/>
      <c r="F31" s="335" t="n"/>
      <c r="G31" s="534" t="n"/>
      <c r="H31" s="535">
        <f>IF(G31="","",G31*A31)</f>
        <v/>
      </c>
    </row>
    <row r="32" ht="26.1" customHeight="1">
      <c r="A32" s="493" t="inlineStr">
        <is>
          <t>All Charges listed above are in USD</t>
        </is>
      </c>
      <c r="G32" s="498" t="inlineStr">
        <is>
          <t>Total</t>
        </is>
      </c>
      <c r="H32" s="536">
        <f>IF(SUM(H17:H17)=0,"",SUM(H17:H17))</f>
        <v/>
      </c>
    </row>
    <row r="33">
      <c r="A33" s="493" t="inlineStr">
        <is>
          <t xml:space="preserve"> </t>
        </is>
      </c>
      <c r="B33" s="494" t="n"/>
      <c r="C33" s="494" t="n"/>
      <c r="D33" s="494" t="n"/>
      <c r="E33" s="494" t="n"/>
    </row>
    <row r="34">
      <c r="B34" s="494" t="n"/>
      <c r="C34" s="494" t="n"/>
      <c r="D34" s="494" t="n"/>
    </row>
    <row r="35">
      <c r="A35" s="494" t="inlineStr">
        <is>
          <t>Method of Transport (check one)</t>
        </is>
      </c>
      <c r="B35" s="494" t="n"/>
      <c r="C35" s="494" t="n"/>
      <c r="D35" s="494" t="n"/>
    </row>
    <row r="36" ht="14.25" customHeight="1">
      <c r="A36" s="494" t="inlineStr">
        <is>
          <t xml:space="preserve">   Land Freight</t>
        </is>
      </c>
      <c r="B36" s="43" t="inlineStr">
        <is>
          <t>a</t>
        </is>
      </c>
      <c r="C36" s="494" t="n"/>
      <c r="D36" s="503" t="inlineStr">
        <is>
          <t>Total Weight</t>
        </is>
      </c>
      <c r="F36" s="44" t="n"/>
      <c r="G36" s="494" t="inlineStr">
        <is>
          <t>Pounds</t>
        </is>
      </c>
    </row>
    <row r="37">
      <c r="A37" s="494" t="inlineStr">
        <is>
          <t xml:space="preserve">   Air Freight</t>
        </is>
      </c>
      <c r="B37" s="45" t="n"/>
      <c r="C37" s="494" t="n"/>
      <c r="D37" s="494" t="n"/>
      <c r="E37" s="494" t="n"/>
      <c r="F37" s="491" t="n"/>
    </row>
    <row r="38">
      <c r="A38" s="494" t="inlineStr">
        <is>
          <t xml:space="preserve">   Ocean Freight</t>
        </is>
      </c>
      <c r="B38" s="45" t="n"/>
      <c r="C38" s="494" t="n"/>
      <c r="D38" s="494" t="n"/>
      <c r="E38" s="494" t="n"/>
      <c r="F38" s="46" t="n"/>
      <c r="G38" s="494" t="inlineStr">
        <is>
          <t>Kilograms</t>
        </is>
      </c>
    </row>
    <row r="39">
      <c r="F39" s="491" t="n"/>
    </row>
    <row r="41">
      <c r="A41" s="493" t="inlineStr">
        <is>
          <t xml:space="preserve">These Commodities, technology or software were exported from the United States in accordance with the Export Administration Regulations.  </t>
        </is>
      </c>
    </row>
    <row r="42">
      <c r="A42" s="493" t="inlineStr">
        <is>
          <t>Diverstion contrary to U.S. law is prohibited.</t>
        </is>
      </c>
    </row>
    <row r="44">
      <c r="A44" s="47" t="n"/>
    </row>
    <row r="46">
      <c r="A46" s="504" t="n"/>
      <c r="C46" s="504" t="n"/>
      <c r="D46" s="530" t="n"/>
      <c r="F46" s="537" t="n"/>
      <c r="G46" s="538" t="n"/>
    </row>
    <row r="47">
      <c r="A47" s="494" t="inlineStr">
        <is>
          <t>Shippers Name</t>
        </is>
      </c>
      <c r="C47" s="494" t="inlineStr">
        <is>
          <t>Shipper's Signature</t>
        </is>
      </c>
      <c r="F47" s="494" t="inlineStr">
        <is>
          <t>Date</t>
        </is>
      </c>
    </row>
    <row r="51">
      <c r="A51" s="491" t="n"/>
    </row>
  </sheetData>
  <mergeCells count="24">
    <mergeCell ref="D36:E36"/>
    <mergeCell ref="C46:D46"/>
    <mergeCell ref="F46:G46"/>
    <mergeCell ref="A51:H51"/>
    <mergeCell ref="A1:H1"/>
    <mergeCell ref="G4:H4"/>
    <mergeCell ref="F5:G5"/>
    <mergeCell ref="B13:C13"/>
    <mergeCell ref="B15:E16"/>
    <mergeCell ref="B17:E17"/>
    <mergeCell ref="B18:E18"/>
    <mergeCell ref="B19:E19"/>
    <mergeCell ref="B20:E20"/>
    <mergeCell ref="B21:E21"/>
    <mergeCell ref="B22:E22"/>
    <mergeCell ref="B23:E23"/>
    <mergeCell ref="B24:E24"/>
    <mergeCell ref="B30:E30"/>
    <mergeCell ref="B31:E31"/>
    <mergeCell ref="B25:E25"/>
    <mergeCell ref="B26:E26"/>
    <mergeCell ref="B27:E27"/>
    <mergeCell ref="B28:E28"/>
    <mergeCell ref="B29:E29"/>
  </mergeCells>
  <printOptions horizontalCentered="1" verticalCentered="1"/>
  <pageMargins left="0" right="0" top="0" bottom="0" header="0.5" footer="0.5"/>
  <pageSetup orientation="portrait" scale="90" fitToHeight="0"/>
  <drawing xmlns:r="http://schemas.openxmlformats.org/officeDocument/2006/relationships" r:id="rId1"/>
</worksheet>
</file>

<file path=xl/worksheets/sheet23.xml><?xml version="1.0" encoding="utf-8"?>
<worksheet xmlns="http://schemas.openxmlformats.org/spreadsheetml/2006/main">
  <sheetPr codeName="shMacroVariables">
    <tabColor rgb="FFC00000"/>
    <outlinePr summaryBelow="1" summaryRight="1"/>
    <pageSetUpPr/>
  </sheetPr>
  <dimension ref="A1:B2"/>
  <sheetViews>
    <sheetView showGridLines="0" workbookViewId="0">
      <selection activeCell="L1" sqref="L1"/>
    </sheetView>
  </sheetViews>
  <sheetFormatPr baseColWidth="8" defaultColWidth="9.140625" defaultRowHeight="15.75"/>
  <cols>
    <col width="19" customWidth="1" style="291" min="1" max="1"/>
    <col width="35.5703125" customWidth="1" style="291" min="2" max="2"/>
    <col width="9.140625" customWidth="1" style="291" min="3" max="16384"/>
  </cols>
  <sheetData>
    <row r="1" ht="40.5" customHeight="1">
      <c r="A1" s="292" t="inlineStr">
        <is>
          <t>CurrentRowID</t>
        </is>
      </c>
      <c r="B1" s="294" t="inlineStr">
        <is>
          <t>Max cost allowed per shipment</t>
        </is>
      </c>
    </row>
    <row r="2">
      <c r="A2" s="293" t="n">
        <v>2471</v>
      </c>
      <c r="B2" s="295" t="n">
        <v>750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InvoiceTemplates.com</dc:creator>
  <dc:title xmlns:dc="http://purl.org/dc/elements/1.1/">Commercial Invoice Template</dc:title>
  <dcterms:created xmlns:dcterms="http://purl.org/dc/terms/" xmlns:xsi="http://www.w3.org/2001/XMLSchema-instance" xsi:type="dcterms:W3CDTF">2001-01-25T18:50:01Z</dcterms:created>
  <dcterms:modified xmlns:dcterms="http://purl.org/dc/terms/" xmlns:xsi="http://www.w3.org/2001/XMLSchema-instance" xsi:type="dcterms:W3CDTF">2023-04-03T03:05:19Z</dcterms:modified>
  <cp:lastModifiedBy>User</cp:lastModifiedBy>
  <cp:lastPrinted>2023-03-29T02:14:57Z</cp:lastPrinted>
</cp:coreProperties>
</file>