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ct2markanalchapter10\"/>
    </mc:Choice>
  </mc:AlternateContent>
  <bookViews>
    <workbookView xWindow="0" yWindow="0" windowWidth="16392" windowHeight="6924" activeTab="4"/>
  </bookViews>
  <sheets>
    <sheet name="Regression1" sheetId="22" r:id="rId1"/>
    <sheet name="data" sheetId="1" r:id="rId2"/>
    <sheet name="Regression2" sheetId="23" r:id="rId3"/>
    <sheet name="Finland out" sheetId="19" r:id="rId4"/>
    <sheet name="Regression3" sheetId="25" r:id="rId5"/>
    <sheet name="Unemployment out" sheetId="24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"5SHRA32K7GY1Q8VDANMT2UZ4"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data!$I$4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H23" i="25" l="1"/>
  <c r="H22" i="25"/>
  <c r="D43" i="25" l="1"/>
  <c r="D44" i="25"/>
  <c r="D45" i="25"/>
  <c r="D27" i="25" l="1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26" i="25"/>
  <c r="I24" i="24" l="1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5" i="1"/>
</calcChain>
</file>

<file path=xl/sharedStrings.xml><?xml version="1.0" encoding="utf-8"?>
<sst xmlns="http://schemas.openxmlformats.org/spreadsheetml/2006/main" count="210" uniqueCount="62">
  <si>
    <t xml:space="preserve">Country </t>
  </si>
  <si>
    <t>GNP per head</t>
  </si>
  <si>
    <t>Unemployment rate</t>
  </si>
  <si>
    <t>%age spend on education</t>
  </si>
  <si>
    <t>Austria</t>
  </si>
  <si>
    <t>Belgium</t>
  </si>
  <si>
    <t>Bulgaria</t>
  </si>
  <si>
    <t>Czech Rep.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</si>
  <si>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</si>
  <si>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</si>
  <si>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</si>
  <si>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</si>
  <si>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</si>
  <si>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</si>
  <si>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</si>
  <si>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</si>
  <si>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Netherlands</t>
  </si>
  <si>
    <t>Poland</t>
  </si>
  <si>
    <t>Portugal</t>
  </si>
  <si>
    <t>Romania</t>
  </si>
  <si>
    <t>Spain</t>
  </si>
  <si>
    <t>Switzerland</t>
  </si>
  <si>
    <t>Sweden</t>
  </si>
  <si>
    <t>Turkey</t>
  </si>
  <si>
    <t>UK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</si>
  <si>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</si>
  <si>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</si>
  <si>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</si>
  <si>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</si>
  <si>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</si>
  <si>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</si>
  <si>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</si>
  <si>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</si>
  <si>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</si>
  <si>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</si>
  <si>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</si>
  <si>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</si>
  <si>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</si>
  <si>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</si>
  <si>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</si>
  <si>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</si>
  <si>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</si>
  <si>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</si>
  <si>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</si>
  <si>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</si>
  <si>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</si>
  <si>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</si>
  <si>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</si>
  <si>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</si>
  <si>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</si>
  <si>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</si>
  <si>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</si>
  <si>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Pop (millions)</t>
  </si>
  <si>
    <t>Computer Sales</t>
  </si>
  <si>
    <t>Sales/Capita</t>
  </si>
  <si>
    <t>Predicted Sales/Capita</t>
  </si>
  <si>
    <t>2007 Source Economist Pocket world in Figures</t>
  </si>
  <si>
    <t>abs resid</t>
  </si>
  <si>
    <t>p-value&gt;.05 so no significant heteroscedacity</t>
  </si>
  <si>
    <t>skewness</t>
  </si>
  <si>
    <t>kurtosis</t>
  </si>
  <si>
    <t xml:space="preserve"> Source Economist Pocket World in Figures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</si>
</sst>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2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1" fillId="2" borderId="0" xfId="0" applyFont="1" applyFill="1" applyBorder="1" applyAlignment="1"/>
    <xf numFmtId="165" fontId="1" fillId="0" borderId="0" xfId="0" applyNumberFormat="1" applyFont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F23" sqref="F23"/>
    </sheetView>
  </sheetViews>
  <sheetFormatPr defaultColWidth="9.109375" defaultRowHeight="14.4" x14ac:dyDescent="0.3"/>
  <cols>
    <col min="1" max="1" width="24" style="1" bestFit="1" customWidth="1"/>
    <col min="2" max="2" width="22.109375" style="1" bestFit="1" customWidth="1"/>
    <col min="3" max="3" width="14.5546875" style="1" bestFit="1" customWidth="1"/>
    <col min="4" max="5" width="9.109375" style="1"/>
    <col min="6" max="6" width="12" style="1" customWidth="1"/>
    <col min="7" max="7" width="9.109375" style="1"/>
    <col min="8" max="8" width="13.44140625" style="1" customWidth="1"/>
    <col min="9" max="9" width="14.33203125" style="1" customWidth="1"/>
    <col min="10" max="16384" width="9.109375" style="1"/>
  </cols>
  <sheetData>
    <row r="1" spans="1:9" x14ac:dyDescent="0.3">
      <c r="A1" s="1" t="s">
        <v>25</v>
      </c>
    </row>
    <row r="2" spans="1:9" ht="15" thickBot="1" x14ac:dyDescent="0.35"/>
    <row r="3" spans="1:9" x14ac:dyDescent="0.3">
      <c r="A3" s="4" t="s">
        <v>26</v>
      </c>
      <c r="B3" s="4"/>
    </row>
    <row r="4" spans="1:9" x14ac:dyDescent="0.3">
      <c r="A4" s="5" t="s">
        <v>27</v>
      </c>
      <c r="B4" s="5">
        <v>0.73110646532801471</v>
      </c>
    </row>
    <row r="5" spans="1:9" x14ac:dyDescent="0.3">
      <c r="A5" s="5" t="s">
        <v>28</v>
      </c>
      <c r="B5" s="5">
        <v>0.53451666364442363</v>
      </c>
    </row>
    <row r="6" spans="1:9" x14ac:dyDescent="0.3">
      <c r="A6" s="5" t="s">
        <v>29</v>
      </c>
      <c r="B6" s="5">
        <v>0.45237254546402783</v>
      </c>
    </row>
    <row r="7" spans="1:9" x14ac:dyDescent="0.3">
      <c r="A7" s="5" t="s">
        <v>30</v>
      </c>
      <c r="B7" s="5">
        <v>58.42625703589713</v>
      </c>
    </row>
    <row r="8" spans="1:9" ht="15" thickBot="1" x14ac:dyDescent="0.35">
      <c r="A8" s="6" t="s">
        <v>31</v>
      </c>
      <c r="B8" s="6">
        <v>21</v>
      </c>
    </row>
    <row r="10" spans="1:9" ht="15" thickBot="1" x14ac:dyDescent="0.35">
      <c r="A10" s="1" t="s">
        <v>32</v>
      </c>
    </row>
    <row r="11" spans="1:9" x14ac:dyDescent="0.3">
      <c r="A11" s="7"/>
      <c r="B11" s="7" t="s">
        <v>37</v>
      </c>
      <c r="C11" s="7" t="s">
        <v>38</v>
      </c>
      <c r="D11" s="7" t="s">
        <v>39</v>
      </c>
      <c r="E11" s="7" t="s">
        <v>40</v>
      </c>
      <c r="F11" s="7" t="s">
        <v>41</v>
      </c>
    </row>
    <row r="12" spans="1:9" x14ac:dyDescent="0.3">
      <c r="A12" s="5" t="s">
        <v>33</v>
      </c>
      <c r="B12" s="5">
        <v>3</v>
      </c>
      <c r="C12" s="5">
        <v>66638.031863130353</v>
      </c>
      <c r="D12" s="5">
        <v>22212.677287710118</v>
      </c>
      <c r="E12" s="5">
        <v>6.5070594886730326</v>
      </c>
      <c r="F12" s="5">
        <v>3.9402218662972751E-3</v>
      </c>
    </row>
    <row r="13" spans="1:9" x14ac:dyDescent="0.3">
      <c r="A13" s="5" t="s">
        <v>34</v>
      </c>
      <c r="B13" s="5">
        <v>17</v>
      </c>
      <c r="C13" s="5">
        <v>58031.667690820221</v>
      </c>
      <c r="D13" s="5">
        <v>3413.627511224719</v>
      </c>
      <c r="E13" s="5"/>
      <c r="F13" s="5"/>
    </row>
    <row r="14" spans="1:9" ht="15" thickBot="1" x14ac:dyDescent="0.35">
      <c r="A14" s="6" t="s">
        <v>35</v>
      </c>
      <c r="B14" s="6">
        <v>20</v>
      </c>
      <c r="C14" s="6">
        <v>124669.69955395057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42</v>
      </c>
      <c r="C16" s="7" t="s">
        <v>30</v>
      </c>
      <c r="D16" s="7" t="s">
        <v>43</v>
      </c>
      <c r="E16" s="7" t="s">
        <v>44</v>
      </c>
      <c r="F16" s="7" t="s">
        <v>45</v>
      </c>
      <c r="G16" s="7" t="s">
        <v>46</v>
      </c>
      <c r="H16" s="7" t="s">
        <v>47</v>
      </c>
      <c r="I16" s="7" t="s">
        <v>48</v>
      </c>
    </row>
    <row r="17" spans="1:9" x14ac:dyDescent="0.3">
      <c r="A17" s="5" t="s">
        <v>36</v>
      </c>
      <c r="B17" s="5">
        <v>-114.83515026466341</v>
      </c>
      <c r="C17" s="5">
        <v>78.289964490278209</v>
      </c>
      <c r="D17" s="5">
        <v>-1.4667927238480645</v>
      </c>
      <c r="E17" s="5">
        <v>0.16068774929898919</v>
      </c>
      <c r="F17" s="5">
        <v>-280.01253693426963</v>
      </c>
      <c r="G17" s="5">
        <v>50.342236404942781</v>
      </c>
      <c r="H17" s="5">
        <v>-280.01253693426963</v>
      </c>
      <c r="I17" s="5">
        <v>50.342236404942781</v>
      </c>
    </row>
    <row r="18" spans="1:9" x14ac:dyDescent="0.3">
      <c r="A18" s="5" t="s">
        <v>1</v>
      </c>
      <c r="B18" s="5">
        <v>2.2977118529511121E-3</v>
      </c>
      <c r="C18" s="5">
        <v>9.5192960980377585E-4</v>
      </c>
      <c r="D18" s="5">
        <v>2.4137413410480493</v>
      </c>
      <c r="E18" s="5">
        <v>2.7354838307583666E-2</v>
      </c>
      <c r="F18" s="5">
        <v>2.8931593318631474E-4</v>
      </c>
      <c r="G18" s="5">
        <v>4.3061077727159095E-3</v>
      </c>
      <c r="H18" s="5">
        <v>2.8931593318631474E-4</v>
      </c>
      <c r="I18" s="5">
        <v>4.3061077727159095E-3</v>
      </c>
    </row>
    <row r="19" spans="1:9" x14ac:dyDescent="0.3">
      <c r="A19" s="5" t="s">
        <v>2</v>
      </c>
      <c r="B19" s="5">
        <v>4.2195245732310891</v>
      </c>
      <c r="C19" s="5">
        <v>4.840005896430104</v>
      </c>
      <c r="D19" s="5">
        <v>0.87180153568476637</v>
      </c>
      <c r="E19" s="5">
        <v>0.39546265697215832</v>
      </c>
      <c r="F19" s="5">
        <v>-5.9919952638622522</v>
      </c>
      <c r="G19" s="5">
        <v>14.43104441032443</v>
      </c>
      <c r="H19" s="5">
        <v>-5.9919952638622522</v>
      </c>
      <c r="I19" s="5">
        <v>14.43104441032443</v>
      </c>
    </row>
    <row r="20" spans="1:9" ht="15" thickBot="1" x14ac:dyDescent="0.35">
      <c r="A20" s="6" t="s">
        <v>3</v>
      </c>
      <c r="B20" s="6">
        <v>21.42269830379858</v>
      </c>
      <c r="C20" s="6">
        <v>12.736119574983839</v>
      </c>
      <c r="D20" s="6">
        <v>1.6820428057127255</v>
      </c>
      <c r="E20" s="6">
        <v>0.11083654309113829</v>
      </c>
      <c r="F20" s="6">
        <v>-5.4481651766501678</v>
      </c>
      <c r="G20" s="6">
        <v>48.293561784247331</v>
      </c>
      <c r="H20" s="6">
        <v>-5.4481651766501678</v>
      </c>
      <c r="I20" s="6">
        <v>48.293561784247331</v>
      </c>
    </row>
    <row r="24" spans="1:9" x14ac:dyDescent="0.3">
      <c r="A24" s="1" t="s">
        <v>49</v>
      </c>
    </row>
    <row r="25" spans="1:9" ht="15" thickBot="1" x14ac:dyDescent="0.35"/>
    <row r="26" spans="1:9" x14ac:dyDescent="0.3">
      <c r="A26" s="7" t="s">
        <v>50</v>
      </c>
      <c r="B26" s="7" t="s">
        <v>55</v>
      </c>
      <c r="C26" s="7" t="s">
        <v>51</v>
      </c>
    </row>
    <row r="27" spans="1:9" x14ac:dyDescent="0.3">
      <c r="A27" s="5">
        <v>1</v>
      </c>
      <c r="B27" s="5">
        <v>141.10501101131408</v>
      </c>
      <c r="C27" s="5">
        <v>-29.057391963695025</v>
      </c>
    </row>
    <row r="28" spans="1:9" x14ac:dyDescent="0.3">
      <c r="A28" s="5">
        <v>2</v>
      </c>
      <c r="B28" s="5">
        <v>153.93616992638789</v>
      </c>
      <c r="C28" s="5">
        <v>6.2447824545645005</v>
      </c>
    </row>
    <row r="29" spans="1:9" x14ac:dyDescent="0.3">
      <c r="A29" s="5">
        <v>3</v>
      </c>
      <c r="B29" s="5">
        <v>32.157888174081116</v>
      </c>
      <c r="C29" s="5">
        <v>-11.894730279344273</v>
      </c>
    </row>
    <row r="30" spans="1:9" x14ac:dyDescent="0.3">
      <c r="A30" s="5">
        <v>4</v>
      </c>
      <c r="B30" s="5">
        <v>54.767288455875018</v>
      </c>
      <c r="C30" s="5">
        <v>46.085652720595576</v>
      </c>
    </row>
    <row r="31" spans="1:9" x14ac:dyDescent="0.3">
      <c r="A31" s="5">
        <v>5</v>
      </c>
      <c r="B31" s="5">
        <v>229.79090357336941</v>
      </c>
      <c r="C31" s="5">
        <v>-59.718176300642142</v>
      </c>
    </row>
    <row r="32" spans="1:9" x14ac:dyDescent="0.3">
      <c r="A32" s="8">
        <v>6</v>
      </c>
      <c r="B32" s="8">
        <v>179.8197146177065</v>
      </c>
      <c r="C32" s="8">
        <v>192.06707783512371</v>
      </c>
      <c r="D32" s="1" t="s">
        <v>9</v>
      </c>
    </row>
    <row r="33" spans="1:3" x14ac:dyDescent="0.3">
      <c r="A33" s="5">
        <v>7</v>
      </c>
      <c r="B33" s="5">
        <v>151.7406303741534</v>
      </c>
      <c r="C33" s="5">
        <v>-55.958724073668748</v>
      </c>
    </row>
    <row r="34" spans="1:3" x14ac:dyDescent="0.3">
      <c r="A34" s="5">
        <v>8</v>
      </c>
      <c r="B34" s="5">
        <v>124.24022741288989</v>
      </c>
      <c r="C34" s="5">
        <v>-41.521439534102015</v>
      </c>
    </row>
    <row r="35" spans="1:3" x14ac:dyDescent="0.3">
      <c r="A35" s="5">
        <v>9</v>
      </c>
      <c r="B35" s="5">
        <v>83.255200778100544</v>
      </c>
      <c r="C35" s="5">
        <v>-10.665915063814822</v>
      </c>
    </row>
    <row r="36" spans="1:3" x14ac:dyDescent="0.3">
      <c r="A36" s="5">
        <v>10</v>
      </c>
      <c r="B36" s="5">
        <v>60.630880123272931</v>
      </c>
      <c r="C36" s="5">
        <v>-15.730880123272932</v>
      </c>
    </row>
    <row r="37" spans="1:3" x14ac:dyDescent="0.3">
      <c r="A37" s="5">
        <v>11</v>
      </c>
      <c r="B37" s="5">
        <v>142.78511588245058</v>
      </c>
      <c r="C37" s="5">
        <v>-11.671479518814238</v>
      </c>
    </row>
    <row r="38" spans="1:3" x14ac:dyDescent="0.3">
      <c r="A38" s="5">
        <v>12</v>
      </c>
      <c r="B38" s="5">
        <v>119.95884900546693</v>
      </c>
      <c r="C38" s="5">
        <v>-54.454604523293753</v>
      </c>
    </row>
    <row r="39" spans="1:3" x14ac:dyDescent="0.3">
      <c r="A39" s="5">
        <v>13</v>
      </c>
      <c r="B39" s="5">
        <v>132.53106910883719</v>
      </c>
      <c r="C39" s="5">
        <v>-1.1068266845947505</v>
      </c>
    </row>
    <row r="40" spans="1:3" x14ac:dyDescent="0.3">
      <c r="A40" s="5">
        <v>14</v>
      </c>
      <c r="B40" s="5">
        <v>97.716423254509209</v>
      </c>
      <c r="C40" s="5">
        <v>-22.795370622930264</v>
      </c>
    </row>
    <row r="41" spans="1:3" x14ac:dyDescent="0.3">
      <c r="A41" s="5">
        <v>15</v>
      </c>
      <c r="B41" s="5">
        <v>90.80533020874357</v>
      </c>
      <c r="C41" s="5">
        <v>-22.711872264818325</v>
      </c>
    </row>
    <row r="42" spans="1:3" x14ac:dyDescent="0.3">
      <c r="A42" s="5">
        <v>16</v>
      </c>
      <c r="B42" s="5">
        <v>6.7651463829348657</v>
      </c>
      <c r="C42" s="5">
        <v>25.497764415187198</v>
      </c>
    </row>
    <row r="43" spans="1:3" x14ac:dyDescent="0.3">
      <c r="A43" s="5">
        <v>17</v>
      </c>
      <c r="B43" s="5">
        <v>120.26738267286997</v>
      </c>
      <c r="C43" s="5">
        <v>-14.334346958584248</v>
      </c>
    </row>
    <row r="44" spans="1:3" x14ac:dyDescent="0.3">
      <c r="A44" s="5">
        <v>18</v>
      </c>
      <c r="B44" s="5">
        <v>168.36382338588069</v>
      </c>
      <c r="C44" s="5">
        <v>-17.643823385880694</v>
      </c>
    </row>
    <row r="45" spans="1:3" x14ac:dyDescent="0.3">
      <c r="A45" s="5">
        <v>19</v>
      </c>
      <c r="B45" s="5">
        <v>193.92649241637193</v>
      </c>
      <c r="C45" s="5">
        <v>35.790898887975914</v>
      </c>
    </row>
    <row r="46" spans="1:3" x14ac:dyDescent="0.3">
      <c r="A46" s="5">
        <v>20</v>
      </c>
      <c r="B46" s="5">
        <v>23.556000607512757</v>
      </c>
      <c r="C46" s="5">
        <v>14.425529735495161</v>
      </c>
    </row>
    <row r="47" spans="1:3" ht="15" thickBot="1" x14ac:dyDescent="0.35">
      <c r="A47" s="6">
        <v>21</v>
      </c>
      <c r="B47" s="6">
        <v>112.93137065312462</v>
      </c>
      <c r="C47" s="6">
        <v>49.153875248514737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V25"/>
  <sheetViews>
    <sheetView topLeftCell="F3" zoomScale="90" zoomScaleNormal="90" workbookViewId="0">
      <selection activeCell="R24" sqref="R24"/>
    </sheetView>
  </sheetViews>
  <sheetFormatPr defaultColWidth="9.109375" defaultRowHeight="14.4" x14ac:dyDescent="0.3"/>
  <cols>
    <col min="1" max="5" width="9.109375" style="1"/>
    <col min="6" max="6" width="12" style="1" bestFit="1" customWidth="1"/>
    <col min="7" max="7" width="12.6640625" style="1" customWidth="1"/>
    <col min="8" max="8" width="9.6640625" style="1" customWidth="1"/>
    <col min="9" max="9" width="14" style="1" customWidth="1"/>
    <col min="10" max="10" width="9.109375" style="1"/>
    <col min="11" max="12" width="15" style="1" customWidth="1"/>
    <col min="13" max="16" width="9.109375" style="1"/>
    <col min="17" max="17" width="24.5546875" style="1" bestFit="1" customWidth="1"/>
    <col min="18" max="16384" width="9.109375" style="1"/>
  </cols>
  <sheetData>
    <row r="3" spans="5:22" x14ac:dyDescent="0.3">
      <c r="I3" s="1" t="s">
        <v>61</v>
      </c>
    </row>
    <row r="4" spans="5:22" ht="28.8" x14ac:dyDescent="0.3">
      <c r="F4" s="2" t="s">
        <v>0</v>
      </c>
      <c r="G4" s="2" t="s">
        <v>52</v>
      </c>
      <c r="H4" s="2" t="s">
        <v>53</v>
      </c>
      <c r="I4" s="2" t="s">
        <v>54</v>
      </c>
      <c r="J4" s="2" t="s">
        <v>1</v>
      </c>
      <c r="K4" s="2" t="s">
        <v>2</v>
      </c>
      <c r="L4" s="2" t="s">
        <v>3</v>
      </c>
      <c r="M4" s="2"/>
      <c r="N4" s="2"/>
      <c r="Q4"/>
      <c r="R4"/>
      <c r="S4"/>
      <c r="T4"/>
      <c r="U4"/>
      <c r="V4"/>
    </row>
    <row r="5" spans="5:22" x14ac:dyDescent="0.3">
      <c r="E5" s="1">
        <v>1</v>
      </c>
      <c r="F5" s="1" t="s">
        <v>4</v>
      </c>
      <c r="G5" s="1">
        <v>8.4</v>
      </c>
      <c r="H5" s="1">
        <v>941.2</v>
      </c>
      <c r="I5" s="3">
        <f>H5/G5</f>
        <v>112.04761904761905</v>
      </c>
      <c r="J5" s="9">
        <v>49600</v>
      </c>
      <c r="K5" s="1">
        <v>4.2</v>
      </c>
      <c r="L5" s="1">
        <v>5.8</v>
      </c>
      <c r="Q5"/>
      <c r="R5"/>
      <c r="S5"/>
      <c r="T5"/>
      <c r="U5"/>
      <c r="V5"/>
    </row>
    <row r="6" spans="5:22" x14ac:dyDescent="0.3">
      <c r="E6" s="1">
        <v>2</v>
      </c>
      <c r="F6" s="1" t="s">
        <v>5</v>
      </c>
      <c r="G6" s="1">
        <v>10.5</v>
      </c>
      <c r="H6" s="1">
        <v>1681.9</v>
      </c>
      <c r="I6" s="3">
        <f t="shared" ref="I6:I25" si="0">H6/G6</f>
        <v>160.18095238095239</v>
      </c>
      <c r="J6" s="9">
        <v>47090</v>
      </c>
      <c r="K6" s="1">
        <v>8.1</v>
      </c>
      <c r="L6" s="1">
        <v>5.9</v>
      </c>
      <c r="Q6"/>
      <c r="R6"/>
      <c r="S6"/>
      <c r="T6"/>
      <c r="U6"/>
      <c r="V6"/>
    </row>
    <row r="7" spans="5:22" x14ac:dyDescent="0.3">
      <c r="E7" s="1">
        <v>3</v>
      </c>
      <c r="F7" s="1" t="s">
        <v>6</v>
      </c>
      <c r="G7" s="1">
        <v>7.6</v>
      </c>
      <c r="H7" s="1">
        <v>154</v>
      </c>
      <c r="I7" s="3">
        <f t="shared" si="0"/>
        <v>20.263157894736842</v>
      </c>
      <c r="J7" s="9">
        <v>6550</v>
      </c>
      <c r="K7" s="1">
        <v>13.5</v>
      </c>
      <c r="L7" s="1">
        <v>3.5</v>
      </c>
      <c r="Q7"/>
      <c r="R7"/>
      <c r="S7"/>
      <c r="T7"/>
      <c r="U7"/>
      <c r="V7"/>
    </row>
    <row r="8" spans="5:22" x14ac:dyDescent="0.3">
      <c r="E8" s="1">
        <v>4</v>
      </c>
      <c r="F8" s="1" t="s">
        <v>7</v>
      </c>
      <c r="G8" s="1">
        <v>10.199999999999999</v>
      </c>
      <c r="H8" s="1">
        <v>1028.7</v>
      </c>
      <c r="I8" s="3">
        <f t="shared" si="0"/>
        <v>100.85294117647059</v>
      </c>
      <c r="J8" s="9">
        <v>20670</v>
      </c>
      <c r="K8" s="1">
        <v>6.6</v>
      </c>
      <c r="L8" s="1">
        <v>4.4000000000000004</v>
      </c>
      <c r="Q8"/>
      <c r="R8"/>
      <c r="S8"/>
      <c r="T8"/>
      <c r="U8"/>
      <c r="V8"/>
    </row>
    <row r="9" spans="5:22" x14ac:dyDescent="0.3">
      <c r="E9" s="1">
        <v>5</v>
      </c>
      <c r="F9" s="1" t="s">
        <v>8</v>
      </c>
      <c r="G9" s="1">
        <v>5.5</v>
      </c>
      <c r="H9" s="1">
        <v>935.4</v>
      </c>
      <c r="I9" s="3">
        <f t="shared" si="0"/>
        <v>170.07272727272726</v>
      </c>
      <c r="J9" s="9">
        <v>62120</v>
      </c>
      <c r="K9" s="1">
        <v>5.2</v>
      </c>
      <c r="L9" s="1">
        <v>8.4</v>
      </c>
    </row>
    <row r="10" spans="5:22" x14ac:dyDescent="0.3">
      <c r="E10" s="1">
        <v>6</v>
      </c>
      <c r="F10" s="1" t="s">
        <v>9</v>
      </c>
      <c r="G10" s="1">
        <v>5.3</v>
      </c>
      <c r="H10" s="1">
        <v>1971</v>
      </c>
      <c r="I10" s="3">
        <f t="shared" si="0"/>
        <v>371.88679245283021</v>
      </c>
      <c r="J10" s="9">
        <v>51320</v>
      </c>
      <c r="K10" s="1">
        <v>9.9</v>
      </c>
      <c r="L10" s="1">
        <v>6.3</v>
      </c>
    </row>
    <row r="11" spans="5:22" x14ac:dyDescent="0.3">
      <c r="E11" s="1">
        <v>7</v>
      </c>
      <c r="F11" s="1" t="s">
        <v>10</v>
      </c>
      <c r="G11" s="1">
        <v>61.9</v>
      </c>
      <c r="H11" s="1">
        <v>5928.9</v>
      </c>
      <c r="I11" s="3">
        <f t="shared" si="0"/>
        <v>95.78190630048465</v>
      </c>
      <c r="J11" s="9">
        <v>44510</v>
      </c>
      <c r="K11" s="1">
        <v>10</v>
      </c>
      <c r="L11" s="1">
        <v>5.7</v>
      </c>
    </row>
    <row r="12" spans="5:22" x14ac:dyDescent="0.3">
      <c r="E12" s="1">
        <v>8</v>
      </c>
      <c r="F12" s="1" t="s">
        <v>11</v>
      </c>
      <c r="G12" s="1">
        <v>82.5</v>
      </c>
      <c r="H12" s="1">
        <v>6824.3</v>
      </c>
      <c r="I12" s="3">
        <f t="shared" si="0"/>
        <v>82.718787878787879</v>
      </c>
      <c r="J12" s="9">
        <v>44450</v>
      </c>
      <c r="K12" s="1">
        <v>9.1</v>
      </c>
      <c r="L12" s="1">
        <v>4.5999999999999996</v>
      </c>
    </row>
    <row r="13" spans="5:22" x14ac:dyDescent="0.3">
      <c r="E13" s="1">
        <v>9</v>
      </c>
      <c r="F13" s="1" t="s">
        <v>12</v>
      </c>
      <c r="G13" s="1">
        <v>11.2</v>
      </c>
      <c r="H13" s="1">
        <v>813</v>
      </c>
      <c r="I13" s="3">
        <f t="shared" si="0"/>
        <v>72.589285714285722</v>
      </c>
      <c r="J13" s="9">
        <v>31670</v>
      </c>
      <c r="K13" s="1">
        <v>9.9</v>
      </c>
      <c r="L13" s="1">
        <v>3.9</v>
      </c>
    </row>
    <row r="14" spans="5:22" x14ac:dyDescent="0.3">
      <c r="E14" s="1">
        <v>10</v>
      </c>
      <c r="F14" s="1" t="s">
        <v>13</v>
      </c>
      <c r="G14" s="1">
        <v>10</v>
      </c>
      <c r="H14" s="1">
        <v>449</v>
      </c>
      <c r="I14" s="3">
        <f t="shared" si="0"/>
        <v>44.9</v>
      </c>
      <c r="J14" s="9">
        <v>15410</v>
      </c>
      <c r="K14" s="1">
        <v>7.3</v>
      </c>
      <c r="L14" s="1">
        <v>5.0999999999999996</v>
      </c>
    </row>
    <row r="15" spans="5:22" x14ac:dyDescent="0.3">
      <c r="E15" s="1">
        <v>11</v>
      </c>
      <c r="F15" s="1" t="s">
        <v>14</v>
      </c>
      <c r="G15" s="1">
        <v>4.4000000000000004</v>
      </c>
      <c r="H15" s="1">
        <v>576.9</v>
      </c>
      <c r="I15" s="3">
        <f t="shared" si="0"/>
        <v>131.11363636363635</v>
      </c>
      <c r="J15" s="9">
        <v>60460</v>
      </c>
      <c r="K15" s="1">
        <v>6.3</v>
      </c>
      <c r="L15" s="1">
        <v>4.3</v>
      </c>
    </row>
    <row r="16" spans="5:22" x14ac:dyDescent="0.3">
      <c r="E16" s="1">
        <v>12</v>
      </c>
      <c r="F16" s="1" t="s">
        <v>15</v>
      </c>
      <c r="G16" s="1">
        <v>58.9</v>
      </c>
      <c r="H16" s="1">
        <v>3858.2</v>
      </c>
      <c r="I16" s="3">
        <f t="shared" si="0"/>
        <v>65.504244482173178</v>
      </c>
      <c r="J16" s="9">
        <v>38490</v>
      </c>
      <c r="K16" s="1">
        <v>9.3000000000000007</v>
      </c>
      <c r="L16" s="1">
        <v>5</v>
      </c>
    </row>
    <row r="17" spans="5:12" x14ac:dyDescent="0.3">
      <c r="E17" s="1">
        <v>13</v>
      </c>
      <c r="F17" s="1" t="s">
        <v>16</v>
      </c>
      <c r="G17" s="1">
        <v>16.5</v>
      </c>
      <c r="H17" s="1">
        <v>2168.5</v>
      </c>
      <c r="I17" s="3">
        <f t="shared" si="0"/>
        <v>131.42424242424244</v>
      </c>
      <c r="J17" s="9">
        <v>52960</v>
      </c>
      <c r="K17" s="1">
        <v>4.4000000000000004</v>
      </c>
      <c r="L17" s="1">
        <v>5</v>
      </c>
    </row>
    <row r="18" spans="5:12" x14ac:dyDescent="0.3">
      <c r="E18" s="1">
        <v>14</v>
      </c>
      <c r="F18" s="1" t="s">
        <v>17</v>
      </c>
      <c r="G18" s="1">
        <v>38</v>
      </c>
      <c r="H18" s="1">
        <v>2847</v>
      </c>
      <c r="I18" s="3">
        <f t="shared" si="0"/>
        <v>74.921052631578945</v>
      </c>
      <c r="J18" s="9">
        <v>13850</v>
      </c>
      <c r="K18" s="1">
        <v>14.4</v>
      </c>
      <c r="L18" s="1">
        <v>5.6</v>
      </c>
    </row>
    <row r="19" spans="5:12" x14ac:dyDescent="0.3">
      <c r="E19" s="1">
        <v>15</v>
      </c>
      <c r="F19" s="1" t="s">
        <v>18</v>
      </c>
      <c r="G19" s="1">
        <v>10.7</v>
      </c>
      <c r="H19" s="1">
        <v>728.6</v>
      </c>
      <c r="I19" s="3">
        <f t="shared" si="0"/>
        <v>68.093457943925245</v>
      </c>
      <c r="J19" s="9">
        <v>22920</v>
      </c>
      <c r="K19" s="1">
        <v>6.3</v>
      </c>
      <c r="L19" s="1">
        <v>5.9</v>
      </c>
    </row>
    <row r="20" spans="5:12" x14ac:dyDescent="0.3">
      <c r="E20" s="1">
        <v>16</v>
      </c>
      <c r="F20" s="1" t="s">
        <v>19</v>
      </c>
      <c r="G20" s="1">
        <v>21.3</v>
      </c>
      <c r="H20" s="1">
        <v>687.2</v>
      </c>
      <c r="I20" s="3">
        <f t="shared" si="0"/>
        <v>32.262910798122064</v>
      </c>
      <c r="J20" s="9">
        <v>9300</v>
      </c>
      <c r="K20" s="1">
        <v>7</v>
      </c>
      <c r="L20" s="1">
        <v>3.3</v>
      </c>
    </row>
    <row r="21" spans="5:12" x14ac:dyDescent="0.3">
      <c r="E21" s="1">
        <v>17</v>
      </c>
      <c r="F21" s="1" t="s">
        <v>20</v>
      </c>
      <c r="G21" s="1">
        <v>44.8</v>
      </c>
      <c r="H21" s="1">
        <v>4745.8</v>
      </c>
      <c r="I21" s="3">
        <f t="shared" si="0"/>
        <v>105.93303571428572</v>
      </c>
      <c r="J21" s="9">
        <v>35220</v>
      </c>
      <c r="K21" s="1">
        <v>14.2</v>
      </c>
      <c r="L21" s="1">
        <v>4.4000000000000004</v>
      </c>
    </row>
    <row r="22" spans="5:12" x14ac:dyDescent="0.3">
      <c r="E22" s="1">
        <v>18</v>
      </c>
      <c r="F22" s="1" t="s">
        <v>21</v>
      </c>
      <c r="G22" s="1">
        <v>7.5</v>
      </c>
      <c r="H22" s="1">
        <v>1130.4000000000001</v>
      </c>
      <c r="I22" s="3">
        <f t="shared" si="0"/>
        <v>150.72</v>
      </c>
      <c r="J22" s="9">
        <v>64430</v>
      </c>
      <c r="K22" s="1">
        <v>3.6</v>
      </c>
      <c r="L22" s="1">
        <v>5.6</v>
      </c>
    </row>
    <row r="23" spans="5:12" x14ac:dyDescent="0.3">
      <c r="E23" s="1">
        <v>19</v>
      </c>
      <c r="F23" s="1" t="s">
        <v>22</v>
      </c>
      <c r="G23" s="1">
        <v>9.1999999999999993</v>
      </c>
      <c r="H23" s="1">
        <v>2113.4</v>
      </c>
      <c r="I23" s="3">
        <f t="shared" si="0"/>
        <v>229.71739130434784</v>
      </c>
      <c r="J23" s="9">
        <v>51950</v>
      </c>
      <c r="K23" s="1">
        <v>6.3</v>
      </c>
      <c r="L23" s="1">
        <v>7.6</v>
      </c>
    </row>
    <row r="24" spans="5:12" x14ac:dyDescent="0.3">
      <c r="E24" s="1">
        <v>20</v>
      </c>
      <c r="F24" s="1" t="s">
        <v>23</v>
      </c>
      <c r="G24" s="1">
        <v>75.8</v>
      </c>
      <c r="H24" s="1">
        <v>2879</v>
      </c>
      <c r="I24" s="3">
        <f t="shared" si="0"/>
        <v>37.981530343007918</v>
      </c>
      <c r="J24" s="9">
        <v>9940</v>
      </c>
      <c r="K24" s="1">
        <v>8.6</v>
      </c>
      <c r="L24" s="1">
        <v>3.7</v>
      </c>
    </row>
    <row r="25" spans="5:12" x14ac:dyDescent="0.3">
      <c r="E25" s="1">
        <v>21</v>
      </c>
      <c r="F25" s="1" t="s">
        <v>24</v>
      </c>
      <c r="G25" s="1">
        <v>61</v>
      </c>
      <c r="H25" s="1">
        <v>9887.2000000000007</v>
      </c>
      <c r="I25" s="3">
        <f t="shared" si="0"/>
        <v>162.08524590163935</v>
      </c>
      <c r="J25" s="9">
        <v>43540</v>
      </c>
      <c r="K25" s="1">
        <v>5.9</v>
      </c>
      <c r="L25" s="1">
        <v>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D7" sqref="D7"/>
    </sheetView>
  </sheetViews>
  <sheetFormatPr defaultRowHeight="14.4" x14ac:dyDescent="0.3"/>
  <cols>
    <col min="1" max="1" width="24" style="1" bestFit="1" customWidth="1"/>
    <col min="2" max="2" width="21.44140625" style="1" bestFit="1" customWidth="1"/>
    <col min="3" max="3" width="14.5546875" style="1" bestFit="1" customWidth="1"/>
    <col min="4" max="5" width="8.88671875" style="1"/>
    <col min="6" max="6" width="13.44140625" style="1" bestFit="1" customWidth="1"/>
    <col min="7" max="7" width="10.109375" style="1" customWidth="1"/>
    <col min="8" max="8" width="12.6640625" style="1" bestFit="1" customWidth="1"/>
    <col min="9" max="9" width="12.5546875" style="1" bestFit="1" customWidth="1"/>
    <col min="10" max="16384" width="8.88671875" style="1"/>
  </cols>
  <sheetData>
    <row r="1" spans="1:9" x14ac:dyDescent="0.3">
      <c r="A1" s="1" t="s">
        <v>25</v>
      </c>
    </row>
    <row r="2" spans="1:9" ht="15" thickBot="1" x14ac:dyDescent="0.35"/>
    <row r="3" spans="1:9" x14ac:dyDescent="0.3">
      <c r="A3" s="4" t="s">
        <v>26</v>
      </c>
      <c r="B3" s="4"/>
    </row>
    <row r="4" spans="1:9" x14ac:dyDescent="0.3">
      <c r="A4" s="5" t="s">
        <v>27</v>
      </c>
      <c r="B4" s="5">
        <v>0.86080563650469522</v>
      </c>
    </row>
    <row r="5" spans="1:9" x14ac:dyDescent="0.3">
      <c r="A5" s="5" t="s">
        <v>28</v>
      </c>
      <c r="B5" s="5">
        <v>0.74098634383825346</v>
      </c>
    </row>
    <row r="6" spans="1:9" x14ac:dyDescent="0.3">
      <c r="A6" s="5" t="s">
        <v>29</v>
      </c>
      <c r="B6" s="5">
        <v>0.69242128330792596</v>
      </c>
    </row>
    <row r="7" spans="1:9" x14ac:dyDescent="0.3">
      <c r="A7" s="5" t="s">
        <v>30</v>
      </c>
      <c r="B7" s="5">
        <v>29.983581295312295</v>
      </c>
    </row>
    <row r="8" spans="1:9" ht="15" thickBot="1" x14ac:dyDescent="0.35">
      <c r="A8" s="6" t="s">
        <v>31</v>
      </c>
      <c r="B8" s="6">
        <v>20</v>
      </c>
    </row>
    <row r="10" spans="1:9" ht="15" thickBot="1" x14ac:dyDescent="0.35">
      <c r="A10" s="1" t="s">
        <v>32</v>
      </c>
    </row>
    <row r="11" spans="1:9" x14ac:dyDescent="0.3">
      <c r="A11" s="7"/>
      <c r="B11" s="7" t="s">
        <v>37</v>
      </c>
      <c r="C11" s="7" t="s">
        <v>38</v>
      </c>
      <c r="D11" s="7" t="s">
        <v>39</v>
      </c>
      <c r="E11" s="7" t="s">
        <v>40</v>
      </c>
      <c r="F11" s="7" t="s">
        <v>41</v>
      </c>
    </row>
    <row r="12" spans="1:9" x14ac:dyDescent="0.3">
      <c r="A12" s="5" t="s">
        <v>33</v>
      </c>
      <c r="B12" s="5">
        <v>3</v>
      </c>
      <c r="C12" s="5">
        <v>41150.444770776543</v>
      </c>
      <c r="D12" s="5">
        <v>13716.814923592181</v>
      </c>
      <c r="E12" s="5">
        <v>15.257601570897435</v>
      </c>
      <c r="F12" s="5">
        <v>5.9326499916776521E-5</v>
      </c>
    </row>
    <row r="13" spans="1:9" x14ac:dyDescent="0.3">
      <c r="A13" s="5" t="s">
        <v>34</v>
      </c>
      <c r="B13" s="5">
        <v>16</v>
      </c>
      <c r="C13" s="5">
        <v>14384.24235668162</v>
      </c>
      <c r="D13" s="5">
        <v>899.01514729260123</v>
      </c>
      <c r="E13" s="5"/>
      <c r="F13" s="5"/>
    </row>
    <row r="14" spans="1:9" ht="15" thickBot="1" x14ac:dyDescent="0.35">
      <c r="A14" s="6" t="s">
        <v>35</v>
      </c>
      <c r="B14" s="6">
        <v>19</v>
      </c>
      <c r="C14" s="6">
        <v>55534.687127458164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42</v>
      </c>
      <c r="C16" s="7" t="s">
        <v>30</v>
      </c>
      <c r="D16" s="7" t="s">
        <v>43</v>
      </c>
      <c r="E16" s="7" t="s">
        <v>44</v>
      </c>
      <c r="F16" s="7" t="s">
        <v>45</v>
      </c>
      <c r="G16" s="7" t="s">
        <v>46</v>
      </c>
      <c r="H16" s="7" t="s">
        <v>47</v>
      </c>
      <c r="I16" s="7" t="s">
        <v>48</v>
      </c>
    </row>
    <row r="17" spans="1:9" x14ac:dyDescent="0.3">
      <c r="A17" s="5" t="s">
        <v>36</v>
      </c>
      <c r="B17" s="5">
        <v>-32.208761135260062</v>
      </c>
      <c r="C17" s="5">
        <v>41.890821352522025</v>
      </c>
      <c r="D17" s="5">
        <v>-0.76887394649570273</v>
      </c>
      <c r="E17" s="5">
        <v>0.45316899338590044</v>
      </c>
      <c r="F17" s="5">
        <v>-121.0133353092024</v>
      </c>
      <c r="G17" s="5">
        <v>56.59581303868228</v>
      </c>
      <c r="H17" s="5">
        <v>-121.0133353092024</v>
      </c>
      <c r="I17" s="5">
        <v>56.59581303868228</v>
      </c>
    </row>
    <row r="18" spans="1:9" x14ac:dyDescent="0.3">
      <c r="A18" s="5" t="s">
        <v>1</v>
      </c>
      <c r="B18" s="5">
        <v>1.678416411976455E-3</v>
      </c>
      <c r="C18" s="5">
        <v>4.9653710298372476E-4</v>
      </c>
      <c r="D18" s="5">
        <v>3.3802436955682427</v>
      </c>
      <c r="E18" s="5">
        <v>3.8159552079586193E-3</v>
      </c>
      <c r="F18" s="5">
        <v>6.2580477610128674E-4</v>
      </c>
      <c r="G18" s="5">
        <v>2.7310280478516232E-3</v>
      </c>
      <c r="H18" s="5">
        <v>6.2580477610128674E-4</v>
      </c>
      <c r="I18" s="5">
        <v>2.7310280478516232E-3</v>
      </c>
    </row>
    <row r="19" spans="1:9" x14ac:dyDescent="0.3">
      <c r="A19" s="5" t="s">
        <v>2</v>
      </c>
      <c r="B19" s="5">
        <v>-0.52786714580431637</v>
      </c>
      <c r="C19" s="5">
        <v>2.5755796406760481</v>
      </c>
      <c r="D19" s="5">
        <v>-0.20495081474776675</v>
      </c>
      <c r="E19" s="5">
        <v>0.84019515686777191</v>
      </c>
      <c r="F19" s="5">
        <v>-5.9878520746398465</v>
      </c>
      <c r="G19" s="5">
        <v>4.9321177830312131</v>
      </c>
      <c r="H19" s="5">
        <v>-5.9878520746398465</v>
      </c>
      <c r="I19" s="5">
        <v>4.9321177830312131</v>
      </c>
    </row>
    <row r="20" spans="1:9" ht="15" thickBot="1" x14ac:dyDescent="0.35">
      <c r="A20" s="6" t="s">
        <v>3</v>
      </c>
      <c r="B20" s="6">
        <v>15.227644607020382</v>
      </c>
      <c r="C20" s="6">
        <v>6.5962029213542728</v>
      </c>
      <c r="D20" s="6">
        <v>2.3085470214573052</v>
      </c>
      <c r="E20" s="6">
        <v>3.4657887942403751E-2</v>
      </c>
      <c r="F20" s="6">
        <v>1.2443190793027359</v>
      </c>
      <c r="G20" s="6">
        <v>29.210970134738027</v>
      </c>
      <c r="H20" s="6">
        <v>1.2443190793027359</v>
      </c>
      <c r="I20" s="6">
        <v>29.210970134738027</v>
      </c>
    </row>
    <row r="24" spans="1:9" x14ac:dyDescent="0.3">
      <c r="A24" s="1" t="s">
        <v>49</v>
      </c>
    </row>
    <row r="25" spans="1:9" ht="15" thickBot="1" x14ac:dyDescent="0.35"/>
    <row r="26" spans="1:9" x14ac:dyDescent="0.3">
      <c r="A26" s="7" t="s">
        <v>50</v>
      </c>
      <c r="B26" s="7" t="s">
        <v>55</v>
      </c>
      <c r="C26" s="7" t="s">
        <v>51</v>
      </c>
    </row>
    <row r="27" spans="1:9" x14ac:dyDescent="0.3">
      <c r="A27" s="5">
        <v>1</v>
      </c>
      <c r="B27" s="5">
        <v>137.14398960711219</v>
      </c>
      <c r="C27" s="5">
        <v>-25.096370559493138</v>
      </c>
    </row>
    <row r="28" spans="1:9" x14ac:dyDescent="0.3">
      <c r="A28" s="5">
        <v>2</v>
      </c>
      <c r="B28" s="5">
        <v>132.39524700511652</v>
      </c>
      <c r="C28" s="5">
        <v>27.785705375835875</v>
      </c>
    </row>
    <row r="29" spans="1:9" x14ac:dyDescent="0.3">
      <c r="A29" s="5">
        <v>3</v>
      </c>
      <c r="B29" s="5">
        <v>24.95541601939879</v>
      </c>
      <c r="C29" s="5">
        <v>-4.6922581246619472</v>
      </c>
    </row>
    <row r="30" spans="1:9" x14ac:dyDescent="0.3">
      <c r="A30" s="5">
        <v>4</v>
      </c>
      <c r="B30" s="5">
        <v>66.001819208874466</v>
      </c>
      <c r="C30" s="5">
        <v>34.851121967596129</v>
      </c>
    </row>
    <row r="31" spans="1:9" x14ac:dyDescent="0.3">
      <c r="A31" s="5">
        <v>5</v>
      </c>
      <c r="B31" s="5">
        <v>197.22177191750609</v>
      </c>
      <c r="C31" s="5">
        <v>-27.149044644778826</v>
      </c>
    </row>
    <row r="32" spans="1:9" x14ac:dyDescent="0.3">
      <c r="A32" s="5">
        <v>6</v>
      </c>
      <c r="B32" s="5">
        <v>124.01645616378497</v>
      </c>
      <c r="C32" s="5">
        <v>-28.234549863300316</v>
      </c>
    </row>
    <row r="33" spans="1:3" x14ac:dyDescent="0.3">
      <c r="A33" s="5">
        <v>7</v>
      </c>
      <c r="B33" s="5">
        <v>107.64042254256783</v>
      </c>
      <c r="C33" s="5">
        <v>-24.921634663779955</v>
      </c>
    </row>
    <row r="34" spans="1:3" x14ac:dyDescent="0.3">
      <c r="A34" s="5">
        <v>8</v>
      </c>
      <c r="B34" s="5">
        <v>75.108615855951015</v>
      </c>
      <c r="C34" s="5">
        <v>-2.5193301416652929</v>
      </c>
    </row>
    <row r="35" spans="1:3" x14ac:dyDescent="0.3">
      <c r="A35" s="5">
        <v>9</v>
      </c>
      <c r="B35" s="5">
        <v>67.463193104729541</v>
      </c>
      <c r="C35" s="5">
        <v>-22.563193104729542</v>
      </c>
    </row>
    <row r="36" spans="1:3" x14ac:dyDescent="0.3">
      <c r="A36" s="5">
        <v>10</v>
      </c>
      <c r="B36" s="5">
        <v>131.42160392445686</v>
      </c>
      <c r="C36" s="5">
        <v>-0.30796756082051502</v>
      </c>
    </row>
    <row r="37" spans="1:3" x14ac:dyDescent="0.3">
      <c r="A37" s="5">
        <v>11</v>
      </c>
      <c r="B37" s="5">
        <v>103.62254514083546</v>
      </c>
      <c r="C37" s="5">
        <v>-38.118300658662278</v>
      </c>
    </row>
    <row r="38" spans="1:3" x14ac:dyDescent="0.3">
      <c r="A38" s="5">
        <v>12</v>
      </c>
      <c r="B38" s="5">
        <v>130.49577963657592</v>
      </c>
      <c r="C38" s="5">
        <v>0.92846278766651835</v>
      </c>
    </row>
    <row r="39" spans="1:3" x14ac:dyDescent="0.3">
      <c r="A39" s="5">
        <v>13</v>
      </c>
      <c r="B39" s="5">
        <v>68.710829070345824</v>
      </c>
      <c r="C39" s="5">
        <v>6.2102235612331214</v>
      </c>
    </row>
    <row r="40" spans="1:3" x14ac:dyDescent="0.3">
      <c r="A40" s="5">
        <v>14</v>
      </c>
      <c r="B40" s="5">
        <v>92.778083190093355</v>
      </c>
      <c r="C40" s="5">
        <v>-24.68462524616811</v>
      </c>
    </row>
    <row r="41" spans="1:3" x14ac:dyDescent="0.3">
      <c r="A41" s="5">
        <v>15</v>
      </c>
      <c r="B41" s="5">
        <v>29.956668678658016</v>
      </c>
      <c r="C41" s="5">
        <v>2.3062421194640486</v>
      </c>
    </row>
    <row r="42" spans="1:3" x14ac:dyDescent="0.3">
      <c r="A42" s="5">
        <v>16</v>
      </c>
      <c r="B42" s="5">
        <v>86.410987695019088</v>
      </c>
      <c r="C42" s="5">
        <v>19.522048019266634</v>
      </c>
    </row>
    <row r="43" spans="1:3" x14ac:dyDescent="0.3">
      <c r="A43" s="5">
        <v>17</v>
      </c>
      <c r="B43" s="5">
        <v>159.30609636280155</v>
      </c>
      <c r="C43" s="5">
        <v>-8.5860963628015554</v>
      </c>
    </row>
    <row r="44" spans="1:3" x14ac:dyDescent="0.3">
      <c r="A44" s="5">
        <v>18</v>
      </c>
      <c r="B44" s="5">
        <v>167.38950746170448</v>
      </c>
      <c r="C44" s="5">
        <v>62.327883842643359</v>
      </c>
    </row>
    <row r="45" spans="1:3" x14ac:dyDescent="0.3">
      <c r="A45" s="5">
        <v>19</v>
      </c>
      <c r="B45" s="5">
        <v>36.277325591844196</v>
      </c>
      <c r="C45" s="5">
        <v>1.7042047511637222</v>
      </c>
    </row>
    <row r="46" spans="1:3" ht="15" thickBot="1" x14ac:dyDescent="0.35">
      <c r="A46" s="6">
        <v>20</v>
      </c>
      <c r="B46" s="6">
        <v>110.84776739564715</v>
      </c>
      <c r="C46" s="6">
        <v>51.2374785059922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V24"/>
  <sheetViews>
    <sheetView topLeftCell="D2" workbookViewId="0">
      <selection activeCell="D5" sqref="D5"/>
    </sheetView>
  </sheetViews>
  <sheetFormatPr defaultColWidth="9.109375" defaultRowHeight="14.4" x14ac:dyDescent="0.3"/>
  <cols>
    <col min="1" max="5" width="9.109375" style="1"/>
    <col min="6" max="6" width="12" style="1" bestFit="1" customWidth="1"/>
    <col min="7" max="7" width="12.6640625" style="1" customWidth="1"/>
    <col min="8" max="8" width="9.6640625" style="1" customWidth="1"/>
    <col min="9" max="9" width="14" style="1" customWidth="1"/>
    <col min="10" max="10" width="9.109375" style="1"/>
    <col min="11" max="12" width="15" style="1" customWidth="1"/>
    <col min="13" max="16" width="9.109375" style="1"/>
    <col min="17" max="17" width="24.5546875" style="1" bestFit="1" customWidth="1"/>
    <col min="18" max="16384" width="9.109375" style="1"/>
  </cols>
  <sheetData>
    <row r="3" spans="5:22" x14ac:dyDescent="0.3">
      <c r="I3" s="1" t="s">
        <v>56</v>
      </c>
    </row>
    <row r="4" spans="5:22" ht="28.8" x14ac:dyDescent="0.3">
      <c r="F4" s="2" t="s">
        <v>0</v>
      </c>
      <c r="G4" s="2" t="s">
        <v>52</v>
      </c>
      <c r="H4" s="2" t="s">
        <v>53</v>
      </c>
      <c r="I4" s="2" t="s">
        <v>54</v>
      </c>
      <c r="J4" s="2" t="s">
        <v>1</v>
      </c>
      <c r="K4" s="2" t="s">
        <v>2</v>
      </c>
      <c r="L4" s="2" t="s">
        <v>3</v>
      </c>
      <c r="M4" s="2"/>
      <c r="N4" s="2"/>
      <c r="Q4"/>
      <c r="R4"/>
      <c r="S4"/>
      <c r="T4"/>
      <c r="U4"/>
      <c r="V4"/>
    </row>
    <row r="5" spans="5:22" x14ac:dyDescent="0.3">
      <c r="E5" s="1">
        <v>1</v>
      </c>
      <c r="F5" s="1" t="s">
        <v>4</v>
      </c>
      <c r="G5" s="1">
        <v>8.4</v>
      </c>
      <c r="H5" s="1">
        <v>941.2</v>
      </c>
      <c r="I5" s="3">
        <f>H5/G5</f>
        <v>112.04761904761905</v>
      </c>
      <c r="J5" s="1">
        <v>49600</v>
      </c>
      <c r="K5" s="1">
        <v>4.2</v>
      </c>
      <c r="L5" s="1">
        <v>5.8</v>
      </c>
      <c r="Q5"/>
      <c r="R5"/>
      <c r="S5"/>
      <c r="T5"/>
      <c r="U5"/>
      <c r="V5"/>
    </row>
    <row r="6" spans="5:22" x14ac:dyDescent="0.3">
      <c r="E6" s="1">
        <v>2</v>
      </c>
      <c r="F6" s="1" t="s">
        <v>5</v>
      </c>
      <c r="G6" s="1">
        <v>10.5</v>
      </c>
      <c r="H6" s="1">
        <v>1681.9</v>
      </c>
      <c r="I6" s="3">
        <f t="shared" ref="I6:I24" si="0">H6/G6</f>
        <v>160.18095238095239</v>
      </c>
      <c r="J6" s="1">
        <v>47090</v>
      </c>
      <c r="K6" s="1">
        <v>8.1</v>
      </c>
      <c r="L6" s="1">
        <v>5.9</v>
      </c>
      <c r="Q6"/>
      <c r="R6"/>
      <c r="S6"/>
      <c r="T6"/>
      <c r="U6"/>
      <c r="V6"/>
    </row>
    <row r="7" spans="5:22" x14ac:dyDescent="0.3">
      <c r="E7" s="1">
        <v>3</v>
      </c>
      <c r="F7" s="1" t="s">
        <v>6</v>
      </c>
      <c r="G7" s="1">
        <v>7.6</v>
      </c>
      <c r="H7" s="1">
        <v>154</v>
      </c>
      <c r="I7" s="3">
        <f t="shared" si="0"/>
        <v>20.263157894736842</v>
      </c>
      <c r="J7" s="1">
        <v>6550</v>
      </c>
      <c r="K7" s="1">
        <v>13.5</v>
      </c>
      <c r="L7" s="1">
        <v>3.5</v>
      </c>
      <c r="Q7"/>
      <c r="R7"/>
      <c r="S7"/>
      <c r="T7"/>
      <c r="U7"/>
      <c r="V7"/>
    </row>
    <row r="8" spans="5:22" x14ac:dyDescent="0.3">
      <c r="E8" s="1">
        <v>4</v>
      </c>
      <c r="F8" s="1" t="s">
        <v>7</v>
      </c>
      <c r="G8" s="1">
        <v>10.199999999999999</v>
      </c>
      <c r="H8" s="1">
        <v>1028.7</v>
      </c>
      <c r="I8" s="3">
        <f t="shared" si="0"/>
        <v>100.85294117647059</v>
      </c>
      <c r="J8" s="1">
        <v>20670</v>
      </c>
      <c r="K8" s="1">
        <v>6.6</v>
      </c>
      <c r="L8" s="1">
        <v>4.4000000000000004</v>
      </c>
      <c r="Q8"/>
      <c r="R8"/>
      <c r="S8"/>
      <c r="T8"/>
      <c r="U8"/>
      <c r="V8"/>
    </row>
    <row r="9" spans="5:22" x14ac:dyDescent="0.3">
      <c r="E9" s="1">
        <v>5</v>
      </c>
      <c r="F9" s="1" t="s">
        <v>8</v>
      </c>
      <c r="G9" s="1">
        <v>5.5</v>
      </c>
      <c r="H9" s="1">
        <v>935.4</v>
      </c>
      <c r="I9" s="3">
        <f t="shared" si="0"/>
        <v>170.07272727272726</v>
      </c>
      <c r="J9" s="1">
        <v>62120</v>
      </c>
      <c r="K9" s="1">
        <v>5.2</v>
      </c>
      <c r="L9" s="1">
        <v>8.4</v>
      </c>
    </row>
    <row r="10" spans="5:22" x14ac:dyDescent="0.3">
      <c r="E10" s="1">
        <v>7</v>
      </c>
      <c r="F10" s="1" t="s">
        <v>10</v>
      </c>
      <c r="G10" s="1">
        <v>61.9</v>
      </c>
      <c r="H10" s="1">
        <v>5928.9</v>
      </c>
      <c r="I10" s="3">
        <f t="shared" si="0"/>
        <v>95.78190630048465</v>
      </c>
      <c r="J10" s="1">
        <v>44510</v>
      </c>
      <c r="K10" s="1">
        <v>10</v>
      </c>
      <c r="L10" s="1">
        <v>5.7</v>
      </c>
    </row>
    <row r="11" spans="5:22" x14ac:dyDescent="0.3">
      <c r="E11" s="1">
        <v>8</v>
      </c>
      <c r="F11" s="1" t="s">
        <v>11</v>
      </c>
      <c r="G11" s="1">
        <v>82.5</v>
      </c>
      <c r="H11" s="1">
        <v>6824.3</v>
      </c>
      <c r="I11" s="3">
        <f t="shared" si="0"/>
        <v>82.718787878787879</v>
      </c>
      <c r="J11" s="1">
        <v>44450</v>
      </c>
      <c r="K11" s="1">
        <v>9.1</v>
      </c>
      <c r="L11" s="1">
        <v>4.5999999999999996</v>
      </c>
    </row>
    <row r="12" spans="5:22" x14ac:dyDescent="0.3">
      <c r="E12" s="1">
        <v>9</v>
      </c>
      <c r="F12" s="1" t="s">
        <v>12</v>
      </c>
      <c r="G12" s="1">
        <v>11.2</v>
      </c>
      <c r="H12" s="1">
        <v>813</v>
      </c>
      <c r="I12" s="3">
        <f t="shared" si="0"/>
        <v>72.589285714285722</v>
      </c>
      <c r="J12" s="1">
        <v>31670</v>
      </c>
      <c r="K12" s="1">
        <v>9.9</v>
      </c>
      <c r="L12" s="1">
        <v>3.9</v>
      </c>
    </row>
    <row r="13" spans="5:22" x14ac:dyDescent="0.3">
      <c r="E13" s="1">
        <v>10</v>
      </c>
      <c r="F13" s="1" t="s">
        <v>13</v>
      </c>
      <c r="G13" s="1">
        <v>10</v>
      </c>
      <c r="H13" s="1">
        <v>449</v>
      </c>
      <c r="I13" s="3">
        <f t="shared" si="0"/>
        <v>44.9</v>
      </c>
      <c r="J13" s="1">
        <v>15410</v>
      </c>
      <c r="K13" s="1">
        <v>7.3</v>
      </c>
      <c r="L13" s="1">
        <v>5.0999999999999996</v>
      </c>
    </row>
    <row r="14" spans="5:22" x14ac:dyDescent="0.3">
      <c r="E14" s="1">
        <v>11</v>
      </c>
      <c r="F14" s="1" t="s">
        <v>14</v>
      </c>
      <c r="G14" s="1">
        <v>4.4000000000000004</v>
      </c>
      <c r="H14" s="1">
        <v>576.9</v>
      </c>
      <c r="I14" s="3">
        <f t="shared" si="0"/>
        <v>131.11363636363635</v>
      </c>
      <c r="J14" s="1">
        <v>60460</v>
      </c>
      <c r="K14" s="1">
        <v>6.3</v>
      </c>
      <c r="L14" s="1">
        <v>4.3</v>
      </c>
    </row>
    <row r="15" spans="5:22" x14ac:dyDescent="0.3">
      <c r="E15" s="1">
        <v>12</v>
      </c>
      <c r="F15" s="1" t="s">
        <v>15</v>
      </c>
      <c r="G15" s="1">
        <v>58.9</v>
      </c>
      <c r="H15" s="1">
        <v>3858.2</v>
      </c>
      <c r="I15" s="3">
        <f t="shared" si="0"/>
        <v>65.504244482173178</v>
      </c>
      <c r="J15" s="1">
        <v>38490</v>
      </c>
      <c r="K15" s="1">
        <v>9.3000000000000007</v>
      </c>
      <c r="L15" s="1">
        <v>5</v>
      </c>
    </row>
    <row r="16" spans="5:22" x14ac:dyDescent="0.3">
      <c r="E16" s="1">
        <v>13</v>
      </c>
      <c r="F16" s="1" t="s">
        <v>16</v>
      </c>
      <c r="G16" s="1">
        <v>16.5</v>
      </c>
      <c r="H16" s="1">
        <v>2168.5</v>
      </c>
      <c r="I16" s="3">
        <f t="shared" si="0"/>
        <v>131.42424242424244</v>
      </c>
      <c r="J16" s="1">
        <v>52960</v>
      </c>
      <c r="K16" s="1">
        <v>4.4000000000000004</v>
      </c>
      <c r="L16" s="1">
        <v>5</v>
      </c>
    </row>
    <row r="17" spans="5:12" x14ac:dyDescent="0.3">
      <c r="E17" s="1">
        <v>14</v>
      </c>
      <c r="F17" s="1" t="s">
        <v>17</v>
      </c>
      <c r="G17" s="1">
        <v>38</v>
      </c>
      <c r="H17" s="1">
        <v>2847</v>
      </c>
      <c r="I17" s="3">
        <f t="shared" si="0"/>
        <v>74.921052631578945</v>
      </c>
      <c r="J17" s="1">
        <v>13850</v>
      </c>
      <c r="K17" s="1">
        <v>14.4</v>
      </c>
      <c r="L17" s="1">
        <v>5.6</v>
      </c>
    </row>
    <row r="18" spans="5:12" x14ac:dyDescent="0.3">
      <c r="E18" s="1">
        <v>15</v>
      </c>
      <c r="F18" s="1" t="s">
        <v>18</v>
      </c>
      <c r="G18" s="1">
        <v>10.7</v>
      </c>
      <c r="H18" s="1">
        <v>728.6</v>
      </c>
      <c r="I18" s="3">
        <f t="shared" si="0"/>
        <v>68.093457943925245</v>
      </c>
      <c r="J18" s="1">
        <v>22920</v>
      </c>
      <c r="K18" s="1">
        <v>6.3</v>
      </c>
      <c r="L18" s="1">
        <v>5.9</v>
      </c>
    </row>
    <row r="19" spans="5:12" x14ac:dyDescent="0.3">
      <c r="E19" s="1">
        <v>16</v>
      </c>
      <c r="F19" s="1" t="s">
        <v>19</v>
      </c>
      <c r="G19" s="1">
        <v>21.3</v>
      </c>
      <c r="H19" s="1">
        <v>687.2</v>
      </c>
      <c r="I19" s="3">
        <f t="shared" si="0"/>
        <v>32.262910798122064</v>
      </c>
      <c r="J19" s="1">
        <v>9300</v>
      </c>
      <c r="K19" s="1">
        <v>7</v>
      </c>
      <c r="L19" s="1">
        <v>3.3</v>
      </c>
    </row>
    <row r="20" spans="5:12" x14ac:dyDescent="0.3">
      <c r="E20" s="1">
        <v>17</v>
      </c>
      <c r="F20" s="1" t="s">
        <v>20</v>
      </c>
      <c r="G20" s="1">
        <v>44.8</v>
      </c>
      <c r="H20" s="1">
        <v>4745.8</v>
      </c>
      <c r="I20" s="3">
        <f t="shared" si="0"/>
        <v>105.93303571428572</v>
      </c>
      <c r="J20" s="1">
        <v>35220</v>
      </c>
      <c r="K20" s="1">
        <v>14.2</v>
      </c>
      <c r="L20" s="1">
        <v>4.4000000000000004</v>
      </c>
    </row>
    <row r="21" spans="5:12" x14ac:dyDescent="0.3">
      <c r="E21" s="1">
        <v>18</v>
      </c>
      <c r="F21" s="1" t="s">
        <v>21</v>
      </c>
      <c r="G21" s="1">
        <v>7.5</v>
      </c>
      <c r="H21" s="1">
        <v>1130.4000000000001</v>
      </c>
      <c r="I21" s="3">
        <f t="shared" si="0"/>
        <v>150.72</v>
      </c>
      <c r="J21" s="1">
        <v>64430</v>
      </c>
      <c r="K21" s="1">
        <v>3.6</v>
      </c>
      <c r="L21" s="1">
        <v>5.6</v>
      </c>
    </row>
    <row r="22" spans="5:12" x14ac:dyDescent="0.3">
      <c r="E22" s="1">
        <v>19</v>
      </c>
      <c r="F22" s="1" t="s">
        <v>22</v>
      </c>
      <c r="G22" s="1">
        <v>9.1999999999999993</v>
      </c>
      <c r="H22" s="1">
        <v>2113.4</v>
      </c>
      <c r="I22" s="3">
        <f t="shared" si="0"/>
        <v>229.71739130434784</v>
      </c>
      <c r="J22" s="1">
        <v>51950</v>
      </c>
      <c r="K22" s="1">
        <v>6.3</v>
      </c>
      <c r="L22" s="1">
        <v>7.6</v>
      </c>
    </row>
    <row r="23" spans="5:12" x14ac:dyDescent="0.3">
      <c r="E23" s="1">
        <v>20</v>
      </c>
      <c r="F23" s="1" t="s">
        <v>23</v>
      </c>
      <c r="G23" s="1">
        <v>75.8</v>
      </c>
      <c r="H23" s="1">
        <v>2879</v>
      </c>
      <c r="I23" s="3">
        <f t="shared" si="0"/>
        <v>37.981530343007918</v>
      </c>
      <c r="J23" s="1">
        <v>9940</v>
      </c>
      <c r="K23" s="1">
        <v>8.6</v>
      </c>
      <c r="L23" s="1">
        <v>3.7</v>
      </c>
    </row>
    <row r="24" spans="5:12" x14ac:dyDescent="0.3">
      <c r="E24" s="1">
        <v>21</v>
      </c>
      <c r="F24" s="1" t="s">
        <v>24</v>
      </c>
      <c r="G24" s="1">
        <v>61</v>
      </c>
      <c r="H24" s="1">
        <v>9887.2000000000007</v>
      </c>
      <c r="I24" s="3">
        <f t="shared" si="0"/>
        <v>162.08524590163935</v>
      </c>
      <c r="J24" s="1">
        <v>43540</v>
      </c>
      <c r="K24" s="1">
        <v>5.9</v>
      </c>
      <c r="L24" s="1">
        <v>4.8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workbookViewId="0">
      <selection activeCell="I20" sqref="I20"/>
    </sheetView>
  </sheetViews>
  <sheetFormatPr defaultRowHeight="14.4" x14ac:dyDescent="0.3"/>
  <cols>
    <col min="1" max="1" width="24" style="1" bestFit="1" customWidth="1"/>
    <col min="2" max="2" width="21.44140625" style="1" bestFit="1" customWidth="1"/>
    <col min="3" max="3" width="12.5546875" style="1" customWidth="1"/>
    <col min="4" max="5" width="8.88671875" style="1"/>
    <col min="6" max="6" width="12.109375" style="1" customWidth="1"/>
    <col min="7" max="7" width="10.5546875" style="1" customWidth="1"/>
    <col min="8" max="16384" width="8.88671875" style="1"/>
  </cols>
  <sheetData>
    <row r="1" spans="1:9" x14ac:dyDescent="0.3">
      <c r="A1" s="1" t="s">
        <v>25</v>
      </c>
    </row>
    <row r="2" spans="1:9" ht="15" thickBot="1" x14ac:dyDescent="0.35"/>
    <row r="3" spans="1:9" x14ac:dyDescent="0.3">
      <c r="A3" s="4" t="s">
        <v>26</v>
      </c>
      <c r="B3" s="4"/>
    </row>
    <row r="4" spans="1:9" x14ac:dyDescent="0.3">
      <c r="A4" s="5" t="s">
        <v>27</v>
      </c>
      <c r="B4" s="5">
        <v>0.86041057332904225</v>
      </c>
    </row>
    <row r="5" spans="1:9" x14ac:dyDescent="0.3">
      <c r="A5" s="5" t="s">
        <v>28</v>
      </c>
      <c r="B5" s="5">
        <v>0.74030635469641126</v>
      </c>
    </row>
    <row r="6" spans="1:9" x14ac:dyDescent="0.3">
      <c r="A6" s="5" t="s">
        <v>29</v>
      </c>
      <c r="B6" s="5">
        <v>0.7097541611312832</v>
      </c>
    </row>
    <row r="7" spans="1:9" x14ac:dyDescent="0.3">
      <c r="A7" s="5" t="s">
        <v>30</v>
      </c>
      <c r="B7" s="5">
        <v>29.126504344813927</v>
      </c>
    </row>
    <row r="8" spans="1:9" ht="15" thickBot="1" x14ac:dyDescent="0.35">
      <c r="A8" s="6" t="s">
        <v>31</v>
      </c>
      <c r="B8" s="6">
        <v>20</v>
      </c>
    </row>
    <row r="10" spans="1:9" ht="15" thickBot="1" x14ac:dyDescent="0.35">
      <c r="A10" s="1" t="s">
        <v>32</v>
      </c>
    </row>
    <row r="11" spans="1:9" x14ac:dyDescent="0.3">
      <c r="A11" s="7"/>
      <c r="B11" s="7" t="s">
        <v>37</v>
      </c>
      <c r="C11" s="7" t="s">
        <v>38</v>
      </c>
      <c r="D11" s="7" t="s">
        <v>39</v>
      </c>
      <c r="E11" s="7" t="s">
        <v>40</v>
      </c>
      <c r="F11" s="7" t="s">
        <v>41</v>
      </c>
    </row>
    <row r="12" spans="1:9" x14ac:dyDescent="0.3">
      <c r="A12" s="5" t="s">
        <v>33</v>
      </c>
      <c r="B12" s="5">
        <v>2</v>
      </c>
      <c r="C12" s="5">
        <v>41112.681786534267</v>
      </c>
      <c r="D12" s="5">
        <v>20556.340893267134</v>
      </c>
      <c r="E12" s="5">
        <v>24.230874065336771</v>
      </c>
      <c r="F12" s="5">
        <v>1.0541957037683343E-5</v>
      </c>
    </row>
    <row r="13" spans="1:9" x14ac:dyDescent="0.3">
      <c r="A13" s="5" t="s">
        <v>34</v>
      </c>
      <c r="B13" s="5">
        <v>17</v>
      </c>
      <c r="C13" s="5">
        <v>14422.005340923897</v>
      </c>
      <c r="D13" s="5">
        <v>848.35325534846459</v>
      </c>
      <c r="E13" s="5"/>
      <c r="F13" s="5"/>
    </row>
    <row r="14" spans="1:9" ht="15" thickBot="1" x14ac:dyDescent="0.35">
      <c r="A14" s="6" t="s">
        <v>35</v>
      </c>
      <c r="B14" s="6">
        <v>19</v>
      </c>
      <c r="C14" s="6">
        <v>55534.687127458164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42</v>
      </c>
      <c r="C16" s="7" t="s">
        <v>30</v>
      </c>
      <c r="D16" s="7" t="s">
        <v>43</v>
      </c>
      <c r="E16" s="7" t="s">
        <v>44</v>
      </c>
      <c r="F16" s="7" t="s">
        <v>45</v>
      </c>
      <c r="G16" s="7" t="s">
        <v>46</v>
      </c>
      <c r="H16" s="7" t="s">
        <v>47</v>
      </c>
      <c r="I16" s="7" t="s">
        <v>48</v>
      </c>
    </row>
    <row r="17" spans="1:12" x14ac:dyDescent="0.3">
      <c r="A17" s="5" t="s">
        <v>36</v>
      </c>
      <c r="B17" s="5">
        <v>-38.480261207585365</v>
      </c>
      <c r="C17" s="5">
        <v>27.791291639994778</v>
      </c>
      <c r="D17" s="5">
        <v>-1.3846157892211084</v>
      </c>
      <c r="E17" s="5">
        <v>0.18407551325044955</v>
      </c>
      <c r="F17" s="5">
        <v>-97.114761237755175</v>
      </c>
      <c r="G17" s="5">
        <v>20.154238822584446</v>
      </c>
      <c r="H17" s="5">
        <v>-97.114761237755175</v>
      </c>
      <c r="I17" s="5">
        <v>20.154238822584446</v>
      </c>
    </row>
    <row r="18" spans="1:12" x14ac:dyDescent="0.3">
      <c r="A18" s="5" t="s">
        <v>1</v>
      </c>
      <c r="B18" s="5">
        <v>1.7231682823625821E-3</v>
      </c>
      <c r="C18" s="5">
        <v>4.3320163487118777E-4</v>
      </c>
      <c r="D18" s="5">
        <v>3.9777511063063393</v>
      </c>
      <c r="E18" s="5">
        <v>9.7300574314048783E-4</v>
      </c>
      <c r="F18" s="5">
        <v>8.091927247684895E-4</v>
      </c>
      <c r="G18" s="5">
        <v>2.6371438399566747E-3</v>
      </c>
      <c r="H18" s="5">
        <v>8.091927247684895E-4</v>
      </c>
      <c r="I18" s="5">
        <v>2.6371438399566747E-3</v>
      </c>
    </row>
    <row r="19" spans="1:12" ht="15" thickBot="1" x14ac:dyDescent="0.35">
      <c r="A19" s="6" t="s">
        <v>3</v>
      </c>
      <c r="B19" s="6">
        <v>15.309739835464891</v>
      </c>
      <c r="C19" s="6">
        <v>6.3958258117125952</v>
      </c>
      <c r="D19" s="6">
        <v>2.3937080661934784</v>
      </c>
      <c r="E19" s="6">
        <v>2.848658913699717E-2</v>
      </c>
      <c r="F19" s="6">
        <v>1.8157269048052385</v>
      </c>
      <c r="G19" s="6">
        <v>28.803752766124543</v>
      </c>
      <c r="H19" s="6">
        <v>1.8157269048052385</v>
      </c>
      <c r="I19" s="6">
        <v>28.803752766124543</v>
      </c>
    </row>
    <row r="22" spans="1:12" x14ac:dyDescent="0.3">
      <c r="G22" s="1" t="s">
        <v>59</v>
      </c>
      <c r="H22" s="1">
        <f>SKEW(C26:C45)</f>
        <v>0.83178489462528926</v>
      </c>
    </row>
    <row r="23" spans="1:12" x14ac:dyDescent="0.3">
      <c r="A23" s="1" t="s">
        <v>49</v>
      </c>
      <c r="G23" s="1" t="s">
        <v>60</v>
      </c>
      <c r="H23" s="1">
        <f>KURT(C26:C45)</f>
        <v>0.17980151215325213</v>
      </c>
    </row>
    <row r="24" spans="1:12" ht="15" thickBot="1" x14ac:dyDescent="0.35"/>
    <row r="25" spans="1:12" x14ac:dyDescent="0.3">
      <c r="A25" s="7" t="s">
        <v>50</v>
      </c>
      <c r="B25" s="7" t="s">
        <v>55</v>
      </c>
      <c r="C25" s="7" t="s">
        <v>51</v>
      </c>
      <c r="D25" s="10" t="s">
        <v>57</v>
      </c>
    </row>
    <row r="26" spans="1:12" x14ac:dyDescent="0.3">
      <c r="A26" s="5">
        <v>1</v>
      </c>
      <c r="B26" s="5">
        <v>135.78537664329505</v>
      </c>
      <c r="C26" s="5">
        <v>-23.737757595676001</v>
      </c>
      <c r="D26" s="1">
        <f>ABS(C26)</f>
        <v>23.737757595676001</v>
      </c>
    </row>
    <row r="27" spans="1:12" x14ac:dyDescent="0.3">
      <c r="A27" s="5">
        <v>2</v>
      </c>
      <c r="B27" s="5">
        <v>132.99119823811148</v>
      </c>
      <c r="C27" s="5">
        <v>27.189754142840911</v>
      </c>
      <c r="D27" s="1">
        <f t="shared" ref="D27:D45" si="0">ABS(C27)</f>
        <v>27.189754142840911</v>
      </c>
      <c r="I27" s="1" t="s">
        <v>25</v>
      </c>
    </row>
    <row r="28" spans="1:12" ht="15" thickBot="1" x14ac:dyDescent="0.35">
      <c r="A28" s="5">
        <v>3</v>
      </c>
      <c r="B28" s="5">
        <v>26.390580466016662</v>
      </c>
      <c r="C28" s="5">
        <v>-6.1274225712798192</v>
      </c>
      <c r="D28" s="1">
        <f t="shared" si="0"/>
        <v>6.1274225712798192</v>
      </c>
    </row>
    <row r="29" spans="1:12" x14ac:dyDescent="0.3">
      <c r="A29" s="5">
        <v>4</v>
      </c>
      <c r="B29" s="5">
        <v>64.500482464894731</v>
      </c>
      <c r="C29" s="5">
        <v>36.352458711575864</v>
      </c>
      <c r="D29" s="1">
        <f t="shared" si="0"/>
        <v>36.352458711575864</v>
      </c>
      <c r="I29" s="4" t="s">
        <v>26</v>
      </c>
      <c r="J29" s="4"/>
    </row>
    <row r="30" spans="1:12" x14ac:dyDescent="0.3">
      <c r="A30" s="5">
        <v>5</v>
      </c>
      <c r="B30" s="5">
        <v>197.16476711068333</v>
      </c>
      <c r="C30" s="5">
        <v>-27.092039837956065</v>
      </c>
      <c r="D30" s="1">
        <f t="shared" si="0"/>
        <v>27.092039837956065</v>
      </c>
      <c r="I30" s="5" t="s">
        <v>27</v>
      </c>
      <c r="J30" s="5">
        <v>0.4031625579321213</v>
      </c>
    </row>
    <row r="31" spans="1:12" x14ac:dyDescent="0.3">
      <c r="A31" s="5">
        <v>6</v>
      </c>
      <c r="B31" s="5">
        <v>125.48347610252304</v>
      </c>
      <c r="C31" s="5">
        <v>-29.701569802038392</v>
      </c>
      <c r="D31" s="1">
        <f t="shared" si="0"/>
        <v>29.701569802038392</v>
      </c>
      <c r="I31" s="5" t="s">
        <v>28</v>
      </c>
      <c r="J31" s="5">
        <v>0.16254004811837108</v>
      </c>
      <c r="L31" s="1" t="s">
        <v>58</v>
      </c>
    </row>
    <row r="32" spans="1:12" x14ac:dyDescent="0.3">
      <c r="A32" s="5">
        <v>7</v>
      </c>
      <c r="B32" s="5">
        <v>108.53937218656989</v>
      </c>
      <c r="C32" s="5">
        <v>-25.820584307782013</v>
      </c>
      <c r="D32" s="1">
        <f t="shared" si="0"/>
        <v>25.820584307782013</v>
      </c>
      <c r="I32" s="5" t="s">
        <v>29</v>
      </c>
      <c r="J32" s="5">
        <v>0.11601449523605838</v>
      </c>
    </row>
    <row r="33" spans="1:17" x14ac:dyDescent="0.3">
      <c r="A33" s="5">
        <v>8</v>
      </c>
      <c r="B33" s="5">
        <v>75.800463653150686</v>
      </c>
      <c r="C33" s="5">
        <v>-3.2111779388649637</v>
      </c>
      <c r="D33" s="1">
        <f t="shared" si="0"/>
        <v>3.2111779388649637</v>
      </c>
      <c r="I33" s="5" t="s">
        <v>30</v>
      </c>
      <c r="J33" s="5">
        <v>16.493762723519769</v>
      </c>
    </row>
    <row r="34" spans="1:17" ht="15" thickBot="1" x14ac:dyDescent="0.35">
      <c r="A34" s="5">
        <v>9</v>
      </c>
      <c r="B34" s="5">
        <v>66.153435184492963</v>
      </c>
      <c r="C34" s="5">
        <v>-21.253435184492965</v>
      </c>
      <c r="D34" s="1">
        <f t="shared" si="0"/>
        <v>21.253435184492965</v>
      </c>
      <c r="I34" s="6" t="s">
        <v>31</v>
      </c>
      <c r="J34" s="6">
        <v>20</v>
      </c>
    </row>
    <row r="35" spans="1:17" x14ac:dyDescent="0.3">
      <c r="A35" s="5">
        <v>10</v>
      </c>
      <c r="B35" s="5">
        <v>131.53437443655537</v>
      </c>
      <c r="C35" s="5">
        <v>-0.42073807291902199</v>
      </c>
      <c r="D35" s="1">
        <f t="shared" si="0"/>
        <v>0.42073807291902199</v>
      </c>
    </row>
    <row r="36" spans="1:17" ht="15" thickBot="1" x14ac:dyDescent="0.35">
      <c r="A36" s="5">
        <v>11</v>
      </c>
      <c r="B36" s="5">
        <v>104.39318515787488</v>
      </c>
      <c r="C36" s="5">
        <v>-38.888940675701704</v>
      </c>
      <c r="D36" s="1">
        <f t="shared" si="0"/>
        <v>38.888940675701704</v>
      </c>
      <c r="I36" s="1" t="s">
        <v>32</v>
      </c>
    </row>
    <row r="37" spans="1:17" x14ac:dyDescent="0.3">
      <c r="A37" s="5">
        <v>12</v>
      </c>
      <c r="B37" s="5">
        <v>129.32743020366144</v>
      </c>
      <c r="C37" s="5">
        <v>2.0968122205810005</v>
      </c>
      <c r="D37" s="1">
        <f t="shared" si="0"/>
        <v>2.0968122205810005</v>
      </c>
      <c r="I37" s="7"/>
      <c r="J37" s="7" t="s">
        <v>37</v>
      </c>
      <c r="K37" s="7" t="s">
        <v>38</v>
      </c>
      <c r="L37" s="7" t="s">
        <v>39</v>
      </c>
      <c r="M37" s="7" t="s">
        <v>40</v>
      </c>
      <c r="N37" s="7" t="s">
        <v>41</v>
      </c>
    </row>
    <row r="38" spans="1:17" x14ac:dyDescent="0.3">
      <c r="A38" s="5">
        <v>13</v>
      </c>
      <c r="B38" s="5">
        <v>71.120162581739777</v>
      </c>
      <c r="C38" s="5">
        <v>3.8008900498391682</v>
      </c>
      <c r="D38" s="1">
        <f t="shared" si="0"/>
        <v>3.8008900498391682</v>
      </c>
      <c r="I38" s="5" t="s">
        <v>33</v>
      </c>
      <c r="J38" s="5">
        <v>1</v>
      </c>
      <c r="K38" s="5">
        <v>950.40415526578545</v>
      </c>
      <c r="L38" s="5">
        <v>950.40415526578545</v>
      </c>
      <c r="M38" s="5">
        <v>3.4935651066741595</v>
      </c>
      <c r="N38" s="5">
        <v>7.7968163715404534E-2</v>
      </c>
    </row>
    <row r="39" spans="1:17" x14ac:dyDescent="0.3">
      <c r="A39" s="5">
        <v>14</v>
      </c>
      <c r="B39" s="5">
        <v>91.342220853407866</v>
      </c>
      <c r="C39" s="5">
        <v>-23.248762909482622</v>
      </c>
      <c r="D39" s="1">
        <f t="shared" si="0"/>
        <v>23.248762909482622</v>
      </c>
      <c r="I39" s="5" t="s">
        <v>34</v>
      </c>
      <c r="J39" s="5">
        <v>18</v>
      </c>
      <c r="K39" s="5">
        <v>4896.7957580358643</v>
      </c>
      <c r="L39" s="5">
        <v>272.04420877977026</v>
      </c>
      <c r="M39" s="5"/>
      <c r="N39" s="5"/>
    </row>
    <row r="40" spans="1:17" ht="15" thickBot="1" x14ac:dyDescent="0.35">
      <c r="A40" s="5">
        <v>15</v>
      </c>
      <c r="B40" s="5">
        <v>28.067345275420788</v>
      </c>
      <c r="C40" s="5">
        <v>4.1955655227012763</v>
      </c>
      <c r="D40" s="1">
        <f t="shared" si="0"/>
        <v>4.1955655227012763</v>
      </c>
      <c r="I40" s="6" t="s">
        <v>35</v>
      </c>
      <c r="J40" s="6">
        <v>19</v>
      </c>
      <c r="K40" s="6">
        <v>5847.1999133016498</v>
      </c>
      <c r="L40" s="6"/>
      <c r="M40" s="6"/>
      <c r="N40" s="6"/>
    </row>
    <row r="41" spans="1:17" ht="15" thickBot="1" x14ac:dyDescent="0.35">
      <c r="A41" s="5">
        <v>16</v>
      </c>
      <c r="B41" s="5">
        <v>89.572580973270306</v>
      </c>
      <c r="C41" s="5">
        <v>16.360454741015417</v>
      </c>
      <c r="D41" s="1">
        <f t="shared" si="0"/>
        <v>16.360454741015417</v>
      </c>
    </row>
    <row r="42" spans="1:17" x14ac:dyDescent="0.3">
      <c r="A42" s="5">
        <v>17</v>
      </c>
      <c r="B42" s="5">
        <v>158.27801430363917</v>
      </c>
      <c r="C42" s="5">
        <v>-7.5580143036391689</v>
      </c>
      <c r="D42" s="1">
        <f t="shared" si="0"/>
        <v>7.5580143036391689</v>
      </c>
      <c r="I42" s="7"/>
      <c r="J42" s="7" t="s">
        <v>42</v>
      </c>
      <c r="K42" s="7" t="s">
        <v>30</v>
      </c>
      <c r="L42" s="7" t="s">
        <v>43</v>
      </c>
      <c r="M42" s="7" t="s">
        <v>44</v>
      </c>
      <c r="N42" s="7" t="s">
        <v>45</v>
      </c>
      <c r="O42" s="7" t="s">
        <v>46</v>
      </c>
      <c r="P42" s="7" t="s">
        <v>47</v>
      </c>
      <c r="Q42" s="7" t="s">
        <v>48</v>
      </c>
    </row>
    <row r="43" spans="1:17" x14ac:dyDescent="0.3">
      <c r="A43" s="5">
        <v>18</v>
      </c>
      <c r="B43" s="5">
        <v>167.39235381068394</v>
      </c>
      <c r="C43" s="5">
        <v>62.325037493663899</v>
      </c>
      <c r="D43" s="1">
        <f t="shared" si="0"/>
        <v>62.325037493663899</v>
      </c>
      <c r="I43" s="5" t="s">
        <v>36</v>
      </c>
      <c r="J43" s="5">
        <v>5.1279973743270659</v>
      </c>
      <c r="K43" s="5">
        <v>9.1140436990461833</v>
      </c>
      <c r="L43" s="5">
        <v>0.5626478809689851</v>
      </c>
      <c r="M43" s="5">
        <v>0.58061546421782828</v>
      </c>
      <c r="N43" s="5">
        <v>-14.019897908719017</v>
      </c>
      <c r="O43" s="5">
        <v>24.275892657373149</v>
      </c>
      <c r="P43" s="5">
        <v>-14.019897908719017</v>
      </c>
      <c r="Q43" s="5">
        <v>24.275892657373149</v>
      </c>
    </row>
    <row r="44" spans="1:17" ht="15" thickBot="1" x14ac:dyDescent="0.35">
      <c r="A44" s="5">
        <v>19</v>
      </c>
      <c r="B44" s="5">
        <v>35.294068910318799</v>
      </c>
      <c r="C44" s="5">
        <v>2.6874614326891191</v>
      </c>
      <c r="D44" s="1">
        <f t="shared" si="0"/>
        <v>2.6874614326891191</v>
      </c>
      <c r="I44" s="6" t="s">
        <v>55</v>
      </c>
      <c r="J44" s="6">
        <v>0.15204294035061749</v>
      </c>
      <c r="K44" s="6">
        <v>8.1345182751381445E-2</v>
      </c>
      <c r="L44" s="6">
        <v>1.8691081045980615</v>
      </c>
      <c r="M44" s="6">
        <v>7.7968163715404659E-2</v>
      </c>
      <c r="N44" s="6">
        <v>-1.8856946959194876E-2</v>
      </c>
      <c r="O44" s="6">
        <v>0.32294282766042987</v>
      </c>
      <c r="P44" s="6">
        <v>-1.8856946959194876E-2</v>
      </c>
      <c r="Q44" s="6">
        <v>0.32294282766042987</v>
      </c>
    </row>
    <row r="45" spans="1:17" ht="15" thickBot="1" x14ac:dyDescent="0.35">
      <c r="A45" s="6">
        <v>20</v>
      </c>
      <c r="B45" s="6">
        <v>110.03323701671295</v>
      </c>
      <c r="C45" s="6">
        <v>52.052008884926408</v>
      </c>
      <c r="D45" s="1">
        <f t="shared" si="0"/>
        <v>52.052008884926408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U24"/>
  <sheetViews>
    <sheetView topLeftCell="F2" workbookViewId="0">
      <selection activeCell="M16" sqref="M16"/>
    </sheetView>
  </sheetViews>
  <sheetFormatPr defaultColWidth="9.109375" defaultRowHeight="14.4" x14ac:dyDescent="0.3"/>
  <cols>
    <col min="1" max="5" width="9.109375" style="1"/>
    <col min="6" max="6" width="12" style="1" bestFit="1" customWidth="1"/>
    <col min="7" max="7" width="12.6640625" style="1" customWidth="1"/>
    <col min="8" max="8" width="9.6640625" style="1" customWidth="1"/>
    <col min="9" max="9" width="14" style="1" customWidth="1"/>
    <col min="10" max="10" width="9.109375" style="1"/>
    <col min="11" max="11" width="15" style="1" customWidth="1"/>
    <col min="12" max="15" width="9.109375" style="1"/>
    <col min="16" max="16" width="24.5546875" style="1" bestFit="1" customWidth="1"/>
    <col min="17" max="16384" width="9.109375" style="1"/>
  </cols>
  <sheetData>
    <row r="3" spans="5:21" x14ac:dyDescent="0.3">
      <c r="I3" s="1" t="s">
        <v>56</v>
      </c>
    </row>
    <row r="4" spans="5:21" ht="28.8" x14ac:dyDescent="0.3">
      <c r="F4" s="2" t="s">
        <v>0</v>
      </c>
      <c r="G4" s="2" t="s">
        <v>52</v>
      </c>
      <c r="H4" s="2" t="s">
        <v>53</v>
      </c>
      <c r="I4" s="2" t="s">
        <v>54</v>
      </c>
      <c r="J4" s="2" t="s">
        <v>1</v>
      </c>
      <c r="K4" s="2" t="s">
        <v>3</v>
      </c>
      <c r="L4" s="2"/>
      <c r="M4" s="2"/>
      <c r="P4"/>
      <c r="Q4"/>
      <c r="R4"/>
      <c r="S4"/>
      <c r="T4"/>
      <c r="U4"/>
    </row>
    <row r="5" spans="5:21" x14ac:dyDescent="0.3">
      <c r="E5" s="1">
        <v>1</v>
      </c>
      <c r="F5" s="1" t="s">
        <v>4</v>
      </c>
      <c r="G5" s="1">
        <v>8.4</v>
      </c>
      <c r="H5" s="1">
        <v>941.2</v>
      </c>
      <c r="I5" s="3">
        <f>H5/G5</f>
        <v>112.04761904761905</v>
      </c>
      <c r="J5" s="1">
        <v>49600</v>
      </c>
      <c r="K5" s="1">
        <v>5.8</v>
      </c>
      <c r="P5"/>
      <c r="Q5"/>
      <c r="R5"/>
      <c r="S5"/>
      <c r="T5"/>
      <c r="U5"/>
    </row>
    <row r="6" spans="5:21" x14ac:dyDescent="0.3">
      <c r="E6" s="1">
        <v>2</v>
      </c>
      <c r="F6" s="1" t="s">
        <v>5</v>
      </c>
      <c r="G6" s="1">
        <v>10.5</v>
      </c>
      <c r="H6" s="1">
        <v>1681.9</v>
      </c>
      <c r="I6" s="3">
        <f t="shared" ref="I6:I24" si="0">H6/G6</f>
        <v>160.18095238095239</v>
      </c>
      <c r="J6" s="1">
        <v>47090</v>
      </c>
      <c r="K6" s="1">
        <v>5.9</v>
      </c>
      <c r="P6"/>
      <c r="Q6"/>
      <c r="R6"/>
      <c r="S6"/>
      <c r="T6"/>
      <c r="U6"/>
    </row>
    <row r="7" spans="5:21" x14ac:dyDescent="0.3">
      <c r="E7" s="1">
        <v>3</v>
      </c>
      <c r="F7" s="1" t="s">
        <v>6</v>
      </c>
      <c r="G7" s="1">
        <v>7.6</v>
      </c>
      <c r="H7" s="1">
        <v>154</v>
      </c>
      <c r="I7" s="3">
        <f t="shared" si="0"/>
        <v>20.263157894736842</v>
      </c>
      <c r="J7" s="1">
        <v>6550</v>
      </c>
      <c r="K7" s="1">
        <v>3.5</v>
      </c>
      <c r="P7"/>
      <c r="Q7"/>
      <c r="R7"/>
      <c r="S7"/>
      <c r="T7"/>
      <c r="U7"/>
    </row>
    <row r="8" spans="5:21" x14ac:dyDescent="0.3">
      <c r="E8" s="1">
        <v>4</v>
      </c>
      <c r="F8" s="1" t="s">
        <v>7</v>
      </c>
      <c r="G8" s="1">
        <v>10.199999999999999</v>
      </c>
      <c r="H8" s="1">
        <v>1028.7</v>
      </c>
      <c r="I8" s="3">
        <f t="shared" si="0"/>
        <v>100.85294117647059</v>
      </c>
      <c r="J8" s="1">
        <v>20670</v>
      </c>
      <c r="K8" s="1">
        <v>4.4000000000000004</v>
      </c>
      <c r="P8"/>
      <c r="Q8"/>
      <c r="R8"/>
      <c r="S8"/>
      <c r="T8"/>
      <c r="U8"/>
    </row>
    <row r="9" spans="5:21" x14ac:dyDescent="0.3">
      <c r="E9" s="1">
        <v>5</v>
      </c>
      <c r="F9" s="1" t="s">
        <v>8</v>
      </c>
      <c r="G9" s="1">
        <v>5.5</v>
      </c>
      <c r="H9" s="1">
        <v>935.4</v>
      </c>
      <c r="I9" s="3">
        <f t="shared" si="0"/>
        <v>170.07272727272726</v>
      </c>
      <c r="J9" s="1">
        <v>62120</v>
      </c>
      <c r="K9" s="1">
        <v>8.4</v>
      </c>
    </row>
    <row r="10" spans="5:21" x14ac:dyDescent="0.3">
      <c r="E10" s="1">
        <v>7</v>
      </c>
      <c r="F10" s="1" t="s">
        <v>10</v>
      </c>
      <c r="G10" s="1">
        <v>61.9</v>
      </c>
      <c r="H10" s="1">
        <v>5928.9</v>
      </c>
      <c r="I10" s="3">
        <f t="shared" si="0"/>
        <v>95.78190630048465</v>
      </c>
      <c r="J10" s="1">
        <v>44510</v>
      </c>
      <c r="K10" s="1">
        <v>5.7</v>
      </c>
    </row>
    <row r="11" spans="5:21" x14ac:dyDescent="0.3">
      <c r="E11" s="1">
        <v>8</v>
      </c>
      <c r="F11" s="1" t="s">
        <v>11</v>
      </c>
      <c r="G11" s="1">
        <v>82.5</v>
      </c>
      <c r="H11" s="1">
        <v>6824.3</v>
      </c>
      <c r="I11" s="3">
        <f t="shared" si="0"/>
        <v>82.718787878787879</v>
      </c>
      <c r="J11" s="1">
        <v>44450</v>
      </c>
      <c r="K11" s="1">
        <v>4.5999999999999996</v>
      </c>
    </row>
    <row r="12" spans="5:21" x14ac:dyDescent="0.3">
      <c r="E12" s="1">
        <v>9</v>
      </c>
      <c r="F12" s="1" t="s">
        <v>12</v>
      </c>
      <c r="G12" s="1">
        <v>11.2</v>
      </c>
      <c r="H12" s="1">
        <v>813</v>
      </c>
      <c r="I12" s="3">
        <f t="shared" si="0"/>
        <v>72.589285714285722</v>
      </c>
      <c r="J12" s="1">
        <v>31670</v>
      </c>
      <c r="K12" s="1">
        <v>3.9</v>
      </c>
    </row>
    <row r="13" spans="5:21" x14ac:dyDescent="0.3">
      <c r="E13" s="1">
        <v>10</v>
      </c>
      <c r="F13" s="1" t="s">
        <v>13</v>
      </c>
      <c r="G13" s="1">
        <v>10</v>
      </c>
      <c r="H13" s="1">
        <v>449</v>
      </c>
      <c r="I13" s="3">
        <f t="shared" si="0"/>
        <v>44.9</v>
      </c>
      <c r="J13" s="1">
        <v>15410</v>
      </c>
      <c r="K13" s="1">
        <v>5.0999999999999996</v>
      </c>
    </row>
    <row r="14" spans="5:21" x14ac:dyDescent="0.3">
      <c r="E14" s="1">
        <v>11</v>
      </c>
      <c r="F14" s="1" t="s">
        <v>14</v>
      </c>
      <c r="G14" s="1">
        <v>4.4000000000000004</v>
      </c>
      <c r="H14" s="1">
        <v>576.9</v>
      </c>
      <c r="I14" s="3">
        <f t="shared" si="0"/>
        <v>131.11363636363635</v>
      </c>
      <c r="J14" s="1">
        <v>60460</v>
      </c>
      <c r="K14" s="1">
        <v>4.3</v>
      </c>
    </row>
    <row r="15" spans="5:21" x14ac:dyDescent="0.3">
      <c r="E15" s="1">
        <v>12</v>
      </c>
      <c r="F15" s="1" t="s">
        <v>15</v>
      </c>
      <c r="G15" s="1">
        <v>58.9</v>
      </c>
      <c r="H15" s="1">
        <v>3858.2</v>
      </c>
      <c r="I15" s="3">
        <f t="shared" si="0"/>
        <v>65.504244482173178</v>
      </c>
      <c r="J15" s="1">
        <v>38490</v>
      </c>
      <c r="K15" s="1">
        <v>5</v>
      </c>
    </row>
    <row r="16" spans="5:21" x14ac:dyDescent="0.3">
      <c r="E16" s="1">
        <v>13</v>
      </c>
      <c r="F16" s="1" t="s">
        <v>16</v>
      </c>
      <c r="G16" s="1">
        <v>16.5</v>
      </c>
      <c r="H16" s="1">
        <v>2168.5</v>
      </c>
      <c r="I16" s="3">
        <f t="shared" si="0"/>
        <v>131.42424242424244</v>
      </c>
      <c r="J16" s="1">
        <v>52960</v>
      </c>
      <c r="K16" s="1">
        <v>5</v>
      </c>
    </row>
    <row r="17" spans="5:11" x14ac:dyDescent="0.3">
      <c r="E17" s="1">
        <v>14</v>
      </c>
      <c r="F17" s="1" t="s">
        <v>17</v>
      </c>
      <c r="G17" s="1">
        <v>38</v>
      </c>
      <c r="H17" s="1">
        <v>2847</v>
      </c>
      <c r="I17" s="3">
        <f t="shared" si="0"/>
        <v>74.921052631578945</v>
      </c>
      <c r="J17" s="1">
        <v>13850</v>
      </c>
      <c r="K17" s="1">
        <v>5.6</v>
      </c>
    </row>
    <row r="18" spans="5:11" x14ac:dyDescent="0.3">
      <c r="E18" s="1">
        <v>15</v>
      </c>
      <c r="F18" s="1" t="s">
        <v>18</v>
      </c>
      <c r="G18" s="1">
        <v>10.7</v>
      </c>
      <c r="H18" s="1">
        <v>728.6</v>
      </c>
      <c r="I18" s="3">
        <f t="shared" si="0"/>
        <v>68.093457943925245</v>
      </c>
      <c r="J18" s="1">
        <v>22920</v>
      </c>
      <c r="K18" s="1">
        <v>5.9</v>
      </c>
    </row>
    <row r="19" spans="5:11" x14ac:dyDescent="0.3">
      <c r="E19" s="1">
        <v>16</v>
      </c>
      <c r="F19" s="1" t="s">
        <v>19</v>
      </c>
      <c r="G19" s="1">
        <v>21.3</v>
      </c>
      <c r="H19" s="1">
        <v>687.2</v>
      </c>
      <c r="I19" s="3">
        <f t="shared" si="0"/>
        <v>32.262910798122064</v>
      </c>
      <c r="J19" s="1">
        <v>9300</v>
      </c>
      <c r="K19" s="1">
        <v>3.3</v>
      </c>
    </row>
    <row r="20" spans="5:11" x14ac:dyDescent="0.3">
      <c r="E20" s="1">
        <v>17</v>
      </c>
      <c r="F20" s="1" t="s">
        <v>20</v>
      </c>
      <c r="G20" s="1">
        <v>44.8</v>
      </c>
      <c r="H20" s="1">
        <v>4745.8</v>
      </c>
      <c r="I20" s="3">
        <f t="shared" si="0"/>
        <v>105.93303571428572</v>
      </c>
      <c r="J20" s="1">
        <v>35220</v>
      </c>
      <c r="K20" s="1">
        <v>4.4000000000000004</v>
      </c>
    </row>
    <row r="21" spans="5:11" x14ac:dyDescent="0.3">
      <c r="E21" s="1">
        <v>18</v>
      </c>
      <c r="F21" s="1" t="s">
        <v>21</v>
      </c>
      <c r="G21" s="1">
        <v>7.5</v>
      </c>
      <c r="H21" s="1">
        <v>1130.4000000000001</v>
      </c>
      <c r="I21" s="3">
        <f t="shared" si="0"/>
        <v>150.72</v>
      </c>
      <c r="J21" s="1">
        <v>64430</v>
      </c>
      <c r="K21" s="1">
        <v>5.6</v>
      </c>
    </row>
    <row r="22" spans="5:11" x14ac:dyDescent="0.3">
      <c r="E22" s="1">
        <v>19</v>
      </c>
      <c r="F22" s="1" t="s">
        <v>22</v>
      </c>
      <c r="G22" s="1">
        <v>9.1999999999999993</v>
      </c>
      <c r="H22" s="1">
        <v>2113.4</v>
      </c>
      <c r="I22" s="3">
        <f t="shared" si="0"/>
        <v>229.71739130434784</v>
      </c>
      <c r="J22" s="1">
        <v>51950</v>
      </c>
      <c r="K22" s="1">
        <v>7.6</v>
      </c>
    </row>
    <row r="23" spans="5:11" x14ac:dyDescent="0.3">
      <c r="E23" s="1">
        <v>20</v>
      </c>
      <c r="F23" s="1" t="s">
        <v>23</v>
      </c>
      <c r="G23" s="1">
        <v>75.8</v>
      </c>
      <c r="H23" s="1">
        <v>2879</v>
      </c>
      <c r="I23" s="3">
        <f t="shared" si="0"/>
        <v>37.981530343007918</v>
      </c>
      <c r="J23" s="1">
        <v>9940</v>
      </c>
      <c r="K23" s="1">
        <v>3.7</v>
      </c>
    </row>
    <row r="24" spans="5:11" x14ac:dyDescent="0.3">
      <c r="E24" s="1">
        <v>21</v>
      </c>
      <c r="F24" s="1" t="s">
        <v>24</v>
      </c>
      <c r="G24" s="1">
        <v>61</v>
      </c>
      <c r="H24" s="1">
        <v>9887.2000000000007</v>
      </c>
      <c r="I24" s="3">
        <f t="shared" si="0"/>
        <v>162.08524590163935</v>
      </c>
      <c r="J24" s="1">
        <v>43540</v>
      </c>
      <c r="K24" s="1"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Regression1</vt:lpstr>
      <vt:lpstr>data</vt:lpstr>
      <vt:lpstr>Regression2</vt:lpstr>
      <vt:lpstr>Finland out</vt:lpstr>
      <vt:lpstr>Regression3</vt:lpstr>
      <vt:lpstr>Unemployment 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dcterms:created xsi:type="dcterms:W3CDTF">2012-05-26T23:34:14Z</dcterms:created>
  <dcterms:modified xsi:type="dcterms:W3CDTF">2013-10-03T00:03:22Z</dcterms:modified>
</cp:coreProperties>
</file>