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johnm\Desktop\TSN\DATA ANALYST\LIVES\Datasets\DATA\"/>
    </mc:Choice>
  </mc:AlternateContent>
  <xr:revisionPtr revIDLastSave="0" documentId="13_ncr:1_{A8F6FD2B-E6F3-4B31-80DD-829CA08F31E7}" xr6:coauthVersionLast="47" xr6:coauthVersionMax="47" xr10:uidLastSave="{00000000-0000-0000-0000-000000000000}"/>
  <bookViews>
    <workbookView xWindow="2610" yWindow="660" windowWidth="24975" windowHeight="14310" tabRatio="832" activeTab="6" xr2:uid="{1D5EBF8C-8E13-4957-90B6-403E9A317AAF}"/>
  </bookViews>
  <sheets>
    <sheet name="Assignments" sheetId="8" r:id="rId1"/>
    <sheet name="StudentDetails" sheetId="1" r:id="rId2"/>
    <sheet name="StudentEnrolment" sheetId="6" r:id="rId3"/>
    <sheet name="StudentDetailsETL" sheetId="3" r:id="rId4"/>
    <sheet name="StudentEnrolmentETL" sheetId="9" r:id="rId5"/>
    <sheet name="DataModelling" sheetId="10" r:id="rId6"/>
    <sheet name="Dashboard" sheetId="11" r:id="rId7"/>
  </sheets>
  <definedNames>
    <definedName name="_xlnm._FilterDatabase" localSheetId="3" hidden="1">StudentDetailsETL!$B$1:$N$89</definedName>
    <definedName name="_xlnm._FilterDatabase" localSheetId="2" hidden="1">StudentEnrolment!$A$1:$E$78</definedName>
    <definedName name="_xlnm._FilterDatabase" localSheetId="4" hidden="1">StudentEnrolmentETL!$A$1:$E$138</definedName>
    <definedName name="_xlcn.WorksheetConnection_TestMeLCompleted.xlsxStudentDetails1" hidden="1">StudentDetails[]</definedName>
    <definedName name="Slicer_AcademicYear">#N/A</definedName>
    <definedName name="Slicer_CompletionStatus">#N/A</definedName>
    <definedName name="Slicer_CourseLevel">#N/A</definedName>
  </definedNames>
  <calcPr calcId="191029"/>
  <pivotCaches>
    <pivotCache cacheId="0" r:id="rId8"/>
    <pivotCache cacheId="1" r:id="rId9"/>
    <pivotCache cacheId="2" r:id="rId10"/>
    <pivotCache cacheId="3" r:id="rId11"/>
  </pivotCaches>
  <extLst>
    <ext xmlns:x14="http://schemas.microsoft.com/office/spreadsheetml/2009/9/main" uri="{876F7934-8845-4945-9796-88D515C7AA90}">
      <x14:pivotCaches>
        <pivotCache cacheId="4" r:id="rId12"/>
      </x14:pivotCaches>
    </ex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tudentDetails" name="StudentDetails" connection="WorksheetConnection_TestMeLCompleted.xlsx!StudentDetail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3" l="1"/>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E5" i="3"/>
  <c r="E9" i="3"/>
  <c r="E13" i="3"/>
  <c r="E17" i="3"/>
  <c r="E21" i="3"/>
  <c r="E25" i="3"/>
  <c r="E29" i="3"/>
  <c r="E33" i="3"/>
  <c r="E37" i="3"/>
  <c r="E41" i="3"/>
  <c r="E45" i="3"/>
  <c r="E49" i="3"/>
  <c r="E53" i="3"/>
  <c r="E57" i="3"/>
  <c r="E61" i="3"/>
  <c r="E65" i="3"/>
  <c r="E69" i="3"/>
  <c r="E73" i="3"/>
  <c r="E77" i="3"/>
  <c r="E81" i="3"/>
  <c r="E85" i="3"/>
  <c r="E89" i="3"/>
  <c r="D7" i="3"/>
  <c r="D17" i="3"/>
  <c r="D23" i="3"/>
  <c r="D33" i="3"/>
  <c r="D39" i="3"/>
  <c r="D49" i="3"/>
  <c r="D55" i="3"/>
  <c r="D65" i="3"/>
  <c r="D71" i="3"/>
  <c r="D81" i="3"/>
  <c r="D87" i="3"/>
  <c r="A3" i="3"/>
  <c r="D3" i="3" s="1"/>
  <c r="A4" i="3"/>
  <c r="D4" i="3" s="1"/>
  <c r="A5" i="3"/>
  <c r="D5" i="3" s="1"/>
  <c r="A6" i="3"/>
  <c r="D6" i="3" s="1"/>
  <c r="A7" i="3"/>
  <c r="E7" i="3" s="1"/>
  <c r="A8" i="3"/>
  <c r="D8" i="3" s="1"/>
  <c r="A9" i="3"/>
  <c r="D9" i="3" s="1"/>
  <c r="A10" i="3"/>
  <c r="D10" i="3" s="1"/>
  <c r="A11" i="3"/>
  <c r="E11" i="3" s="1"/>
  <c r="A12" i="3"/>
  <c r="D12" i="3" s="1"/>
  <c r="A13" i="3"/>
  <c r="D13" i="3" s="1"/>
  <c r="A14" i="3"/>
  <c r="D14" i="3" s="1"/>
  <c r="A15" i="3"/>
  <c r="E15" i="3" s="1"/>
  <c r="A16" i="3"/>
  <c r="E16" i="3" s="1"/>
  <c r="A17" i="3"/>
  <c r="A18" i="3"/>
  <c r="D18" i="3" s="1"/>
  <c r="A19" i="3"/>
  <c r="D19" i="3" s="1"/>
  <c r="A20" i="3"/>
  <c r="D20" i="3" s="1"/>
  <c r="A21" i="3"/>
  <c r="D21" i="3" s="1"/>
  <c r="A22" i="3"/>
  <c r="D22" i="3" s="1"/>
  <c r="A23" i="3"/>
  <c r="E23" i="3" s="1"/>
  <c r="A24" i="3"/>
  <c r="D24" i="3" s="1"/>
  <c r="A25" i="3"/>
  <c r="D25" i="3" s="1"/>
  <c r="A26" i="3"/>
  <c r="D26" i="3" s="1"/>
  <c r="A27" i="3"/>
  <c r="E27" i="3" s="1"/>
  <c r="A28" i="3"/>
  <c r="E28" i="3" s="1"/>
  <c r="A29" i="3"/>
  <c r="D29" i="3" s="1"/>
  <c r="A30" i="3"/>
  <c r="D30" i="3" s="1"/>
  <c r="A31" i="3"/>
  <c r="E31" i="3" s="1"/>
  <c r="A32" i="3"/>
  <c r="E32" i="3" s="1"/>
  <c r="A33" i="3"/>
  <c r="A34" i="3"/>
  <c r="D34" i="3" s="1"/>
  <c r="A35" i="3"/>
  <c r="D35" i="3" s="1"/>
  <c r="A36" i="3"/>
  <c r="D36" i="3" s="1"/>
  <c r="A37" i="3"/>
  <c r="D37" i="3" s="1"/>
  <c r="A38" i="3"/>
  <c r="D38" i="3" s="1"/>
  <c r="A39" i="3"/>
  <c r="E39" i="3" s="1"/>
  <c r="A40" i="3"/>
  <c r="D40" i="3" s="1"/>
  <c r="A41" i="3"/>
  <c r="D41" i="3" s="1"/>
  <c r="A42" i="3"/>
  <c r="D42" i="3" s="1"/>
  <c r="A43" i="3"/>
  <c r="E43" i="3" s="1"/>
  <c r="A44" i="3"/>
  <c r="D44" i="3" s="1"/>
  <c r="A45" i="3"/>
  <c r="D45" i="3" s="1"/>
  <c r="A46" i="3"/>
  <c r="D46" i="3" s="1"/>
  <c r="A47" i="3"/>
  <c r="E47" i="3" s="1"/>
  <c r="A48" i="3"/>
  <c r="E48" i="3" s="1"/>
  <c r="A49" i="3"/>
  <c r="A50" i="3"/>
  <c r="D50" i="3" s="1"/>
  <c r="A51" i="3"/>
  <c r="D51" i="3" s="1"/>
  <c r="A52" i="3"/>
  <c r="D52" i="3" s="1"/>
  <c r="A53" i="3"/>
  <c r="D53" i="3" s="1"/>
  <c r="A54" i="3"/>
  <c r="D54" i="3" s="1"/>
  <c r="A55" i="3"/>
  <c r="E55" i="3" s="1"/>
  <c r="A56" i="3"/>
  <c r="D56" i="3" s="1"/>
  <c r="A57" i="3"/>
  <c r="D57" i="3" s="1"/>
  <c r="A58" i="3"/>
  <c r="D58" i="3" s="1"/>
  <c r="A59" i="3"/>
  <c r="E59" i="3" s="1"/>
  <c r="A60" i="3"/>
  <c r="E60" i="3" s="1"/>
  <c r="A61" i="3"/>
  <c r="D61" i="3" s="1"/>
  <c r="A62" i="3"/>
  <c r="D62" i="3" s="1"/>
  <c r="A63" i="3"/>
  <c r="E63" i="3" s="1"/>
  <c r="A64" i="3"/>
  <c r="E64" i="3" s="1"/>
  <c r="A65" i="3"/>
  <c r="A66" i="3"/>
  <c r="D66" i="3" s="1"/>
  <c r="A67" i="3"/>
  <c r="D67" i="3" s="1"/>
  <c r="A68" i="3"/>
  <c r="D68" i="3" s="1"/>
  <c r="A69" i="3"/>
  <c r="D69" i="3" s="1"/>
  <c r="A70" i="3"/>
  <c r="D70" i="3" s="1"/>
  <c r="A71" i="3"/>
  <c r="E71" i="3" s="1"/>
  <c r="A72" i="3"/>
  <c r="D72" i="3" s="1"/>
  <c r="A73" i="3"/>
  <c r="D73" i="3" s="1"/>
  <c r="A74" i="3"/>
  <c r="D74" i="3" s="1"/>
  <c r="A75" i="3"/>
  <c r="E75" i="3" s="1"/>
  <c r="A76" i="3"/>
  <c r="D76" i="3" s="1"/>
  <c r="A77" i="3"/>
  <c r="D77" i="3" s="1"/>
  <c r="A78" i="3"/>
  <c r="D78" i="3" s="1"/>
  <c r="A79" i="3"/>
  <c r="E79" i="3" s="1"/>
  <c r="A80" i="3"/>
  <c r="E80" i="3" s="1"/>
  <c r="A81" i="3"/>
  <c r="A82" i="3"/>
  <c r="D82" i="3" s="1"/>
  <c r="A83" i="3"/>
  <c r="D83" i="3" s="1"/>
  <c r="A84" i="3"/>
  <c r="D84" i="3" s="1"/>
  <c r="A85" i="3"/>
  <c r="D85" i="3" s="1"/>
  <c r="A86" i="3"/>
  <c r="D86" i="3" s="1"/>
  <c r="A87" i="3"/>
  <c r="E87" i="3" s="1"/>
  <c r="A88" i="3"/>
  <c r="D88" i="3" s="1"/>
  <c r="A89" i="3"/>
  <c r="D89" i="3" s="1"/>
  <c r="A2" i="3"/>
  <c r="D2" i="3" s="1"/>
  <c r="A139" i="6"/>
  <c r="A138" i="6"/>
  <c r="A137" i="6"/>
  <c r="A136" i="6"/>
  <c r="A135" i="6"/>
  <c r="A134" i="6"/>
  <c r="A133" i="6"/>
  <c r="A132" i="6"/>
  <c r="A131" i="6"/>
  <c r="A130" i="6"/>
  <c r="A129" i="6"/>
  <c r="A128" i="6"/>
  <c r="A127" i="6"/>
  <c r="A126" i="6"/>
  <c r="A125" i="6"/>
  <c r="A124" i="6"/>
  <c r="A123" i="6"/>
  <c r="A122" i="6"/>
  <c r="A121" i="6"/>
  <c r="A120" i="6"/>
  <c r="A119" i="6"/>
  <c r="A118" i="6"/>
  <c r="A117" i="6"/>
  <c r="A116" i="6"/>
  <c r="A115" i="6"/>
  <c r="A114" i="6"/>
  <c r="A113" i="6"/>
  <c r="A112" i="6"/>
  <c r="A111" i="6"/>
  <c r="A110" i="6"/>
  <c r="A109" i="6"/>
  <c r="A108" i="6"/>
  <c r="A107" i="6"/>
  <c r="A106" i="6"/>
  <c r="A105" i="6"/>
  <c r="A104" i="6"/>
  <c r="A103" i="6"/>
  <c r="A102" i="6"/>
  <c r="A101" i="6"/>
  <c r="A100" i="6"/>
  <c r="A99" i="6"/>
  <c r="A98" i="6"/>
  <c r="A97" i="6"/>
  <c r="A96" i="6"/>
  <c r="A95" i="6"/>
  <c r="A94" i="6"/>
  <c r="A93"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A3" i="6"/>
  <c r="B11" i="10"/>
  <c r="B12" i="10"/>
  <c r="D60" i="3" l="1"/>
  <c r="D28" i="3"/>
  <c r="D80" i="3"/>
  <c r="D75" i="3"/>
  <c r="D64" i="3"/>
  <c r="D59" i="3"/>
  <c r="D48" i="3"/>
  <c r="D43" i="3"/>
  <c r="D32" i="3"/>
  <c r="D27" i="3"/>
  <c r="D16" i="3"/>
  <c r="D11" i="3"/>
  <c r="E88" i="3"/>
  <c r="E84" i="3"/>
  <c r="E76" i="3"/>
  <c r="E72" i="3"/>
  <c r="E68" i="3"/>
  <c r="E56" i="3"/>
  <c r="E52" i="3"/>
  <c r="E44" i="3"/>
  <c r="E40" i="3"/>
  <c r="E36" i="3"/>
  <c r="E24" i="3"/>
  <c r="E20" i="3"/>
  <c r="E12" i="3"/>
  <c r="E8" i="3"/>
  <c r="E4" i="3"/>
  <c r="D79" i="3"/>
  <c r="D63" i="3"/>
  <c r="D47" i="3"/>
  <c r="D31" i="3"/>
  <c r="D15" i="3"/>
  <c r="E83" i="3"/>
  <c r="E67" i="3"/>
  <c r="E51" i="3"/>
  <c r="E35" i="3"/>
  <c r="E19" i="3"/>
  <c r="E3" i="3"/>
  <c r="E86" i="3"/>
  <c r="E82" i="3"/>
  <c r="E78" i="3"/>
  <c r="E74" i="3"/>
  <c r="E70" i="3"/>
  <c r="E66" i="3"/>
  <c r="E62" i="3"/>
  <c r="E58" i="3"/>
  <c r="E54" i="3"/>
  <c r="E50" i="3"/>
  <c r="E46" i="3"/>
  <c r="E42" i="3"/>
  <c r="E38" i="3"/>
  <c r="E34" i="3"/>
  <c r="E30" i="3"/>
  <c r="E26" i="3"/>
  <c r="E22" i="3"/>
  <c r="E18" i="3"/>
  <c r="E14" i="3"/>
  <c r="E10" i="3"/>
  <c r="E6" i="3"/>
  <c r="E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Dean Miaris</author>
  </authors>
  <commentList>
    <comment ref="L1" authorId="0" shapeId="0" xr:uid="{CB560786-D43C-48B6-B615-DD1BC895E91C}">
      <text>
        <r>
          <rPr>
            <sz val="9"/>
            <color indexed="81"/>
            <rFont val="Tahoma"/>
            <charset val="1"/>
          </rPr>
          <t xml:space="preserve">The function for this post code split is 
=CONCATENATE(LEFT(TRIM(F2),4),"-",MID(TRIM(F2),5,3))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A46B038-EFBD-41AC-B8D1-8A55145380B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DC27B1F-EC1F-475B-9D51-16E8D9C6AEFE}" name="WorksheetConnection_TestMeLCompleted.xlsx!StudentDetails" type="102" refreshedVersion="8" minRefreshableVersion="5">
    <extLst>
      <ext xmlns:x15="http://schemas.microsoft.com/office/spreadsheetml/2010/11/main" uri="{DE250136-89BD-433C-8126-D09CA5730AF9}">
        <x15:connection id="StudentDetails" autoDelete="1">
          <x15:rangePr sourceName="_xlcn.WorksheetConnection_TestMeLCompleted.xlsxStudentDetails1"/>
        </x15:connection>
      </ext>
    </extLst>
  </connection>
</connections>
</file>

<file path=xl/sharedStrings.xml><?xml version="1.0" encoding="utf-8"?>
<sst xmlns="http://schemas.openxmlformats.org/spreadsheetml/2006/main" count="2903" uniqueCount="1082">
  <si>
    <t>S00052108</t>
  </si>
  <si>
    <t>S00052119</t>
  </si>
  <si>
    <t>S00052123</t>
  </si>
  <si>
    <t>S00052124</t>
  </si>
  <si>
    <t>S00052143</t>
  </si>
  <si>
    <t>S00052151</t>
  </si>
  <si>
    <t>S00052157</t>
  </si>
  <si>
    <t>S00052169</t>
  </si>
  <si>
    <t>S00052172</t>
  </si>
  <si>
    <t>Telephone</t>
  </si>
  <si>
    <t>Code</t>
  </si>
  <si>
    <t>OfferLevel</t>
  </si>
  <si>
    <t>CompletionStatus</t>
  </si>
  <si>
    <t>20/21</t>
  </si>
  <si>
    <t xml:space="preserve">S00000007   </t>
  </si>
  <si>
    <t>Aaliyah Mai</t>
  </si>
  <si>
    <t>X</t>
  </si>
  <si>
    <t>E</t>
  </si>
  <si>
    <t>AcademicYear</t>
  </si>
  <si>
    <t>Ref</t>
  </si>
  <si>
    <t>StudentName</t>
  </si>
  <si>
    <t>FullAddress</t>
  </si>
  <si>
    <t>StudentType</t>
  </si>
  <si>
    <t>StartDate</t>
  </si>
  <si>
    <t xml:space="preserve">S00052108   </t>
  </si>
  <si>
    <t>Abbby Aqtobe</t>
  </si>
  <si>
    <t xml:space="preserve">3 Aspen Way,  STAFFORDSHIRE, ST71LA </t>
  </si>
  <si>
    <t xml:space="preserve">S00052117   </t>
  </si>
  <si>
    <t xml:space="preserve">S52117   </t>
  </si>
  <si>
    <t>Amanda Hail</t>
  </si>
  <si>
    <t xml:space="preserve">66 Highfields Road,  NORTH HUMBERSIDE, HU67EA </t>
  </si>
  <si>
    <t xml:space="preserve">S00052119   </t>
  </si>
  <si>
    <t>Diana Olomouc</t>
  </si>
  <si>
    <t xml:space="preserve">137 Common Road,  HAMPSHIRE, SO168DX </t>
  </si>
  <si>
    <t xml:space="preserve">S00052123   </t>
  </si>
  <si>
    <t>Joshua Florence</t>
  </si>
  <si>
    <t xml:space="preserve">19 New Road,  SURREY, KT13HP </t>
  </si>
  <si>
    <t xml:space="preserve">S00052124   </t>
  </si>
  <si>
    <t>Alan Christchurch</t>
  </si>
  <si>
    <t xml:space="preserve">Penn Moor,  ESSEX, SS08HS </t>
  </si>
  <si>
    <t xml:space="preserve">S00052143   </t>
  </si>
  <si>
    <t>Buner Hatay</t>
  </si>
  <si>
    <t xml:space="preserve">1 Anson Close,  STAFFORDSHIRE, ST86DB </t>
  </si>
  <si>
    <t xml:space="preserve">S00052151   </t>
  </si>
  <si>
    <t>Allma Cumana</t>
  </si>
  <si>
    <t xml:space="preserve">58 Beechwood Roadnue,  HAMPSHIRE, SO185RJ </t>
  </si>
  <si>
    <t xml:space="preserve">S00052157   </t>
  </si>
  <si>
    <t>Chana Bhawana</t>
  </si>
  <si>
    <t xml:space="preserve">528 Birmingham New Road,  HAMPSHIRE, SO533RT </t>
  </si>
  <si>
    <t xml:space="preserve">S52165   </t>
  </si>
  <si>
    <t>Dalene LaFlorida</t>
  </si>
  <si>
    <t xml:space="preserve">19 Veronica Roadnue,  HAMPSHIRE, SO518JS </t>
  </si>
  <si>
    <t xml:space="preserve">S00052169   </t>
  </si>
  <si>
    <t>Blake Anguo</t>
  </si>
  <si>
    <t xml:space="preserve">70 Queens Road,  HAMPSHIRE, PO75RS </t>
  </si>
  <si>
    <t xml:space="preserve">S00052170   </t>
  </si>
  <si>
    <t xml:space="preserve">S52170   </t>
  </si>
  <si>
    <t>Carolyn Kita-ku</t>
  </si>
  <si>
    <t xml:space="preserve">146 Warstones Drive,  HAMPSHIRE, SO409HD </t>
  </si>
  <si>
    <t xml:space="preserve">S00052172   </t>
  </si>
  <si>
    <t>Dan Panshi</t>
  </si>
  <si>
    <t xml:space="preserve">24 Broadmoor Road,  EAST SUSSEX, BN18SJ </t>
  </si>
  <si>
    <t xml:space="preserve">S52180   </t>
  </si>
  <si>
    <t>Braen Nagano</t>
  </si>
  <si>
    <t xml:space="preserve">2 Hinckes Road,  HAMPSHIRE, SO142AG </t>
  </si>
  <si>
    <t xml:space="preserve">S52184   </t>
  </si>
  <si>
    <t>Anthony Tecamac</t>
  </si>
  <si>
    <t xml:space="preserve">1 Wastwater Court,  HAMPSHIRE, SO168GW </t>
  </si>
  <si>
    <t xml:space="preserve">S00052191   </t>
  </si>
  <si>
    <t>Gwenn Wonsan</t>
  </si>
  <si>
    <t xml:space="preserve">135 St Annes Road,  HAMPSHIRE, PO27PU </t>
  </si>
  <si>
    <t xml:space="preserve">S00052193   </t>
  </si>
  <si>
    <t>Douas Newcastle</t>
  </si>
  <si>
    <t xml:space="preserve">108 Glyn Roadnue,  HAMPSHIRE, SO314JA </t>
  </si>
  <si>
    <t xml:space="preserve">S43421   </t>
  </si>
  <si>
    <t>Carin Marthemouru</t>
  </si>
  <si>
    <t xml:space="preserve">18A Marsh Lane Parade,  ESSEX, RM109QA </t>
  </si>
  <si>
    <t xml:space="preserve">S43426   </t>
  </si>
  <si>
    <t>Connor Martinakis</t>
  </si>
  <si>
    <t xml:space="preserve">30 Finchfield Hill,  HAMPSHIRE, SO171DW </t>
  </si>
  <si>
    <t xml:space="preserve">S43427   </t>
  </si>
  <si>
    <t>Jameson Martinakis</t>
  </si>
  <si>
    <t xml:space="preserve">17 Hazel View,  HAMPSHIRE, RG270ER </t>
  </si>
  <si>
    <t xml:space="preserve">S43431   </t>
  </si>
  <si>
    <t>Brandon Martindoros</t>
  </si>
  <si>
    <t xml:space="preserve">The Old Granary,  OXFORDSHIRE, OX116JN </t>
  </si>
  <si>
    <t xml:space="preserve">S00052201   </t>
  </si>
  <si>
    <t>Dottie Blumenau</t>
  </si>
  <si>
    <t xml:space="preserve">13 Albion Road,  WEST YORKSHIRE, WF75HA </t>
  </si>
  <si>
    <t xml:space="preserve">S00052207   </t>
  </si>
  <si>
    <t>Karrie Konak</t>
  </si>
  <si>
    <t xml:space="preserve">377 Lichfield Road,  STAFFORDSHIRE, ST29EB </t>
  </si>
  <si>
    <t xml:space="preserve">S00043450   </t>
  </si>
  <si>
    <t>Alan Marynos</t>
  </si>
  <si>
    <t xml:space="preserve">21 Bellevue Street,  KENT, DA117JL </t>
  </si>
  <si>
    <t>21/22</t>
  </si>
  <si>
    <t xml:space="preserve">S53215   </t>
  </si>
  <si>
    <t>Angelo Criciuma</t>
  </si>
  <si>
    <t xml:space="preserve">10 College Road,  DORSET, BH165HL </t>
  </si>
  <si>
    <t xml:space="preserve">7 W Jackson Blvd,  HAMPSHIRE, SP116SD </t>
  </si>
  <si>
    <t xml:space="preserve">S00043298   </t>
  </si>
  <si>
    <t>Enell Manbrodmouru</t>
  </si>
  <si>
    <t xml:space="preserve">79 Burleigh Road,  GLOUCESTERSHIRE, GL55LJ </t>
  </si>
  <si>
    <t xml:space="preserve">S00053223   </t>
  </si>
  <si>
    <t xml:space="preserve">6 Bull Meadow Lane,  HAMPSHIRE, SO408XS </t>
  </si>
  <si>
    <t xml:space="preserve">S00000020   </t>
  </si>
  <si>
    <t>Aayur Herrera</t>
  </si>
  <si>
    <t xml:space="preserve">6 S 33rd St,  LANCASHIRE, PR56UB </t>
  </si>
  <si>
    <t xml:space="preserve">S00000033   </t>
  </si>
  <si>
    <t>Abbil Scott</t>
  </si>
  <si>
    <t xml:space="preserve">4 Ralph Ct,  AVON, BA26PZ </t>
  </si>
  <si>
    <t xml:space="preserve">S52143   </t>
  </si>
  <si>
    <t xml:space="preserve">S00043326   </t>
  </si>
  <si>
    <t>Fiona Manginoakis</t>
  </si>
  <si>
    <t xml:space="preserve">9 Trysull Gardens,  HAMPSHIRE, So173TL </t>
  </si>
  <si>
    <t xml:space="preserve">S00043330   </t>
  </si>
  <si>
    <t>Diana Mangodsakis</t>
  </si>
  <si>
    <t xml:space="preserve">2 Wootton Road,  LEICESTERSHIRE, LE168JF </t>
  </si>
  <si>
    <t xml:space="preserve">S00043332   </t>
  </si>
  <si>
    <t>David Mangoypoulos</t>
  </si>
  <si>
    <t xml:space="preserve">3 Rookery Street,  HAMPSHIRE, SO194EA </t>
  </si>
  <si>
    <t xml:space="preserve">S00043333   </t>
  </si>
  <si>
    <t>Danla Mangravmouru</t>
  </si>
  <si>
    <t xml:space="preserve">10 Cumberland Road,  HAMPSHIRE, PO130SR </t>
  </si>
  <si>
    <t xml:space="preserve">S00043334   </t>
  </si>
  <si>
    <t>Colin Manguzudoros</t>
  </si>
  <si>
    <t xml:space="preserve">15A London Place,  HAMPSHIRE, SO198JZ </t>
  </si>
  <si>
    <t xml:space="preserve">S00043337   </t>
  </si>
  <si>
    <t>Cheyn Manhardmouru</t>
  </si>
  <si>
    <t xml:space="preserve">48 Idonia Road,  COUNTY DURHAM, DH87AF </t>
  </si>
  <si>
    <t xml:space="preserve">S00043338   </t>
  </si>
  <si>
    <t>Charles Manharmmouru</t>
  </si>
  <si>
    <t xml:space="preserve">2 Aspen Grove,  ENGLAND, SO140BX </t>
  </si>
  <si>
    <t xml:space="preserve">S00043340   </t>
  </si>
  <si>
    <t>Brunilda Manhenndoros</t>
  </si>
  <si>
    <t xml:space="preserve">53 Strathmore Crescent,  GLOUCESTERSHIRE, GL15HQ </t>
  </si>
  <si>
    <t xml:space="preserve">S43341   </t>
  </si>
  <si>
    <t>Benjamin Manhittmouru</t>
  </si>
  <si>
    <t xml:space="preserve">8 Danes Close,  AVON, BS328DX </t>
  </si>
  <si>
    <t xml:space="preserve">S00043342   </t>
  </si>
  <si>
    <t>Bence Manhodgpoulos</t>
  </si>
  <si>
    <t xml:space="preserve">90 Mill Lane,  HAMPSHIRE, PO14LL </t>
  </si>
  <si>
    <t xml:space="preserve">S00043343   </t>
  </si>
  <si>
    <t>Ayeha Manholmakis</t>
  </si>
  <si>
    <t xml:space="preserve">22 Hall Park Street,  MIDDLESEX, EN34PN </t>
  </si>
  <si>
    <t xml:space="preserve">S00043344   </t>
  </si>
  <si>
    <t>Awale Manhomadoros</t>
  </si>
  <si>
    <t xml:space="preserve">36 Church Road,  WILTSHIRE, SP13BU </t>
  </si>
  <si>
    <t xml:space="preserve">S00043346   </t>
  </si>
  <si>
    <t>Andrew Manhynemouru</t>
  </si>
  <si>
    <t xml:space="preserve">748 Parkfield Road,  HERTFORDSHIRE, SG48PP </t>
  </si>
  <si>
    <t xml:space="preserve">S52169   </t>
  </si>
  <si>
    <t xml:space="preserve">S00043347   </t>
  </si>
  <si>
    <t>Alpha Manindoros</t>
  </si>
  <si>
    <t xml:space="preserve">92A Tettenhall Road,  HAMPSHIRE, SO198PA </t>
  </si>
  <si>
    <t xml:space="preserve">S00043348   </t>
  </si>
  <si>
    <t>Chaan Manindoros</t>
  </si>
  <si>
    <t xml:space="preserve">23 Camberley Drive,  HAMPSHIRE, SO181JW </t>
  </si>
  <si>
    <t xml:space="preserve">S00043351   </t>
  </si>
  <si>
    <t>Aleha Mannheim</t>
  </si>
  <si>
    <t xml:space="preserve">4 Sandford Rise,  HAMPSHIRE, PO167TG </t>
  </si>
  <si>
    <t xml:space="preserve">S00043358   </t>
  </si>
  <si>
    <t>Grace Manningdoros</t>
  </si>
  <si>
    <t xml:space="preserve">17 Perton Brook Vale,  STAFFORDSHIRE, B775HA </t>
  </si>
  <si>
    <t xml:space="preserve">S00043359   </t>
  </si>
  <si>
    <t>Amelia Manningmouru</t>
  </si>
  <si>
    <t xml:space="preserve">22 Swancote Drive,  HAMPSHIRE, PO51ES </t>
  </si>
  <si>
    <t xml:space="preserve">S00043360   </t>
  </si>
  <si>
    <t>Asha Manningmouru</t>
  </si>
  <si>
    <t xml:space="preserve">4 Ebenezer Row,  MIDDLESEX, UB12PN </t>
  </si>
  <si>
    <t>22/23</t>
  </si>
  <si>
    <t xml:space="preserve">S00052110   </t>
  </si>
  <si>
    <t>Everleigh Plovdiv</t>
  </si>
  <si>
    <t xml:space="preserve">10 Stourmore Close,  HAMPSHIRE, SO240QZ </t>
  </si>
  <si>
    <t xml:space="preserve">S00000013   </t>
  </si>
  <si>
    <t>Aaron Garza</t>
  </si>
  <si>
    <t xml:space="preserve">98 Connecticut Road Nw,  HAMPSHIRE, SO162NP </t>
  </si>
  <si>
    <t xml:space="preserve">S00050547   </t>
  </si>
  <si>
    <t>Anthony Shantou</t>
  </si>
  <si>
    <t xml:space="preserve">35 Powell Street,  SURREY, CR02RE </t>
  </si>
  <si>
    <t xml:space="preserve">S00050549   </t>
  </si>
  <si>
    <t>Barney Mogadishu</t>
  </si>
  <si>
    <t xml:space="preserve">Unit 3 Brickheath Road,  HAMPSHIRE, SO300NQ </t>
  </si>
  <si>
    <t xml:space="preserve">S00050553   </t>
  </si>
  <si>
    <t>Angelica Zhaoqing</t>
  </si>
  <si>
    <t xml:space="preserve">14A Southfield Road,  HAMPSHIRE, PO95RT </t>
  </si>
  <si>
    <t xml:space="preserve">S00050557   </t>
  </si>
  <si>
    <t>Irma Fuzhou</t>
  </si>
  <si>
    <t xml:space="preserve">175 Deans Road,  HAMPSHIRE, SO196QA </t>
  </si>
  <si>
    <t xml:space="preserve">S00050559   </t>
  </si>
  <si>
    <t>AkwAl Amman</t>
  </si>
  <si>
    <t xml:space="preserve">23 Croft Lane,  HAMPSHIRE, SO531HU </t>
  </si>
  <si>
    <t xml:space="preserve">S00050560   </t>
  </si>
  <si>
    <t>Alan Chuzhou</t>
  </si>
  <si>
    <t xml:space="preserve">2 Froggatt Road,  HAMPSHIRE, SO185DR </t>
  </si>
  <si>
    <t xml:space="preserve">S00050561   </t>
  </si>
  <si>
    <t>Broan Jeddah</t>
  </si>
  <si>
    <t xml:space="preserve">40 Bee Lane,  HAMPSHIRE, SO509PN </t>
  </si>
  <si>
    <t xml:space="preserve">S00050567   </t>
  </si>
  <si>
    <t>Alease Kano</t>
  </si>
  <si>
    <t xml:space="preserve">6 Veronica Roadnue,  EAST SUSSEX, BN26QD </t>
  </si>
  <si>
    <t xml:space="preserve">S00050568   </t>
  </si>
  <si>
    <t>Eveline Wuhu</t>
  </si>
  <si>
    <t xml:space="preserve">12 Light Ash Close,  SURREY, CR41AB </t>
  </si>
  <si>
    <t xml:space="preserve">S00050569   </t>
  </si>
  <si>
    <t>Abigail Nanning</t>
  </si>
  <si>
    <t xml:space="preserve">63 Renton Road,  LINCOLNSHIRE, LN59PP </t>
  </si>
  <si>
    <t xml:space="preserve">S00050570   </t>
  </si>
  <si>
    <t>Carol Harbin</t>
  </si>
  <si>
    <t xml:space="preserve">39 Honeysuckle Drive,  HAMPSHIRE, So185rp </t>
  </si>
  <si>
    <t xml:space="preserve">S00050572   </t>
  </si>
  <si>
    <t>Amelia Yokohama</t>
  </si>
  <si>
    <t xml:space="preserve">5 Silverstone Drive,  NORTH YORKSHIRE, YO126SR </t>
  </si>
  <si>
    <t xml:space="preserve">S00050573   </t>
  </si>
  <si>
    <t>Diane Baojishi</t>
  </si>
  <si>
    <t xml:space="preserve">9 Wolseley Bank,  HAMPSHIRE, SO321BZ </t>
  </si>
  <si>
    <t xml:space="preserve">S00050574   </t>
  </si>
  <si>
    <t>Fiona Zaozhuang</t>
  </si>
  <si>
    <t xml:space="preserve">35 School Road,  KENT, TN233AQ </t>
  </si>
  <si>
    <t xml:space="preserve">S00050578   </t>
  </si>
  <si>
    <t>Dylan Anshan</t>
  </si>
  <si>
    <t xml:space="preserve">Freeway Surfacing,  HAMPSHIRE, GU113FT </t>
  </si>
  <si>
    <t xml:space="preserve">S00050579   </t>
  </si>
  <si>
    <t>Anne Medan</t>
  </si>
  <si>
    <t xml:space="preserve">114A Wrottesley Road West,  SHROPSHIRE, TF35HG </t>
  </si>
  <si>
    <t xml:space="preserve">S00050580   </t>
  </si>
  <si>
    <t>Alexandra Yulinshi</t>
  </si>
  <si>
    <t xml:space="preserve">282 Lichfield Road,  HAMPSHIRE, SO515AZ </t>
  </si>
  <si>
    <t xml:space="preserve">S00000038   </t>
  </si>
  <si>
    <t>Abdah Garcia</t>
  </si>
  <si>
    <t xml:space="preserve">775 W 17th St,  HAMPSHIRE, SO303JL </t>
  </si>
  <si>
    <t xml:space="preserve">S00052167   </t>
  </si>
  <si>
    <t>Araan Lengshuijiang</t>
  </si>
  <si>
    <t xml:space="preserve">35 Jeremy Road,  HAMPSHIRE, SO518EZ </t>
  </si>
  <si>
    <t xml:space="preserve">S00043356   </t>
  </si>
  <si>
    <t>Aretha Manningdoros</t>
  </si>
  <si>
    <t xml:space="preserve">Sutherland House,  WARWICKSHIRE, CV225SE </t>
  </si>
  <si>
    <t xml:space="preserve">S00043362   </t>
  </si>
  <si>
    <t>Frank Manningmouru</t>
  </si>
  <si>
    <t xml:space="preserve">106 Northwood Park Road,  HAMPSHIRE, SO154GZ </t>
  </si>
  <si>
    <t xml:space="preserve">S00043363   </t>
  </si>
  <si>
    <t>Isaac Manningmouru</t>
  </si>
  <si>
    <t xml:space="preserve">Oldbury House,  HAMPSHIRE, SO167EF </t>
  </si>
  <si>
    <t xml:space="preserve">S00043366   </t>
  </si>
  <si>
    <t>Cameron Manningpoulos</t>
  </si>
  <si>
    <t xml:space="preserve">47 Measham Way,  NORTH YORKSHIRE, YO126NT </t>
  </si>
  <si>
    <t xml:space="preserve">S00050607   </t>
  </si>
  <si>
    <t>Fidelia Wuxi</t>
  </si>
  <si>
    <t xml:space="preserve">40 Bowling Green Lane,  HAMPSHIRE, SO199QB </t>
  </si>
  <si>
    <t>201806</t>
  </si>
  <si>
    <t>202105</t>
  </si>
  <si>
    <t>201804</t>
  </si>
  <si>
    <t>202009</t>
  </si>
  <si>
    <t>201809</t>
  </si>
  <si>
    <t>202010</t>
  </si>
  <si>
    <t>201810</t>
  </si>
  <si>
    <t>202008</t>
  </si>
  <si>
    <t>202011</t>
  </si>
  <si>
    <t>202006</t>
  </si>
  <si>
    <t>201904</t>
  </si>
  <si>
    <t>201905</t>
  </si>
  <si>
    <t>202001</t>
  </si>
  <si>
    <t>202102</t>
  </si>
  <si>
    <t>201909</t>
  </si>
  <si>
    <t>202106</t>
  </si>
  <si>
    <t>201709</t>
  </si>
  <si>
    <t>202109</t>
  </si>
  <si>
    <t>202201</t>
  </si>
  <si>
    <t>202203</t>
  </si>
  <si>
    <t>202111</t>
  </si>
  <si>
    <t>202110</t>
  </si>
  <si>
    <t>202112</t>
  </si>
  <si>
    <t>202204</t>
  </si>
  <si>
    <t>202212</t>
  </si>
  <si>
    <t>202304</t>
  </si>
  <si>
    <t>202306</t>
  </si>
  <si>
    <t>202209</t>
  </si>
  <si>
    <t>202211</t>
  </si>
  <si>
    <t>202208</t>
  </si>
  <si>
    <t>202303</t>
  </si>
  <si>
    <t>202305</t>
  </si>
  <si>
    <t>202307</t>
  </si>
  <si>
    <t>202302</t>
  </si>
  <si>
    <t>202210</t>
  </si>
  <si>
    <t>202301</t>
  </si>
  <si>
    <t>202205</t>
  </si>
  <si>
    <t>202206</t>
  </si>
  <si>
    <t>Set the column widths for all data to appear</t>
  </si>
  <si>
    <t>StudentTypes appear all in lower case. Capitalise all first letters</t>
  </si>
  <si>
    <t>Replace all spaces in StudentTypes with a hyphen (-)</t>
  </si>
  <si>
    <t xml:space="preserve">apprentice </t>
  </si>
  <si>
    <t xml:space="preserve">part time </t>
  </si>
  <si>
    <t xml:space="preserve">full time </t>
  </si>
  <si>
    <t>Hyphens should appear only between words</t>
  </si>
  <si>
    <t>S00043421</t>
  </si>
  <si>
    <t>S00043426</t>
  </si>
  <si>
    <t>S00043427</t>
  </si>
  <si>
    <t>S00043431</t>
  </si>
  <si>
    <t>S00043450</t>
  </si>
  <si>
    <t>S00053215</t>
  </si>
  <si>
    <t>S00000007</t>
  </si>
  <si>
    <t>S00043298</t>
  </si>
  <si>
    <t>S00053223</t>
  </si>
  <si>
    <t>S00000020</t>
  </si>
  <si>
    <t>S00000033</t>
  </si>
  <si>
    <t>S00043326</t>
  </si>
  <si>
    <t>S00043330</t>
  </si>
  <si>
    <t>S00043332</t>
  </si>
  <si>
    <t>S00043333</t>
  </si>
  <si>
    <t>S00043334</t>
  </si>
  <si>
    <t>S00043337</t>
  </si>
  <si>
    <t>S00043338</t>
  </si>
  <si>
    <t>S00043340</t>
  </si>
  <si>
    <t>S00043342</t>
  </si>
  <si>
    <t>S00043343</t>
  </si>
  <si>
    <t>S00043344</t>
  </si>
  <si>
    <t>S00043346</t>
  </si>
  <si>
    <t>S00043347</t>
  </si>
  <si>
    <t>S00043348</t>
  </si>
  <si>
    <t>S00043351</t>
  </si>
  <si>
    <t>S00043358</t>
  </si>
  <si>
    <t>S00043359</t>
  </si>
  <si>
    <t>S00043360</t>
  </si>
  <si>
    <t>S00000013</t>
  </si>
  <si>
    <t>S00050547</t>
  </si>
  <si>
    <t>S00050549</t>
  </si>
  <si>
    <t>S00050553</t>
  </si>
  <si>
    <t>S00050557</t>
  </si>
  <si>
    <t>S00050559</t>
  </si>
  <si>
    <t>S00050560</t>
  </si>
  <si>
    <t>S00050561</t>
  </si>
  <si>
    <t>S00050567</t>
  </si>
  <si>
    <t>S00050568</t>
  </si>
  <si>
    <t>S00050569</t>
  </si>
  <si>
    <t>S00050570</t>
  </si>
  <si>
    <t>S00050572</t>
  </si>
  <si>
    <t>S00050573</t>
  </si>
  <si>
    <t>S00050574</t>
  </si>
  <si>
    <t>S00050578</t>
  </si>
  <si>
    <t>S00050579</t>
  </si>
  <si>
    <t>S00050580</t>
  </si>
  <si>
    <t>S00000038</t>
  </si>
  <si>
    <t>S00043362</t>
  </si>
  <si>
    <t>S00043363</t>
  </si>
  <si>
    <t>S00043366</t>
  </si>
  <si>
    <t>S00050607</t>
  </si>
  <si>
    <t>Add the missing 0s in the Ref column after the initial S letter so the Ref length is 9  characters long in total. Rename the heading to RefNo</t>
  </si>
  <si>
    <t>Your Line Manager needs a report of the duplicate learners in each Academic Year</t>
  </si>
  <si>
    <t>Group this task list so it can collapse and expand</t>
  </si>
  <si>
    <t>TASKS TO DO</t>
  </si>
  <si>
    <t>Create two additional columns for the StudentName to hold the FirstName and Surname</t>
  </si>
  <si>
    <t>Replace the space between StudentName with a comma and a space</t>
  </si>
  <si>
    <t>Split the full address into three separate columns for Address, County and PostCode</t>
  </si>
  <si>
    <t>Post codes should be 4 characters, then a space then the rest of the characters</t>
  </si>
  <si>
    <t>The StartDate column only include the Year and the Month. Assume that all learners begin their course on the first of the month. Modify the column to display actual dates</t>
  </si>
  <si>
    <t xml:space="preserve">Convert the data into a table and name it </t>
  </si>
  <si>
    <t>Create a StudentEmail column after PostCode. The email should be the first three letters of the FirstName, followed by a period, followed by the first three letters of the Surname and the @gmeil.com domain</t>
  </si>
  <si>
    <t>Anglea Aqrah</t>
  </si>
  <si>
    <t>S00000004</t>
  </si>
  <si>
    <t>S00053226</t>
  </si>
  <si>
    <t>S00000296</t>
  </si>
  <si>
    <t>S00000179</t>
  </si>
  <si>
    <t>S00000117</t>
  </si>
  <si>
    <t>S00000120</t>
  </si>
  <si>
    <t>S00000191</t>
  </si>
  <si>
    <t>S00000026</t>
  </si>
  <si>
    <t>S00000183</t>
  </si>
  <si>
    <t>S00000291</t>
  </si>
  <si>
    <t>S00000008</t>
  </si>
  <si>
    <t>S00000059</t>
  </si>
  <si>
    <t>S00000077</t>
  </si>
  <si>
    <t>S00000081</t>
  </si>
  <si>
    <t>S00000076</t>
  </si>
  <si>
    <t>S00000055</t>
  </si>
  <si>
    <t>S00000231</t>
  </si>
  <si>
    <t>S00000082</t>
  </si>
  <si>
    <t>S00000089</t>
  </si>
  <si>
    <t>S00000194</t>
  </si>
  <si>
    <t>S00000167</t>
  </si>
  <si>
    <t>S00000098</t>
  </si>
  <si>
    <t>S00000085</t>
  </si>
  <si>
    <t>S00000299</t>
  </si>
  <si>
    <t>S00000123</t>
  </si>
  <si>
    <t>S00000146</t>
  </si>
  <si>
    <t>S00000118</t>
  </si>
  <si>
    <t>S00000121</t>
  </si>
  <si>
    <t>S00000228</t>
  </si>
  <si>
    <t>S00000084</t>
  </si>
  <si>
    <t>S00000150</t>
  </si>
  <si>
    <t>S00000171</t>
  </si>
  <si>
    <t>Create a unique key for each student enrolled courses based on the AcademicYear and Ref to the left of the table</t>
  </si>
  <si>
    <t xml:space="preserve">Withdrawn	</t>
  </si>
  <si>
    <t xml:space="preserve">Cancelled	</t>
  </si>
  <si>
    <t xml:space="preserve">Completed	</t>
  </si>
  <si>
    <t xml:space="preserve">Continuing	</t>
  </si>
  <si>
    <t>S00000316</t>
  </si>
  <si>
    <t>S00000297</t>
  </si>
  <si>
    <t>S00000314</t>
  </si>
  <si>
    <t>S00000300</t>
  </si>
  <si>
    <t>Transferred</t>
  </si>
  <si>
    <t>CRC-CL-001</t>
  </si>
  <si>
    <t>CRC-CL-002</t>
  </si>
  <si>
    <t>CRC-CL-003</t>
  </si>
  <si>
    <t>CRC-CL-004</t>
  </si>
  <si>
    <t>CRC-CL-005</t>
  </si>
  <si>
    <t>CRC-CL-006</t>
  </si>
  <si>
    <t>CRC-CL-007</t>
  </si>
  <si>
    <t>CRC-CL-008</t>
  </si>
  <si>
    <t>CRC-CL-009</t>
  </si>
  <si>
    <t>CRC-CL-010</t>
  </si>
  <si>
    <t>CRC-CL-011</t>
  </si>
  <si>
    <t>CRC-CL-012</t>
  </si>
  <si>
    <t>CRC-CL-013</t>
  </si>
  <si>
    <t>CRC-CL-014</t>
  </si>
  <si>
    <t>CRC-CL-015</t>
  </si>
  <si>
    <t>CRC-CL-016</t>
  </si>
  <si>
    <t>CRC-CL-017</t>
  </si>
  <si>
    <t>CRC-CL-018</t>
  </si>
  <si>
    <t>CRC-CL-019</t>
  </si>
  <si>
    <t>CRC-CL-020</t>
  </si>
  <si>
    <t>CRC-CL-021</t>
  </si>
  <si>
    <t>CRC-CL-022</t>
  </si>
  <si>
    <t>CRC-CL-023</t>
  </si>
  <si>
    <t>CRC-CL-024</t>
  </si>
  <si>
    <t>CRC-CL-025</t>
  </si>
  <si>
    <t>CRC-CL-026</t>
  </si>
  <si>
    <t>CRC-CL-027</t>
  </si>
  <si>
    <t>CRC-CL-028</t>
  </si>
  <si>
    <t>CRC-CL-029</t>
  </si>
  <si>
    <t>CRC-CL-030</t>
  </si>
  <si>
    <t>CRC-CL-031</t>
  </si>
  <si>
    <t>CRC-CL-032</t>
  </si>
  <si>
    <t>CRC-CL-033</t>
  </si>
  <si>
    <t>CRC-CL-034</t>
  </si>
  <si>
    <t>CRC-CL-035</t>
  </si>
  <si>
    <t>CRC-CL-036</t>
  </si>
  <si>
    <t>CRC-CL-037</t>
  </si>
  <si>
    <t>CRC-CL-038</t>
  </si>
  <si>
    <t>CRC-CL-039</t>
  </si>
  <si>
    <t>CRC-CL-040</t>
  </si>
  <si>
    <t>CRC-CL-041</t>
  </si>
  <si>
    <t>CRC-CL-042</t>
  </si>
  <si>
    <t>CRC-CL-043</t>
  </si>
  <si>
    <t>CRC-CL-044</t>
  </si>
  <si>
    <t>CRC-CL-045</t>
  </si>
  <si>
    <t>CRC-CL-046</t>
  </si>
  <si>
    <t>CRC-CL-047</t>
  </si>
  <si>
    <t>CRC-CL-048</t>
  </si>
  <si>
    <t>CRC-CL-049</t>
  </si>
  <si>
    <t>CRC-CL-050</t>
  </si>
  <si>
    <t>CRC-CL-051</t>
  </si>
  <si>
    <t>CRC-CL-052</t>
  </si>
  <si>
    <t>CRC-CL-053</t>
  </si>
  <si>
    <t>CRC-CL-054</t>
  </si>
  <si>
    <t>CRC-CL-055</t>
  </si>
  <si>
    <t>CRC-CL-056</t>
  </si>
  <si>
    <t>CRC-CL-057</t>
  </si>
  <si>
    <t>CRC-CL-058</t>
  </si>
  <si>
    <t>CRC-CL-059</t>
  </si>
  <si>
    <t>CRC-CL-060</t>
  </si>
  <si>
    <t>CRC-CL-061</t>
  </si>
  <si>
    <t>CRC-CL-062</t>
  </si>
  <si>
    <t>UniqueKey</t>
  </si>
  <si>
    <t>CRC-CL-063</t>
  </si>
  <si>
    <t>CRC-CL-064</t>
  </si>
  <si>
    <t>CRC-CL-065</t>
  </si>
  <si>
    <t>CRC-CL-066</t>
  </si>
  <si>
    <t>CRC-CL-067</t>
  </si>
  <si>
    <t>CRC-CL-068</t>
  </si>
  <si>
    <t>CRC-CL-069</t>
  </si>
  <si>
    <t>CRC-CL-070</t>
  </si>
  <si>
    <t>Add the word Level with a hyphen before the OfferLevel number and replace E with Entry-Level</t>
  </si>
  <si>
    <t>Add the CourseCode, CourseStatus and CourseLevel to the end of this table from the StudentCoursesETL. Students without enrolments should state 'No Enrolment' in the CourseCode columns and a hyphen in the other enrolment columns</t>
  </si>
  <si>
    <t>Student Details</t>
  </si>
  <si>
    <t>Student Enrolments</t>
  </si>
  <si>
    <t>Add the missing 0s at the beginning of Telephones. They have been deleted by data entry staff</t>
  </si>
  <si>
    <t>Group the Student Details TASKS TO DO list so it can collapse and expand</t>
  </si>
  <si>
    <t>As a business rule, students always start on the first Monday of the month (H2+(IFERROR(FIND(TEXT(WEEKDAY(H2),"0"),"17"),0)))</t>
  </si>
  <si>
    <t>Copy the table from StudentDetails sheet to A1 in StudentDetailsETL</t>
  </si>
  <si>
    <t>Apprentice</t>
  </si>
  <si>
    <t>Part-Time</t>
  </si>
  <si>
    <t>Full-Time</t>
  </si>
  <si>
    <t>07220202118</t>
  </si>
  <si>
    <t>07496112127</t>
  </si>
  <si>
    <t>07089942129</t>
  </si>
  <si>
    <t>07454922133</t>
  </si>
  <si>
    <t>07484762134</t>
  </si>
  <si>
    <t>07308702153</t>
  </si>
  <si>
    <t>07137122161</t>
  </si>
  <si>
    <t>07245782167</t>
  </si>
  <si>
    <t>07234712175</t>
  </si>
  <si>
    <t>07164882179</t>
  </si>
  <si>
    <t>07127682180</t>
  </si>
  <si>
    <t>07037992182</t>
  </si>
  <si>
    <t>07205102190</t>
  </si>
  <si>
    <t>07291772194</t>
  </si>
  <si>
    <t>07075952201</t>
  </si>
  <si>
    <t>07541612203</t>
  </si>
  <si>
    <t>07326813431</t>
  </si>
  <si>
    <t>07339633436</t>
  </si>
  <si>
    <t>07489963437</t>
  </si>
  <si>
    <t>07357173441</t>
  </si>
  <si>
    <t>07222772211</t>
  </si>
  <si>
    <t>07352882217</t>
  </si>
  <si>
    <t>07093263460</t>
  </si>
  <si>
    <t>07149063225</t>
  </si>
  <si>
    <t>07396951762</t>
  </si>
  <si>
    <t>07473123308</t>
  </si>
  <si>
    <t>07049293233</t>
  </si>
  <si>
    <t>07493913075</t>
  </si>
  <si>
    <t>07485554388</t>
  </si>
  <si>
    <t>07313623336</t>
  </si>
  <si>
    <t>07533493340</t>
  </si>
  <si>
    <t>07068213342</t>
  </si>
  <si>
    <t>07232323343</t>
  </si>
  <si>
    <t>07131103344</t>
  </si>
  <si>
    <t>07183153347</t>
  </si>
  <si>
    <t>07238973348</t>
  </si>
  <si>
    <t>07211913350</t>
  </si>
  <si>
    <t>07350943351</t>
  </si>
  <si>
    <t>07418293352</t>
  </si>
  <si>
    <t>07045073353</t>
  </si>
  <si>
    <t>07405473354</t>
  </si>
  <si>
    <t>07387293356</t>
  </si>
  <si>
    <t>07469773357</t>
  </si>
  <si>
    <t>07131803358</t>
  </si>
  <si>
    <t>07264633361</t>
  </si>
  <si>
    <t>07198893368</t>
  </si>
  <si>
    <t>07020063369</t>
  </si>
  <si>
    <t>07020683370</t>
  </si>
  <si>
    <t>07500002120</t>
  </si>
  <si>
    <t>07353942368</t>
  </si>
  <si>
    <t>07460880557</t>
  </si>
  <si>
    <t>07403940559</t>
  </si>
  <si>
    <t>07524540563</t>
  </si>
  <si>
    <t>07056380567</t>
  </si>
  <si>
    <t>07414290569</t>
  </si>
  <si>
    <t>07363670570</t>
  </si>
  <si>
    <t>07517690571</t>
  </si>
  <si>
    <t>07508360577</t>
  </si>
  <si>
    <t>07537660578</t>
  </si>
  <si>
    <t>07107390579</t>
  </si>
  <si>
    <t>07420690580</t>
  </si>
  <si>
    <t>07034900582</t>
  </si>
  <si>
    <t>07344370583</t>
  </si>
  <si>
    <t>07434120584</t>
  </si>
  <si>
    <t>07112080588</t>
  </si>
  <si>
    <t>07373820589</t>
  </si>
  <si>
    <t>07034160590</t>
  </si>
  <si>
    <t>07284074893</t>
  </si>
  <si>
    <t>07141572177</t>
  </si>
  <si>
    <t>07070713366</t>
  </si>
  <si>
    <t>07147713372</t>
  </si>
  <si>
    <t>07191483373</t>
  </si>
  <si>
    <t>07424213376</t>
  </si>
  <si>
    <t>07029260617</t>
  </si>
  <si>
    <t>3 Aspen Way</t>
  </si>
  <si>
    <t xml:space="preserve">  STAFFORDSHIRE</t>
  </si>
  <si>
    <t>66 Highfields Road</t>
  </si>
  <si>
    <t xml:space="preserve">  NORTH HUMBERSIDE</t>
  </si>
  <si>
    <t>137 Common Road</t>
  </si>
  <si>
    <t xml:space="preserve">  HAMPSHIRE</t>
  </si>
  <si>
    <t>19 New Road</t>
  </si>
  <si>
    <t xml:space="preserve">  SURREY</t>
  </si>
  <si>
    <t>Penn Moor</t>
  </si>
  <si>
    <t xml:space="preserve">  ESSEX</t>
  </si>
  <si>
    <t>1 Anson Close</t>
  </si>
  <si>
    <t>58 Beechwood Roadnue</t>
  </si>
  <si>
    <t>528 Birmingham New Road</t>
  </si>
  <si>
    <t>19 Veronica Roadnue</t>
  </si>
  <si>
    <t>70 Queens Road</t>
  </si>
  <si>
    <t>146 Warstones Drive</t>
  </si>
  <si>
    <t>24 Broadmoor Road</t>
  </si>
  <si>
    <t xml:space="preserve">  EAST SUSSEX</t>
  </si>
  <si>
    <t>2 Hinckes Road</t>
  </si>
  <si>
    <t>1 Wastwater Court</t>
  </si>
  <si>
    <t>135 St Annes Road</t>
  </si>
  <si>
    <t>108 Glyn Roadnue</t>
  </si>
  <si>
    <t>18A Marsh Lane Parade</t>
  </si>
  <si>
    <t>30 Finchfield Hill</t>
  </si>
  <si>
    <t>17 Hazel View</t>
  </si>
  <si>
    <t>The Old Granary</t>
  </si>
  <si>
    <t xml:space="preserve">  OXFORDSHIRE</t>
  </si>
  <si>
    <t>13 Albion Road</t>
  </si>
  <si>
    <t xml:space="preserve">  WEST YORKSHIRE</t>
  </si>
  <si>
    <t>377 Lichfield Road</t>
  </si>
  <si>
    <t>21 Bellevue Street</t>
  </si>
  <si>
    <t xml:space="preserve">  KENT</t>
  </si>
  <si>
    <t>10 College Road</t>
  </si>
  <si>
    <t xml:space="preserve">  DORSET</t>
  </si>
  <si>
    <t>7 W Jackson Blvd</t>
  </si>
  <si>
    <t>79 Burleigh Road</t>
  </si>
  <si>
    <t xml:space="preserve">  GLOUCESTERSHIRE</t>
  </si>
  <si>
    <t>6 Bull Meadow Lane</t>
  </si>
  <si>
    <t>6 S 33rd St</t>
  </si>
  <si>
    <t xml:space="preserve">  LANCASHIRE</t>
  </si>
  <si>
    <t>4 Ralph Ct</t>
  </si>
  <si>
    <t xml:space="preserve">  AVON</t>
  </si>
  <si>
    <t>9 Trysull Gardens</t>
  </si>
  <si>
    <t>2 Wootton Road</t>
  </si>
  <si>
    <t xml:space="preserve">  LEICESTERSHIRE</t>
  </si>
  <si>
    <t>3 Rookery Street</t>
  </si>
  <si>
    <t>10 Cumberland Road</t>
  </si>
  <si>
    <t>15A London Place</t>
  </si>
  <si>
    <t>48 Idonia Road</t>
  </si>
  <si>
    <t xml:space="preserve">  COUNTY DURHAM</t>
  </si>
  <si>
    <t>2 Aspen Grove</t>
  </si>
  <si>
    <t xml:space="preserve">  ENGLAND</t>
  </si>
  <si>
    <t>53 Strathmore Crescent</t>
  </si>
  <si>
    <t>8 Danes Close</t>
  </si>
  <si>
    <t>90 Mill Lane</t>
  </si>
  <si>
    <t>22 Hall Park Street</t>
  </si>
  <si>
    <t xml:space="preserve">  MIDDLESEX</t>
  </si>
  <si>
    <t>36 Church Road</t>
  </si>
  <si>
    <t xml:space="preserve">  WILTSHIRE</t>
  </si>
  <si>
    <t>748 Parkfield Road</t>
  </si>
  <si>
    <t xml:space="preserve">  HERTFORDSHIRE</t>
  </si>
  <si>
    <t>92A Tettenhall Road</t>
  </si>
  <si>
    <t>23 Camberley Drive</t>
  </si>
  <si>
    <t>4 Sandford Rise</t>
  </si>
  <si>
    <t>17 Perton Brook Vale</t>
  </si>
  <si>
    <t>22 Swancote Drive</t>
  </si>
  <si>
    <t>4 Ebenezer Row</t>
  </si>
  <si>
    <t>10 Stourmore Close</t>
  </si>
  <si>
    <t>98 Connecticut Road Nw</t>
  </si>
  <si>
    <t>35 Powell Street</t>
  </si>
  <si>
    <t>Unit 3 Brickheath Road</t>
  </si>
  <si>
    <t>14A Southfield Road</t>
  </si>
  <si>
    <t>175 Deans Road</t>
  </si>
  <si>
    <t>23 Croft Lane</t>
  </si>
  <si>
    <t>2 Froggatt Road</t>
  </si>
  <si>
    <t>40 Bee Lane</t>
  </si>
  <si>
    <t>6 Veronica Roadnue</t>
  </si>
  <si>
    <t>12 Light Ash Close</t>
  </si>
  <si>
    <t>63 Renton Road</t>
  </si>
  <si>
    <t xml:space="preserve">  LINCOLNSHIRE</t>
  </si>
  <si>
    <t>39 Honeysuckle Drive</t>
  </si>
  <si>
    <t>5 Silverstone Drive</t>
  </si>
  <si>
    <t xml:space="preserve">  NORTH YORKSHIRE</t>
  </si>
  <si>
    <t>9 Wolseley Bank</t>
  </si>
  <si>
    <t>35 School Road</t>
  </si>
  <si>
    <t>Freeway Surfacing</t>
  </si>
  <si>
    <t>114A Wrottesley Road West</t>
  </si>
  <si>
    <t xml:space="preserve">  SHROPSHIRE</t>
  </si>
  <si>
    <t>282 Lichfield Road</t>
  </si>
  <si>
    <t>775 W 17th St</t>
  </si>
  <si>
    <t>35 Jeremy Road</t>
  </si>
  <si>
    <t>Sutherland House</t>
  </si>
  <si>
    <t xml:space="preserve">  WARWICKSHIRE</t>
  </si>
  <si>
    <t>106 Northwood Park Road</t>
  </si>
  <si>
    <t>Oldbury House</t>
  </si>
  <si>
    <t>47 Measham Way</t>
  </si>
  <si>
    <t>40 Bowling Green Lane</t>
  </si>
  <si>
    <t>Address</t>
  </si>
  <si>
    <t>County</t>
  </si>
  <si>
    <t>PostCode</t>
  </si>
  <si>
    <t>ST71-LA</t>
  </si>
  <si>
    <t>HU67-EA</t>
  </si>
  <si>
    <t>SO16-8DX</t>
  </si>
  <si>
    <t>KT13-HP</t>
  </si>
  <si>
    <t>SS08-HS</t>
  </si>
  <si>
    <t>ST86-DB</t>
  </si>
  <si>
    <t>SO18-5RJ</t>
  </si>
  <si>
    <t>SO53-3RT</t>
  </si>
  <si>
    <t>SO51-8JS</t>
  </si>
  <si>
    <t>PO75-RS</t>
  </si>
  <si>
    <t>SO40-9HD</t>
  </si>
  <si>
    <t>BN18-SJ</t>
  </si>
  <si>
    <t>SO14-2AG</t>
  </si>
  <si>
    <t>SO16-8GW</t>
  </si>
  <si>
    <t>PO27-PU</t>
  </si>
  <si>
    <t>SO31-4JA</t>
  </si>
  <si>
    <t>RM10-9QA</t>
  </si>
  <si>
    <t>SO17-1DW</t>
  </si>
  <si>
    <t>RG27-0ER</t>
  </si>
  <si>
    <t>OX11-6JN</t>
  </si>
  <si>
    <t>WF75-HA</t>
  </si>
  <si>
    <t>ST29-EB</t>
  </si>
  <si>
    <t>DA11-7JL</t>
  </si>
  <si>
    <t>BH16-5HL</t>
  </si>
  <si>
    <t>SP11-6SD</t>
  </si>
  <si>
    <t>GL55-LJ</t>
  </si>
  <si>
    <t>SO40-8XS</t>
  </si>
  <si>
    <t>PR56-UB</t>
  </si>
  <si>
    <t>BA26-PZ</t>
  </si>
  <si>
    <t>So17-3TL</t>
  </si>
  <si>
    <t>LE16-8JF</t>
  </si>
  <si>
    <t>SO19-4EA</t>
  </si>
  <si>
    <t>PO13-0SR</t>
  </si>
  <si>
    <t>SO19-8JZ</t>
  </si>
  <si>
    <t>DH87-AF</t>
  </si>
  <si>
    <t>SO14-0BX</t>
  </si>
  <si>
    <t>GL15-HQ</t>
  </si>
  <si>
    <t>BS32-8DX</t>
  </si>
  <si>
    <t>PO14-LL</t>
  </si>
  <si>
    <t>EN34-PN</t>
  </si>
  <si>
    <t>SP13-BU</t>
  </si>
  <si>
    <t>SG48-PP</t>
  </si>
  <si>
    <t>SO19-8PA</t>
  </si>
  <si>
    <t>SO18-1JW</t>
  </si>
  <si>
    <t>PO16-7TG</t>
  </si>
  <si>
    <t>B775-HA</t>
  </si>
  <si>
    <t>PO51-ES</t>
  </si>
  <si>
    <t>UB12-PN</t>
  </si>
  <si>
    <t>SO24-0QZ</t>
  </si>
  <si>
    <t>SO16-2NP</t>
  </si>
  <si>
    <t>CR02-RE</t>
  </si>
  <si>
    <t>SO30-0NQ</t>
  </si>
  <si>
    <t>PO95-RT</t>
  </si>
  <si>
    <t>SO19-6QA</t>
  </si>
  <si>
    <t>SO53-1HU</t>
  </si>
  <si>
    <t>SO18-5DR</t>
  </si>
  <si>
    <t>SO50-9PN</t>
  </si>
  <si>
    <t>BN26-QD</t>
  </si>
  <si>
    <t>CR41-AB</t>
  </si>
  <si>
    <t>LN59-PP</t>
  </si>
  <si>
    <t>So18-5rp</t>
  </si>
  <si>
    <t>YO12-6SR</t>
  </si>
  <si>
    <t>SO32-1BZ</t>
  </si>
  <si>
    <t>TN23-3AQ</t>
  </si>
  <si>
    <t>GU11-3FT</t>
  </si>
  <si>
    <t>TF35-HG</t>
  </si>
  <si>
    <t>SO51-5AZ</t>
  </si>
  <si>
    <t>SO30-3JL</t>
  </si>
  <si>
    <t>SO51-8EZ</t>
  </si>
  <si>
    <t>CV22-5SE</t>
  </si>
  <si>
    <t>SO15-4GZ</t>
  </si>
  <si>
    <t>SO16-7EF</t>
  </si>
  <si>
    <t>YO12-6NT</t>
  </si>
  <si>
    <t>SO19-9QB</t>
  </si>
  <si>
    <t>S00052191</t>
  </si>
  <si>
    <t>S00052193</t>
  </si>
  <si>
    <t>S00052201</t>
  </si>
  <si>
    <t>S00052207</t>
  </si>
  <si>
    <t>S00052170</t>
  </si>
  <si>
    <t>S00052110</t>
  </si>
  <si>
    <t>S00052117</t>
  </si>
  <si>
    <t>S00052167</t>
  </si>
  <si>
    <t>S00043356</t>
  </si>
  <si>
    <t>S00052165</t>
  </si>
  <si>
    <t>S00052180</t>
  </si>
  <si>
    <t>S00052184</t>
  </si>
  <si>
    <t>S00043341</t>
  </si>
  <si>
    <t>Abbby</t>
  </si>
  <si>
    <t>Aqtobe</t>
  </si>
  <si>
    <t>Amanda</t>
  </si>
  <si>
    <t>Hail</t>
  </si>
  <si>
    <t>Diana</t>
  </si>
  <si>
    <t>Olomouc</t>
  </si>
  <si>
    <t>Joshua</t>
  </si>
  <si>
    <t>Florence</t>
  </si>
  <si>
    <t>Alan</t>
  </si>
  <si>
    <t>Christchurch</t>
  </si>
  <si>
    <t>Buner</t>
  </si>
  <si>
    <t>Hatay</t>
  </si>
  <si>
    <t>Allma</t>
  </si>
  <si>
    <t>Cumana</t>
  </si>
  <si>
    <t>Chana</t>
  </si>
  <si>
    <t>Bhawana</t>
  </si>
  <si>
    <t>Dalene</t>
  </si>
  <si>
    <t>LaFlorida</t>
  </si>
  <si>
    <t>Blake</t>
  </si>
  <si>
    <t>Anguo</t>
  </si>
  <si>
    <t>Carolyn</t>
  </si>
  <si>
    <t>Kita-ku</t>
  </si>
  <si>
    <t>Dan</t>
  </si>
  <si>
    <t>Panshi</t>
  </si>
  <si>
    <t>Braen</t>
  </si>
  <si>
    <t>Nagano</t>
  </si>
  <si>
    <t>Anthony</t>
  </si>
  <si>
    <t>Tecamac</t>
  </si>
  <si>
    <t>Gwenn</t>
  </si>
  <si>
    <t>Wonsan</t>
  </si>
  <si>
    <t>Douas</t>
  </si>
  <si>
    <t>Newcastle</t>
  </si>
  <si>
    <t>Carin</t>
  </si>
  <si>
    <t>Marthemouru</t>
  </si>
  <si>
    <t>Connor</t>
  </si>
  <si>
    <t>Martinakis</t>
  </si>
  <si>
    <t>Jameson</t>
  </si>
  <si>
    <t>Brandon</t>
  </si>
  <si>
    <t>Martindoros</t>
  </si>
  <si>
    <t>Dottie</t>
  </si>
  <si>
    <t>Blumenau</t>
  </si>
  <si>
    <t>Karrie</t>
  </si>
  <si>
    <t>Konak</t>
  </si>
  <si>
    <t>Marynos</t>
  </si>
  <si>
    <t>Angelo</t>
  </si>
  <si>
    <t>Criciuma</t>
  </si>
  <si>
    <t>Aaliyah</t>
  </si>
  <si>
    <t>Mai</t>
  </si>
  <si>
    <t>Enell</t>
  </si>
  <si>
    <t>Manbrodmouru</t>
  </si>
  <si>
    <t>Anglea</t>
  </si>
  <si>
    <t>Aqrah</t>
  </si>
  <si>
    <t>Aayur</t>
  </si>
  <si>
    <t>Herrera</t>
  </si>
  <si>
    <t>Abbil</t>
  </si>
  <si>
    <t>Scott</t>
  </si>
  <si>
    <t>Fiona</t>
  </si>
  <si>
    <t>Manginoakis</t>
  </si>
  <si>
    <t>Mangodsakis</t>
  </si>
  <si>
    <t>David</t>
  </si>
  <si>
    <t>Mangoypoulos</t>
  </si>
  <si>
    <t>Danla</t>
  </si>
  <si>
    <t>Mangravmouru</t>
  </si>
  <si>
    <t>Colin</t>
  </si>
  <si>
    <t>Manguzudoros</t>
  </si>
  <si>
    <t>Cheyn</t>
  </si>
  <si>
    <t>Manhardmouru</t>
  </si>
  <si>
    <t>Charles</t>
  </si>
  <si>
    <t>Manharmmouru</t>
  </si>
  <si>
    <t>Brunilda</t>
  </si>
  <si>
    <t>Manhenndoros</t>
  </si>
  <si>
    <t>Benjamin</t>
  </si>
  <si>
    <t>Manhittmouru</t>
  </si>
  <si>
    <t>Bence</t>
  </si>
  <si>
    <t>Manhodgpoulos</t>
  </si>
  <si>
    <t>Ayeha</t>
  </si>
  <si>
    <t>Manholmakis</t>
  </si>
  <si>
    <t>Awale</t>
  </si>
  <si>
    <t>Manhomadoros</t>
  </si>
  <si>
    <t>Andrew</t>
  </si>
  <si>
    <t>Manhynemouru</t>
  </si>
  <si>
    <t>Alpha</t>
  </si>
  <si>
    <t>Manindoros</t>
  </si>
  <si>
    <t>Chaan</t>
  </si>
  <si>
    <t>Aleha</t>
  </si>
  <si>
    <t>Mannheim</t>
  </si>
  <si>
    <t>Grace</t>
  </si>
  <si>
    <t>Manningdoros</t>
  </si>
  <si>
    <t>Amelia</t>
  </si>
  <si>
    <t>Manningmouru</t>
  </si>
  <si>
    <t>Asha</t>
  </si>
  <si>
    <t>Everleigh</t>
  </si>
  <si>
    <t>Plovdiv</t>
  </si>
  <si>
    <t>Aaron</t>
  </si>
  <si>
    <t>Garza</t>
  </si>
  <si>
    <t>Shantou</t>
  </si>
  <si>
    <t>Barney</t>
  </si>
  <si>
    <t>Mogadishu</t>
  </si>
  <si>
    <t>Angelica</t>
  </si>
  <si>
    <t>Zhaoqing</t>
  </si>
  <si>
    <t>Irma</t>
  </si>
  <si>
    <t>Fuzhou</t>
  </si>
  <si>
    <t>AkwAl</t>
  </si>
  <si>
    <t>Amman</t>
  </si>
  <si>
    <t>Chuzhou</t>
  </si>
  <si>
    <t>Broan</t>
  </si>
  <si>
    <t>Jeddah</t>
  </si>
  <si>
    <t>Alease</t>
  </si>
  <si>
    <t>Kano</t>
  </si>
  <si>
    <t>Eveline</t>
  </si>
  <si>
    <t>Wuhu</t>
  </si>
  <si>
    <t>Abigail</t>
  </si>
  <si>
    <t>Nanning</t>
  </si>
  <si>
    <t>Carol</t>
  </si>
  <si>
    <t>Harbin</t>
  </si>
  <si>
    <t>Yokohama</t>
  </si>
  <si>
    <t>Diane</t>
  </si>
  <si>
    <t>Baojishi</t>
  </si>
  <si>
    <t>Zaozhuang</t>
  </si>
  <si>
    <t>Dylan</t>
  </si>
  <si>
    <t>Anshan</t>
  </si>
  <si>
    <t>Anne</t>
  </si>
  <si>
    <t>Medan</t>
  </si>
  <si>
    <t>Alexandra</t>
  </si>
  <si>
    <t>Yulinshi</t>
  </si>
  <si>
    <t>Abdah</t>
  </si>
  <si>
    <t>Garcia</t>
  </si>
  <si>
    <t>Araan</t>
  </si>
  <si>
    <t>Lengshuijiang</t>
  </si>
  <si>
    <t>Aretha</t>
  </si>
  <si>
    <t>Frank</t>
  </si>
  <si>
    <t>Isaac</t>
  </si>
  <si>
    <t>Cameron</t>
  </si>
  <si>
    <t>Manningpoulos</t>
  </si>
  <si>
    <t>Fidelia</t>
  </si>
  <si>
    <t>Wuxi</t>
  </si>
  <si>
    <t>FirstName</t>
  </si>
  <si>
    <t>Surname</t>
  </si>
  <si>
    <t>Abbby, Aqtobe</t>
  </si>
  <si>
    <t>Amanda, Hail</t>
  </si>
  <si>
    <t>Diana, Olomouc</t>
  </si>
  <si>
    <t>Joshua, Florence</t>
  </si>
  <si>
    <t>Alan, Christchurch</t>
  </si>
  <si>
    <t>Buner, Hatay</t>
  </si>
  <si>
    <t>Allma, Cumana</t>
  </si>
  <si>
    <t>Chana, Bhawana</t>
  </si>
  <si>
    <t>Dalene, LaFlorida</t>
  </si>
  <si>
    <t>Blake, Anguo</t>
  </si>
  <si>
    <t>Carolyn, Kita-ku</t>
  </si>
  <si>
    <t>Dan, Panshi</t>
  </si>
  <si>
    <t>Braen, Nagano</t>
  </si>
  <si>
    <t>Anthony, Tecamac</t>
  </si>
  <si>
    <t>Gwenn, Wonsan</t>
  </si>
  <si>
    <t>Douas, Newcastle</t>
  </si>
  <si>
    <t>Carin, Marthemouru</t>
  </si>
  <si>
    <t>Connor, Martinakis</t>
  </si>
  <si>
    <t>Jameson, Martinakis</t>
  </si>
  <si>
    <t>Brandon, Martindoros</t>
  </si>
  <si>
    <t>Dottie, Blumenau</t>
  </si>
  <si>
    <t>Karrie, Konak</t>
  </si>
  <si>
    <t>Alan, Marynos</t>
  </si>
  <si>
    <t>Angelo, Criciuma</t>
  </si>
  <si>
    <t>Aaliyah, Mai</t>
  </si>
  <si>
    <t>Enell, Manbrodmouru</t>
  </si>
  <si>
    <t>Anglea, Aqrah</t>
  </si>
  <si>
    <t>Aayur, Herrera</t>
  </si>
  <si>
    <t>Abbil, Scott</t>
  </si>
  <si>
    <t>Fiona, Manginoakis</t>
  </si>
  <si>
    <t>Diana, Mangodsakis</t>
  </si>
  <si>
    <t>David, Mangoypoulos</t>
  </si>
  <si>
    <t>Danla, Mangravmouru</t>
  </si>
  <si>
    <t>Colin, Manguzudoros</t>
  </si>
  <si>
    <t>Cheyn, Manhardmouru</t>
  </si>
  <si>
    <t>Charles, Manharmmouru</t>
  </si>
  <si>
    <t>Brunilda, Manhenndoros</t>
  </si>
  <si>
    <t>Benjamin, Manhittmouru</t>
  </si>
  <si>
    <t>Bence, Manhodgpoulos</t>
  </si>
  <si>
    <t>Ayeha, Manholmakis</t>
  </si>
  <si>
    <t>Awale, Manhomadoros</t>
  </si>
  <si>
    <t>Andrew, Manhynemouru</t>
  </si>
  <si>
    <t>Alpha, Manindoros</t>
  </si>
  <si>
    <t>Chaan, Manindoros</t>
  </si>
  <si>
    <t>Aleha, Mannheim</t>
  </si>
  <si>
    <t>Grace, Manningdoros</t>
  </si>
  <si>
    <t>Amelia, Manningmouru</t>
  </si>
  <si>
    <t>Asha, Manningmouru</t>
  </si>
  <si>
    <t>Everleigh, Plovdiv</t>
  </si>
  <si>
    <t>Aaron, Garza</t>
  </si>
  <si>
    <t>Anthony, Shantou</t>
  </si>
  <si>
    <t>Barney, Mogadishu</t>
  </si>
  <si>
    <t>Angelica, Zhaoqing</t>
  </si>
  <si>
    <t>Irma, Fuzhou</t>
  </si>
  <si>
    <t>AkwAl, Amman</t>
  </si>
  <si>
    <t>Alan, Chuzhou</t>
  </si>
  <si>
    <t>Broan, Jeddah</t>
  </si>
  <si>
    <t>Alease, Kano</t>
  </si>
  <si>
    <t>Eveline, Wuhu</t>
  </si>
  <si>
    <t>Abigail, Nanning</t>
  </si>
  <si>
    <t>Carol, Harbin</t>
  </si>
  <si>
    <t>Amelia, Yokohama</t>
  </si>
  <si>
    <t>Diane, Baojishi</t>
  </si>
  <si>
    <t>Fiona, Zaozhuang</t>
  </si>
  <si>
    <t>Dylan, Anshan</t>
  </si>
  <si>
    <t>Anne, Medan</t>
  </si>
  <si>
    <t>Alexandra, Yulinshi</t>
  </si>
  <si>
    <t>Abdah, Garcia</t>
  </si>
  <si>
    <t>Araan, Lengshuijiang</t>
  </si>
  <si>
    <t>Aretha, Manningdoros</t>
  </si>
  <si>
    <t>Frank, Manningmouru</t>
  </si>
  <si>
    <t>Isaac, Manningmouru</t>
  </si>
  <si>
    <t>Cameron, Manningpoulos</t>
  </si>
  <si>
    <t>Fidelia, Wuxi</t>
  </si>
  <si>
    <t>Copy the table from StudentEnrolment to StudentEnrolmentETL. Create it if it does not exist</t>
  </si>
  <si>
    <t>Key</t>
  </si>
  <si>
    <t>20/21S00000004</t>
  </si>
  <si>
    <t>20/21S00000008</t>
  </si>
  <si>
    <t>20/21S00000026</t>
  </si>
  <si>
    <t>20/21S00000059</t>
  </si>
  <si>
    <t>20/21S00043421</t>
  </si>
  <si>
    <t>20/21S00043426</t>
  </si>
  <si>
    <t>20/21S00043427</t>
  </si>
  <si>
    <t>20/21S00043431</t>
  </si>
  <si>
    <t>20/21S00043450</t>
  </si>
  <si>
    <t>20/21S00052108</t>
  </si>
  <si>
    <t>20/21S00052119</t>
  </si>
  <si>
    <t>20/21S00052123</t>
  </si>
  <si>
    <t>20/21S00052124</t>
  </si>
  <si>
    <t>20/21S00052143</t>
  </si>
  <si>
    <t>20/21S00052151</t>
  </si>
  <si>
    <t>20/21S00052157</t>
  </si>
  <si>
    <t>20/21S00052169</t>
  </si>
  <si>
    <t>20/21S00052172</t>
  </si>
  <si>
    <t>20/21S00053215</t>
  </si>
  <si>
    <t>20/21S00053223</t>
  </si>
  <si>
    <t>20/21S00053226</t>
  </si>
  <si>
    <t>21/22S00000007</t>
  </si>
  <si>
    <t>21/22S00000020</t>
  </si>
  <si>
    <t>21/22S00000033</t>
  </si>
  <si>
    <t>21/22S00000055</t>
  </si>
  <si>
    <t>21/22S00000059</t>
  </si>
  <si>
    <t>21/22S00043298</t>
  </si>
  <si>
    <t>21/22S00043326</t>
  </si>
  <si>
    <t>21/22S00043330</t>
  </si>
  <si>
    <t>21/22S00043332</t>
  </si>
  <si>
    <t>21/22S00043333</t>
  </si>
  <si>
    <t>21/22S00043334</t>
  </si>
  <si>
    <t>21/22S00043337</t>
  </si>
  <si>
    <t>21/22S00043338</t>
  </si>
  <si>
    <t>21/22S00043340</t>
  </si>
  <si>
    <t>21/22S00043342</t>
  </si>
  <si>
    <t>21/22S00043343</t>
  </si>
  <si>
    <t>21/22S00043344</t>
  </si>
  <si>
    <t>21/22S00043346</t>
  </si>
  <si>
    <t>21/22S00043347</t>
  </si>
  <si>
    <t>21/22S00043348</t>
  </si>
  <si>
    <t>21/22S00043351</t>
  </si>
  <si>
    <t>21/22S00043358</t>
  </si>
  <si>
    <t>21/22S00043359</t>
  </si>
  <si>
    <t>21/22S00043360</t>
  </si>
  <si>
    <t>21/22S00052123</t>
  </si>
  <si>
    <t>21/22S00052124</t>
  </si>
  <si>
    <t>21/22S00053223</t>
  </si>
  <si>
    <t>22/23S00000013</t>
  </si>
  <si>
    <t>22/23S00000033</t>
  </si>
  <si>
    <t>22/23S00000038</t>
  </si>
  <si>
    <t>22/23S00000055</t>
  </si>
  <si>
    <t>22/23S00000059</t>
  </si>
  <si>
    <t>22/23S00000076</t>
  </si>
  <si>
    <t>22/23S00000077</t>
  </si>
  <si>
    <t>22/23S00000081</t>
  </si>
  <si>
    <t>22/23S00000082</t>
  </si>
  <si>
    <t>22/23S00000084</t>
  </si>
  <si>
    <t>22/23S00000085</t>
  </si>
  <si>
    <t>22/23S00000089</t>
  </si>
  <si>
    <t>22/23S00000098</t>
  </si>
  <si>
    <t>22/23S00000117</t>
  </si>
  <si>
    <t>22/23S00000118</t>
  </si>
  <si>
    <t>22/23S00000120</t>
  </si>
  <si>
    <t>22/23S00000121</t>
  </si>
  <si>
    <t>22/23S00000123</t>
  </si>
  <si>
    <t>22/23S00000146</t>
  </si>
  <si>
    <t>22/23S00000150</t>
  </si>
  <si>
    <t>22/23S00000167</t>
  </si>
  <si>
    <t>22/23S00000171</t>
  </si>
  <si>
    <t>22/23S00000179</t>
  </si>
  <si>
    <t>22/23S00000183</t>
  </si>
  <si>
    <t>22/23S00000191</t>
  </si>
  <si>
    <t>22/23S00000194</t>
  </si>
  <si>
    <t>22/23S00000228</t>
  </si>
  <si>
    <t>22/23S00000231</t>
  </si>
  <si>
    <t>22/23S00000291</t>
  </si>
  <si>
    <t>22/23S00000296</t>
  </si>
  <si>
    <t>22/23S00000297</t>
  </si>
  <si>
    <t>22/23S00000299</t>
  </si>
  <si>
    <t>22/23S00000300</t>
  </si>
  <si>
    <t>22/23S00000314</t>
  </si>
  <si>
    <t>22/23S00000316</t>
  </si>
  <si>
    <t>22/23S00043358</t>
  </si>
  <si>
    <t>22/23S00043362</t>
  </si>
  <si>
    <t>22/23S00043363</t>
  </si>
  <si>
    <t>22/23S00043366</t>
  </si>
  <si>
    <t>22/23S00050547</t>
  </si>
  <si>
    <t>22/23S00050549</t>
  </si>
  <si>
    <t>22/23S00050553</t>
  </si>
  <si>
    <t>22/23S00050557</t>
  </si>
  <si>
    <t>22/23S00050559</t>
  </si>
  <si>
    <t>22/23S00050560</t>
  </si>
  <si>
    <t>22/23S00050561</t>
  </si>
  <si>
    <t>22/23S00050567</t>
  </si>
  <si>
    <t>22/23S00050568</t>
  </si>
  <si>
    <t>22/23S00050569</t>
  </si>
  <si>
    <t>22/23S00050570</t>
  </si>
  <si>
    <t>22/23S00050572</t>
  </si>
  <si>
    <t>22/23S00050573</t>
  </si>
  <si>
    <t>22/23S00050574</t>
  </si>
  <si>
    <t>22/23S00050578</t>
  </si>
  <si>
    <t>22/23S00050579</t>
  </si>
  <si>
    <t>22/23S00050580</t>
  </si>
  <si>
    <t>22/23S00050607</t>
  </si>
  <si>
    <t>Level-2</t>
  </si>
  <si>
    <t>Entry-Level</t>
  </si>
  <si>
    <t>Level-1</t>
  </si>
  <si>
    <t>Level-3</t>
  </si>
  <si>
    <t>Level-X</t>
  </si>
  <si>
    <t>CourseCode</t>
  </si>
  <si>
    <t>CourseLevel</t>
  </si>
  <si>
    <t>Total Students</t>
  </si>
  <si>
    <t>Row Labels</t>
  </si>
  <si>
    <t>Grand Total</t>
  </si>
  <si>
    <t>Data Modeling &amp; Dashboard</t>
  </si>
  <si>
    <t>Create a pivot to show total DISTINCT students across all academic years</t>
  </si>
  <si>
    <t>Create a pivot to show total students per academic year</t>
  </si>
  <si>
    <t>Distinct Count of Ref</t>
  </si>
  <si>
    <t>PerAcademicYear</t>
  </si>
  <si>
    <t>AcYrFilter</t>
  </si>
  <si>
    <t>LevelFilter</t>
  </si>
  <si>
    <t>Not Enrolled</t>
  </si>
  <si>
    <t>Create additional pivot tables as needed for the dashboard</t>
  </si>
  <si>
    <t>Create slicers with specific report connections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</si>
</sst>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d\ dd\ mmm\ yyyy"/>
  </numFmts>
  <fonts count="6" x14ac:knownFonts="1">
    <font>
      <sz val="11"/>
      <color theme="1"/>
      <name val="Aptos Narrow"/>
      <family val="2"/>
      <scheme val="minor"/>
    </font>
    <font>
      <b/>
      <sz val="11"/>
      <color theme="0"/>
      <name val="Aptos Narrow"/>
      <family val="2"/>
      <scheme val="minor"/>
    </font>
    <font>
      <sz val="8"/>
      <name val="Aptos Narrow"/>
      <family val="2"/>
      <scheme val="minor"/>
    </font>
    <font>
      <b/>
      <sz val="11"/>
      <color theme="1"/>
      <name val="Aptos Narrow"/>
      <family val="2"/>
      <scheme val="minor"/>
    </font>
    <font>
      <sz val="9"/>
      <color indexed="81"/>
      <name val="Tahoma"/>
      <charset val="1"/>
    </font>
    <font>
      <sz val="11"/>
      <color rgb="FF000000"/>
      <name val="Arial"/>
      <family val="2"/>
    </font>
  </fonts>
  <fills count="5">
    <fill>
      <patternFill patternType="none"/>
    </fill>
    <fill>
      <patternFill patternType="gray125"/>
    </fill>
    <fill>
      <patternFill patternType="solid">
        <fgColor theme="3" tint="0.89999084444715716"/>
        <bgColor indexed="64"/>
      </patternFill>
    </fill>
    <fill>
      <patternFill patternType="solid">
        <fgColor theme="4"/>
        <bgColor indexed="64"/>
      </patternFill>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14" fontId="0" fillId="0" borderId="0" xfId="0" applyNumberFormat="1"/>
    <xf numFmtId="0" fontId="0" fillId="0" borderId="0" xfId="0" applyAlignment="1">
      <alignment horizontal="left"/>
    </xf>
    <xf numFmtId="0" fontId="0" fillId="0" borderId="0" xfId="0" applyAlignment="1">
      <alignment horizontal="right"/>
    </xf>
    <xf numFmtId="0" fontId="3" fillId="4" borderId="1" xfId="0" applyFont="1" applyFill="1" applyBorder="1" applyAlignment="1">
      <alignment horizontal="left" vertical="center" wrapText="1"/>
    </xf>
    <xf numFmtId="0" fontId="1" fillId="3" borderId="0" xfId="0" applyFont="1" applyFill="1" applyAlignment="1">
      <alignment horizontal="center" vertical="center" wrapText="1"/>
    </xf>
    <xf numFmtId="0" fontId="0" fillId="0" borderId="0" xfId="0" applyAlignment="1">
      <alignment horizontal="left" vertical="center" wrapText="1"/>
    </xf>
    <xf numFmtId="0" fontId="0" fillId="2" borderId="0" xfId="0" applyFill="1" applyAlignment="1">
      <alignment horizontal="left" vertical="center" wrapText="1"/>
    </xf>
    <xf numFmtId="164" fontId="0" fillId="0" borderId="0" xfId="0" applyNumberFormat="1"/>
    <xf numFmtId="0" fontId="5" fillId="0" borderId="0" xfId="0" applyFont="1"/>
    <xf numFmtId="0" fontId="0" fillId="0" borderId="0" xfId="0" applyAlignment="1">
      <alignment horizontal="center"/>
    </xf>
    <xf numFmtId="0" fontId="0" fillId="0" borderId="0" xfId="0" pivotButton="1"/>
  </cellXfs>
  <cellStyles count="1">
    <cellStyle name="Normal" xfId="0" builtinId="0"/>
  </cellStyles>
  <dxfs count="5">
    <dxf>
      <numFmt numFmtId="164" formatCode="ddd\ dd\ mmm\ yyyy"/>
    </dxf>
    <dxf>
      <font>
        <b val="0"/>
        <i val="0"/>
        <strike val="0"/>
        <condense val="0"/>
        <extend val="0"/>
        <outline val="0"/>
        <shadow val="0"/>
        <u val="none"/>
        <vertAlign val="baseline"/>
        <sz val="11"/>
        <color rgb="FF000000"/>
        <name val="Arial"/>
        <family val="2"/>
        <scheme val="none"/>
      </font>
      <numFmt numFmtId="0" formatCode="General"/>
    </dxf>
    <dxf>
      <font>
        <b val="0"/>
        <i val="0"/>
        <strike val="0"/>
        <condense val="0"/>
        <extend val="0"/>
        <outline val="0"/>
        <shadow val="0"/>
        <u val="none"/>
        <vertAlign val="baseline"/>
        <sz val="11"/>
        <color rgb="FF000000"/>
        <name val="Arial"/>
        <family val="2"/>
        <scheme val="none"/>
      </font>
      <numFmt numFmtId="0" formatCode="General"/>
    </dxf>
    <dxf>
      <font>
        <b val="0"/>
        <i val="0"/>
        <strike val="0"/>
        <condense val="0"/>
        <extend val="0"/>
        <outline val="0"/>
        <shadow val="0"/>
        <u val="none"/>
        <vertAlign val="baseline"/>
        <sz val="11"/>
        <color rgb="FF000000"/>
        <name val="Arial"/>
        <family val="2"/>
        <scheme val="none"/>
      </font>
      <numFmt numFmtId="0" formatCode="General"/>
    </dxf>
    <dxf>
      <font>
        <b val="0"/>
        <i val="0"/>
        <strike val="0"/>
        <condense val="0"/>
        <extend val="0"/>
        <outline val="0"/>
        <shadow val="0"/>
        <u val="none"/>
        <vertAlign val="baseline"/>
        <sz val="11"/>
        <color rgb="FF000000"/>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pivotCacheDefinition" Target="pivotCache/pivotCacheDefinition3.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dLbls>
          <c:showLegendKey val="0"/>
          <c:showVal val="0"/>
          <c:showCatName val="0"/>
          <c:showSerName val="0"/>
          <c:showPercent val="0"/>
          <c:showBubbleSize val="0"/>
          <c:showLeaderLines val="0"/>
        </c:dLbls>
        <c:firstSliceAng val="9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[TestMeLCompleted.xlsx]DataModelling!LevelFilter</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Students Per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s>
    <c:plotArea>
      <c:layout/>
      <c:barChart>
        <c:barDir val="col"/>
        <c:grouping val="clustered"/>
        <c:varyColors val="1"/>
        <c:ser>
          <c:idx val="0"/>
          <c:order val="0"/>
          <c:tx>
            <c:strRef>
              <c:f>DataModelling!$E$17</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94A5-4FD9-B0B5-C66E01E38B69}"/>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94A5-4FD9-B0B5-C66E01E38B69}"/>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94A5-4FD9-B0B5-C66E01E38B69}"/>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94A5-4FD9-B0B5-C66E01E38B69}"/>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94A5-4FD9-B0B5-C66E01E38B69}"/>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94A5-4FD9-B0B5-C66E01E38B69}"/>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DataModelling!$D$18:$D$24</c:f>
              <c:strCache>
                <c:ptCount val="6"/>
                <c:pt idx="0">
                  <c:v>Entry-Level</c:v>
                </c:pt>
                <c:pt idx="1">
                  <c:v>Level-1</c:v>
                </c:pt>
                <c:pt idx="2">
                  <c:v>Level-2</c:v>
                </c:pt>
                <c:pt idx="3">
                  <c:v>Level-3</c:v>
                </c:pt>
                <c:pt idx="4">
                  <c:v>Level-X</c:v>
                </c:pt>
                <c:pt idx="5">
                  <c:v>Not Enrolled</c:v>
                </c:pt>
              </c:strCache>
            </c:strRef>
          </c:cat>
          <c:val>
            <c:numRef>
              <c:f>DataModelling!$E$18:$E$24</c:f>
              <c:numCache>
                <c:formatCode>General</c:formatCode>
                <c:ptCount val="6"/>
                <c:pt idx="0">
                  <c:v>11</c:v>
                </c:pt>
                <c:pt idx="1">
                  <c:v>14</c:v>
                </c:pt>
                <c:pt idx="2">
                  <c:v>24</c:v>
                </c:pt>
                <c:pt idx="3">
                  <c:v>11</c:v>
                </c:pt>
                <c:pt idx="4">
                  <c:v>3</c:v>
                </c:pt>
                <c:pt idx="5">
                  <c:v>20</c:v>
                </c:pt>
              </c:numCache>
            </c:numRef>
          </c:val>
          <c:extLst>
            <c:ext xmlns:c16="http://schemas.microsoft.com/office/drawing/2014/chart" uri="{C3380CC4-5D6E-409C-BE32-E72D297353CC}">
              <c16:uniqueId val="{0000000C-94A5-4FD9-B0B5-C66E01E38B69}"/>
            </c:ext>
          </c:extLst>
        </c:ser>
        <c:dLbls>
          <c:dLblPos val="outEnd"/>
          <c:showLegendKey val="0"/>
          <c:showVal val="1"/>
          <c:showCatName val="0"/>
          <c:showSerName val="0"/>
          <c:showPercent val="0"/>
          <c:showBubbleSize val="0"/>
        </c:dLbls>
        <c:gapWidth val="10"/>
        <c:overlap val="-29"/>
        <c:axId val="924658592"/>
        <c:axId val="928198992"/>
      </c:barChart>
      <c:catAx>
        <c:axId val="924658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198992"/>
        <c:crosses val="autoZero"/>
        <c:auto val="1"/>
        <c:lblAlgn val="ctr"/>
        <c:lblOffset val="100"/>
        <c:noMultiLvlLbl val="0"/>
      </c:catAx>
      <c:valAx>
        <c:axId val="928198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658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729-434B-9A2F-3D09208C3EDC}"/>
              </c:ext>
            </c:extLst>
          </c:dPt>
          <c:dPt>
            <c:idx val="1"/>
            <c:bubble3D val="0"/>
            <c:spPr>
              <a:noFill/>
              <a:ln w="19050">
                <a:solidFill>
                  <a:schemeClr val="lt1"/>
                </a:solidFill>
              </a:ln>
              <a:effectLst/>
            </c:spPr>
            <c:extLst>
              <c:ext xmlns:c16="http://schemas.microsoft.com/office/drawing/2014/chart" uri="{C3380CC4-5D6E-409C-BE32-E72D297353CC}">
                <c16:uniqueId val="{00000003-B729-434B-9A2F-3D09208C3EDC}"/>
              </c:ext>
            </c:extLst>
          </c:dPt>
          <c:cat>
            <c:strRef>
              <c:f>DataModelling!$A$11:$A$12</c:f>
              <c:strCache>
                <c:ptCount val="2"/>
                <c:pt idx="0">
                  <c:v>PerAcademicYear</c:v>
                </c:pt>
                <c:pt idx="1">
                  <c:v>Total Students</c:v>
                </c:pt>
              </c:strCache>
            </c:strRef>
          </c:cat>
          <c:val>
            <c:numRef>
              <c:f>DataModelling!$B$11:$B$12</c:f>
              <c:numCache>
                <c:formatCode>General</c:formatCode>
                <c:ptCount val="2"/>
                <c:pt idx="0">
                  <c:v>74</c:v>
                </c:pt>
                <c:pt idx="1">
                  <c:v>74</c:v>
                </c:pt>
              </c:numCache>
            </c:numRef>
          </c:val>
          <c:extLst>
            <c:ext xmlns:c16="http://schemas.microsoft.com/office/drawing/2014/chart" uri="{C3380CC4-5D6E-409C-BE32-E72D297353CC}">
              <c16:uniqueId val="{00000004-B729-434B-9A2F-3D09208C3EDC}"/>
            </c:ext>
          </c:extLst>
        </c:ser>
        <c:dLbls>
          <c:showLegendKey val="0"/>
          <c:showVal val="0"/>
          <c:showCatName val="0"/>
          <c:showSerName val="0"/>
          <c:showPercent val="0"/>
          <c:showBubbleSize val="0"/>
          <c:showLeaderLines val="1"/>
        </c:dLbls>
        <c:firstSliceAng val="270"/>
        <c:holeSize val="87"/>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[TestMeLCompleted.xlsx]DataModelling!PerAcYrStatic</c:name>
    <c:fmtId val="20"/>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Distinct Learners</a:t>
            </a:r>
            <a:r>
              <a:rPr lang="en-US" sz="1100" baseline="0"/>
              <a:t> Per Academic Year</a:t>
            </a:r>
            <a:endParaRPr lang="en-US" sz="1100"/>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3972959775376914"/>
              <c:y val="0.17764545056867886"/>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0114722578282366"/>
              <c:y val="-0.23516003207932343"/>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9798541170725753"/>
              <c:y val="7.3354476523767864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762009399987777E-2"/>
          <c:y val="0.12541666666666668"/>
          <c:w val="0.68230574375877417"/>
          <c:h val="0.81497630504520246"/>
        </c:manualLayout>
      </c:layout>
      <c:pieChart>
        <c:varyColors val="1"/>
        <c:ser>
          <c:idx val="0"/>
          <c:order val="0"/>
          <c:tx>
            <c:strRef>
              <c:f>DataModelling!$E$3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04A-4B25-841D-E210C16B7AF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04A-4B25-841D-E210C16B7AF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04A-4B25-841D-E210C16B7AFF}"/>
              </c:ext>
            </c:extLst>
          </c:dPt>
          <c:dLbls>
            <c:dLbl>
              <c:idx val="0"/>
              <c:layout>
                <c:manualLayout>
                  <c:x val="-0.13972959775376914"/>
                  <c:y val="0.17764545056867886"/>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04A-4B25-841D-E210C16B7AFF}"/>
                </c:ext>
              </c:extLst>
            </c:dLbl>
            <c:dLbl>
              <c:idx val="1"/>
              <c:layout>
                <c:manualLayout>
                  <c:x val="-0.10114722578282366"/>
                  <c:y val="-0.2351600320793234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04A-4B25-841D-E210C16B7AFF}"/>
                </c:ext>
              </c:extLst>
            </c:dLbl>
            <c:dLbl>
              <c:idx val="2"/>
              <c:layout>
                <c:manualLayout>
                  <c:x val="0.19798541170725753"/>
                  <c:y val="7.335447652376786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04A-4B25-841D-E210C16B7AFF}"/>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DataModelling!$D$4:$D$7</c:f>
              <c:strCache>
                <c:ptCount val="3"/>
                <c:pt idx="0">
                  <c:v>20/21</c:v>
                </c:pt>
                <c:pt idx="1">
                  <c:v>21/22</c:v>
                </c:pt>
                <c:pt idx="2">
                  <c:v>22/23</c:v>
                </c:pt>
              </c:strCache>
            </c:strRef>
          </c:cat>
          <c:val>
            <c:numRef>
              <c:f>DataModelling!$E$4:$E$7</c:f>
              <c:numCache>
                <c:formatCode>General</c:formatCode>
                <c:ptCount val="3"/>
                <c:pt idx="0">
                  <c:v>23</c:v>
                </c:pt>
                <c:pt idx="1">
                  <c:v>30</c:v>
                </c:pt>
                <c:pt idx="2">
                  <c:v>35</c:v>
                </c:pt>
              </c:numCache>
            </c:numRef>
          </c:val>
          <c:extLst>
            <c:ext xmlns:c16="http://schemas.microsoft.com/office/drawing/2014/chart" uri="{C3380CC4-5D6E-409C-BE32-E72D297353CC}">
              <c16:uniqueId val="{00000006-704A-4B25-841D-E210C16B7AF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19050</xdr:colOff>
      <xdr:row>1</xdr:row>
      <xdr:rowOff>9526</xdr:rowOff>
    </xdr:from>
    <xdr:to>
      <xdr:col>3</xdr:col>
      <xdr:colOff>581025</xdr:colOff>
      <xdr:row>4</xdr:row>
      <xdr:rowOff>123826</xdr:rowOff>
    </xdr:to>
    <mc:AlternateContent xmlns:mc="http://schemas.openxmlformats.org/markup-compatibility/2006" xmlns:a14="http://schemas.microsoft.com/office/drawing/2010/main">
      <mc:Choice Requires="a14">
        <xdr:graphicFrame macro="">
          <xdr:nvGraphicFramePr>
            <xdr:cNvPr id="10" name="AcademicYear">
              <a:extLst>
                <a:ext uri="{FF2B5EF4-FFF2-40B4-BE49-F238E27FC236}">
                  <a16:creationId xmlns:a16="http://schemas.microsoft.com/office/drawing/2014/main" id="{248CC489-3DEF-7C92-2BC9-234A544AEAA4}"/>
                </a:ext>
              </a:extLst>
            </xdr:cNvPr>
            <xdr:cNvGraphicFramePr/>
          </xdr:nvGraphicFramePr>
          <xdr:xfrm>
            <a:off x="0" y="0"/>
            <a:ext cx="0" cy="0"/>
          </xdr:xfrm>
          <a:graphic>
            <a:graphicData uri="http://schemas.microsoft.com/office/drawing/2010/slicer">
              <sle:slicer xmlns:sle="http://schemas.microsoft.com/office/drawing/2010/slicer" name="AcademicYear"/>
            </a:graphicData>
          </a:graphic>
        </xdr:graphicFrame>
      </mc:Choice>
      <mc:Fallback xmlns="">
        <xdr:sp macro="" textlink="">
          <xdr:nvSpPr>
            <xdr:cNvPr id="0" name=""/>
            <xdr:cNvSpPr>
              <a:spLocks noTextEdit="1"/>
            </xdr:cNvSpPr>
          </xdr:nvSpPr>
          <xdr:spPr>
            <a:xfrm>
              <a:off x="628650" y="200025"/>
              <a:ext cx="1781175" cy="13049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571500</xdr:colOff>
      <xdr:row>1</xdr:row>
      <xdr:rowOff>0</xdr:rowOff>
    </xdr:from>
    <xdr:to>
      <xdr:col>9</xdr:col>
      <xdr:colOff>9525</xdr:colOff>
      <xdr:row>15</xdr:row>
      <xdr:rowOff>76200</xdr:rowOff>
    </xdr:to>
    <xdr:graphicFrame macro="">
      <xdr:nvGraphicFramePr>
        <xdr:cNvPr id="12" name="Chart 11">
          <a:extLst>
            <a:ext uri="{FF2B5EF4-FFF2-40B4-BE49-F238E27FC236}">
              <a16:creationId xmlns:a16="http://schemas.microsoft.com/office/drawing/2014/main" id="{C40E261F-7B8B-1FBD-5101-B3A1CC9C65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9525</xdr:colOff>
      <xdr:row>4</xdr:row>
      <xdr:rowOff>180975</xdr:rowOff>
    </xdr:from>
    <xdr:to>
      <xdr:col>3</xdr:col>
      <xdr:colOff>561975</xdr:colOff>
      <xdr:row>15</xdr:row>
      <xdr:rowOff>180975</xdr:rowOff>
    </xdr:to>
    <mc:AlternateContent xmlns:mc="http://schemas.openxmlformats.org/markup-compatibility/2006" xmlns:a14="http://schemas.microsoft.com/office/drawing/2010/main">
      <mc:Choice Requires="a14">
        <xdr:graphicFrame macro="">
          <xdr:nvGraphicFramePr>
            <xdr:cNvPr id="6" name="CourseLevel 1">
              <a:extLst>
                <a:ext uri="{FF2B5EF4-FFF2-40B4-BE49-F238E27FC236}">
                  <a16:creationId xmlns:a16="http://schemas.microsoft.com/office/drawing/2014/main" id="{3CF60CF6-993F-44A9-B3B9-134CB81E671E}"/>
                </a:ext>
              </a:extLst>
            </xdr:cNvPr>
            <xdr:cNvGraphicFramePr/>
          </xdr:nvGraphicFramePr>
          <xdr:xfrm>
            <a:off x="0" y="0"/>
            <a:ext cx="0" cy="0"/>
          </xdr:xfrm>
          <a:graphic>
            <a:graphicData uri="http://schemas.microsoft.com/office/drawing/2010/slicer">
              <sle:slicer xmlns:sle="http://schemas.microsoft.com/office/drawing/2010/slicer" name="CourseLevel 1"/>
            </a:graphicData>
          </a:graphic>
        </xdr:graphicFrame>
      </mc:Choice>
      <mc:Fallback xmlns="">
        <xdr:sp macro="" textlink="">
          <xdr:nvSpPr>
            <xdr:cNvPr id="0" name=""/>
            <xdr:cNvSpPr>
              <a:spLocks noTextEdit="1"/>
            </xdr:cNvSpPr>
          </xdr:nvSpPr>
          <xdr:spPr>
            <a:xfrm>
              <a:off x="619125" y="942975"/>
              <a:ext cx="1771650" cy="2095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504825</xdr:colOff>
      <xdr:row>7</xdr:row>
      <xdr:rowOff>19050</xdr:rowOff>
    </xdr:from>
    <xdr:to>
      <xdr:col>17</xdr:col>
      <xdr:colOff>200025</xdr:colOff>
      <xdr:row>21</xdr:row>
      <xdr:rowOff>95250</xdr:rowOff>
    </xdr:to>
    <xdr:graphicFrame macro="">
      <xdr:nvGraphicFramePr>
        <xdr:cNvPr id="8" name="Chart 7">
          <a:extLst>
            <a:ext uri="{FF2B5EF4-FFF2-40B4-BE49-F238E27FC236}">
              <a16:creationId xmlns:a16="http://schemas.microsoft.com/office/drawing/2014/main" id="{93A3E1A4-48EA-41A6-9ACF-0D7D4E0F06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552450</xdr:colOff>
      <xdr:row>0</xdr:row>
      <xdr:rowOff>0</xdr:rowOff>
    </xdr:from>
    <xdr:to>
      <xdr:col>7</xdr:col>
      <xdr:colOff>409575</xdr:colOff>
      <xdr:row>11</xdr:row>
      <xdr:rowOff>61913</xdr:rowOff>
    </xdr:to>
    <xdr:grpSp>
      <xdr:nvGrpSpPr>
        <xdr:cNvPr id="15" name="Group 14">
          <a:extLst>
            <a:ext uri="{FF2B5EF4-FFF2-40B4-BE49-F238E27FC236}">
              <a16:creationId xmlns:a16="http://schemas.microsoft.com/office/drawing/2014/main" id="{386EE0CA-EDFE-9C05-9D39-71B76BA493D9}"/>
            </a:ext>
          </a:extLst>
        </xdr:cNvPr>
        <xdr:cNvGrpSpPr/>
      </xdr:nvGrpSpPr>
      <xdr:grpSpPr>
        <a:xfrm>
          <a:off x="2381250" y="0"/>
          <a:ext cx="2295525" cy="2157413"/>
          <a:chOff x="2381250" y="0"/>
          <a:chExt cx="2295525" cy="2157413"/>
        </a:xfrm>
      </xdr:grpSpPr>
      <xdr:grpSp>
        <xdr:nvGrpSpPr>
          <xdr:cNvPr id="3" name="Group 2">
            <a:extLst>
              <a:ext uri="{FF2B5EF4-FFF2-40B4-BE49-F238E27FC236}">
                <a16:creationId xmlns:a16="http://schemas.microsoft.com/office/drawing/2014/main" id="{2B9A222D-4F68-4C1A-8ED3-604FB61A9E5E}"/>
              </a:ext>
            </a:extLst>
          </xdr:cNvPr>
          <xdr:cNvGrpSpPr/>
        </xdr:nvGrpSpPr>
        <xdr:grpSpPr>
          <a:xfrm>
            <a:off x="2381250" y="0"/>
            <a:ext cx="2295525" cy="2157413"/>
            <a:chOff x="6257925" y="871537"/>
            <a:chExt cx="2295525" cy="2157413"/>
          </a:xfrm>
        </xdr:grpSpPr>
        <xdr:graphicFrame macro="">
          <xdr:nvGraphicFramePr>
            <xdr:cNvPr id="4" name="Chart 3">
              <a:extLst>
                <a:ext uri="{FF2B5EF4-FFF2-40B4-BE49-F238E27FC236}">
                  <a16:creationId xmlns:a16="http://schemas.microsoft.com/office/drawing/2014/main" id="{4655AEAB-9705-6371-05C4-5512643674C1}"/>
                </a:ext>
              </a:extLst>
            </xdr:cNvPr>
            <xdr:cNvGraphicFramePr/>
          </xdr:nvGraphicFramePr>
          <xdr:xfrm>
            <a:off x="6257925" y="871537"/>
            <a:ext cx="2295525" cy="2157413"/>
          </xdr:xfrm>
          <a:graphic>
            <a:graphicData uri="http://schemas.openxmlformats.org/drawingml/2006/chart">
              <c:chart xmlns:c="http://schemas.openxmlformats.org/drawingml/2006/chart" xmlns:r="http://schemas.openxmlformats.org/officeDocument/2006/relationships" r:id="rId3"/>
            </a:graphicData>
          </a:graphic>
        </xdr:graphicFrame>
        <xdr:sp macro="" textlink="DataModelling!$B$11">
          <xdr:nvSpPr>
            <xdr:cNvPr id="5" name="Partial Circle 4">
              <a:extLst>
                <a:ext uri="{FF2B5EF4-FFF2-40B4-BE49-F238E27FC236}">
                  <a16:creationId xmlns:a16="http://schemas.microsoft.com/office/drawing/2014/main" id="{90BD87A2-01F9-1AD9-87F5-EFF65272F7E3}"/>
                </a:ext>
              </a:extLst>
            </xdr:cNvPr>
            <xdr:cNvSpPr/>
          </xdr:nvSpPr>
          <xdr:spPr>
            <a:xfrm>
              <a:off x="6581775" y="1123950"/>
              <a:ext cx="1647825" cy="1609725"/>
            </a:xfrm>
            <a:prstGeom prst="pie">
              <a:avLst>
                <a:gd name="adj1" fmla="val 10800000"/>
                <a:gd name="adj2" fmla="val 21599999"/>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C4D9C3ED-6742-4916-AE7E-9903AACA31BE}" type="TxLink">
                <a:rPr lang="en-US" sz="3200" b="1" i="0" u="none" strike="noStrike">
                  <a:solidFill>
                    <a:srgbClr val="000000"/>
                  </a:solidFill>
                  <a:latin typeface="Aptos Narrow"/>
                </a:rPr>
                <a:pPr algn="ctr"/>
                <a:t>74</a:t>
              </a:fld>
              <a:endParaRPr lang="en-GB" sz="6600" b="1">
                <a:solidFill>
                  <a:schemeClr val="tx1"/>
                </a:solidFill>
              </a:endParaRPr>
            </a:p>
          </xdr:txBody>
        </xdr:sp>
      </xdr:grpSp>
      <xdr:sp macro="" textlink="">
        <xdr:nvSpPr>
          <xdr:cNvPr id="14" name="Rectangle 13">
            <a:extLst>
              <a:ext uri="{FF2B5EF4-FFF2-40B4-BE49-F238E27FC236}">
                <a16:creationId xmlns:a16="http://schemas.microsoft.com/office/drawing/2014/main" id="{28061694-1CA9-892C-6488-68A5562F84E4}"/>
              </a:ext>
            </a:extLst>
          </xdr:cNvPr>
          <xdr:cNvSpPr/>
        </xdr:nvSpPr>
        <xdr:spPr>
          <a:xfrm>
            <a:off x="2609850" y="981075"/>
            <a:ext cx="1838325" cy="1714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solidFill>
                  <a:schemeClr val="accent1"/>
                </a:solidFill>
              </a:rPr>
              <a:t>LEARNERS</a:t>
            </a:r>
          </a:p>
        </xdr:txBody>
      </xdr:sp>
    </xdr:grpSp>
    <xdr:clientData/>
  </xdr:twoCellAnchor>
  <xdr:twoCellAnchor>
    <xdr:from>
      <xdr:col>4</xdr:col>
      <xdr:colOff>180975</xdr:colOff>
      <xdr:row>7</xdr:row>
      <xdr:rowOff>19050</xdr:rowOff>
    </xdr:from>
    <xdr:to>
      <xdr:col>9</xdr:col>
      <xdr:colOff>409575</xdr:colOff>
      <xdr:row>21</xdr:row>
      <xdr:rowOff>95250</xdr:rowOff>
    </xdr:to>
    <xdr:graphicFrame macro="">
      <xdr:nvGraphicFramePr>
        <xdr:cNvPr id="2" name="Chart 1">
          <a:extLst>
            <a:ext uri="{FF2B5EF4-FFF2-40B4-BE49-F238E27FC236}">
              <a16:creationId xmlns:a16="http://schemas.microsoft.com/office/drawing/2014/main" id="{E4F064EF-B56E-411B-A10F-40095DE064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19050</xdr:colOff>
      <xdr:row>16</xdr:row>
      <xdr:rowOff>57150</xdr:rowOff>
    </xdr:from>
    <xdr:to>
      <xdr:col>3</xdr:col>
      <xdr:colOff>561975</xdr:colOff>
      <xdr:row>27</xdr:row>
      <xdr:rowOff>66675</xdr:rowOff>
    </xdr:to>
    <mc:AlternateContent xmlns:mc="http://schemas.openxmlformats.org/markup-compatibility/2006" xmlns:a14="http://schemas.microsoft.com/office/drawing/2010/main">
      <mc:Choice Requires="a14">
        <xdr:graphicFrame macro="">
          <xdr:nvGraphicFramePr>
            <xdr:cNvPr id="16" name="CompletionStatus">
              <a:extLst>
                <a:ext uri="{FF2B5EF4-FFF2-40B4-BE49-F238E27FC236}">
                  <a16:creationId xmlns:a16="http://schemas.microsoft.com/office/drawing/2014/main" id="{6EF0BDCB-FA74-47BB-A2FE-60DF6C06E59D}"/>
                </a:ext>
              </a:extLst>
            </xdr:cNvPr>
            <xdr:cNvGraphicFramePr/>
          </xdr:nvGraphicFramePr>
          <xdr:xfrm>
            <a:off x="0" y="0"/>
            <a:ext cx="0" cy="0"/>
          </xdr:xfrm>
          <a:graphic>
            <a:graphicData uri="http://schemas.microsoft.com/office/drawing/2010/slicer">
              <sle:slicer xmlns:sle="http://schemas.microsoft.com/office/drawing/2010/slicer" name="CompletionStatus"/>
            </a:graphicData>
          </a:graphic>
        </xdr:graphicFrame>
      </mc:Choice>
      <mc:Fallback xmlns="">
        <xdr:sp macro="" textlink="">
          <xdr:nvSpPr>
            <xdr:cNvPr id="0" name=""/>
            <xdr:cNvSpPr>
              <a:spLocks noTextEdit="1"/>
            </xdr:cNvSpPr>
          </xdr:nvSpPr>
          <xdr:spPr>
            <a:xfrm>
              <a:off x="628650" y="3105150"/>
              <a:ext cx="1762125" cy="2105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an Miaris" refreshedDate="45315.277701273146" backgroundQuery="1" createdVersion="8" refreshedVersion="8" minRefreshableVersion="3" recordCount="0" supportSubquery="1" supportAdvancedDrill="1" xr:uid="{8E1F6416-9991-46E4-B4A8-F9B79DCBAACD}">
  <cacheSource type="external" connectionId="1"/>
  <cacheFields count="1">
    <cacheField name="[Measures].[Distinct Count of Ref]" caption="Distinct Count of Ref" numFmtId="0" hierarchy="18" level="32767"/>
  </cacheFields>
  <cacheHierarchies count="19">
    <cacheHierarchy uniqueName="[StudentDetails].[Key]" caption="Key" attribute="1" defaultMemberUniqueName="[StudentDetails].[Key].[All]" allUniqueName="[StudentDetails].[Key].[All]" dimensionUniqueName="[StudentDetails]" displayFolder="" count="0" memberValueDatatype="130" unbalanced="0"/>
    <cacheHierarchy uniqueName="[StudentDetails].[AcademicYear]" caption="AcademicYear" attribute="1" defaultMemberUniqueName="[StudentDetails].[AcademicYear].[All]" allUniqueName="[StudentDetails].[AcademicYear].[All]" dimensionUniqueName="[StudentDetails]" displayFolder="" count="2" memberValueDatatype="130" unbalanced="0"/>
    <cacheHierarchy uniqueName="[StudentDetails].[Ref]" caption="Ref" attribute="1" defaultMemberUniqueName="[StudentDetails].[Ref].[All]" allUniqueName="[StudentDetails].[Ref].[All]" dimensionUniqueName="[StudentDetails]" displayFolder="" count="0" memberValueDatatype="130" unbalanced="0"/>
    <cacheHierarchy uniqueName="[StudentDetails].[CourseCode]" caption="CourseCode" attribute="1" defaultMemberUniqueName="[StudentDetails].[CourseCode].[All]" allUniqueName="[StudentDetails].[CourseCode].[All]" dimensionUniqueName="[StudentDetails]" displayFolder="" count="0" memberValueDatatype="130" unbalanced="0"/>
    <cacheHierarchy uniqueName="[StudentDetails].[CompletionStatus]" caption="CompletionStatus" attribute="1" defaultMemberUniqueName="[StudentDetails].[CompletionStatus].[All]" allUniqueName="[StudentDetails].[CompletionStatus].[All]" dimensionUniqueName="[StudentDetails]" displayFolder="" count="0" memberValueDatatype="130" unbalanced="0"/>
    <cacheHierarchy uniqueName="[StudentDetails].[CourseLevel]" caption="CourseLevel" attribute="1" defaultMemberUniqueName="[StudentDetails].[CourseLevel].[All]" allUniqueName="[StudentDetails].[CourseLevel].[All]" dimensionUniqueName="[StudentDetails]" displayFolder="" count="0" memberValueDatatype="130" unbalanced="0"/>
    <cacheHierarchy uniqueName="[StudentDetails].[StudentName]" caption="StudentName" attribute="1" defaultMemberUniqueName="[StudentDetails].[StudentName].[All]" allUniqueName="[StudentDetails].[StudentName].[All]" dimensionUniqueName="[StudentDetails]" displayFolder="" count="0" memberValueDatatype="130" unbalanced="0"/>
    <cacheHierarchy uniqueName="[StudentDetails].[FirstName]" caption="FirstName" attribute="1" defaultMemberUniqueName="[StudentDetails].[FirstName].[All]" allUniqueName="[StudentDetails].[FirstName].[All]" dimensionUniqueName="[StudentDetails]" displayFolder="" count="0" memberValueDatatype="130" unbalanced="0"/>
    <cacheHierarchy uniqueName="[StudentDetails].[Surname]" caption="Surname" attribute="1" defaultMemberUniqueName="[StudentDetails].[Surname].[All]" allUniqueName="[StudentDetails].[Surname].[All]" dimensionUniqueName="[StudentDetails]" displayFolder="" count="0" memberValueDatatype="130" unbalanced="0"/>
    <cacheHierarchy uniqueName="[StudentDetails].[Address]" caption="Address" attribute="1" defaultMemberUniqueName="[StudentDetails].[Address].[All]" allUniqueName="[StudentDetails].[Address].[All]" dimensionUniqueName="[StudentDetails]" displayFolder="" count="0" memberValueDatatype="130" unbalanced="0"/>
    <cacheHierarchy uniqueName="[StudentDetails].[County]" caption="County" attribute="1" defaultMemberUniqueName="[StudentDetails].[County].[All]" allUniqueName="[StudentDetails].[County].[All]" dimensionUniqueName="[StudentDetails]" displayFolder="" count="0" memberValueDatatype="130" unbalanced="0"/>
    <cacheHierarchy uniqueName="[StudentDetails].[PostCode]" caption="PostCode" attribute="1" defaultMemberUniqueName="[StudentDetails].[PostCode].[All]" allUniqueName="[StudentDetails].[PostCode].[All]" dimensionUniqueName="[StudentDetails]" displayFolder="" count="0" memberValueDatatype="130" unbalanced="0"/>
    <cacheHierarchy uniqueName="[StudentDetails].[StudentType]" caption="StudentType" attribute="1" defaultMemberUniqueName="[StudentDetails].[StudentType].[All]" allUniqueName="[StudentDetails].[StudentType].[All]" dimensionUniqueName="[StudentDetails]" displayFolder="" count="0" memberValueDatatype="130" unbalanced="0"/>
    <cacheHierarchy uniqueName="[StudentDetails].[Telephone]" caption="Telephone" attribute="1" defaultMemberUniqueName="[StudentDetails].[Telephone].[All]" allUniqueName="[StudentDetails].[Telephone].[All]" dimensionUniqueName="[StudentDetails]" displayFolder="" count="0" memberValueDatatype="130" unbalanced="0"/>
    <cacheHierarchy uniqueName="[StudentDetails].[StartDate]" caption="StartDate" attribute="1" time="1" defaultMemberUniqueName="[StudentDetails].[StartDate].[All]" allUniqueName="[StudentDetails].[StartDate].[All]" dimensionUniqueName="[StudentDetails]" displayFolder="" count="0" memberValueDatatype="7" unbalanced="0"/>
    <cacheHierarchy uniqueName="[Measures].[__XL_Count StudentDetails]" caption="__XL_Count StudentDetails" measure="1" displayFolder="" measureGroup="StudentDetails" count="0" hidden="1"/>
    <cacheHierarchy uniqueName="[Measures].[__No measures defined]" caption="__No measures defined" measure="1" displayFolder="" count="0" hidden="1"/>
    <cacheHierarchy uniqueName="[Measures].[Count of Ref]" caption="Count of Ref" measure="1" displayFolder="" measureGroup="StudentDetails" count="0" hidden="1">
      <extLst>
        <ext xmlns:x15="http://schemas.microsoft.com/office/spreadsheetml/2010/11/main" uri="{B97F6D7D-B522-45F9-BDA1-12C45D357490}">
          <x15:cacheHierarchy aggregatedColumn="2"/>
        </ext>
      </extLst>
    </cacheHierarchy>
    <cacheHierarchy uniqueName="[Measures].[Distinct Count of Ref]" caption="Distinct Count of Ref" measure="1" displayFolder="" measureGroup="StudentDetails" count="0" oneField="1" hidden="1">
      <fieldsUsage count="1">
        <fieldUsage x="0"/>
      </fieldsUsage>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StudentDetails" uniqueName="[StudentDetails]" caption="StudentDetails"/>
  </dimensions>
  <measureGroups count="1">
    <measureGroup name="StudentDetails" caption="StudentDetail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miaris" refreshedDate="45315.615939351854" backgroundQuery="1" createdVersion="8" refreshedVersion="8" minRefreshableVersion="3" recordCount="0" supportSubquery="1" supportAdvancedDrill="1" xr:uid="{6A7678E8-C113-41FA-A408-5245A3536684}">
  <cacheSource type="external" connectionId="1"/>
  <cacheFields count="2">
    <cacheField name="[Measures].[Distinct Count of Ref]" caption="Distinct Count of Ref" numFmtId="0" hierarchy="18" level="32767"/>
    <cacheField name="[StudentDetails].[AcademicYear].[AcademicYear]" caption="AcademicYear" numFmtId="0" hierarchy="1" level="1">
      <sharedItems count="3">
        <s v="20/21"/>
        <s v="21/22"/>
        <s v="22/23"/>
      </sharedItems>
    </cacheField>
  </cacheFields>
  <cacheHierarchies count="19">
    <cacheHierarchy uniqueName="[StudentDetails].[Key]" caption="Key" attribute="1" defaultMemberUniqueName="[StudentDetails].[Key].[All]" allUniqueName="[StudentDetails].[Key].[All]" dimensionUniqueName="[StudentDetails]" displayFolder="" count="2" memberValueDatatype="130" unbalanced="0"/>
    <cacheHierarchy uniqueName="[StudentDetails].[AcademicYear]" caption="AcademicYear" attribute="1" defaultMemberUniqueName="[StudentDetails].[AcademicYear].[All]" allUniqueName="[StudentDetails].[AcademicYear].[All]" dimensionUniqueName="[StudentDetails]" displayFolder="" count="2" memberValueDatatype="130" unbalanced="0">
      <fieldsUsage count="2">
        <fieldUsage x="-1"/>
        <fieldUsage x="1"/>
      </fieldsUsage>
    </cacheHierarchy>
    <cacheHierarchy uniqueName="[StudentDetails].[Ref]" caption="Ref" attribute="1" defaultMemberUniqueName="[StudentDetails].[Ref].[All]" allUniqueName="[StudentDetails].[Ref].[All]" dimensionUniqueName="[StudentDetails]" displayFolder="" count="2" memberValueDatatype="130" unbalanced="0"/>
    <cacheHierarchy uniqueName="[StudentDetails].[CourseCode]" caption="CourseCode" attribute="1" defaultMemberUniqueName="[StudentDetails].[CourseCode].[All]" allUniqueName="[StudentDetails].[CourseCode].[All]" dimensionUniqueName="[StudentDetails]" displayFolder="" count="2" memberValueDatatype="130" unbalanced="0"/>
    <cacheHierarchy uniqueName="[StudentDetails].[CompletionStatus]" caption="CompletionStatus" attribute="1" defaultMemberUniqueName="[StudentDetails].[CompletionStatus].[All]" allUniqueName="[StudentDetails].[CompletionStatus].[All]" dimensionUniqueName="[StudentDetails]" displayFolder="" count="2" memberValueDatatype="130" unbalanced="0"/>
    <cacheHierarchy uniqueName="[StudentDetails].[CourseLevel]" caption="CourseLevel" attribute="1" defaultMemberUniqueName="[StudentDetails].[CourseLevel].[All]" allUniqueName="[StudentDetails].[CourseLevel].[All]" dimensionUniqueName="[StudentDetails]" displayFolder="" count="2" memberValueDatatype="130" unbalanced="0"/>
    <cacheHierarchy uniqueName="[StudentDetails].[StudentName]" caption="StudentName" attribute="1" defaultMemberUniqueName="[StudentDetails].[StudentName].[All]" allUniqueName="[StudentDetails].[StudentName].[All]" dimensionUniqueName="[StudentDetails]" displayFolder="" count="2" memberValueDatatype="130" unbalanced="0"/>
    <cacheHierarchy uniqueName="[StudentDetails].[FirstName]" caption="FirstName" attribute="1" defaultMemberUniqueName="[StudentDetails].[FirstName].[All]" allUniqueName="[StudentDetails].[FirstName].[All]" dimensionUniqueName="[StudentDetails]" displayFolder="" count="2" memberValueDatatype="130" unbalanced="0"/>
    <cacheHierarchy uniqueName="[StudentDetails].[Surname]" caption="Surname" attribute="1" defaultMemberUniqueName="[StudentDetails].[Surname].[All]" allUniqueName="[StudentDetails].[Surname].[All]" dimensionUniqueName="[StudentDetails]" displayFolder="" count="2" memberValueDatatype="130" unbalanced="0"/>
    <cacheHierarchy uniqueName="[StudentDetails].[Address]" caption="Address" attribute="1" defaultMemberUniqueName="[StudentDetails].[Address].[All]" allUniqueName="[StudentDetails].[Address].[All]" dimensionUniqueName="[StudentDetails]" displayFolder="" count="2" memberValueDatatype="130" unbalanced="0"/>
    <cacheHierarchy uniqueName="[StudentDetails].[County]" caption="County" attribute="1" defaultMemberUniqueName="[StudentDetails].[County].[All]" allUniqueName="[StudentDetails].[County].[All]" dimensionUniqueName="[StudentDetails]" displayFolder="" count="2" memberValueDatatype="130" unbalanced="0"/>
    <cacheHierarchy uniqueName="[StudentDetails].[PostCode]" caption="PostCode" attribute="1" defaultMemberUniqueName="[StudentDetails].[PostCode].[All]" allUniqueName="[StudentDetails].[PostCode].[All]" dimensionUniqueName="[StudentDetails]" displayFolder="" count="2" memberValueDatatype="130" unbalanced="0"/>
    <cacheHierarchy uniqueName="[StudentDetails].[StudentType]" caption="StudentType" attribute="1" defaultMemberUniqueName="[StudentDetails].[StudentType].[All]" allUniqueName="[StudentDetails].[StudentType].[All]" dimensionUniqueName="[StudentDetails]" displayFolder="" count="2" memberValueDatatype="130" unbalanced="0"/>
    <cacheHierarchy uniqueName="[StudentDetails].[Telephone]" caption="Telephone" attribute="1" defaultMemberUniqueName="[StudentDetails].[Telephone].[All]" allUniqueName="[StudentDetails].[Telephone].[All]" dimensionUniqueName="[StudentDetails]" displayFolder="" count="2" memberValueDatatype="130" unbalanced="0"/>
    <cacheHierarchy uniqueName="[StudentDetails].[StartDate]" caption="StartDate" attribute="1" time="1" defaultMemberUniqueName="[StudentDetails].[StartDate].[All]" allUniqueName="[StudentDetails].[StartDate].[All]" dimensionUniqueName="[StudentDetails]" displayFolder="" count="2" memberValueDatatype="7" unbalanced="0"/>
    <cacheHierarchy uniqueName="[Measures].[__XL_Count StudentDetails]" caption="__XL_Count StudentDetails" measure="1" displayFolder="" measureGroup="StudentDetails" count="0" hidden="1"/>
    <cacheHierarchy uniqueName="[Measures].[__No measures defined]" caption="__No measures defined" measure="1" displayFolder="" count="0" hidden="1"/>
    <cacheHierarchy uniqueName="[Measures].[Count of Ref]" caption="Count of Ref" measure="1" displayFolder="" measureGroup="StudentDetails" count="0" hidden="1">
      <extLst>
        <ext xmlns:x15="http://schemas.microsoft.com/office/spreadsheetml/2010/11/main" uri="{B97F6D7D-B522-45F9-BDA1-12C45D357490}">
          <x15:cacheHierarchy aggregatedColumn="2"/>
        </ext>
      </extLst>
    </cacheHierarchy>
    <cacheHierarchy uniqueName="[Measures].[Distinct Count of Ref]" caption="Distinct Count of Ref" measure="1" displayFolder="" measureGroup="StudentDetails" count="0" oneField="1" hidden="1">
      <fieldsUsage count="1">
        <fieldUsage x="0"/>
      </fieldsUsage>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StudentDetails" uniqueName="[StudentDetails]" caption="StudentDetails"/>
  </dimensions>
  <measureGroups count="1">
    <measureGroup name="StudentDetails" caption="StudentDetail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miaris" refreshedDate="45315.637136805555" backgroundQuery="1" createdVersion="8" refreshedVersion="8" minRefreshableVersion="3" recordCount="0" supportSubquery="1" supportAdvancedDrill="1" xr:uid="{8ECEE6BA-1F9B-4A8E-9947-72C82AF3E8BF}">
  <cacheSource type="external" connectionId="1"/>
  <cacheFields count="2">
    <cacheField name="[StudentDetails].[AcademicYear].[AcademicYear]" caption="AcademicYear" numFmtId="0" hierarchy="1" level="1">
      <sharedItems count="3">
        <s v="20/21"/>
        <s v="21/22"/>
        <s v="22/23"/>
      </sharedItems>
    </cacheField>
    <cacheField name="[Measures].[Distinct Count of Ref]" caption="Distinct Count of Ref" numFmtId="0" hierarchy="18" level="32767"/>
  </cacheFields>
  <cacheHierarchies count="19">
    <cacheHierarchy uniqueName="[StudentDetails].[Key]" caption="Key" attribute="1" defaultMemberUniqueName="[StudentDetails].[Key].[All]" allUniqueName="[StudentDetails].[Key].[All]" dimensionUniqueName="[StudentDetails]" displayFolder="" count="2" memberValueDatatype="130" unbalanced="0"/>
    <cacheHierarchy uniqueName="[StudentDetails].[AcademicYear]" caption="AcademicYear" attribute="1" defaultMemberUniqueName="[StudentDetails].[AcademicYear].[All]" allUniqueName="[StudentDetails].[AcademicYear].[All]" dimensionUniqueName="[StudentDetails]" displayFolder="" count="2" memberValueDatatype="130" unbalanced="0">
      <fieldsUsage count="2">
        <fieldUsage x="-1"/>
        <fieldUsage x="0"/>
      </fieldsUsage>
    </cacheHierarchy>
    <cacheHierarchy uniqueName="[StudentDetails].[Ref]" caption="Ref" attribute="1" defaultMemberUniqueName="[StudentDetails].[Ref].[All]" allUniqueName="[StudentDetails].[Ref].[All]" dimensionUniqueName="[StudentDetails]" displayFolder="" count="2" memberValueDatatype="130" unbalanced="0"/>
    <cacheHierarchy uniqueName="[StudentDetails].[CourseCode]" caption="CourseCode" attribute="1" defaultMemberUniqueName="[StudentDetails].[CourseCode].[All]" allUniqueName="[StudentDetails].[CourseCode].[All]" dimensionUniqueName="[StudentDetails]" displayFolder="" count="2" memberValueDatatype="130" unbalanced="0"/>
    <cacheHierarchy uniqueName="[StudentDetails].[CompletionStatus]" caption="CompletionStatus" attribute="1" defaultMemberUniqueName="[StudentDetails].[CompletionStatus].[All]" allUniqueName="[StudentDetails].[CompletionStatus].[All]" dimensionUniqueName="[StudentDetails]" displayFolder="" count="2" memberValueDatatype="130" unbalanced="0"/>
    <cacheHierarchy uniqueName="[StudentDetails].[CourseLevel]" caption="CourseLevel" attribute="1" defaultMemberUniqueName="[StudentDetails].[CourseLevel].[All]" allUniqueName="[StudentDetails].[CourseLevel].[All]" dimensionUniqueName="[StudentDetails]" displayFolder="" count="2" memberValueDatatype="130" unbalanced="0"/>
    <cacheHierarchy uniqueName="[StudentDetails].[StudentName]" caption="StudentName" attribute="1" defaultMemberUniqueName="[StudentDetails].[StudentName].[All]" allUniqueName="[StudentDetails].[StudentName].[All]" dimensionUniqueName="[StudentDetails]" displayFolder="" count="2" memberValueDatatype="130" unbalanced="0"/>
    <cacheHierarchy uniqueName="[StudentDetails].[FirstName]" caption="FirstName" attribute="1" defaultMemberUniqueName="[StudentDetails].[FirstName].[All]" allUniqueName="[StudentDetails].[FirstName].[All]" dimensionUniqueName="[StudentDetails]" displayFolder="" count="2" memberValueDatatype="130" unbalanced="0"/>
    <cacheHierarchy uniqueName="[StudentDetails].[Surname]" caption="Surname" attribute="1" defaultMemberUniqueName="[StudentDetails].[Surname].[All]" allUniqueName="[StudentDetails].[Surname].[All]" dimensionUniqueName="[StudentDetails]" displayFolder="" count="2" memberValueDatatype="130" unbalanced="0"/>
    <cacheHierarchy uniqueName="[StudentDetails].[Address]" caption="Address" attribute="1" defaultMemberUniqueName="[StudentDetails].[Address].[All]" allUniqueName="[StudentDetails].[Address].[All]" dimensionUniqueName="[StudentDetails]" displayFolder="" count="2" memberValueDatatype="130" unbalanced="0"/>
    <cacheHierarchy uniqueName="[StudentDetails].[County]" caption="County" attribute="1" defaultMemberUniqueName="[StudentDetails].[County].[All]" allUniqueName="[StudentDetails].[County].[All]" dimensionUniqueName="[StudentDetails]" displayFolder="" count="2" memberValueDatatype="130" unbalanced="0"/>
    <cacheHierarchy uniqueName="[StudentDetails].[PostCode]" caption="PostCode" attribute="1" defaultMemberUniqueName="[StudentDetails].[PostCode].[All]" allUniqueName="[StudentDetails].[PostCode].[All]" dimensionUniqueName="[StudentDetails]" displayFolder="" count="2" memberValueDatatype="130" unbalanced="0"/>
    <cacheHierarchy uniqueName="[StudentDetails].[StudentType]" caption="StudentType" attribute="1" defaultMemberUniqueName="[StudentDetails].[StudentType].[All]" allUniqueName="[StudentDetails].[StudentType].[All]" dimensionUniqueName="[StudentDetails]" displayFolder="" count="2" memberValueDatatype="130" unbalanced="0"/>
    <cacheHierarchy uniqueName="[StudentDetails].[Telephone]" caption="Telephone" attribute="1" defaultMemberUniqueName="[StudentDetails].[Telephone].[All]" allUniqueName="[StudentDetails].[Telephone].[All]" dimensionUniqueName="[StudentDetails]" displayFolder="" count="2" memberValueDatatype="130" unbalanced="0"/>
    <cacheHierarchy uniqueName="[StudentDetails].[StartDate]" caption="StartDate" attribute="1" time="1" defaultMemberUniqueName="[StudentDetails].[StartDate].[All]" allUniqueName="[StudentDetails].[StartDate].[All]" dimensionUniqueName="[StudentDetails]" displayFolder="" count="2" memberValueDatatype="7" unbalanced="0"/>
    <cacheHierarchy uniqueName="[Measures].[__XL_Count StudentDetails]" caption="__XL_Count StudentDetails" measure="1" displayFolder="" measureGroup="StudentDetails" count="0" hidden="1"/>
    <cacheHierarchy uniqueName="[Measures].[__No measures defined]" caption="__No measures defined" measure="1" displayFolder="" count="0" hidden="1"/>
    <cacheHierarchy uniqueName="[Measures].[Count of Ref]" caption="Count of Ref" measure="1" displayFolder="" measureGroup="StudentDetails" count="0" hidden="1">
      <extLst>
        <ext xmlns:x15="http://schemas.microsoft.com/office/spreadsheetml/2010/11/main" uri="{B97F6D7D-B522-45F9-BDA1-12C45D357490}">
          <x15:cacheHierarchy aggregatedColumn="2"/>
        </ext>
      </extLst>
    </cacheHierarchy>
    <cacheHierarchy uniqueName="[Measures].[Distinct Count of Ref]" caption="Distinct Count of Ref" measure="1" displayFolder="" measureGroup="StudentDetails" count="0" oneField="1" hidden="1">
      <fieldsUsage count="1">
        <fieldUsage x="1"/>
      </fieldsUsage>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StudentDetails" uniqueName="[StudentDetails]" caption="StudentDetails"/>
  </dimensions>
  <measureGroups count="1">
    <measureGroup name="StudentDetails" caption="StudentDetail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miaris" refreshedDate="45315.637137268517" backgroundQuery="1" createdVersion="8" refreshedVersion="8" minRefreshableVersion="3" recordCount="0" supportSubquery="1" supportAdvancedDrill="1" xr:uid="{8206D910-18EE-4135-A77D-D6B8C47C9FD4}">
  <cacheSource type="external" connectionId="1"/>
  <cacheFields count="3">
    <cacheField name="[Measures].[Distinct Count of Ref]" caption="Distinct Count of Ref" numFmtId="0" hierarchy="18" level="32767"/>
    <cacheField name="[StudentDetails].[CourseLevel].[CourseLevel]" caption="CourseLevel" numFmtId="0" hierarchy="5" level="1">
      <sharedItems count="6">
        <s v="Entry-Level"/>
        <s v="Level-1"/>
        <s v="Level-2"/>
        <s v="Level-3"/>
        <s v="Level-X"/>
        <s v="Not Enrolled"/>
      </sharedItems>
    </cacheField>
    <cacheField name="[StudentDetails].[AcademicYear].[AcademicYear]" caption="AcademicYear" numFmtId="0" hierarchy="1" level="1">
      <sharedItems containsSemiMixedTypes="0" containsNonDate="0" containsString="0"/>
    </cacheField>
  </cacheFields>
  <cacheHierarchies count="19">
    <cacheHierarchy uniqueName="[StudentDetails].[Key]" caption="Key" attribute="1" defaultMemberUniqueName="[StudentDetails].[Key].[All]" allUniqueName="[StudentDetails].[Key].[All]" dimensionUniqueName="[StudentDetails]" displayFolder="" count="2" memberValueDatatype="130" unbalanced="0"/>
    <cacheHierarchy uniqueName="[StudentDetails].[AcademicYear]" caption="AcademicYear" attribute="1" defaultMemberUniqueName="[StudentDetails].[AcademicYear].[All]" allUniqueName="[StudentDetails].[AcademicYear].[All]" dimensionUniqueName="[StudentDetails]" displayFolder="" count="2" memberValueDatatype="130" unbalanced="0">
      <fieldsUsage count="2">
        <fieldUsage x="-1"/>
        <fieldUsage x="2"/>
      </fieldsUsage>
    </cacheHierarchy>
    <cacheHierarchy uniqueName="[StudentDetails].[Ref]" caption="Ref" attribute="1" defaultMemberUniqueName="[StudentDetails].[Ref].[All]" allUniqueName="[StudentDetails].[Ref].[All]" dimensionUniqueName="[StudentDetails]" displayFolder="" count="2" memberValueDatatype="130" unbalanced="0"/>
    <cacheHierarchy uniqueName="[StudentDetails].[CourseCode]" caption="CourseCode" attribute="1" defaultMemberUniqueName="[StudentDetails].[CourseCode].[All]" allUniqueName="[StudentDetails].[CourseCode].[All]" dimensionUniqueName="[StudentDetails]" displayFolder="" count="2" memberValueDatatype="130" unbalanced="0"/>
    <cacheHierarchy uniqueName="[StudentDetails].[CompletionStatus]" caption="CompletionStatus" attribute="1" defaultMemberUniqueName="[StudentDetails].[CompletionStatus].[All]" allUniqueName="[StudentDetails].[CompletionStatus].[All]" dimensionUniqueName="[StudentDetails]" displayFolder="" count="2" memberValueDatatype="130" unbalanced="0"/>
    <cacheHierarchy uniqueName="[StudentDetails].[CourseLevel]" caption="CourseLevel" attribute="1" defaultMemberUniqueName="[StudentDetails].[CourseLevel].[All]" allUniqueName="[StudentDetails].[CourseLevel].[All]" dimensionUniqueName="[StudentDetails]" displayFolder="" count="2" memberValueDatatype="130" unbalanced="0">
      <fieldsUsage count="2">
        <fieldUsage x="-1"/>
        <fieldUsage x="1"/>
      </fieldsUsage>
    </cacheHierarchy>
    <cacheHierarchy uniqueName="[StudentDetails].[StudentName]" caption="StudentName" attribute="1" defaultMemberUniqueName="[StudentDetails].[StudentName].[All]" allUniqueName="[StudentDetails].[StudentName].[All]" dimensionUniqueName="[StudentDetails]" displayFolder="" count="2" memberValueDatatype="130" unbalanced="0"/>
    <cacheHierarchy uniqueName="[StudentDetails].[FirstName]" caption="FirstName" attribute="1" defaultMemberUniqueName="[StudentDetails].[FirstName].[All]" allUniqueName="[StudentDetails].[FirstName].[All]" dimensionUniqueName="[StudentDetails]" displayFolder="" count="2" memberValueDatatype="130" unbalanced="0"/>
    <cacheHierarchy uniqueName="[StudentDetails].[Surname]" caption="Surname" attribute="1" defaultMemberUniqueName="[StudentDetails].[Surname].[All]" allUniqueName="[StudentDetails].[Surname].[All]" dimensionUniqueName="[StudentDetails]" displayFolder="" count="2" memberValueDatatype="130" unbalanced="0"/>
    <cacheHierarchy uniqueName="[StudentDetails].[Address]" caption="Address" attribute="1" defaultMemberUniqueName="[StudentDetails].[Address].[All]" allUniqueName="[StudentDetails].[Address].[All]" dimensionUniqueName="[StudentDetails]" displayFolder="" count="2" memberValueDatatype="130" unbalanced="0"/>
    <cacheHierarchy uniqueName="[StudentDetails].[County]" caption="County" attribute="1" defaultMemberUniqueName="[StudentDetails].[County].[All]" allUniqueName="[StudentDetails].[County].[All]" dimensionUniqueName="[StudentDetails]" displayFolder="" count="2" memberValueDatatype="130" unbalanced="0"/>
    <cacheHierarchy uniqueName="[StudentDetails].[PostCode]" caption="PostCode" attribute="1" defaultMemberUniqueName="[StudentDetails].[PostCode].[All]" allUniqueName="[StudentDetails].[PostCode].[All]" dimensionUniqueName="[StudentDetails]" displayFolder="" count="2" memberValueDatatype="130" unbalanced="0"/>
    <cacheHierarchy uniqueName="[StudentDetails].[StudentType]" caption="StudentType" attribute="1" defaultMemberUniqueName="[StudentDetails].[StudentType].[All]" allUniqueName="[StudentDetails].[StudentType].[All]" dimensionUniqueName="[StudentDetails]" displayFolder="" count="2" memberValueDatatype="130" unbalanced="0"/>
    <cacheHierarchy uniqueName="[StudentDetails].[Telephone]" caption="Telephone" attribute="1" defaultMemberUniqueName="[StudentDetails].[Telephone].[All]" allUniqueName="[StudentDetails].[Telephone].[All]" dimensionUniqueName="[StudentDetails]" displayFolder="" count="2" memberValueDatatype="130" unbalanced="0"/>
    <cacheHierarchy uniqueName="[StudentDetails].[StartDate]" caption="StartDate" attribute="1" time="1" defaultMemberUniqueName="[StudentDetails].[StartDate].[All]" allUniqueName="[StudentDetails].[StartDate].[All]" dimensionUniqueName="[StudentDetails]" displayFolder="" count="2" memberValueDatatype="7" unbalanced="0"/>
    <cacheHierarchy uniqueName="[Measures].[__XL_Count StudentDetails]" caption="__XL_Count StudentDetails" measure="1" displayFolder="" measureGroup="StudentDetails" count="0" hidden="1"/>
    <cacheHierarchy uniqueName="[Measures].[__No measures defined]" caption="__No measures defined" measure="1" displayFolder="" count="0" hidden="1"/>
    <cacheHierarchy uniqueName="[Measures].[Count of Ref]" caption="Count of Ref" measure="1" displayFolder="" measureGroup="StudentDetails" count="0" hidden="1">
      <extLst>
        <ext xmlns:x15="http://schemas.microsoft.com/office/spreadsheetml/2010/11/main" uri="{B97F6D7D-B522-45F9-BDA1-12C45D357490}">
          <x15:cacheHierarchy aggregatedColumn="2"/>
        </ext>
      </extLst>
    </cacheHierarchy>
    <cacheHierarchy uniqueName="[Measures].[Distinct Count of Ref]" caption="Distinct Count of Ref" measure="1" displayFolder="" measureGroup="StudentDetails" count="0" oneField="1" hidden="1">
      <fieldsUsage count="1">
        <fieldUsage x="0"/>
      </fieldsUsage>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StudentDetails" uniqueName="[StudentDetails]" caption="StudentDetails"/>
  </dimensions>
  <measureGroups count="1">
    <measureGroup name="StudentDetails" caption="StudentDetail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an Miaris" refreshedDate="45315.283493518516" backgroundQuery="1" createdVersion="3" refreshedVersion="8" minRefreshableVersion="3" recordCount="0" supportSubquery="1" supportAdvancedDrill="1" xr:uid="{4F5B4EA0-EDE1-4C25-867B-FE197A3ABB23}">
  <cacheSource type="external" connectionId="1">
    <extLst>
      <ext xmlns:x14="http://schemas.microsoft.com/office/spreadsheetml/2009/9/main" uri="{F057638F-6D5F-4e77-A914-E7F072B9BCA8}">
        <x14:sourceConnection name="ThisWorkbookDataModel"/>
      </ext>
    </extLst>
  </cacheSource>
  <cacheFields count="0"/>
  <cacheHierarchies count="19">
    <cacheHierarchy uniqueName="[StudentDetails].[Key]" caption="Key" attribute="1" defaultMemberUniqueName="[StudentDetails].[Key].[All]" allUniqueName="[StudentDetails].[Key].[All]" dimensionUniqueName="[StudentDetails]" displayFolder="" count="0" memberValueDatatype="130" unbalanced="0"/>
    <cacheHierarchy uniqueName="[StudentDetails].[AcademicYear]" caption="AcademicYear" attribute="1" defaultMemberUniqueName="[StudentDetails].[AcademicYear].[All]" allUniqueName="[StudentDetails].[AcademicYear].[All]" dimensionUniqueName="[StudentDetails]" displayFolder="" count="2" memberValueDatatype="130" unbalanced="0"/>
    <cacheHierarchy uniqueName="[StudentDetails].[Ref]" caption="Ref" attribute="1" defaultMemberUniqueName="[StudentDetails].[Ref].[All]" allUniqueName="[StudentDetails].[Ref].[All]" dimensionUniqueName="[StudentDetails]" displayFolder="" count="0" memberValueDatatype="130" unbalanced="0"/>
    <cacheHierarchy uniqueName="[StudentDetails].[CourseCode]" caption="CourseCode" attribute="1" defaultMemberUniqueName="[StudentDetails].[CourseCode].[All]" allUniqueName="[StudentDetails].[CourseCode].[All]" dimensionUniqueName="[StudentDetails]" displayFolder="" count="0" memberValueDatatype="130" unbalanced="0"/>
    <cacheHierarchy uniqueName="[StudentDetails].[CompletionStatus]" caption="CompletionStatus" attribute="1" defaultMemberUniqueName="[StudentDetails].[CompletionStatus].[All]" allUniqueName="[StudentDetails].[CompletionStatus].[All]" dimensionUniqueName="[StudentDetails]" displayFolder="" count="2" memberValueDatatype="130" unbalanced="0"/>
    <cacheHierarchy uniqueName="[StudentDetails].[CourseLevel]" caption="CourseLevel" attribute="1" defaultMemberUniqueName="[StudentDetails].[CourseLevel].[All]" allUniqueName="[StudentDetails].[CourseLevel].[All]" dimensionUniqueName="[StudentDetails]" displayFolder="" count="2" memberValueDatatype="130" unbalanced="0"/>
    <cacheHierarchy uniqueName="[StudentDetails].[StudentName]" caption="StudentName" attribute="1" defaultMemberUniqueName="[StudentDetails].[StudentName].[All]" allUniqueName="[StudentDetails].[StudentName].[All]" dimensionUniqueName="[StudentDetails]" displayFolder="" count="0" memberValueDatatype="130" unbalanced="0"/>
    <cacheHierarchy uniqueName="[StudentDetails].[FirstName]" caption="FirstName" attribute="1" defaultMemberUniqueName="[StudentDetails].[FirstName].[All]" allUniqueName="[StudentDetails].[FirstName].[All]" dimensionUniqueName="[StudentDetails]" displayFolder="" count="0" memberValueDatatype="130" unbalanced="0"/>
    <cacheHierarchy uniqueName="[StudentDetails].[Surname]" caption="Surname" attribute="1" defaultMemberUniqueName="[StudentDetails].[Surname].[All]" allUniqueName="[StudentDetails].[Surname].[All]" dimensionUniqueName="[StudentDetails]" displayFolder="" count="0" memberValueDatatype="130" unbalanced="0"/>
    <cacheHierarchy uniqueName="[StudentDetails].[Address]" caption="Address" attribute="1" defaultMemberUniqueName="[StudentDetails].[Address].[All]" allUniqueName="[StudentDetails].[Address].[All]" dimensionUniqueName="[StudentDetails]" displayFolder="" count="0" memberValueDatatype="130" unbalanced="0"/>
    <cacheHierarchy uniqueName="[StudentDetails].[County]" caption="County" attribute="1" defaultMemberUniqueName="[StudentDetails].[County].[All]" allUniqueName="[StudentDetails].[County].[All]" dimensionUniqueName="[StudentDetails]" displayFolder="" count="0" memberValueDatatype="130" unbalanced="0"/>
    <cacheHierarchy uniqueName="[StudentDetails].[PostCode]" caption="PostCode" attribute="1" defaultMemberUniqueName="[StudentDetails].[PostCode].[All]" allUniqueName="[StudentDetails].[PostCode].[All]" dimensionUniqueName="[StudentDetails]" displayFolder="" count="0" memberValueDatatype="130" unbalanced="0"/>
    <cacheHierarchy uniqueName="[StudentDetails].[StudentType]" caption="StudentType" attribute="1" defaultMemberUniqueName="[StudentDetails].[StudentType].[All]" allUniqueName="[StudentDetails].[StudentType].[All]" dimensionUniqueName="[StudentDetails]" displayFolder="" count="0" memberValueDatatype="130" unbalanced="0"/>
    <cacheHierarchy uniqueName="[StudentDetails].[Telephone]" caption="Telephone" attribute="1" defaultMemberUniqueName="[StudentDetails].[Telephone].[All]" allUniqueName="[StudentDetails].[Telephone].[All]" dimensionUniqueName="[StudentDetails]" displayFolder="" count="0" memberValueDatatype="130" unbalanced="0"/>
    <cacheHierarchy uniqueName="[StudentDetails].[StartDate]" caption="StartDate" attribute="1" time="1" defaultMemberUniqueName="[StudentDetails].[StartDate].[All]" allUniqueName="[StudentDetails].[StartDate].[All]" dimensionUniqueName="[StudentDetails]" displayFolder="" count="0" memberValueDatatype="7" unbalanced="0"/>
    <cacheHierarchy uniqueName="[Measures].[__XL_Count StudentDetails]" caption="__XL_Count StudentDetails" measure="1" displayFolder="" measureGroup="StudentDetails" count="0" hidden="1"/>
    <cacheHierarchy uniqueName="[Measures].[__No measures defined]" caption="__No measures defined" measure="1" displayFolder="" count="0" hidden="1"/>
    <cacheHierarchy uniqueName="[Measures].[Count of Ref]" caption="Count of Ref" measure="1" displayFolder="" measureGroup="StudentDetails" count="0" hidden="1">
      <extLst>
        <ext xmlns:x15="http://schemas.microsoft.com/office/spreadsheetml/2010/11/main" uri="{B97F6D7D-B522-45F9-BDA1-12C45D357490}">
          <x15:cacheHierarchy aggregatedColumn="2"/>
        </ext>
      </extLst>
    </cacheHierarchy>
    <cacheHierarchy uniqueName="[Measures].[Distinct Count of Ref]" caption="Distinct Count of Ref" measure="1" displayFolder="" measureGroup="StudentDetails"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154547201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4B80E9-9FBB-4B6B-9601-7564A4357EA5}" name="TotalStudentsStatic"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
    <pivotField dataField="1" subtotalTop="0" showAll="0" defaultSubtotal="0"/>
  </pivotFields>
  <rowItems count="1">
    <i/>
  </rowItems>
  <colItems count="1">
    <i/>
  </colItems>
  <dataFields count="1">
    <dataField name="Total Students" fld="0" subtotal="count" baseField="0" baseItem="0">
      <extLst>
        <ext xmlns:x15="http://schemas.microsoft.com/office/spreadsheetml/2010/11/main" uri="{FABC7310-3BB5-11E1-824E-6D434824019B}">
          <x15:dataField isCountDistinct="1"/>
        </ext>
      </extLst>
    </dataField>
  </dataFields>
  <pivotHierarchies count="1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Total Students"/>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estMeLCompleted.xlsx!StudentDetails">
        <x15:activeTabTopLevelEntity name="[Student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1CD8F2-3526-4B37-B541-F4F0F9C4614E}" name="LevelFilter"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6" rowHeaderCaption="LevelFilter">
  <location ref="D17:E24" firstHeaderRow="1" firstDataRow="1" firstDataCol="1"/>
  <pivotFields count="3">
    <pivotField dataField="1" subtotalTop="0" showAll="0" defaultSubtotal="0"/>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1"/>
  </rowFields>
  <rowItems count="7">
    <i>
      <x/>
    </i>
    <i>
      <x v="1"/>
    </i>
    <i>
      <x v="2"/>
    </i>
    <i>
      <x v="3"/>
    </i>
    <i>
      <x v="4"/>
    </i>
    <i>
      <x v="5"/>
    </i>
    <i t="grand">
      <x/>
    </i>
  </rowItems>
  <colItems count="1">
    <i/>
  </colItems>
  <dataFields count="1">
    <dataField name="Distinct Count of Ref" fld="0" subtotal="count" baseField="0" baseItem="0">
      <extLst>
        <ext xmlns:x15="http://schemas.microsoft.com/office/spreadsheetml/2010/11/main" uri="{FABC7310-3BB5-11E1-824E-6D434824019B}">
          <x15:dataField isCountDistinct="1"/>
        </ext>
      </extLst>
    </dataField>
  </dataFields>
  <chartFormats count="8">
    <chartFormat chart="11" format="0" series="1">
      <pivotArea type="data" outline="0" fieldPosition="0">
        <references count="1">
          <reference field="4294967294" count="1" selected="0">
            <x v="0"/>
          </reference>
        </references>
      </pivotArea>
    </chartFormat>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1" count="1" selected="0">
            <x v="0"/>
          </reference>
        </references>
      </pivotArea>
    </chartFormat>
    <chartFormat chart="14" format="10">
      <pivotArea type="data" outline="0" fieldPosition="0">
        <references count="2">
          <reference field="4294967294" count="1" selected="0">
            <x v="0"/>
          </reference>
          <reference field="1" count="1" selected="0">
            <x v="1"/>
          </reference>
        </references>
      </pivotArea>
    </chartFormat>
    <chartFormat chart="14" format="11">
      <pivotArea type="data" outline="0" fieldPosition="0">
        <references count="2">
          <reference field="4294967294" count="1" selected="0">
            <x v="0"/>
          </reference>
          <reference field="1" count="1" selected="0">
            <x v="2"/>
          </reference>
        </references>
      </pivotArea>
    </chartFormat>
    <chartFormat chart="14" format="12">
      <pivotArea type="data" outline="0" fieldPosition="0">
        <references count="2">
          <reference field="4294967294" count="1" selected="0">
            <x v="0"/>
          </reference>
          <reference field="1" count="1" selected="0">
            <x v="3"/>
          </reference>
        </references>
      </pivotArea>
    </chartFormat>
    <chartFormat chart="14" format="13">
      <pivotArea type="data" outline="0" fieldPosition="0">
        <references count="2">
          <reference field="4294967294" count="1" selected="0">
            <x v="0"/>
          </reference>
          <reference field="1" count="1" selected="0">
            <x v="4"/>
          </reference>
        </references>
      </pivotArea>
    </chartFormat>
    <chartFormat chart="14" format="14">
      <pivotArea type="data" outline="0" fieldPosition="0">
        <references count="2">
          <reference field="4294967294" count="1" selected="0">
            <x v="0"/>
          </reference>
          <reference field="1" count="1" selected="0">
            <x v="5"/>
          </reference>
        </references>
      </pivotArea>
    </chartFormat>
  </chartFormats>
  <pivotHierarchies count="19">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Ref"/>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estMeLCompleted.xlsx!StudentDetails">
        <x15:activeTabTopLevelEntity name="[Student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0B9D26D-40A0-42EE-A3DC-9087DCC22BFE}" name="PerAcYrFilter"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0" rowHeaderCaption="AcYrFilter">
  <location ref="D10:E14"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Distinct Count of Ref" fld="1" subtotal="count" baseField="0" baseItem="0">
      <extLst>
        <ext xmlns:x15="http://schemas.microsoft.com/office/spreadsheetml/2010/11/main" uri="{FABC7310-3BB5-11E1-824E-6D434824019B}">
          <x15:dataField isCountDistinct="1"/>
        </ext>
      </extLst>
    </dataField>
  </dataFields>
  <pivotHierarchies count="19">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Ref"/>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estMeLCompleted.xlsx!StudentDetails">
        <x15:activeTabTopLevelEntity name="[Student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3167A93-81D1-4CEA-A759-BCDE2A00E2F0}" name="PerAcYrStatic"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1">
  <location ref="D3:E7" firstHeaderRow="1" firstDataRow="1" firstDataCol="1"/>
  <pivotFields count="2">
    <pivotField dataField="1" subtotalTop="0" showAll="0" defaultSubtotal="0"/>
    <pivotField axis="axisRow" allDrilled="1" subtotalTop="0" showAll="0" dataSourceSort="1" defaultSubtotal="0" defaultAttributeDrillState="1">
      <items count="3">
        <item x="0"/>
        <item x="1"/>
        <item x="2"/>
      </items>
    </pivotField>
  </pivotFields>
  <rowFields count="1">
    <field x="1"/>
  </rowFields>
  <rowItems count="4">
    <i>
      <x/>
    </i>
    <i>
      <x v="1"/>
    </i>
    <i>
      <x v="2"/>
    </i>
    <i t="grand">
      <x/>
    </i>
  </rowItems>
  <colItems count="1">
    <i/>
  </colItems>
  <dataFields count="1">
    <dataField name="Distinct Count of Ref" fld="0" subtotal="count" baseField="0" baseItem="0">
      <extLst>
        <ext xmlns:x15="http://schemas.microsoft.com/office/spreadsheetml/2010/11/main" uri="{FABC7310-3BB5-11E1-824E-6D434824019B}">
          <x15:dataField isCountDistinct="1"/>
        </ext>
      </extLst>
    </dataField>
  </dataFields>
  <chartFormats count="5">
    <chartFormat chart="7" format="8"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0"/>
          </reference>
        </references>
      </pivotArea>
    </chartFormat>
    <chartFormat chart="20" format="6">
      <pivotArea type="data" outline="0" fieldPosition="0">
        <references count="2">
          <reference field="4294967294" count="1" selected="0">
            <x v="0"/>
          </reference>
          <reference field="1" count="1" selected="0">
            <x v="0"/>
          </reference>
        </references>
      </pivotArea>
    </chartFormat>
    <chartFormat chart="20" format="7">
      <pivotArea type="data" outline="0" fieldPosition="0">
        <references count="2">
          <reference field="4294967294" count="1" selected="0">
            <x v="0"/>
          </reference>
          <reference field="1" count="1" selected="0">
            <x v="1"/>
          </reference>
        </references>
      </pivotArea>
    </chartFormat>
    <chartFormat chart="20" format="8">
      <pivotArea type="data" outline="0" fieldPosition="0">
        <references count="2">
          <reference field="4294967294" count="1" selected="0">
            <x v="0"/>
          </reference>
          <reference field="1" count="1" selected="0">
            <x v="2"/>
          </reference>
        </references>
      </pivotArea>
    </chartFormat>
  </chartFormats>
  <pivotHierarchies count="1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Ref"/>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estMeLCompleted.xlsx!StudentDetails">
        <x15:activeTabTopLevelEntity name="[StudentDetail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ademicYear" xr10:uid="{2510E789-83A5-4864-9A40-AD0D38D012D4}" sourceName="[StudentDetails].[AcademicYear]">
  <pivotTables>
    <pivotTable tabId="10" name="PerAcYrFilter"/>
    <pivotTable tabId="10" name="LevelFilter"/>
  </pivotTables>
  <data>
    <olap pivotCacheId="1545472016">
      <levels count="2">
        <level uniqueName="[StudentDetails].[AcademicYear].[(All)]" sourceCaption="(All)" count="0"/>
        <level uniqueName="[StudentDetails].[AcademicYear].[AcademicYear]" sourceCaption="AcademicYear" count="3">
          <ranges>
            <range startItem="0">
              <i n="[StudentDetails].[AcademicYear].&amp;[20/21]" c="20/21"/>
              <i n="[StudentDetails].[AcademicYear].&amp;[21/22]" c="21/22"/>
              <i n="[StudentDetails].[AcademicYear].&amp;[22/23]" c="22/23"/>
            </range>
          </ranges>
        </level>
      </levels>
      <selections count="1">
        <selection n="[StudentDetails].[Academic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rseLevel" xr10:uid="{241FC563-2055-47C4-86AF-D6F579120E95}" sourceName="[StudentDetails].[CourseLevel]">
  <pivotTables>
    <pivotTable tabId="10" name="PerAcYrFilter"/>
    <pivotTable tabId="10" name="LevelFilter"/>
  </pivotTables>
  <data>
    <olap pivotCacheId="1545472016">
      <levels count="2">
        <level uniqueName="[StudentDetails].[CourseLevel].[(All)]" sourceCaption="(All)" count="0"/>
        <level uniqueName="[StudentDetails].[CourseLevel].[CourseLevel]" sourceCaption="CourseLevel" count="6">
          <ranges>
            <range startItem="0">
              <i n="[StudentDetails].[CourseLevel].&amp;[Entry-Level]" c="Entry-Level"/>
              <i n="[StudentDetails].[CourseLevel].&amp;[Level-1]" c="Level-1"/>
              <i n="[StudentDetails].[CourseLevel].&amp;[Level-2]" c="Level-2"/>
              <i n="[StudentDetails].[CourseLevel].&amp;[Level-3]" c="Level-3"/>
              <i n="[StudentDetails].[CourseLevel].&amp;[Level-X]" c="Level-X"/>
              <i n="[StudentDetails].[CourseLevel].&amp;[Not Enrolled]" c="Not Enrolled"/>
            </range>
          </ranges>
        </level>
      </levels>
      <selections count="1">
        <selection n="[StudentDetails].[CourseLevel].[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letionStatus" xr10:uid="{0DCD60A4-BADD-4A00-8F98-A9530BAAE71B}" sourceName="[StudentDetails].[CompletionStatus]">
  <pivotTables>
    <pivotTable tabId="10" name="PerAcYrFilter"/>
    <pivotTable tabId="10" name="LevelFilter"/>
  </pivotTables>
  <data>
    <olap pivotCacheId="1545472016">
      <levels count="2">
        <level uniqueName="[StudentDetails].[CompletionStatus].[(All)]" sourceCaption="(All)" count="0"/>
        <level uniqueName="[StudentDetails].[CompletionStatus].[CompletionStatus]" sourceCaption="CompletionStatus" count="6">
          <ranges>
            <range startItem="0">
              <i n="[StudentDetails].[CompletionStatus].&amp;[Cancelled]" c="Cancelled"/>
              <i n="[StudentDetails].[CompletionStatus].&amp;[Completed]" c="Completed"/>
              <i n="[StudentDetails].[CompletionStatus].&amp;[Continuing]" c="Continuing"/>
              <i n="[StudentDetails].[CompletionStatus].&amp;[Not Enrolled]" c="Not Enrolled"/>
              <i n="[StudentDetails].[CompletionStatus].&amp;[Transferred]" c="Transferred"/>
              <i n="[StudentDetails].[CompletionStatus].&amp;[Withdrawn]" c="Withdrawn"/>
            </range>
          </ranges>
        </level>
      </levels>
      <selections count="1">
        <selection n="[StudentDetails].[CompletionStatu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ademicYear" xr10:uid="{4393B63F-6CEB-47E3-BADC-9F98236F0812}" cache="Slicer_AcademicYear" caption="AcademicYear" columnCount="3" level="1" rowHeight="257175"/>
  <slicer name="CourseLevel 1" xr10:uid="{28BED910-0FF8-44D0-93A8-58774DDF7017}" cache="Slicer_CourseLevel" caption="CourseLevel" level="1" style="SlicerStyleLight2" rowHeight="257175"/>
  <slicer name="CompletionStatus" xr10:uid="{71FCC088-430D-46C9-BE6D-3DFF3E5E6D85}" cache="Slicer_CompletionStatus" caption="Completion" level="1" style="SlicerStyleLight3"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0D38C85-8251-48AA-B138-367E1221C462}" name="StudentDetails" displayName="StudentDetails" ref="A1:O89" totalsRowShown="0">
  <autoFilter ref="A1:O89" xr:uid="{A0D38C85-8251-48AA-B138-367E1221C462}"/>
  <tableColumns count="15">
    <tableColumn id="1" xr3:uid="{A6C747A2-5B1A-41A3-AA44-DA7026ECC79F}" name="Key">
      <calculatedColumnFormula>CONCATENATE(B2,C2)</calculatedColumnFormula>
    </tableColumn>
    <tableColumn id="2" xr3:uid="{5BC90958-20C5-45D1-AC8A-8CB1AAB0758A}" name="AcademicYear"/>
    <tableColumn id="3" xr3:uid="{C6BF82D0-9984-4BA2-B8E1-53DCAE75E04B}" name="Ref" dataDxfId="4"/>
    <tableColumn id="13" xr3:uid="{925F42A6-4A7E-4D67-B6E4-4D4A3DED267E}" name="CourseCode" dataDxfId="3">
      <calculatedColumnFormula>IFERROR(VLOOKUP(StudentDetails[[#This Row],[Key]],StudentEnrolmentETL!$A$1:$F$138,4,FALSE),"Not Enrolled")</calculatedColumnFormula>
    </tableColumn>
    <tableColumn id="14" xr3:uid="{7276355F-AAC6-4BFE-A8C3-DB9CD777651A}" name="CompletionStatus" dataDxfId="2">
      <calculatedColumnFormula>IFERROR(VLOOKUP(StudentDetails[[#This Row],[Key]],StudentEnrolmentETL!$A$1:$F$138,5,FALSE),"Not Enrolled")</calculatedColumnFormula>
    </tableColumn>
    <tableColumn id="15" xr3:uid="{47D8F0C5-4AD5-4F45-A1D3-8D1ECAB0416A}" name="CourseLevel" dataDxfId="1">
      <calculatedColumnFormula>IFERROR(VLOOKUP(StudentDetails[[#This Row],[Key]],StudentEnrolmentETL!$A$1:$F$138,6,FALSE),"Not Enrolled")</calculatedColumnFormula>
    </tableColumn>
    <tableColumn id="4" xr3:uid="{8A8F4127-E456-40D2-BB6E-7FEADD0A01D5}" name="StudentName"/>
    <tableColumn id="5" xr3:uid="{046B0B2F-BA05-4B6D-AE82-D5FB4C0337A7}" name="FirstName"/>
    <tableColumn id="6" xr3:uid="{005CF75A-A9FF-4178-9701-EB1164450E51}" name="Surname"/>
    <tableColumn id="7" xr3:uid="{1FC8E9CE-A6D2-4C44-AFD3-17F126F2128E}" name="Address"/>
    <tableColumn id="8" xr3:uid="{1535F560-7ADF-4352-9597-BD17C08D3CAC}" name="County"/>
    <tableColumn id="9" xr3:uid="{0A5F85EC-05A4-4499-8E0E-29847B437EB6}" name="PostCode"/>
    <tableColumn id="10" xr3:uid="{26DF6812-8236-4DB5-93EE-4BA9639F02FC}" name="StudentType"/>
    <tableColumn id="11" xr3:uid="{0F6210FD-51C3-4F88-AB6A-839728C3F484}" name="Telephone"/>
    <tableColumn id="12" xr3:uid="{B331E5A2-8566-415B-A063-E9D66A5B7B67}" name="StartDate"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F7C60-7EBE-4235-B25E-8D89CA75FE46}">
  <dimension ref="B1:B31"/>
  <sheetViews>
    <sheetView zoomScaleNormal="100" workbookViewId="0">
      <selection activeCell="B33" sqref="B33"/>
    </sheetView>
  </sheetViews>
  <sheetFormatPr defaultRowHeight="15" outlineLevelRow="1" x14ac:dyDescent="0.25"/>
  <cols>
    <col min="1" max="1" width="3.7109375" customWidth="1"/>
    <col min="2" max="2" width="99.28515625" style="6" customWidth="1"/>
    <col min="3" max="5" width="9.140625" customWidth="1"/>
  </cols>
  <sheetData>
    <row r="1" spans="2:2" x14ac:dyDescent="0.25">
      <c r="B1" s="5" t="s">
        <v>349</v>
      </c>
    </row>
    <row r="2" spans="2:2" x14ac:dyDescent="0.25">
      <c r="B2" s="4" t="s">
        <v>473</v>
      </c>
    </row>
    <row r="3" spans="2:2" outlineLevel="1" x14ac:dyDescent="0.25">
      <c r="B3" s="6" t="s">
        <v>476</v>
      </c>
    </row>
    <row r="4" spans="2:2" outlineLevel="1" x14ac:dyDescent="0.25">
      <c r="B4" s="7" t="s">
        <v>478</v>
      </c>
    </row>
    <row r="5" spans="2:2" outlineLevel="1" x14ac:dyDescent="0.25">
      <c r="B5" s="6" t="s">
        <v>287</v>
      </c>
    </row>
    <row r="6" spans="2:2" outlineLevel="1" x14ac:dyDescent="0.25">
      <c r="B6" s="7" t="s">
        <v>288</v>
      </c>
    </row>
    <row r="7" spans="2:2" outlineLevel="1" x14ac:dyDescent="0.25">
      <c r="B7" s="6" t="s">
        <v>289</v>
      </c>
    </row>
    <row r="8" spans="2:2" outlineLevel="1" x14ac:dyDescent="0.25">
      <c r="B8" s="7" t="s">
        <v>293</v>
      </c>
    </row>
    <row r="9" spans="2:2" outlineLevel="1" x14ac:dyDescent="0.25">
      <c r="B9" s="6" t="s">
        <v>475</v>
      </c>
    </row>
    <row r="10" spans="2:2" ht="30" outlineLevel="1" x14ac:dyDescent="0.25">
      <c r="B10" s="7" t="s">
        <v>346</v>
      </c>
    </row>
    <row r="11" spans="2:2" outlineLevel="1" x14ac:dyDescent="0.25">
      <c r="B11" s="6" t="s">
        <v>347</v>
      </c>
    </row>
    <row r="12" spans="2:2" outlineLevel="1" x14ac:dyDescent="0.25">
      <c r="B12" s="7" t="s">
        <v>350</v>
      </c>
    </row>
    <row r="13" spans="2:2" outlineLevel="1" x14ac:dyDescent="0.25">
      <c r="B13" s="6" t="s">
        <v>351</v>
      </c>
    </row>
    <row r="14" spans="2:2" outlineLevel="1" x14ac:dyDescent="0.25">
      <c r="B14" s="7" t="s">
        <v>352</v>
      </c>
    </row>
    <row r="15" spans="2:2" outlineLevel="1" x14ac:dyDescent="0.25">
      <c r="B15" s="6" t="s">
        <v>353</v>
      </c>
    </row>
    <row r="16" spans="2:2" ht="30" outlineLevel="1" x14ac:dyDescent="0.25">
      <c r="B16" s="7" t="s">
        <v>354</v>
      </c>
    </row>
    <row r="17" spans="2:2" ht="30" outlineLevel="1" x14ac:dyDescent="0.25">
      <c r="B17" s="6" t="s">
        <v>477</v>
      </c>
    </row>
    <row r="18" spans="2:2" outlineLevel="1" x14ac:dyDescent="0.25">
      <c r="B18" s="7" t="s">
        <v>355</v>
      </c>
    </row>
    <row r="19" spans="2:2" ht="30" outlineLevel="1" x14ac:dyDescent="0.25">
      <c r="B19" s="6" t="s">
        <v>356</v>
      </c>
    </row>
    <row r="20" spans="2:2" ht="45" outlineLevel="1" x14ac:dyDescent="0.25">
      <c r="B20" s="7" t="s">
        <v>472</v>
      </c>
    </row>
    <row r="21" spans="2:2" x14ac:dyDescent="0.25">
      <c r="B21" s="4" t="s">
        <v>474</v>
      </c>
    </row>
    <row r="22" spans="2:2" outlineLevel="1" x14ac:dyDescent="0.25">
      <c r="B22" s="6" t="s">
        <v>348</v>
      </c>
    </row>
    <row r="23" spans="2:2" outlineLevel="1" x14ac:dyDescent="0.25">
      <c r="B23" s="7" t="s">
        <v>955</v>
      </c>
    </row>
    <row r="24" spans="2:2" outlineLevel="1" x14ac:dyDescent="0.25">
      <c r="B24" s="6" t="s">
        <v>287</v>
      </c>
    </row>
    <row r="25" spans="2:2" ht="30" outlineLevel="1" x14ac:dyDescent="0.25">
      <c r="B25" s="7" t="s">
        <v>390</v>
      </c>
    </row>
    <row r="26" spans="2:2" outlineLevel="1" x14ac:dyDescent="0.25">
      <c r="B26" s="6" t="s">
        <v>471</v>
      </c>
    </row>
    <row r="27" spans="2:2" x14ac:dyDescent="0.25">
      <c r="B27" s="4" t="s">
        <v>1072</v>
      </c>
    </row>
    <row r="28" spans="2:2" x14ac:dyDescent="0.25">
      <c r="B28" s="6" t="s">
        <v>1073</v>
      </c>
    </row>
    <row r="29" spans="2:2" x14ac:dyDescent="0.25">
      <c r="B29" s="6" t="s">
        <v>1074</v>
      </c>
    </row>
    <row r="30" spans="2:2" x14ac:dyDescent="0.25">
      <c r="B30" s="6" t="s">
        <v>1080</v>
      </c>
    </row>
    <row r="31" spans="2:2" x14ac:dyDescent="0.25">
      <c r="B31" s="6" t="s">
        <v>1081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DC973-5298-4A18-9475-AD3EB4D37793}">
  <dimension ref="A1:J89"/>
  <sheetViews>
    <sheetView workbookViewId="0">
      <selection activeCell="B9" sqref="B9"/>
    </sheetView>
  </sheetViews>
  <sheetFormatPr defaultRowHeight="15" x14ac:dyDescent="0.25"/>
  <cols>
    <col min="1" max="1" width="13.7109375" bestFit="1" customWidth="1"/>
    <col min="2" max="2" width="11.42578125" bestFit="1" customWidth="1"/>
    <col min="3" max="3" width="10.5703125" bestFit="1" customWidth="1"/>
    <col min="4" max="4" width="21.5703125" bestFit="1" customWidth="1"/>
    <col min="5" max="6" width="11" bestFit="1" customWidth="1"/>
    <col min="7" max="7" width="9.140625" bestFit="1" customWidth="1"/>
    <col min="10" max="10" width="14" bestFit="1" customWidth="1"/>
  </cols>
  <sheetData>
    <row r="1" spans="1:10" x14ac:dyDescent="0.25">
      <c r="A1" t="s">
        <v>18</v>
      </c>
      <c r="B1" t="s">
        <v>19</v>
      </c>
      <c r="C1" t="s">
        <v>20</v>
      </c>
      <c r="D1" t="s">
        <v>21</v>
      </c>
      <c r="E1" t="s">
        <v>22</v>
      </c>
      <c r="F1" t="s">
        <v>9</v>
      </c>
      <c r="G1" t="s">
        <v>23</v>
      </c>
    </row>
    <row r="2" spans="1:10" x14ac:dyDescent="0.25">
      <c r="A2" t="s">
        <v>13</v>
      </c>
      <c r="B2" t="s">
        <v>24</v>
      </c>
      <c r="C2" t="s">
        <v>25</v>
      </c>
      <c r="D2" t="s">
        <v>26</v>
      </c>
      <c r="E2" t="s">
        <v>290</v>
      </c>
      <c r="F2">
        <v>7220202118</v>
      </c>
      <c r="G2" t="s">
        <v>249</v>
      </c>
      <c r="J2" s="1"/>
    </row>
    <row r="3" spans="1:10" x14ac:dyDescent="0.25">
      <c r="A3" t="s">
        <v>13</v>
      </c>
      <c r="B3" t="s">
        <v>28</v>
      </c>
      <c r="C3" t="s">
        <v>29</v>
      </c>
      <c r="D3" t="s">
        <v>30</v>
      </c>
      <c r="E3" t="s">
        <v>291</v>
      </c>
      <c r="F3">
        <v>7496112127</v>
      </c>
      <c r="G3" t="s">
        <v>250</v>
      </c>
      <c r="J3" s="1"/>
    </row>
    <row r="4" spans="1:10" x14ac:dyDescent="0.25">
      <c r="A4" t="s">
        <v>13</v>
      </c>
      <c r="B4" t="s">
        <v>31</v>
      </c>
      <c r="C4" t="s">
        <v>32</v>
      </c>
      <c r="D4" t="s">
        <v>33</v>
      </c>
      <c r="E4" t="s">
        <v>290</v>
      </c>
      <c r="F4">
        <v>7089942129</v>
      </c>
      <c r="G4" t="s">
        <v>251</v>
      </c>
      <c r="J4" s="1"/>
    </row>
    <row r="5" spans="1:10" x14ac:dyDescent="0.25">
      <c r="A5" t="s">
        <v>13</v>
      </c>
      <c r="B5" t="s">
        <v>34</v>
      </c>
      <c r="C5" t="s">
        <v>35</v>
      </c>
      <c r="D5" t="s">
        <v>36</v>
      </c>
      <c r="E5" t="s">
        <v>292</v>
      </c>
      <c r="F5">
        <v>7454922133</v>
      </c>
      <c r="G5" t="s">
        <v>252</v>
      </c>
      <c r="J5" s="1"/>
    </row>
    <row r="6" spans="1:10" x14ac:dyDescent="0.25">
      <c r="A6" t="s">
        <v>13</v>
      </c>
      <c r="B6" t="s">
        <v>37</v>
      </c>
      <c r="C6" t="s">
        <v>38</v>
      </c>
      <c r="D6" t="s">
        <v>39</v>
      </c>
      <c r="E6" t="s">
        <v>292</v>
      </c>
      <c r="F6">
        <v>7484762134</v>
      </c>
      <c r="G6" t="s">
        <v>252</v>
      </c>
      <c r="J6" s="1"/>
    </row>
    <row r="7" spans="1:10" x14ac:dyDescent="0.25">
      <c r="A7" t="s">
        <v>13</v>
      </c>
      <c r="B7" t="s">
        <v>40</v>
      </c>
      <c r="C7" t="s">
        <v>41</v>
      </c>
      <c r="D7" t="s">
        <v>42</v>
      </c>
      <c r="E7" t="s">
        <v>290</v>
      </c>
      <c r="F7">
        <v>7308702153</v>
      </c>
      <c r="G7" t="s">
        <v>253</v>
      </c>
      <c r="J7" s="1"/>
    </row>
    <row r="8" spans="1:10" x14ac:dyDescent="0.25">
      <c r="A8" t="s">
        <v>13</v>
      </c>
      <c r="B8" t="s">
        <v>43</v>
      </c>
      <c r="C8" t="s">
        <v>44</v>
      </c>
      <c r="D8" t="s">
        <v>45</v>
      </c>
      <c r="E8" t="s">
        <v>292</v>
      </c>
      <c r="F8">
        <v>7137122161</v>
      </c>
      <c r="G8" t="s">
        <v>252</v>
      </c>
      <c r="J8" s="1"/>
    </row>
    <row r="9" spans="1:10" x14ac:dyDescent="0.25">
      <c r="A9" t="s">
        <v>13</v>
      </c>
      <c r="B9" t="s">
        <v>46</v>
      </c>
      <c r="C9" t="s">
        <v>47</v>
      </c>
      <c r="D9" t="s">
        <v>48</v>
      </c>
      <c r="E9" t="s">
        <v>290</v>
      </c>
      <c r="F9">
        <v>7245782167</v>
      </c>
      <c r="G9" t="s">
        <v>253</v>
      </c>
      <c r="J9" s="1"/>
    </row>
    <row r="10" spans="1:10" x14ac:dyDescent="0.25">
      <c r="A10" t="s">
        <v>13</v>
      </c>
      <c r="B10" t="s">
        <v>49</v>
      </c>
      <c r="C10" t="s">
        <v>50</v>
      </c>
      <c r="D10" t="s">
        <v>51</v>
      </c>
      <c r="E10" t="s">
        <v>291</v>
      </c>
      <c r="F10">
        <v>7234712175</v>
      </c>
      <c r="G10" t="s">
        <v>253</v>
      </c>
      <c r="J10" s="1"/>
    </row>
    <row r="11" spans="1:10" x14ac:dyDescent="0.25">
      <c r="A11" t="s">
        <v>13</v>
      </c>
      <c r="B11" t="s">
        <v>52</v>
      </c>
      <c r="C11" t="s">
        <v>53</v>
      </c>
      <c r="D11" t="s">
        <v>54</v>
      </c>
      <c r="E11" t="s">
        <v>290</v>
      </c>
      <c r="F11">
        <v>7164882179</v>
      </c>
      <c r="G11" t="s">
        <v>255</v>
      </c>
      <c r="J11" s="1"/>
    </row>
    <row r="12" spans="1:10" x14ac:dyDescent="0.25">
      <c r="A12" t="s">
        <v>13</v>
      </c>
      <c r="B12" t="s">
        <v>56</v>
      </c>
      <c r="C12" t="s">
        <v>57</v>
      </c>
      <c r="D12" t="s">
        <v>58</v>
      </c>
      <c r="E12" t="s">
        <v>291</v>
      </c>
      <c r="F12">
        <v>7127682180</v>
      </c>
      <c r="G12" t="s">
        <v>256</v>
      </c>
      <c r="J12" s="1"/>
    </row>
    <row r="13" spans="1:10" x14ac:dyDescent="0.25">
      <c r="A13" t="s">
        <v>13</v>
      </c>
      <c r="B13" t="s">
        <v>59</v>
      </c>
      <c r="C13" t="s">
        <v>60</v>
      </c>
      <c r="D13" t="s">
        <v>61</v>
      </c>
      <c r="E13" t="s">
        <v>290</v>
      </c>
      <c r="F13">
        <v>7037992182</v>
      </c>
      <c r="G13" t="s">
        <v>257</v>
      </c>
      <c r="J13" s="1"/>
    </row>
    <row r="14" spans="1:10" x14ac:dyDescent="0.25">
      <c r="A14" t="s">
        <v>13</v>
      </c>
      <c r="B14" t="s">
        <v>62</v>
      </c>
      <c r="C14" t="s">
        <v>63</v>
      </c>
      <c r="D14" t="s">
        <v>64</v>
      </c>
      <c r="E14" t="s">
        <v>291</v>
      </c>
      <c r="F14">
        <v>7205102190</v>
      </c>
      <c r="G14" t="s">
        <v>252</v>
      </c>
      <c r="J14" s="1"/>
    </row>
    <row r="15" spans="1:10" x14ac:dyDescent="0.25">
      <c r="A15" t="s">
        <v>13</v>
      </c>
      <c r="B15" t="s">
        <v>65</v>
      </c>
      <c r="C15" t="s">
        <v>66</v>
      </c>
      <c r="D15" t="s">
        <v>67</v>
      </c>
      <c r="E15" t="s">
        <v>291</v>
      </c>
      <c r="F15">
        <v>7291772194</v>
      </c>
      <c r="G15" t="s">
        <v>258</v>
      </c>
      <c r="J15" s="1"/>
    </row>
    <row r="16" spans="1:10" x14ac:dyDescent="0.25">
      <c r="A16" t="s">
        <v>13</v>
      </c>
      <c r="B16" t="s">
        <v>68</v>
      </c>
      <c r="C16" t="s">
        <v>69</v>
      </c>
      <c r="D16" t="s">
        <v>70</v>
      </c>
      <c r="E16" t="s">
        <v>290</v>
      </c>
      <c r="F16">
        <v>7075952201</v>
      </c>
      <c r="G16" t="s">
        <v>259</v>
      </c>
      <c r="J16" s="1"/>
    </row>
    <row r="17" spans="1:10" x14ac:dyDescent="0.25">
      <c r="A17" t="s">
        <v>13</v>
      </c>
      <c r="B17" t="s">
        <v>71</v>
      </c>
      <c r="C17" t="s">
        <v>72</v>
      </c>
      <c r="D17" t="s">
        <v>73</v>
      </c>
      <c r="E17" t="s">
        <v>290</v>
      </c>
      <c r="F17">
        <v>7541612203</v>
      </c>
      <c r="G17" t="s">
        <v>260</v>
      </c>
      <c r="J17" s="1"/>
    </row>
    <row r="18" spans="1:10" x14ac:dyDescent="0.25">
      <c r="A18" t="s">
        <v>13</v>
      </c>
      <c r="B18" t="s">
        <v>74</v>
      </c>
      <c r="C18" t="s">
        <v>75</v>
      </c>
      <c r="D18" t="s">
        <v>76</v>
      </c>
      <c r="E18" t="s">
        <v>291</v>
      </c>
      <c r="F18">
        <v>7326813431</v>
      </c>
      <c r="G18" t="s">
        <v>261</v>
      </c>
      <c r="J18" s="1"/>
    </row>
    <row r="19" spans="1:10" x14ac:dyDescent="0.25">
      <c r="A19" t="s">
        <v>13</v>
      </c>
      <c r="B19" t="s">
        <v>77</v>
      </c>
      <c r="C19" t="s">
        <v>78</v>
      </c>
      <c r="D19" t="s">
        <v>79</v>
      </c>
      <c r="E19" t="s">
        <v>291</v>
      </c>
      <c r="F19">
        <v>7339633436</v>
      </c>
      <c r="G19" t="s">
        <v>262</v>
      </c>
      <c r="J19" s="1"/>
    </row>
    <row r="20" spans="1:10" x14ac:dyDescent="0.25">
      <c r="A20" t="s">
        <v>13</v>
      </c>
      <c r="B20" t="s">
        <v>80</v>
      </c>
      <c r="C20" t="s">
        <v>81</v>
      </c>
      <c r="D20" t="s">
        <v>82</v>
      </c>
      <c r="E20" t="s">
        <v>291</v>
      </c>
      <c r="F20">
        <v>7489963437</v>
      </c>
      <c r="G20" t="s">
        <v>263</v>
      </c>
      <c r="J20" s="1"/>
    </row>
    <row r="21" spans="1:10" x14ac:dyDescent="0.25">
      <c r="A21" t="s">
        <v>13</v>
      </c>
      <c r="B21" t="s">
        <v>83</v>
      </c>
      <c r="C21" t="s">
        <v>84</v>
      </c>
      <c r="D21" t="s">
        <v>85</v>
      </c>
      <c r="E21" t="s">
        <v>291</v>
      </c>
      <c r="F21">
        <v>7357173441</v>
      </c>
      <c r="G21" t="s">
        <v>264</v>
      </c>
      <c r="J21" s="1"/>
    </row>
    <row r="22" spans="1:10" x14ac:dyDescent="0.25">
      <c r="A22" t="s">
        <v>13</v>
      </c>
      <c r="B22" t="s">
        <v>86</v>
      </c>
      <c r="C22" t="s">
        <v>87</v>
      </c>
      <c r="D22" t="s">
        <v>88</v>
      </c>
      <c r="E22" t="s">
        <v>292</v>
      </c>
      <c r="F22">
        <v>7222772211</v>
      </c>
      <c r="G22" t="s">
        <v>252</v>
      </c>
      <c r="J22" s="1"/>
    </row>
    <row r="23" spans="1:10" x14ac:dyDescent="0.25">
      <c r="A23" t="s">
        <v>13</v>
      </c>
      <c r="B23" t="s">
        <v>89</v>
      </c>
      <c r="C23" t="s">
        <v>90</v>
      </c>
      <c r="D23" t="s">
        <v>91</v>
      </c>
      <c r="E23" t="s">
        <v>290</v>
      </c>
      <c r="F23">
        <v>7352882217</v>
      </c>
      <c r="G23" t="s">
        <v>263</v>
      </c>
      <c r="J23" s="1"/>
    </row>
    <row r="24" spans="1:10" x14ac:dyDescent="0.25">
      <c r="A24" t="s">
        <v>13</v>
      </c>
      <c r="B24" t="s">
        <v>92</v>
      </c>
      <c r="C24" t="s">
        <v>93</v>
      </c>
      <c r="D24" t="s">
        <v>94</v>
      </c>
      <c r="E24" t="s">
        <v>290</v>
      </c>
      <c r="F24">
        <v>7093263460</v>
      </c>
      <c r="G24" t="s">
        <v>265</v>
      </c>
      <c r="J24" s="1"/>
    </row>
    <row r="25" spans="1:10" x14ac:dyDescent="0.25">
      <c r="A25" t="s">
        <v>95</v>
      </c>
      <c r="B25" t="s">
        <v>96</v>
      </c>
      <c r="C25" t="s">
        <v>97</v>
      </c>
      <c r="D25" t="s">
        <v>98</v>
      </c>
      <c r="E25" t="s">
        <v>290</v>
      </c>
      <c r="F25">
        <v>7149063225</v>
      </c>
      <c r="G25" t="s">
        <v>263</v>
      </c>
      <c r="J25" s="1"/>
    </row>
    <row r="26" spans="1:10" x14ac:dyDescent="0.25">
      <c r="A26" t="s">
        <v>95</v>
      </c>
      <c r="B26" t="s">
        <v>14</v>
      </c>
      <c r="C26" t="s">
        <v>15</v>
      </c>
      <c r="D26" t="s">
        <v>99</v>
      </c>
      <c r="E26" t="s">
        <v>291</v>
      </c>
      <c r="F26">
        <v>7396951762</v>
      </c>
      <c r="G26" t="s">
        <v>266</v>
      </c>
      <c r="J26" s="1"/>
    </row>
    <row r="27" spans="1:10" x14ac:dyDescent="0.25">
      <c r="A27" t="s">
        <v>95</v>
      </c>
      <c r="B27" t="s">
        <v>100</v>
      </c>
      <c r="C27" t="s">
        <v>101</v>
      </c>
      <c r="D27" t="s">
        <v>102</v>
      </c>
      <c r="E27" t="s">
        <v>291</v>
      </c>
      <c r="F27">
        <v>7473123308</v>
      </c>
      <c r="G27" t="s">
        <v>267</v>
      </c>
    </row>
    <row r="28" spans="1:10" x14ac:dyDescent="0.25">
      <c r="A28" t="s">
        <v>95</v>
      </c>
      <c r="B28" t="s">
        <v>103</v>
      </c>
      <c r="C28" t="s">
        <v>357</v>
      </c>
      <c r="D28" t="s">
        <v>104</v>
      </c>
      <c r="E28" t="s">
        <v>292</v>
      </c>
      <c r="F28">
        <v>7049293233</v>
      </c>
      <c r="G28" t="s">
        <v>266</v>
      </c>
    </row>
    <row r="29" spans="1:10" x14ac:dyDescent="0.25">
      <c r="A29" t="s">
        <v>95</v>
      </c>
      <c r="B29" t="s">
        <v>34</v>
      </c>
      <c r="C29" t="s">
        <v>35</v>
      </c>
      <c r="D29" t="s">
        <v>36</v>
      </c>
      <c r="E29" t="s">
        <v>292</v>
      </c>
      <c r="F29">
        <v>7454922133</v>
      </c>
      <c r="G29" t="s">
        <v>266</v>
      </c>
    </row>
    <row r="30" spans="1:10" x14ac:dyDescent="0.25">
      <c r="A30" t="s">
        <v>95</v>
      </c>
      <c r="B30" t="s">
        <v>37</v>
      </c>
      <c r="C30" t="s">
        <v>38</v>
      </c>
      <c r="D30" t="s">
        <v>39</v>
      </c>
      <c r="E30" t="s">
        <v>292</v>
      </c>
      <c r="F30">
        <v>7484762134</v>
      </c>
      <c r="G30" t="s">
        <v>266</v>
      </c>
    </row>
    <row r="31" spans="1:10" x14ac:dyDescent="0.25">
      <c r="A31" t="s">
        <v>95</v>
      </c>
      <c r="B31" t="s">
        <v>105</v>
      </c>
      <c r="C31" t="s">
        <v>106</v>
      </c>
      <c r="D31" t="s">
        <v>107</v>
      </c>
      <c r="E31" t="s">
        <v>291</v>
      </c>
      <c r="F31">
        <v>7493913075</v>
      </c>
      <c r="G31" t="s">
        <v>267</v>
      </c>
    </row>
    <row r="32" spans="1:10" x14ac:dyDescent="0.25">
      <c r="A32" t="s">
        <v>95</v>
      </c>
      <c r="B32" t="s">
        <v>108</v>
      </c>
      <c r="C32" t="s">
        <v>109</v>
      </c>
      <c r="D32" t="s">
        <v>110</v>
      </c>
      <c r="E32" t="s">
        <v>291</v>
      </c>
      <c r="F32">
        <v>7485554388</v>
      </c>
      <c r="G32" t="s">
        <v>268</v>
      </c>
    </row>
    <row r="33" spans="1:7" x14ac:dyDescent="0.25">
      <c r="A33" t="s">
        <v>95</v>
      </c>
      <c r="B33" t="s">
        <v>111</v>
      </c>
      <c r="C33" t="s">
        <v>41</v>
      </c>
      <c r="D33" t="s">
        <v>42</v>
      </c>
      <c r="E33" t="s">
        <v>290</v>
      </c>
      <c r="F33">
        <v>7308702153</v>
      </c>
      <c r="G33" t="s">
        <v>254</v>
      </c>
    </row>
    <row r="34" spans="1:7" x14ac:dyDescent="0.25">
      <c r="A34" t="s">
        <v>95</v>
      </c>
      <c r="B34" t="s">
        <v>112</v>
      </c>
      <c r="C34" t="s">
        <v>113</v>
      </c>
      <c r="D34" t="s">
        <v>114</v>
      </c>
      <c r="E34" t="s">
        <v>292</v>
      </c>
      <c r="F34">
        <v>7313623336</v>
      </c>
      <c r="G34" t="s">
        <v>266</v>
      </c>
    </row>
    <row r="35" spans="1:7" x14ac:dyDescent="0.25">
      <c r="A35" t="s">
        <v>95</v>
      </c>
      <c r="B35" t="s">
        <v>115</v>
      </c>
      <c r="C35" t="s">
        <v>116</v>
      </c>
      <c r="D35" t="s">
        <v>117</v>
      </c>
      <c r="E35" t="s">
        <v>291</v>
      </c>
      <c r="F35">
        <v>7533493340</v>
      </c>
      <c r="G35" t="s">
        <v>268</v>
      </c>
    </row>
    <row r="36" spans="1:7" x14ac:dyDescent="0.25">
      <c r="A36" t="s">
        <v>95</v>
      </c>
      <c r="B36" t="s">
        <v>118</v>
      </c>
      <c r="C36" t="s">
        <v>119</v>
      </c>
      <c r="D36" t="s">
        <v>120</v>
      </c>
      <c r="E36" t="s">
        <v>292</v>
      </c>
      <c r="F36">
        <v>7068213342</v>
      </c>
      <c r="G36" t="s">
        <v>266</v>
      </c>
    </row>
    <row r="37" spans="1:7" x14ac:dyDescent="0.25">
      <c r="A37" t="s">
        <v>95</v>
      </c>
      <c r="B37" t="s">
        <v>121</v>
      </c>
      <c r="C37" t="s">
        <v>122</v>
      </c>
      <c r="D37" t="s">
        <v>123</v>
      </c>
      <c r="E37" t="s">
        <v>291</v>
      </c>
      <c r="F37">
        <v>7232323343</v>
      </c>
      <c r="G37" t="s">
        <v>269</v>
      </c>
    </row>
    <row r="38" spans="1:7" x14ac:dyDescent="0.25">
      <c r="A38" t="s">
        <v>95</v>
      </c>
      <c r="B38" t="s">
        <v>124</v>
      </c>
      <c r="C38" t="s">
        <v>125</v>
      </c>
      <c r="D38" t="s">
        <v>126</v>
      </c>
      <c r="E38" t="s">
        <v>291</v>
      </c>
      <c r="F38">
        <v>7131103344</v>
      </c>
      <c r="G38" t="s">
        <v>266</v>
      </c>
    </row>
    <row r="39" spans="1:7" x14ac:dyDescent="0.25">
      <c r="A39" t="s">
        <v>95</v>
      </c>
      <c r="B39" t="s">
        <v>127</v>
      </c>
      <c r="C39" t="s">
        <v>128</v>
      </c>
      <c r="D39" t="s">
        <v>129</v>
      </c>
      <c r="E39" t="s">
        <v>291</v>
      </c>
      <c r="F39">
        <v>7183153347</v>
      </c>
      <c r="G39" t="s">
        <v>270</v>
      </c>
    </row>
    <row r="40" spans="1:7" x14ac:dyDescent="0.25">
      <c r="A40" t="s">
        <v>95</v>
      </c>
      <c r="B40" t="s">
        <v>130</v>
      </c>
      <c r="C40" t="s">
        <v>131</v>
      </c>
      <c r="D40" t="s">
        <v>132</v>
      </c>
      <c r="E40" t="s">
        <v>291</v>
      </c>
      <c r="F40">
        <v>7238973348</v>
      </c>
      <c r="G40" t="s">
        <v>268</v>
      </c>
    </row>
    <row r="41" spans="1:7" x14ac:dyDescent="0.25">
      <c r="A41" t="s">
        <v>95</v>
      </c>
      <c r="B41" t="s">
        <v>133</v>
      </c>
      <c r="C41" t="s">
        <v>134</v>
      </c>
      <c r="D41" t="s">
        <v>135</v>
      </c>
      <c r="E41" t="s">
        <v>291</v>
      </c>
      <c r="F41">
        <v>7211913350</v>
      </c>
      <c r="G41" t="s">
        <v>269</v>
      </c>
    </row>
    <row r="42" spans="1:7" x14ac:dyDescent="0.25">
      <c r="A42" t="s">
        <v>95</v>
      </c>
      <c r="B42" t="s">
        <v>136</v>
      </c>
      <c r="C42" t="s">
        <v>137</v>
      </c>
      <c r="D42" t="s">
        <v>138</v>
      </c>
      <c r="E42" t="s">
        <v>290</v>
      </c>
      <c r="F42">
        <v>7350943351</v>
      </c>
      <c r="G42" t="s">
        <v>269</v>
      </c>
    </row>
    <row r="43" spans="1:7" x14ac:dyDescent="0.25">
      <c r="A43" t="s">
        <v>95</v>
      </c>
      <c r="B43" t="s">
        <v>139</v>
      </c>
      <c r="C43" t="s">
        <v>140</v>
      </c>
      <c r="D43" t="s">
        <v>141</v>
      </c>
      <c r="E43" t="s">
        <v>291</v>
      </c>
      <c r="F43">
        <v>7418293352</v>
      </c>
      <c r="G43" t="s">
        <v>270</v>
      </c>
    </row>
    <row r="44" spans="1:7" x14ac:dyDescent="0.25">
      <c r="A44" t="s">
        <v>95</v>
      </c>
      <c r="B44" t="s">
        <v>142</v>
      </c>
      <c r="C44" t="s">
        <v>143</v>
      </c>
      <c r="D44" t="s">
        <v>144</v>
      </c>
      <c r="E44" t="s">
        <v>291</v>
      </c>
      <c r="F44">
        <v>7045073353</v>
      </c>
      <c r="G44" t="s">
        <v>271</v>
      </c>
    </row>
    <row r="45" spans="1:7" x14ac:dyDescent="0.25">
      <c r="A45" t="s">
        <v>95</v>
      </c>
      <c r="B45" t="s">
        <v>145</v>
      </c>
      <c r="C45" t="s">
        <v>146</v>
      </c>
      <c r="D45" t="s">
        <v>147</v>
      </c>
      <c r="E45" t="s">
        <v>291</v>
      </c>
      <c r="F45">
        <v>7405473354</v>
      </c>
      <c r="G45" t="s">
        <v>270</v>
      </c>
    </row>
    <row r="46" spans="1:7" x14ac:dyDescent="0.25">
      <c r="A46" t="s">
        <v>95</v>
      </c>
      <c r="B46" t="s">
        <v>148</v>
      </c>
      <c r="C46" t="s">
        <v>149</v>
      </c>
      <c r="D46" t="s">
        <v>150</v>
      </c>
      <c r="E46" t="s">
        <v>292</v>
      </c>
      <c r="F46">
        <v>7387293356</v>
      </c>
      <c r="G46" t="s">
        <v>267</v>
      </c>
    </row>
    <row r="47" spans="1:7" x14ac:dyDescent="0.25">
      <c r="A47" t="s">
        <v>95</v>
      </c>
      <c r="B47" t="s">
        <v>151</v>
      </c>
      <c r="C47" t="s">
        <v>53</v>
      </c>
      <c r="D47" t="s">
        <v>54</v>
      </c>
      <c r="E47" t="s">
        <v>290</v>
      </c>
      <c r="F47">
        <v>7164882179</v>
      </c>
      <c r="G47" t="s">
        <v>255</v>
      </c>
    </row>
    <row r="48" spans="1:7" x14ac:dyDescent="0.25">
      <c r="A48" t="s">
        <v>95</v>
      </c>
      <c r="B48" t="s">
        <v>152</v>
      </c>
      <c r="C48" t="s">
        <v>153</v>
      </c>
      <c r="D48" t="s">
        <v>154</v>
      </c>
      <c r="E48" t="s">
        <v>291</v>
      </c>
      <c r="F48">
        <v>7469773357</v>
      </c>
      <c r="G48" t="s">
        <v>267</v>
      </c>
    </row>
    <row r="49" spans="1:7" x14ac:dyDescent="0.25">
      <c r="A49" t="s">
        <v>95</v>
      </c>
      <c r="B49" t="s">
        <v>55</v>
      </c>
      <c r="C49" t="s">
        <v>57</v>
      </c>
      <c r="D49" t="s">
        <v>58</v>
      </c>
      <c r="E49" t="s">
        <v>291</v>
      </c>
      <c r="F49">
        <v>7127682180</v>
      </c>
      <c r="G49" t="s">
        <v>266</v>
      </c>
    </row>
    <row r="50" spans="1:7" x14ac:dyDescent="0.25">
      <c r="A50" t="s">
        <v>95</v>
      </c>
      <c r="B50" t="s">
        <v>155</v>
      </c>
      <c r="C50" t="s">
        <v>156</v>
      </c>
      <c r="D50" t="s">
        <v>157</v>
      </c>
      <c r="E50" t="s">
        <v>291</v>
      </c>
      <c r="F50">
        <v>7131803358</v>
      </c>
      <c r="G50" t="s">
        <v>270</v>
      </c>
    </row>
    <row r="51" spans="1:7" x14ac:dyDescent="0.25">
      <c r="A51" t="s">
        <v>95</v>
      </c>
      <c r="B51" t="s">
        <v>158</v>
      </c>
      <c r="C51" t="s">
        <v>159</v>
      </c>
      <c r="D51" t="s">
        <v>160</v>
      </c>
      <c r="E51" t="s">
        <v>291</v>
      </c>
      <c r="F51">
        <v>7264633361</v>
      </c>
      <c r="G51" t="s">
        <v>271</v>
      </c>
    </row>
    <row r="52" spans="1:7" x14ac:dyDescent="0.25">
      <c r="A52" t="s">
        <v>95</v>
      </c>
      <c r="B52" t="s">
        <v>161</v>
      </c>
      <c r="C52" t="s">
        <v>162</v>
      </c>
      <c r="D52" t="s">
        <v>163</v>
      </c>
      <c r="E52" t="s">
        <v>291</v>
      </c>
      <c r="F52">
        <v>7198893368</v>
      </c>
      <c r="G52" t="s">
        <v>272</v>
      </c>
    </row>
    <row r="53" spans="1:7" x14ac:dyDescent="0.25">
      <c r="A53" t="s">
        <v>95</v>
      </c>
      <c r="B53" t="s">
        <v>164</v>
      </c>
      <c r="C53" t="s">
        <v>165</v>
      </c>
      <c r="D53" t="s">
        <v>166</v>
      </c>
      <c r="E53" t="s">
        <v>291</v>
      </c>
      <c r="F53">
        <v>7020063369</v>
      </c>
      <c r="G53" t="s">
        <v>268</v>
      </c>
    </row>
    <row r="54" spans="1:7" x14ac:dyDescent="0.25">
      <c r="A54" t="s">
        <v>95</v>
      </c>
      <c r="B54" t="s">
        <v>167</v>
      </c>
      <c r="C54" t="s">
        <v>168</v>
      </c>
      <c r="D54" t="s">
        <v>169</v>
      </c>
      <c r="E54" t="s">
        <v>291</v>
      </c>
      <c r="F54">
        <v>7020683370</v>
      </c>
      <c r="G54" t="s">
        <v>272</v>
      </c>
    </row>
    <row r="55" spans="1:7" x14ac:dyDescent="0.25">
      <c r="A55" t="s">
        <v>170</v>
      </c>
      <c r="B55" t="s">
        <v>96</v>
      </c>
      <c r="C55" t="s">
        <v>97</v>
      </c>
      <c r="D55" t="s">
        <v>98</v>
      </c>
      <c r="E55" t="s">
        <v>290</v>
      </c>
      <c r="F55">
        <v>7149063225</v>
      </c>
      <c r="G55" t="s">
        <v>263</v>
      </c>
    </row>
    <row r="56" spans="1:7" x14ac:dyDescent="0.25">
      <c r="A56" t="s">
        <v>170</v>
      </c>
      <c r="B56" t="s">
        <v>171</v>
      </c>
      <c r="C56" t="s">
        <v>172</v>
      </c>
      <c r="D56" t="s">
        <v>173</v>
      </c>
      <c r="E56" t="s">
        <v>291</v>
      </c>
      <c r="F56">
        <v>7500002120</v>
      </c>
      <c r="G56" t="s">
        <v>273</v>
      </c>
    </row>
    <row r="57" spans="1:7" x14ac:dyDescent="0.25">
      <c r="A57" t="s">
        <v>170</v>
      </c>
      <c r="B57" t="s">
        <v>27</v>
      </c>
      <c r="C57" t="s">
        <v>29</v>
      </c>
      <c r="D57" t="s">
        <v>30</v>
      </c>
      <c r="E57" t="s">
        <v>291</v>
      </c>
      <c r="F57">
        <v>7496112127</v>
      </c>
      <c r="G57" t="s">
        <v>274</v>
      </c>
    </row>
    <row r="58" spans="1:7" x14ac:dyDescent="0.25">
      <c r="A58" t="s">
        <v>170</v>
      </c>
      <c r="B58" t="s">
        <v>100</v>
      </c>
      <c r="C58" t="s">
        <v>101</v>
      </c>
      <c r="D58" t="s">
        <v>102</v>
      </c>
      <c r="E58" t="s">
        <v>291</v>
      </c>
      <c r="F58">
        <v>7473123308</v>
      </c>
      <c r="G58" t="s">
        <v>267</v>
      </c>
    </row>
    <row r="59" spans="1:7" x14ac:dyDescent="0.25">
      <c r="A59" t="s">
        <v>170</v>
      </c>
      <c r="B59" t="s">
        <v>103</v>
      </c>
      <c r="C59" t="s">
        <v>357</v>
      </c>
      <c r="D59" t="s">
        <v>104</v>
      </c>
      <c r="E59" t="s">
        <v>291</v>
      </c>
      <c r="F59">
        <v>7049293233</v>
      </c>
      <c r="G59" t="s">
        <v>276</v>
      </c>
    </row>
    <row r="60" spans="1:7" x14ac:dyDescent="0.25">
      <c r="A60" t="s">
        <v>170</v>
      </c>
      <c r="B60" t="s">
        <v>174</v>
      </c>
      <c r="C60" t="s">
        <v>175</v>
      </c>
      <c r="D60" t="s">
        <v>176</v>
      </c>
      <c r="E60" t="s">
        <v>292</v>
      </c>
      <c r="F60">
        <v>7353942368</v>
      </c>
      <c r="G60" t="s">
        <v>276</v>
      </c>
    </row>
    <row r="61" spans="1:7" x14ac:dyDescent="0.25">
      <c r="A61" t="s">
        <v>170</v>
      </c>
      <c r="B61" t="s">
        <v>177</v>
      </c>
      <c r="C61" t="s">
        <v>178</v>
      </c>
      <c r="D61" t="s">
        <v>179</v>
      </c>
      <c r="E61" t="s">
        <v>291</v>
      </c>
      <c r="F61">
        <v>7460880557</v>
      </c>
      <c r="G61" t="s">
        <v>276</v>
      </c>
    </row>
    <row r="62" spans="1:7" x14ac:dyDescent="0.25">
      <c r="A62" t="s">
        <v>170</v>
      </c>
      <c r="B62" t="s">
        <v>180</v>
      </c>
      <c r="C62" t="s">
        <v>181</v>
      </c>
      <c r="D62" t="s">
        <v>182</v>
      </c>
      <c r="E62" t="s">
        <v>292</v>
      </c>
      <c r="F62">
        <v>7403940559</v>
      </c>
      <c r="G62" t="s">
        <v>276</v>
      </c>
    </row>
    <row r="63" spans="1:7" x14ac:dyDescent="0.25">
      <c r="A63" t="s">
        <v>170</v>
      </c>
      <c r="B63" t="s">
        <v>183</v>
      </c>
      <c r="C63" t="s">
        <v>184</v>
      </c>
      <c r="D63" t="s">
        <v>185</v>
      </c>
      <c r="E63" t="s">
        <v>291</v>
      </c>
      <c r="F63">
        <v>7524540563</v>
      </c>
      <c r="G63" t="s">
        <v>276</v>
      </c>
    </row>
    <row r="64" spans="1:7" x14ac:dyDescent="0.25">
      <c r="A64" t="s">
        <v>170</v>
      </c>
      <c r="B64" t="s">
        <v>186</v>
      </c>
      <c r="C64" t="s">
        <v>187</v>
      </c>
      <c r="D64" t="s">
        <v>188</v>
      </c>
      <c r="E64" t="s">
        <v>291</v>
      </c>
      <c r="F64">
        <v>7056380567</v>
      </c>
      <c r="G64" t="s">
        <v>277</v>
      </c>
    </row>
    <row r="65" spans="1:7" x14ac:dyDescent="0.25">
      <c r="A65" t="s">
        <v>170</v>
      </c>
      <c r="B65" t="s">
        <v>189</v>
      </c>
      <c r="C65" t="s">
        <v>190</v>
      </c>
      <c r="D65" t="s">
        <v>191</v>
      </c>
      <c r="E65" t="s">
        <v>291</v>
      </c>
      <c r="F65">
        <v>7414290569</v>
      </c>
      <c r="G65" t="s">
        <v>277</v>
      </c>
    </row>
    <row r="66" spans="1:7" x14ac:dyDescent="0.25">
      <c r="A66" t="s">
        <v>170</v>
      </c>
      <c r="B66" t="s">
        <v>192</v>
      </c>
      <c r="C66" t="s">
        <v>193</v>
      </c>
      <c r="D66" t="s">
        <v>194</v>
      </c>
      <c r="E66" t="s">
        <v>291</v>
      </c>
      <c r="F66">
        <v>7363670570</v>
      </c>
      <c r="G66" t="s">
        <v>278</v>
      </c>
    </row>
    <row r="67" spans="1:7" x14ac:dyDescent="0.25">
      <c r="A67" t="s">
        <v>170</v>
      </c>
      <c r="B67" t="s">
        <v>195</v>
      </c>
      <c r="C67" t="s">
        <v>196</v>
      </c>
      <c r="D67" t="s">
        <v>197</v>
      </c>
      <c r="E67" t="s">
        <v>291</v>
      </c>
      <c r="F67">
        <v>7517690571</v>
      </c>
      <c r="G67" t="s">
        <v>279</v>
      </c>
    </row>
    <row r="68" spans="1:7" x14ac:dyDescent="0.25">
      <c r="A68" t="s">
        <v>170</v>
      </c>
      <c r="B68" t="s">
        <v>198</v>
      </c>
      <c r="C68" t="s">
        <v>199</v>
      </c>
      <c r="D68" t="s">
        <v>200</v>
      </c>
      <c r="E68" t="s">
        <v>291</v>
      </c>
      <c r="F68">
        <v>7508360577</v>
      </c>
      <c r="G68" t="s">
        <v>274</v>
      </c>
    </row>
    <row r="69" spans="1:7" x14ac:dyDescent="0.25">
      <c r="A69" t="s">
        <v>170</v>
      </c>
      <c r="B69" t="s">
        <v>201</v>
      </c>
      <c r="C69" t="s">
        <v>202</v>
      </c>
      <c r="D69" t="s">
        <v>203</v>
      </c>
      <c r="E69" t="s">
        <v>291</v>
      </c>
      <c r="F69">
        <v>7537660578</v>
      </c>
      <c r="G69" t="s">
        <v>280</v>
      </c>
    </row>
    <row r="70" spans="1:7" x14ac:dyDescent="0.25">
      <c r="A70" t="s">
        <v>170</v>
      </c>
      <c r="B70" t="s">
        <v>204</v>
      </c>
      <c r="C70" t="s">
        <v>205</v>
      </c>
      <c r="D70" t="s">
        <v>206</v>
      </c>
      <c r="E70" t="s">
        <v>291</v>
      </c>
      <c r="F70">
        <v>7107390579</v>
      </c>
      <c r="G70" t="s">
        <v>274</v>
      </c>
    </row>
    <row r="71" spans="1:7" x14ac:dyDescent="0.25">
      <c r="A71" t="s">
        <v>170</v>
      </c>
      <c r="B71" t="s">
        <v>207</v>
      </c>
      <c r="C71" t="s">
        <v>208</v>
      </c>
      <c r="D71" t="s">
        <v>209</v>
      </c>
      <c r="E71" t="s">
        <v>291</v>
      </c>
      <c r="F71">
        <v>7420690580</v>
      </c>
      <c r="G71" t="s">
        <v>280</v>
      </c>
    </row>
    <row r="72" spans="1:7" x14ac:dyDescent="0.25">
      <c r="A72" t="s">
        <v>170</v>
      </c>
      <c r="B72" t="s">
        <v>115</v>
      </c>
      <c r="C72" t="s">
        <v>116</v>
      </c>
      <c r="D72" t="s">
        <v>117</v>
      </c>
      <c r="E72" t="s">
        <v>291</v>
      </c>
      <c r="F72">
        <v>7533493340</v>
      </c>
      <c r="G72" t="s">
        <v>268</v>
      </c>
    </row>
    <row r="73" spans="1:7" x14ac:dyDescent="0.25">
      <c r="A73" t="s">
        <v>170</v>
      </c>
      <c r="B73" t="s">
        <v>210</v>
      </c>
      <c r="C73" t="s">
        <v>211</v>
      </c>
      <c r="D73" t="s">
        <v>212</v>
      </c>
      <c r="E73" t="s">
        <v>291</v>
      </c>
      <c r="F73">
        <v>7034900582</v>
      </c>
      <c r="G73" t="s">
        <v>275</v>
      </c>
    </row>
    <row r="74" spans="1:7" x14ac:dyDescent="0.25">
      <c r="A74" t="s">
        <v>170</v>
      </c>
      <c r="B74" t="s">
        <v>213</v>
      </c>
      <c r="C74" t="s">
        <v>214</v>
      </c>
      <c r="D74" t="s">
        <v>215</v>
      </c>
      <c r="E74" t="s">
        <v>291</v>
      </c>
      <c r="F74">
        <v>7344370583</v>
      </c>
      <c r="G74" t="s">
        <v>275</v>
      </c>
    </row>
    <row r="75" spans="1:7" x14ac:dyDescent="0.25">
      <c r="A75" t="s">
        <v>170</v>
      </c>
      <c r="B75" t="s">
        <v>216</v>
      </c>
      <c r="C75" t="s">
        <v>217</v>
      </c>
      <c r="D75" t="s">
        <v>218</v>
      </c>
      <c r="E75" t="s">
        <v>291</v>
      </c>
      <c r="F75">
        <v>7434120584</v>
      </c>
      <c r="G75" t="s">
        <v>275</v>
      </c>
    </row>
    <row r="76" spans="1:7" x14ac:dyDescent="0.25">
      <c r="A76" t="s">
        <v>170</v>
      </c>
      <c r="B76" t="s">
        <v>124</v>
      </c>
      <c r="C76" t="s">
        <v>125</v>
      </c>
      <c r="D76" t="s">
        <v>126</v>
      </c>
      <c r="E76" t="s">
        <v>291</v>
      </c>
      <c r="F76">
        <v>7131103344</v>
      </c>
      <c r="G76" t="s">
        <v>266</v>
      </c>
    </row>
    <row r="77" spans="1:7" x14ac:dyDescent="0.25">
      <c r="A77" t="s">
        <v>170</v>
      </c>
      <c r="B77" t="s">
        <v>108</v>
      </c>
      <c r="C77" t="s">
        <v>109</v>
      </c>
      <c r="D77" t="s">
        <v>110</v>
      </c>
      <c r="E77" t="s">
        <v>291</v>
      </c>
      <c r="F77">
        <v>7485554388</v>
      </c>
      <c r="G77" t="s">
        <v>276</v>
      </c>
    </row>
    <row r="78" spans="1:7" x14ac:dyDescent="0.25">
      <c r="A78" t="s">
        <v>170</v>
      </c>
      <c r="B78" t="s">
        <v>219</v>
      </c>
      <c r="C78" t="s">
        <v>220</v>
      </c>
      <c r="D78" t="s">
        <v>221</v>
      </c>
      <c r="E78" t="s">
        <v>291</v>
      </c>
      <c r="F78">
        <v>7112080588</v>
      </c>
      <c r="G78" t="s">
        <v>281</v>
      </c>
    </row>
    <row r="79" spans="1:7" x14ac:dyDescent="0.25">
      <c r="A79" t="s">
        <v>170</v>
      </c>
      <c r="B79" t="s">
        <v>222</v>
      </c>
      <c r="C79" t="s">
        <v>223</v>
      </c>
      <c r="D79" t="s">
        <v>224</v>
      </c>
      <c r="E79" t="s">
        <v>291</v>
      </c>
      <c r="F79">
        <v>7373820589</v>
      </c>
      <c r="G79" t="s">
        <v>281</v>
      </c>
    </row>
    <row r="80" spans="1:7" x14ac:dyDescent="0.25">
      <c r="A80" t="s">
        <v>170</v>
      </c>
      <c r="B80" t="s">
        <v>225</v>
      </c>
      <c r="C80" t="s">
        <v>226</v>
      </c>
      <c r="D80" t="s">
        <v>227</v>
      </c>
      <c r="E80" t="s">
        <v>291</v>
      </c>
      <c r="F80">
        <v>7034160590</v>
      </c>
      <c r="G80" t="s">
        <v>275</v>
      </c>
    </row>
    <row r="81" spans="1:7" x14ac:dyDescent="0.25">
      <c r="A81" t="s">
        <v>170</v>
      </c>
      <c r="B81" t="s">
        <v>136</v>
      </c>
      <c r="C81" t="s">
        <v>137</v>
      </c>
      <c r="D81" t="s">
        <v>138</v>
      </c>
      <c r="E81" t="s">
        <v>290</v>
      </c>
      <c r="F81">
        <v>7350943351</v>
      </c>
      <c r="G81" t="s">
        <v>269</v>
      </c>
    </row>
    <row r="82" spans="1:7" x14ac:dyDescent="0.25">
      <c r="A82" t="s">
        <v>170</v>
      </c>
      <c r="B82" t="s">
        <v>228</v>
      </c>
      <c r="C82" t="s">
        <v>229</v>
      </c>
      <c r="D82" t="s">
        <v>230</v>
      </c>
      <c r="E82" t="s">
        <v>291</v>
      </c>
      <c r="F82">
        <v>7284074893</v>
      </c>
      <c r="G82" t="s">
        <v>282</v>
      </c>
    </row>
    <row r="83" spans="1:7" x14ac:dyDescent="0.25">
      <c r="A83" t="s">
        <v>170</v>
      </c>
      <c r="B83" t="s">
        <v>231</v>
      </c>
      <c r="C83" t="s">
        <v>232</v>
      </c>
      <c r="D83" t="s">
        <v>233</v>
      </c>
      <c r="E83" t="s">
        <v>291</v>
      </c>
      <c r="F83">
        <v>7141572177</v>
      </c>
      <c r="G83" t="s">
        <v>283</v>
      </c>
    </row>
    <row r="84" spans="1:7" x14ac:dyDescent="0.25">
      <c r="A84" t="s">
        <v>170</v>
      </c>
      <c r="B84" t="s">
        <v>234</v>
      </c>
      <c r="C84" t="s">
        <v>235</v>
      </c>
      <c r="D84" t="s">
        <v>236</v>
      </c>
      <c r="E84" t="s">
        <v>291</v>
      </c>
      <c r="F84">
        <v>7070713366</v>
      </c>
      <c r="G84" t="s">
        <v>274</v>
      </c>
    </row>
    <row r="85" spans="1:7" x14ac:dyDescent="0.25">
      <c r="A85" t="s">
        <v>170</v>
      </c>
      <c r="B85" t="s">
        <v>161</v>
      </c>
      <c r="C85" t="s">
        <v>162</v>
      </c>
      <c r="D85" t="s">
        <v>163</v>
      </c>
      <c r="E85" t="s">
        <v>291</v>
      </c>
      <c r="F85">
        <v>7198893368</v>
      </c>
      <c r="G85" t="s">
        <v>284</v>
      </c>
    </row>
    <row r="86" spans="1:7" x14ac:dyDescent="0.25">
      <c r="A86" t="s">
        <v>170</v>
      </c>
      <c r="B86" t="s">
        <v>237</v>
      </c>
      <c r="C86" t="s">
        <v>238</v>
      </c>
      <c r="D86" t="s">
        <v>239</v>
      </c>
      <c r="E86" t="s">
        <v>291</v>
      </c>
      <c r="F86">
        <v>7147713372</v>
      </c>
      <c r="G86" t="s">
        <v>278</v>
      </c>
    </row>
    <row r="87" spans="1:7" x14ac:dyDescent="0.25">
      <c r="A87" t="s">
        <v>170</v>
      </c>
      <c r="B87" t="s">
        <v>240</v>
      </c>
      <c r="C87" t="s">
        <v>241</v>
      </c>
      <c r="D87" t="s">
        <v>242</v>
      </c>
      <c r="E87" t="s">
        <v>291</v>
      </c>
      <c r="F87">
        <v>7191483373</v>
      </c>
      <c r="G87" t="s">
        <v>285</v>
      </c>
    </row>
    <row r="88" spans="1:7" x14ac:dyDescent="0.25">
      <c r="A88" t="s">
        <v>170</v>
      </c>
      <c r="B88" t="s">
        <v>243</v>
      </c>
      <c r="C88" t="s">
        <v>244</v>
      </c>
      <c r="D88" t="s">
        <v>245</v>
      </c>
      <c r="E88" t="s">
        <v>291</v>
      </c>
      <c r="F88">
        <v>7424213376</v>
      </c>
      <c r="G88" t="s">
        <v>286</v>
      </c>
    </row>
    <row r="89" spans="1:7" x14ac:dyDescent="0.25">
      <c r="A89" t="s">
        <v>170</v>
      </c>
      <c r="B89" t="s">
        <v>246</v>
      </c>
      <c r="C89" t="s">
        <v>247</v>
      </c>
      <c r="D89" t="s">
        <v>248</v>
      </c>
      <c r="E89" t="s">
        <v>292</v>
      </c>
      <c r="F89">
        <v>7029260617</v>
      </c>
      <c r="G89" t="s">
        <v>276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FEC27-E296-46EA-81F8-DC96A4C55114}">
  <dimension ref="A1:F139"/>
  <sheetViews>
    <sheetView workbookViewId="0">
      <selection activeCell="H35" sqref="H35"/>
    </sheetView>
  </sheetViews>
  <sheetFormatPr defaultRowHeight="15" x14ac:dyDescent="0.25"/>
  <cols>
    <col min="1" max="1" width="7" customWidth="1"/>
    <col min="2" max="2" width="7.7109375" customWidth="1"/>
    <col min="3" max="3" width="9.85546875" customWidth="1"/>
    <col min="4" max="4" width="8.85546875" customWidth="1"/>
    <col min="5" max="5" width="4.5703125" style="2" customWidth="1"/>
  </cols>
  <sheetData>
    <row r="1" spans="1:6" x14ac:dyDescent="0.25">
      <c r="A1" t="s">
        <v>18</v>
      </c>
      <c r="B1" t="s">
        <v>19</v>
      </c>
      <c r="C1" t="s">
        <v>10</v>
      </c>
      <c r="D1" t="s">
        <v>12</v>
      </c>
      <c r="E1" s="2" t="s">
        <v>11</v>
      </c>
    </row>
    <row r="2" spans="1:6" x14ac:dyDescent="0.25">
      <c r="A2" t="s">
        <v>462</v>
      </c>
      <c r="B2" t="s">
        <v>18</v>
      </c>
      <c r="C2" t="s">
        <v>19</v>
      </c>
      <c r="D2" t="s">
        <v>10</v>
      </c>
      <c r="E2" t="s">
        <v>12</v>
      </c>
      <c r="F2" s="3" t="s">
        <v>11</v>
      </c>
    </row>
    <row r="3" spans="1:6" x14ac:dyDescent="0.25">
      <c r="A3" t="str">
        <f t="shared" ref="A3:A34" si="0">CONCATENATE(B3,C3)</f>
        <v>20/21S00000004</v>
      </c>
      <c r="B3" t="s">
        <v>13</v>
      </c>
      <c r="C3" t="s">
        <v>358</v>
      </c>
      <c r="D3" t="s">
        <v>401</v>
      </c>
      <c r="E3" t="s">
        <v>392</v>
      </c>
      <c r="F3" s="3">
        <v>2</v>
      </c>
    </row>
    <row r="4" spans="1:6" x14ac:dyDescent="0.25">
      <c r="A4" t="str">
        <f t="shared" si="0"/>
        <v>20/21S00000008</v>
      </c>
      <c r="B4" t="s">
        <v>13</v>
      </c>
      <c r="C4" t="s">
        <v>368</v>
      </c>
      <c r="D4" t="s">
        <v>429</v>
      </c>
      <c r="E4" t="s">
        <v>394</v>
      </c>
      <c r="F4" s="3" t="s">
        <v>17</v>
      </c>
    </row>
    <row r="5" spans="1:6" x14ac:dyDescent="0.25">
      <c r="A5" t="str">
        <f t="shared" si="0"/>
        <v>20/21S00000026</v>
      </c>
      <c r="B5" t="s">
        <v>13</v>
      </c>
      <c r="C5" t="s">
        <v>365</v>
      </c>
      <c r="D5" t="s">
        <v>415</v>
      </c>
      <c r="E5" t="s">
        <v>394</v>
      </c>
      <c r="F5" s="3">
        <v>1</v>
      </c>
    </row>
    <row r="6" spans="1:6" x14ac:dyDescent="0.25">
      <c r="A6" t="str">
        <f t="shared" si="0"/>
        <v>20/21S00000059</v>
      </c>
      <c r="B6" t="s">
        <v>13</v>
      </c>
      <c r="C6" t="s">
        <v>369</v>
      </c>
      <c r="D6" t="s">
        <v>429</v>
      </c>
      <c r="E6" t="s">
        <v>394</v>
      </c>
      <c r="F6" s="3" t="s">
        <v>17</v>
      </c>
    </row>
    <row r="7" spans="1:6" x14ac:dyDescent="0.25">
      <c r="A7" t="str">
        <f t="shared" si="0"/>
        <v>20/21S00043421</v>
      </c>
      <c r="B7" t="s">
        <v>13</v>
      </c>
      <c r="C7" t="s">
        <v>294</v>
      </c>
      <c r="D7" t="s">
        <v>431</v>
      </c>
      <c r="E7" t="s">
        <v>391</v>
      </c>
      <c r="F7" s="3">
        <v>2</v>
      </c>
    </row>
    <row r="8" spans="1:6" x14ac:dyDescent="0.25">
      <c r="A8" t="str">
        <f t="shared" si="0"/>
        <v>20/21S00043426</v>
      </c>
      <c r="B8" t="s">
        <v>13</v>
      </c>
      <c r="C8" t="s">
        <v>295</v>
      </c>
      <c r="D8" t="s">
        <v>431</v>
      </c>
      <c r="E8" t="s">
        <v>393</v>
      </c>
      <c r="F8" s="3">
        <v>2</v>
      </c>
    </row>
    <row r="9" spans="1:6" x14ac:dyDescent="0.25">
      <c r="A9" t="str">
        <f t="shared" si="0"/>
        <v>20/21S00043427</v>
      </c>
      <c r="B9" t="s">
        <v>13</v>
      </c>
      <c r="C9" t="s">
        <v>296</v>
      </c>
      <c r="D9" t="s">
        <v>432</v>
      </c>
      <c r="E9" t="s">
        <v>393</v>
      </c>
      <c r="F9" s="3">
        <v>1</v>
      </c>
    </row>
    <row r="10" spans="1:6" x14ac:dyDescent="0.25">
      <c r="A10" t="str">
        <f t="shared" si="0"/>
        <v>20/21S00043431</v>
      </c>
      <c r="B10" t="s">
        <v>13</v>
      </c>
      <c r="C10" t="s">
        <v>297</v>
      </c>
      <c r="D10" t="s">
        <v>433</v>
      </c>
      <c r="E10" t="s">
        <v>394</v>
      </c>
      <c r="F10" s="3" t="s">
        <v>17</v>
      </c>
    </row>
    <row r="11" spans="1:6" x14ac:dyDescent="0.25">
      <c r="A11" t="str">
        <f t="shared" si="0"/>
        <v>20/21S00043450</v>
      </c>
      <c r="B11" t="s">
        <v>13</v>
      </c>
      <c r="C11" t="s">
        <v>298</v>
      </c>
      <c r="D11" t="s">
        <v>434</v>
      </c>
      <c r="E11" t="s">
        <v>392</v>
      </c>
      <c r="F11" s="3" t="s">
        <v>17</v>
      </c>
    </row>
    <row r="12" spans="1:6" x14ac:dyDescent="0.25">
      <c r="A12" t="str">
        <f t="shared" si="0"/>
        <v>20/21S00052108</v>
      </c>
      <c r="B12" t="s">
        <v>13</v>
      </c>
      <c r="C12" t="s">
        <v>0</v>
      </c>
      <c r="D12" t="s">
        <v>402</v>
      </c>
      <c r="E12" t="s">
        <v>391</v>
      </c>
      <c r="F12" s="3">
        <v>3</v>
      </c>
    </row>
    <row r="13" spans="1:6" x14ac:dyDescent="0.25">
      <c r="A13" t="str">
        <f t="shared" si="0"/>
        <v>20/21S00052108</v>
      </c>
      <c r="B13" t="s">
        <v>13</v>
      </c>
      <c r="C13" t="s">
        <v>0</v>
      </c>
      <c r="D13" t="s">
        <v>451</v>
      </c>
      <c r="E13" t="s">
        <v>393</v>
      </c>
      <c r="F13" s="3" t="s">
        <v>17</v>
      </c>
    </row>
    <row r="14" spans="1:6" x14ac:dyDescent="0.25">
      <c r="A14" t="str">
        <f t="shared" si="0"/>
        <v>20/21S00052119</v>
      </c>
      <c r="B14" t="s">
        <v>13</v>
      </c>
      <c r="C14" t="s">
        <v>1</v>
      </c>
      <c r="D14" t="s">
        <v>403</v>
      </c>
      <c r="E14" t="s">
        <v>393</v>
      </c>
      <c r="F14" s="3">
        <v>2</v>
      </c>
    </row>
    <row r="15" spans="1:6" x14ac:dyDescent="0.25">
      <c r="A15" t="str">
        <f t="shared" si="0"/>
        <v>20/21S00052123</v>
      </c>
      <c r="B15" t="s">
        <v>13</v>
      </c>
      <c r="C15" t="s">
        <v>2</v>
      </c>
      <c r="D15" t="s">
        <v>426</v>
      </c>
      <c r="E15" t="s">
        <v>393</v>
      </c>
      <c r="F15" s="3" t="s">
        <v>16</v>
      </c>
    </row>
    <row r="16" spans="1:6" x14ac:dyDescent="0.25">
      <c r="A16" t="str">
        <f t="shared" si="0"/>
        <v>20/21S00052124</v>
      </c>
      <c r="B16" t="s">
        <v>13</v>
      </c>
      <c r="C16" t="s">
        <v>3</v>
      </c>
      <c r="D16" t="s">
        <v>426</v>
      </c>
      <c r="E16" t="s">
        <v>394</v>
      </c>
      <c r="F16" s="3" t="s">
        <v>16</v>
      </c>
    </row>
    <row r="17" spans="1:6" x14ac:dyDescent="0.25">
      <c r="A17" t="str">
        <f t="shared" si="0"/>
        <v>20/21S00052143</v>
      </c>
      <c r="B17" t="s">
        <v>13</v>
      </c>
      <c r="C17" t="s">
        <v>4</v>
      </c>
      <c r="D17" t="s">
        <v>457</v>
      </c>
      <c r="E17" t="s">
        <v>393</v>
      </c>
      <c r="F17" s="3" t="s">
        <v>16</v>
      </c>
    </row>
    <row r="18" spans="1:6" x14ac:dyDescent="0.25">
      <c r="A18" t="str">
        <f t="shared" si="0"/>
        <v>20/21S00052143</v>
      </c>
      <c r="B18" t="s">
        <v>13</v>
      </c>
      <c r="C18" t="s">
        <v>4</v>
      </c>
      <c r="D18" t="s">
        <v>461</v>
      </c>
      <c r="E18" t="s">
        <v>394</v>
      </c>
      <c r="F18" s="3">
        <v>3</v>
      </c>
    </row>
    <row r="19" spans="1:6" x14ac:dyDescent="0.25">
      <c r="A19" t="str">
        <f t="shared" si="0"/>
        <v>20/21S00052151</v>
      </c>
      <c r="B19" t="s">
        <v>13</v>
      </c>
      <c r="C19" t="s">
        <v>5</v>
      </c>
      <c r="D19" t="s">
        <v>450</v>
      </c>
      <c r="E19" t="s">
        <v>394</v>
      </c>
      <c r="F19" s="3">
        <v>3</v>
      </c>
    </row>
    <row r="20" spans="1:6" x14ac:dyDescent="0.25">
      <c r="A20" t="str">
        <f t="shared" si="0"/>
        <v>20/21S00052157</v>
      </c>
      <c r="B20" t="s">
        <v>13</v>
      </c>
      <c r="C20" t="s">
        <v>6</v>
      </c>
      <c r="D20" t="s">
        <v>458</v>
      </c>
      <c r="E20" t="s">
        <v>391</v>
      </c>
      <c r="F20" s="3">
        <v>3</v>
      </c>
    </row>
    <row r="21" spans="1:6" x14ac:dyDescent="0.25">
      <c r="A21" t="str">
        <f t="shared" si="0"/>
        <v>20/21S00052169</v>
      </c>
      <c r="B21" t="s">
        <v>13</v>
      </c>
      <c r="C21" t="s">
        <v>7</v>
      </c>
      <c r="D21" t="s">
        <v>427</v>
      </c>
      <c r="E21" t="s">
        <v>394</v>
      </c>
      <c r="F21" s="3">
        <v>3</v>
      </c>
    </row>
    <row r="22" spans="1:6" x14ac:dyDescent="0.25">
      <c r="A22" t="str">
        <f t="shared" si="0"/>
        <v>20/21S00052172</v>
      </c>
      <c r="B22" t="s">
        <v>13</v>
      </c>
      <c r="C22" t="s">
        <v>8</v>
      </c>
      <c r="D22" t="s">
        <v>400</v>
      </c>
      <c r="E22" t="s">
        <v>391</v>
      </c>
      <c r="F22" s="3">
        <v>3</v>
      </c>
    </row>
    <row r="23" spans="1:6" x14ac:dyDescent="0.25">
      <c r="A23" t="str">
        <f t="shared" si="0"/>
        <v>20/21S00053215</v>
      </c>
      <c r="B23" t="s">
        <v>13</v>
      </c>
      <c r="C23" t="s">
        <v>299</v>
      </c>
      <c r="D23" t="s">
        <v>453</v>
      </c>
      <c r="E23" t="s">
        <v>394</v>
      </c>
      <c r="F23" s="3">
        <v>3</v>
      </c>
    </row>
    <row r="24" spans="1:6" x14ac:dyDescent="0.25">
      <c r="A24" t="str">
        <f t="shared" si="0"/>
        <v>20/21S00053223</v>
      </c>
      <c r="B24" t="s">
        <v>13</v>
      </c>
      <c r="C24" t="s">
        <v>302</v>
      </c>
      <c r="D24" t="s">
        <v>408</v>
      </c>
      <c r="E24" t="s">
        <v>394</v>
      </c>
      <c r="F24" s="3">
        <v>2</v>
      </c>
    </row>
    <row r="25" spans="1:6" x14ac:dyDescent="0.25">
      <c r="A25" t="str">
        <f t="shared" si="0"/>
        <v>20/21S00053226</v>
      </c>
      <c r="B25" t="s">
        <v>13</v>
      </c>
      <c r="C25" t="s">
        <v>359</v>
      </c>
      <c r="D25" t="s">
        <v>405</v>
      </c>
      <c r="E25" t="s">
        <v>392</v>
      </c>
      <c r="F25" s="3">
        <v>3</v>
      </c>
    </row>
    <row r="26" spans="1:6" x14ac:dyDescent="0.25">
      <c r="A26" t="str">
        <f t="shared" si="0"/>
        <v>21/22S00000007</v>
      </c>
      <c r="B26" t="s">
        <v>95</v>
      </c>
      <c r="C26" t="s">
        <v>300</v>
      </c>
      <c r="D26" t="s">
        <v>436</v>
      </c>
      <c r="E26" t="s">
        <v>393</v>
      </c>
      <c r="F26" s="3">
        <v>1</v>
      </c>
    </row>
    <row r="27" spans="1:6" x14ac:dyDescent="0.25">
      <c r="A27" t="str">
        <f t="shared" si="0"/>
        <v>21/22S00000020</v>
      </c>
      <c r="B27" t="s">
        <v>95</v>
      </c>
      <c r="C27" t="s">
        <v>303</v>
      </c>
      <c r="D27" t="s">
        <v>425</v>
      </c>
      <c r="E27" t="s">
        <v>392</v>
      </c>
      <c r="F27" s="3" t="s">
        <v>17</v>
      </c>
    </row>
    <row r="28" spans="1:6" x14ac:dyDescent="0.25">
      <c r="A28" t="str">
        <f t="shared" si="0"/>
        <v>21/22S00000033</v>
      </c>
      <c r="B28" t="s">
        <v>95</v>
      </c>
      <c r="C28" t="s">
        <v>304</v>
      </c>
      <c r="D28" t="s">
        <v>437</v>
      </c>
      <c r="E28" t="s">
        <v>391</v>
      </c>
      <c r="F28" s="3">
        <v>1</v>
      </c>
    </row>
    <row r="29" spans="1:6" x14ac:dyDescent="0.25">
      <c r="A29" t="str">
        <f t="shared" si="0"/>
        <v>21/22S00000055</v>
      </c>
      <c r="B29" t="s">
        <v>95</v>
      </c>
      <c r="C29" t="s">
        <v>373</v>
      </c>
      <c r="D29" t="s">
        <v>429</v>
      </c>
      <c r="E29" t="s">
        <v>393</v>
      </c>
      <c r="F29" s="3">
        <v>1</v>
      </c>
    </row>
    <row r="30" spans="1:6" x14ac:dyDescent="0.25">
      <c r="A30" t="str">
        <f t="shared" si="0"/>
        <v>21/22S00000055</v>
      </c>
      <c r="B30" t="s">
        <v>95</v>
      </c>
      <c r="C30" t="s">
        <v>373</v>
      </c>
      <c r="D30" t="s">
        <v>432</v>
      </c>
      <c r="E30" t="s">
        <v>393</v>
      </c>
      <c r="F30" s="3">
        <v>1</v>
      </c>
    </row>
    <row r="31" spans="1:6" x14ac:dyDescent="0.25">
      <c r="A31" t="str">
        <f t="shared" si="0"/>
        <v>21/22S00000055</v>
      </c>
      <c r="B31" t="s">
        <v>95</v>
      </c>
      <c r="C31" t="s">
        <v>373</v>
      </c>
      <c r="D31" t="s">
        <v>440</v>
      </c>
      <c r="E31" t="s">
        <v>391</v>
      </c>
      <c r="F31" s="3">
        <v>2</v>
      </c>
    </row>
    <row r="32" spans="1:6" x14ac:dyDescent="0.25">
      <c r="A32" t="str">
        <f t="shared" si="0"/>
        <v>21/22S00000059</v>
      </c>
      <c r="B32" t="s">
        <v>95</v>
      </c>
      <c r="C32" t="s">
        <v>369</v>
      </c>
      <c r="D32" t="s">
        <v>429</v>
      </c>
      <c r="E32" t="s">
        <v>393</v>
      </c>
      <c r="F32" s="3" t="s">
        <v>17</v>
      </c>
    </row>
    <row r="33" spans="1:6" x14ac:dyDescent="0.25">
      <c r="A33" t="str">
        <f t="shared" si="0"/>
        <v>21/22S00043298</v>
      </c>
      <c r="B33" t="s">
        <v>95</v>
      </c>
      <c r="C33" t="s">
        <v>301</v>
      </c>
      <c r="D33" t="s">
        <v>410</v>
      </c>
      <c r="E33" t="s">
        <v>394</v>
      </c>
      <c r="F33" s="3">
        <v>2</v>
      </c>
    </row>
    <row r="34" spans="1:6" x14ac:dyDescent="0.25">
      <c r="A34" t="str">
        <f t="shared" si="0"/>
        <v>21/22S00043326</v>
      </c>
      <c r="B34" t="s">
        <v>95</v>
      </c>
      <c r="C34" t="s">
        <v>305</v>
      </c>
      <c r="D34" t="s">
        <v>412</v>
      </c>
      <c r="E34" t="s">
        <v>392</v>
      </c>
      <c r="F34" s="3">
        <v>1</v>
      </c>
    </row>
    <row r="35" spans="1:6" x14ac:dyDescent="0.25">
      <c r="A35" t="str">
        <f t="shared" ref="A35:A66" si="1">CONCATENATE(B35,C35)</f>
        <v>21/22S00043330</v>
      </c>
      <c r="B35" t="s">
        <v>95</v>
      </c>
      <c r="C35" t="s">
        <v>306</v>
      </c>
      <c r="D35" t="s">
        <v>424</v>
      </c>
      <c r="E35" t="s">
        <v>394</v>
      </c>
      <c r="F35" s="3">
        <v>3</v>
      </c>
    </row>
    <row r="36" spans="1:6" x14ac:dyDescent="0.25">
      <c r="A36" t="str">
        <f t="shared" si="1"/>
        <v>21/22S00043332</v>
      </c>
      <c r="B36" t="s">
        <v>95</v>
      </c>
      <c r="C36" t="s">
        <v>307</v>
      </c>
      <c r="D36" t="s">
        <v>404</v>
      </c>
      <c r="E36" t="s">
        <v>393</v>
      </c>
      <c r="F36" s="3">
        <v>3</v>
      </c>
    </row>
    <row r="37" spans="1:6" x14ac:dyDescent="0.25">
      <c r="A37" t="str">
        <f t="shared" si="1"/>
        <v>21/22S00043333</v>
      </c>
      <c r="B37" t="s">
        <v>95</v>
      </c>
      <c r="C37" t="s">
        <v>308</v>
      </c>
      <c r="D37" t="s">
        <v>445</v>
      </c>
      <c r="E37" t="s">
        <v>393</v>
      </c>
      <c r="F37" s="3" t="s">
        <v>17</v>
      </c>
    </row>
    <row r="38" spans="1:6" x14ac:dyDescent="0.25">
      <c r="A38" t="str">
        <f t="shared" si="1"/>
        <v>21/22S00043333</v>
      </c>
      <c r="B38" t="s">
        <v>95</v>
      </c>
      <c r="C38" t="s">
        <v>308</v>
      </c>
      <c r="D38" t="s">
        <v>452</v>
      </c>
      <c r="E38" t="s">
        <v>393</v>
      </c>
      <c r="F38" s="3" t="s">
        <v>17</v>
      </c>
    </row>
    <row r="39" spans="1:6" x14ac:dyDescent="0.25">
      <c r="A39" t="str">
        <f t="shared" si="1"/>
        <v>21/22S00043334</v>
      </c>
      <c r="B39" t="s">
        <v>95</v>
      </c>
      <c r="C39" t="s">
        <v>309</v>
      </c>
      <c r="D39" t="s">
        <v>454</v>
      </c>
      <c r="E39" t="s">
        <v>399</v>
      </c>
      <c r="F39" s="3">
        <v>2</v>
      </c>
    </row>
    <row r="40" spans="1:6" x14ac:dyDescent="0.25">
      <c r="A40" t="str">
        <f t="shared" si="1"/>
        <v>21/22S00043334</v>
      </c>
      <c r="B40" t="s">
        <v>95</v>
      </c>
      <c r="C40" t="s">
        <v>309</v>
      </c>
      <c r="D40" t="s">
        <v>455</v>
      </c>
      <c r="E40" t="s">
        <v>394</v>
      </c>
      <c r="F40" s="3">
        <v>2</v>
      </c>
    </row>
    <row r="41" spans="1:6" x14ac:dyDescent="0.25">
      <c r="A41" t="str">
        <f t="shared" si="1"/>
        <v>21/22S00043337</v>
      </c>
      <c r="B41" t="s">
        <v>95</v>
      </c>
      <c r="C41" t="s">
        <v>310</v>
      </c>
      <c r="D41" t="s">
        <v>417</v>
      </c>
      <c r="E41" t="s">
        <v>392</v>
      </c>
      <c r="F41" s="3" t="s">
        <v>17</v>
      </c>
    </row>
    <row r="42" spans="1:6" x14ac:dyDescent="0.25">
      <c r="A42" t="str">
        <f t="shared" si="1"/>
        <v>21/22S00043338</v>
      </c>
      <c r="B42" t="s">
        <v>95</v>
      </c>
      <c r="C42" t="s">
        <v>311</v>
      </c>
      <c r="D42" t="s">
        <v>416</v>
      </c>
      <c r="E42" t="s">
        <v>393</v>
      </c>
      <c r="F42" s="3" t="s">
        <v>17</v>
      </c>
    </row>
    <row r="43" spans="1:6" x14ac:dyDescent="0.25">
      <c r="A43" t="str">
        <f t="shared" si="1"/>
        <v>21/22S00043340</v>
      </c>
      <c r="B43" t="s">
        <v>95</v>
      </c>
      <c r="C43" t="s">
        <v>312</v>
      </c>
      <c r="D43" t="s">
        <v>442</v>
      </c>
      <c r="E43" t="s">
        <v>393</v>
      </c>
      <c r="F43" s="3">
        <v>2</v>
      </c>
    </row>
    <row r="44" spans="1:6" x14ac:dyDescent="0.25">
      <c r="A44" t="str">
        <f t="shared" si="1"/>
        <v>21/22S00043342</v>
      </c>
      <c r="B44" t="s">
        <v>95</v>
      </c>
      <c r="C44" t="s">
        <v>313</v>
      </c>
      <c r="D44" t="s">
        <v>447</v>
      </c>
      <c r="E44" t="s">
        <v>391</v>
      </c>
      <c r="F44" s="3">
        <v>2</v>
      </c>
    </row>
    <row r="45" spans="1:6" x14ac:dyDescent="0.25">
      <c r="A45" t="str">
        <f t="shared" si="1"/>
        <v>21/22S00043343</v>
      </c>
      <c r="B45" t="s">
        <v>95</v>
      </c>
      <c r="C45" t="s">
        <v>314</v>
      </c>
      <c r="D45" t="s">
        <v>459</v>
      </c>
      <c r="E45" t="s">
        <v>393</v>
      </c>
      <c r="F45" s="3">
        <v>2</v>
      </c>
    </row>
    <row r="46" spans="1:6" x14ac:dyDescent="0.25">
      <c r="A46" t="str">
        <f t="shared" si="1"/>
        <v>21/22S00043344</v>
      </c>
      <c r="B46" t="s">
        <v>95</v>
      </c>
      <c r="C46" t="s">
        <v>315</v>
      </c>
      <c r="D46" t="s">
        <v>447</v>
      </c>
      <c r="E46" t="s">
        <v>393</v>
      </c>
      <c r="F46" s="3">
        <v>2</v>
      </c>
    </row>
    <row r="47" spans="1:6" x14ac:dyDescent="0.25">
      <c r="A47" t="str">
        <f t="shared" si="1"/>
        <v>21/22S00043346</v>
      </c>
      <c r="B47" t="s">
        <v>95</v>
      </c>
      <c r="C47" t="s">
        <v>316</v>
      </c>
      <c r="D47" t="s">
        <v>429</v>
      </c>
      <c r="E47" t="s">
        <v>391</v>
      </c>
      <c r="F47" s="3" t="s">
        <v>17</v>
      </c>
    </row>
    <row r="48" spans="1:6" x14ac:dyDescent="0.25">
      <c r="A48" t="str">
        <f t="shared" si="1"/>
        <v>21/22S00043347</v>
      </c>
      <c r="B48" t="s">
        <v>95</v>
      </c>
      <c r="C48" t="s">
        <v>317</v>
      </c>
      <c r="D48" t="s">
        <v>423</v>
      </c>
      <c r="E48" t="s">
        <v>393</v>
      </c>
      <c r="F48" s="3">
        <v>1</v>
      </c>
    </row>
    <row r="49" spans="1:6" x14ac:dyDescent="0.25">
      <c r="A49" t="str">
        <f t="shared" si="1"/>
        <v>21/22S00043348</v>
      </c>
      <c r="B49" t="s">
        <v>95</v>
      </c>
      <c r="C49" t="s">
        <v>318</v>
      </c>
      <c r="D49" t="s">
        <v>447</v>
      </c>
      <c r="E49" t="s">
        <v>392</v>
      </c>
      <c r="F49" s="3">
        <v>2</v>
      </c>
    </row>
    <row r="50" spans="1:6" x14ac:dyDescent="0.25">
      <c r="A50" t="str">
        <f t="shared" si="1"/>
        <v>21/22S00043351</v>
      </c>
      <c r="B50" t="s">
        <v>95</v>
      </c>
      <c r="C50" t="s">
        <v>319</v>
      </c>
      <c r="D50" t="s">
        <v>460</v>
      </c>
      <c r="E50" t="s">
        <v>393</v>
      </c>
      <c r="F50" s="3">
        <v>2</v>
      </c>
    </row>
    <row r="51" spans="1:6" x14ac:dyDescent="0.25">
      <c r="A51" t="str">
        <f t="shared" si="1"/>
        <v>21/22S00043358</v>
      </c>
      <c r="B51" t="s">
        <v>95</v>
      </c>
      <c r="C51" t="s">
        <v>320</v>
      </c>
      <c r="D51" t="s">
        <v>429</v>
      </c>
      <c r="E51" t="s">
        <v>394</v>
      </c>
      <c r="F51" s="3" t="s">
        <v>17</v>
      </c>
    </row>
    <row r="52" spans="1:6" x14ac:dyDescent="0.25">
      <c r="A52" t="str">
        <f t="shared" si="1"/>
        <v>21/22S00043359</v>
      </c>
      <c r="B52" t="s">
        <v>95</v>
      </c>
      <c r="C52" t="s">
        <v>321</v>
      </c>
      <c r="D52" t="s">
        <v>429</v>
      </c>
      <c r="E52" t="s">
        <v>393</v>
      </c>
      <c r="F52" s="3">
        <v>1</v>
      </c>
    </row>
    <row r="53" spans="1:6" x14ac:dyDescent="0.25">
      <c r="A53" t="str">
        <f t="shared" si="1"/>
        <v>21/22S00043360</v>
      </c>
      <c r="B53" t="s">
        <v>95</v>
      </c>
      <c r="C53" t="s">
        <v>322</v>
      </c>
      <c r="D53" t="s">
        <v>429</v>
      </c>
      <c r="E53" t="s">
        <v>393</v>
      </c>
      <c r="F53" s="3">
        <v>1</v>
      </c>
    </row>
    <row r="54" spans="1:6" x14ac:dyDescent="0.25">
      <c r="A54" t="str">
        <f t="shared" si="1"/>
        <v>21/22S00052123</v>
      </c>
      <c r="B54" t="s">
        <v>95</v>
      </c>
      <c r="C54" t="s">
        <v>2</v>
      </c>
      <c r="D54" t="s">
        <v>426</v>
      </c>
      <c r="E54" t="s">
        <v>393</v>
      </c>
      <c r="F54" s="3">
        <v>1</v>
      </c>
    </row>
    <row r="55" spans="1:6" x14ac:dyDescent="0.25">
      <c r="A55" t="str">
        <f t="shared" si="1"/>
        <v>21/22S00052124</v>
      </c>
      <c r="B55" t="s">
        <v>95</v>
      </c>
      <c r="C55" t="s">
        <v>3</v>
      </c>
      <c r="D55" t="s">
        <v>426</v>
      </c>
      <c r="E55" t="s">
        <v>393</v>
      </c>
      <c r="F55" s="3">
        <v>1</v>
      </c>
    </row>
    <row r="56" spans="1:6" x14ac:dyDescent="0.25">
      <c r="A56" t="str">
        <f t="shared" si="1"/>
        <v>21/22S00053223</v>
      </c>
      <c r="B56" t="s">
        <v>95</v>
      </c>
      <c r="C56" t="s">
        <v>302</v>
      </c>
      <c r="D56" t="s">
        <v>409</v>
      </c>
      <c r="E56" t="s">
        <v>393</v>
      </c>
      <c r="F56" s="3">
        <v>3</v>
      </c>
    </row>
    <row r="57" spans="1:6" x14ac:dyDescent="0.25">
      <c r="A57" t="str">
        <f t="shared" si="1"/>
        <v>22/23S00000013</v>
      </c>
      <c r="B57" t="s">
        <v>170</v>
      </c>
      <c r="C57" t="s">
        <v>323</v>
      </c>
      <c r="D57" t="s">
        <v>429</v>
      </c>
      <c r="E57" t="s">
        <v>391</v>
      </c>
      <c r="F57" s="3" t="s">
        <v>17</v>
      </c>
    </row>
    <row r="58" spans="1:6" x14ac:dyDescent="0.25">
      <c r="A58" t="str">
        <f t="shared" si="1"/>
        <v>22/23S00000033</v>
      </c>
      <c r="B58" t="s">
        <v>170</v>
      </c>
      <c r="C58" t="s">
        <v>304</v>
      </c>
      <c r="D58" t="s">
        <v>411</v>
      </c>
      <c r="E58" t="s">
        <v>392</v>
      </c>
      <c r="F58" s="3">
        <v>2</v>
      </c>
    </row>
    <row r="59" spans="1:6" x14ac:dyDescent="0.25">
      <c r="A59" t="str">
        <f t="shared" si="1"/>
        <v>22/23S00000038</v>
      </c>
      <c r="B59" t="s">
        <v>170</v>
      </c>
      <c r="C59" t="s">
        <v>341</v>
      </c>
      <c r="D59" t="s">
        <v>449</v>
      </c>
      <c r="E59" t="s">
        <v>392</v>
      </c>
      <c r="F59" s="3">
        <v>2</v>
      </c>
    </row>
    <row r="60" spans="1:6" x14ac:dyDescent="0.25">
      <c r="A60" t="str">
        <f t="shared" si="1"/>
        <v>22/23S00000055</v>
      </c>
      <c r="B60" t="s">
        <v>170</v>
      </c>
      <c r="C60" t="s">
        <v>373</v>
      </c>
      <c r="D60" t="s">
        <v>441</v>
      </c>
      <c r="E60" t="s">
        <v>392</v>
      </c>
      <c r="F60" s="3">
        <v>2</v>
      </c>
    </row>
    <row r="61" spans="1:6" x14ac:dyDescent="0.25">
      <c r="A61" t="str">
        <f t="shared" si="1"/>
        <v>22/23S00000059</v>
      </c>
      <c r="B61" t="s">
        <v>170</v>
      </c>
      <c r="C61" t="s">
        <v>369</v>
      </c>
      <c r="D61" t="s">
        <v>429</v>
      </c>
      <c r="E61" t="s">
        <v>394</v>
      </c>
      <c r="F61" s="3" t="s">
        <v>17</v>
      </c>
    </row>
    <row r="62" spans="1:6" x14ac:dyDescent="0.25">
      <c r="A62" t="str">
        <f t="shared" si="1"/>
        <v>22/23S00000076</v>
      </c>
      <c r="B62" t="s">
        <v>170</v>
      </c>
      <c r="C62" t="s">
        <v>372</v>
      </c>
      <c r="D62" t="s">
        <v>429</v>
      </c>
      <c r="E62" t="s">
        <v>393</v>
      </c>
      <c r="F62" s="3">
        <v>1</v>
      </c>
    </row>
    <row r="63" spans="1:6" x14ac:dyDescent="0.25">
      <c r="A63" t="str">
        <f t="shared" si="1"/>
        <v>22/23S00000076</v>
      </c>
      <c r="B63" t="s">
        <v>170</v>
      </c>
      <c r="C63" t="s">
        <v>372</v>
      </c>
      <c r="D63" t="s">
        <v>431</v>
      </c>
      <c r="E63" t="s">
        <v>393</v>
      </c>
      <c r="F63" s="3">
        <v>2</v>
      </c>
    </row>
    <row r="64" spans="1:6" x14ac:dyDescent="0.25">
      <c r="A64" t="str">
        <f t="shared" si="1"/>
        <v>22/23S00000077</v>
      </c>
      <c r="B64" t="s">
        <v>170</v>
      </c>
      <c r="C64" t="s">
        <v>370</v>
      </c>
      <c r="D64" t="s">
        <v>429</v>
      </c>
      <c r="E64" t="s">
        <v>394</v>
      </c>
      <c r="F64" s="3" t="s">
        <v>17</v>
      </c>
    </row>
    <row r="65" spans="1:6" x14ac:dyDescent="0.25">
      <c r="A65" t="str">
        <f t="shared" si="1"/>
        <v>22/23S00000081</v>
      </c>
      <c r="B65" t="s">
        <v>170</v>
      </c>
      <c r="C65" t="s">
        <v>371</v>
      </c>
      <c r="D65" t="s">
        <v>429</v>
      </c>
      <c r="E65" t="s">
        <v>394</v>
      </c>
      <c r="F65" s="3" t="s">
        <v>17</v>
      </c>
    </row>
    <row r="66" spans="1:6" x14ac:dyDescent="0.25">
      <c r="A66" t="str">
        <f t="shared" si="1"/>
        <v>22/23S00000082</v>
      </c>
      <c r="B66" t="s">
        <v>170</v>
      </c>
      <c r="C66" t="s">
        <v>375</v>
      </c>
      <c r="D66" t="s">
        <v>430</v>
      </c>
      <c r="E66" t="s">
        <v>394</v>
      </c>
      <c r="F66" s="3" t="s">
        <v>17</v>
      </c>
    </row>
    <row r="67" spans="1:6" x14ac:dyDescent="0.25">
      <c r="A67" t="str">
        <f t="shared" ref="A67:A98" si="2">CONCATENATE(B67,C67)</f>
        <v>22/23S00000082</v>
      </c>
      <c r="B67" t="s">
        <v>170</v>
      </c>
      <c r="C67" t="s">
        <v>375</v>
      </c>
      <c r="D67" t="s">
        <v>433</v>
      </c>
      <c r="E67" t="s">
        <v>394</v>
      </c>
      <c r="F67" s="3" t="s">
        <v>17</v>
      </c>
    </row>
    <row r="68" spans="1:6" x14ac:dyDescent="0.25">
      <c r="A68" t="str">
        <f t="shared" si="2"/>
        <v>22/23S00000084</v>
      </c>
      <c r="B68" t="s">
        <v>170</v>
      </c>
      <c r="C68" t="s">
        <v>387</v>
      </c>
      <c r="D68" t="s">
        <v>460</v>
      </c>
      <c r="E68" t="s">
        <v>391</v>
      </c>
      <c r="F68" s="3">
        <v>2</v>
      </c>
    </row>
    <row r="69" spans="1:6" x14ac:dyDescent="0.25">
      <c r="A69" t="str">
        <f t="shared" si="2"/>
        <v>22/23S00000085</v>
      </c>
      <c r="B69" t="s">
        <v>170</v>
      </c>
      <c r="C69" t="s">
        <v>380</v>
      </c>
      <c r="D69" t="s">
        <v>443</v>
      </c>
      <c r="E69" t="s">
        <v>394</v>
      </c>
      <c r="F69" s="3">
        <v>3</v>
      </c>
    </row>
    <row r="70" spans="1:6" x14ac:dyDescent="0.25">
      <c r="A70" t="str">
        <f t="shared" si="2"/>
        <v>22/23S00000089</v>
      </c>
      <c r="B70" t="s">
        <v>170</v>
      </c>
      <c r="C70" t="s">
        <v>376</v>
      </c>
      <c r="D70" t="s">
        <v>431</v>
      </c>
      <c r="E70" t="s">
        <v>391</v>
      </c>
      <c r="F70" s="3">
        <v>2</v>
      </c>
    </row>
    <row r="71" spans="1:6" x14ac:dyDescent="0.25">
      <c r="A71" t="str">
        <f t="shared" si="2"/>
        <v>22/23S00000098</v>
      </c>
      <c r="B71" t="s">
        <v>170</v>
      </c>
      <c r="C71" t="s">
        <v>379</v>
      </c>
      <c r="D71" t="s">
        <v>438</v>
      </c>
      <c r="E71" t="s">
        <v>394</v>
      </c>
      <c r="F71" s="3">
        <v>1</v>
      </c>
    </row>
    <row r="72" spans="1:6" x14ac:dyDescent="0.25">
      <c r="A72" t="str">
        <f t="shared" si="2"/>
        <v>22/23S00000117</v>
      </c>
      <c r="B72" t="s">
        <v>170</v>
      </c>
      <c r="C72" t="s">
        <v>362</v>
      </c>
      <c r="D72" t="s">
        <v>407</v>
      </c>
      <c r="E72" t="s">
        <v>393</v>
      </c>
      <c r="F72" s="3">
        <v>2</v>
      </c>
    </row>
    <row r="73" spans="1:6" x14ac:dyDescent="0.25">
      <c r="A73" t="str">
        <f t="shared" si="2"/>
        <v>22/23S00000118</v>
      </c>
      <c r="B73" t="s">
        <v>170</v>
      </c>
      <c r="C73" t="s">
        <v>384</v>
      </c>
      <c r="D73" t="s">
        <v>460</v>
      </c>
      <c r="E73" t="s">
        <v>393</v>
      </c>
      <c r="F73" s="3">
        <v>2</v>
      </c>
    </row>
    <row r="74" spans="1:6" x14ac:dyDescent="0.25">
      <c r="A74" t="str">
        <f t="shared" si="2"/>
        <v>22/23S00000120</v>
      </c>
      <c r="B74" t="s">
        <v>170</v>
      </c>
      <c r="C74" t="s">
        <v>363</v>
      </c>
      <c r="D74" t="s">
        <v>407</v>
      </c>
      <c r="E74" t="s">
        <v>393</v>
      </c>
      <c r="F74" s="3">
        <v>2</v>
      </c>
    </row>
    <row r="75" spans="1:6" x14ac:dyDescent="0.25">
      <c r="A75" t="str">
        <f t="shared" si="2"/>
        <v>22/23S00000121</v>
      </c>
      <c r="B75" t="s">
        <v>170</v>
      </c>
      <c r="C75" t="s">
        <v>385</v>
      </c>
      <c r="D75" t="s">
        <v>460</v>
      </c>
      <c r="E75" t="s">
        <v>393</v>
      </c>
      <c r="F75" s="3">
        <v>2</v>
      </c>
    </row>
    <row r="76" spans="1:6" x14ac:dyDescent="0.25">
      <c r="A76" t="str">
        <f t="shared" si="2"/>
        <v>22/23S00000123</v>
      </c>
      <c r="B76" t="s">
        <v>170</v>
      </c>
      <c r="C76" t="s">
        <v>382</v>
      </c>
      <c r="D76" t="s">
        <v>448</v>
      </c>
      <c r="E76" t="s">
        <v>394</v>
      </c>
      <c r="F76" s="3">
        <v>2</v>
      </c>
    </row>
    <row r="77" spans="1:6" x14ac:dyDescent="0.25">
      <c r="A77" t="str">
        <f t="shared" si="2"/>
        <v>22/23S00000146</v>
      </c>
      <c r="B77" t="s">
        <v>170</v>
      </c>
      <c r="C77" t="s">
        <v>383</v>
      </c>
      <c r="D77" t="s">
        <v>456</v>
      </c>
      <c r="E77" t="s">
        <v>394</v>
      </c>
      <c r="F77" s="3">
        <v>3</v>
      </c>
    </row>
    <row r="78" spans="1:6" x14ac:dyDescent="0.25">
      <c r="A78" t="str">
        <f t="shared" si="2"/>
        <v>22/23S00000150</v>
      </c>
      <c r="B78" t="s">
        <v>170</v>
      </c>
      <c r="C78" t="s">
        <v>388</v>
      </c>
      <c r="D78" t="s">
        <v>460</v>
      </c>
      <c r="E78" t="s">
        <v>391</v>
      </c>
      <c r="F78" s="3">
        <v>2</v>
      </c>
    </row>
    <row r="79" spans="1:6" x14ac:dyDescent="0.25">
      <c r="A79" t="str">
        <f t="shared" si="2"/>
        <v>22/23S00000167</v>
      </c>
      <c r="B79" t="s">
        <v>170</v>
      </c>
      <c r="C79" t="s">
        <v>378</v>
      </c>
      <c r="D79" t="s">
        <v>435</v>
      </c>
      <c r="E79" t="s">
        <v>394</v>
      </c>
      <c r="F79" s="3">
        <v>2</v>
      </c>
    </row>
    <row r="80" spans="1:6" x14ac:dyDescent="0.25">
      <c r="A80" t="str">
        <f t="shared" si="2"/>
        <v>22/23S00000171</v>
      </c>
      <c r="B80" t="s">
        <v>170</v>
      </c>
      <c r="C80" t="s">
        <v>389</v>
      </c>
      <c r="D80" t="s">
        <v>460</v>
      </c>
      <c r="E80" t="s">
        <v>393</v>
      </c>
      <c r="F80" s="3">
        <v>2</v>
      </c>
    </row>
    <row r="81" spans="1:6" x14ac:dyDescent="0.25">
      <c r="A81" t="str">
        <f t="shared" si="2"/>
        <v>22/23S00000179</v>
      </c>
      <c r="B81" t="s">
        <v>170</v>
      </c>
      <c r="C81" t="s">
        <v>361</v>
      </c>
      <c r="D81" t="s">
        <v>406</v>
      </c>
      <c r="E81" t="s">
        <v>393</v>
      </c>
      <c r="F81" s="3">
        <v>2</v>
      </c>
    </row>
    <row r="82" spans="1:6" x14ac:dyDescent="0.25">
      <c r="A82" t="str">
        <f t="shared" si="2"/>
        <v>22/23S00000183</v>
      </c>
      <c r="B82" t="s">
        <v>170</v>
      </c>
      <c r="C82" t="s">
        <v>366</v>
      </c>
      <c r="D82" t="s">
        <v>419</v>
      </c>
      <c r="E82" t="s">
        <v>394</v>
      </c>
      <c r="F82" s="3">
        <v>3</v>
      </c>
    </row>
    <row r="83" spans="1:6" x14ac:dyDescent="0.25">
      <c r="A83" t="str">
        <f t="shared" si="2"/>
        <v>22/23S00000191</v>
      </c>
      <c r="B83" t="s">
        <v>170</v>
      </c>
      <c r="C83" t="s">
        <v>364</v>
      </c>
      <c r="D83" t="s">
        <v>413</v>
      </c>
      <c r="E83" t="s">
        <v>393</v>
      </c>
      <c r="F83" s="3">
        <v>3</v>
      </c>
    </row>
    <row r="84" spans="1:6" x14ac:dyDescent="0.25">
      <c r="A84" t="str">
        <f t="shared" si="2"/>
        <v>22/23S00000191</v>
      </c>
      <c r="B84" t="s">
        <v>170</v>
      </c>
      <c r="C84" t="s">
        <v>364</v>
      </c>
      <c r="D84" t="s">
        <v>418</v>
      </c>
      <c r="E84" t="s">
        <v>393</v>
      </c>
      <c r="F84" s="3">
        <v>3</v>
      </c>
    </row>
    <row r="85" spans="1:6" x14ac:dyDescent="0.25">
      <c r="A85" t="str">
        <f t="shared" si="2"/>
        <v>22/23S00000191</v>
      </c>
      <c r="B85" t="s">
        <v>170</v>
      </c>
      <c r="C85" t="s">
        <v>364</v>
      </c>
      <c r="D85" t="s">
        <v>444</v>
      </c>
      <c r="E85" t="s">
        <v>393</v>
      </c>
      <c r="F85" s="3">
        <v>3</v>
      </c>
    </row>
    <row r="86" spans="1:6" x14ac:dyDescent="0.25">
      <c r="A86" t="str">
        <f t="shared" si="2"/>
        <v>22/23S00000194</v>
      </c>
      <c r="B86" t="s">
        <v>170</v>
      </c>
      <c r="C86" t="s">
        <v>377</v>
      </c>
      <c r="D86" t="s">
        <v>434</v>
      </c>
      <c r="E86" t="s">
        <v>392</v>
      </c>
      <c r="F86" s="3" t="s">
        <v>17</v>
      </c>
    </row>
    <row r="87" spans="1:6" x14ac:dyDescent="0.25">
      <c r="A87" t="str">
        <f t="shared" si="2"/>
        <v>22/23S00000228</v>
      </c>
      <c r="B87" t="s">
        <v>170</v>
      </c>
      <c r="C87" t="s">
        <v>386</v>
      </c>
      <c r="D87" t="s">
        <v>460</v>
      </c>
      <c r="E87" t="s">
        <v>393</v>
      </c>
      <c r="F87" s="3">
        <v>2</v>
      </c>
    </row>
    <row r="88" spans="1:6" x14ac:dyDescent="0.25">
      <c r="A88" t="str">
        <f t="shared" si="2"/>
        <v>22/23S00000231</v>
      </c>
      <c r="B88" t="s">
        <v>170</v>
      </c>
      <c r="C88" t="s">
        <v>374</v>
      </c>
      <c r="D88" t="s">
        <v>429</v>
      </c>
      <c r="E88" t="s">
        <v>393</v>
      </c>
      <c r="F88" s="3">
        <v>1</v>
      </c>
    </row>
    <row r="89" spans="1:6" x14ac:dyDescent="0.25">
      <c r="A89" t="str">
        <f t="shared" si="2"/>
        <v>22/23S00000231</v>
      </c>
      <c r="B89" t="s">
        <v>170</v>
      </c>
      <c r="C89" t="s">
        <v>374</v>
      </c>
      <c r="D89" t="s">
        <v>431</v>
      </c>
      <c r="E89" t="s">
        <v>393</v>
      </c>
      <c r="F89" s="3">
        <v>2</v>
      </c>
    </row>
    <row r="90" spans="1:6" x14ac:dyDescent="0.25">
      <c r="A90" t="str">
        <f t="shared" si="2"/>
        <v>22/23S00000291</v>
      </c>
      <c r="B90" t="s">
        <v>170</v>
      </c>
      <c r="C90" t="s">
        <v>367</v>
      </c>
      <c r="D90" t="s">
        <v>428</v>
      </c>
      <c r="E90" t="s">
        <v>394</v>
      </c>
      <c r="F90" s="3">
        <v>2</v>
      </c>
    </row>
    <row r="91" spans="1:6" x14ac:dyDescent="0.25">
      <c r="A91" t="str">
        <f t="shared" si="2"/>
        <v>22/23S00000296</v>
      </c>
      <c r="B91" t="s">
        <v>170</v>
      </c>
      <c r="C91" t="s">
        <v>360</v>
      </c>
      <c r="D91" t="s">
        <v>405</v>
      </c>
      <c r="E91" t="s">
        <v>393</v>
      </c>
      <c r="F91" s="3">
        <v>3</v>
      </c>
    </row>
    <row r="92" spans="1:6" x14ac:dyDescent="0.25">
      <c r="A92" t="str">
        <f t="shared" si="2"/>
        <v>22/23S00000297</v>
      </c>
      <c r="B92" t="s">
        <v>170</v>
      </c>
      <c r="C92" t="s">
        <v>396</v>
      </c>
      <c r="D92" t="s">
        <v>420</v>
      </c>
      <c r="E92" t="s">
        <v>392</v>
      </c>
      <c r="F92" s="3" t="s">
        <v>17</v>
      </c>
    </row>
    <row r="93" spans="1:6" x14ac:dyDescent="0.25">
      <c r="A93" t="str">
        <f t="shared" si="2"/>
        <v>22/23S00000297</v>
      </c>
      <c r="B93" t="s">
        <v>170</v>
      </c>
      <c r="C93" t="s">
        <v>396</v>
      </c>
      <c r="D93" t="s">
        <v>421</v>
      </c>
      <c r="E93" t="s">
        <v>393</v>
      </c>
      <c r="F93" s="3" t="s">
        <v>17</v>
      </c>
    </row>
    <row r="94" spans="1:6" x14ac:dyDescent="0.25">
      <c r="A94" t="str">
        <f t="shared" si="2"/>
        <v>22/23S00000297</v>
      </c>
      <c r="B94" t="s">
        <v>170</v>
      </c>
      <c r="C94" t="s">
        <v>396</v>
      </c>
      <c r="D94" t="s">
        <v>422</v>
      </c>
      <c r="E94" t="s">
        <v>393</v>
      </c>
      <c r="F94" s="3" t="s">
        <v>17</v>
      </c>
    </row>
    <row r="95" spans="1:6" x14ac:dyDescent="0.25">
      <c r="A95" t="str">
        <f t="shared" si="2"/>
        <v>22/23S00000299</v>
      </c>
      <c r="B95" t="s">
        <v>170</v>
      </c>
      <c r="C95" t="s">
        <v>381</v>
      </c>
      <c r="D95" t="s">
        <v>446</v>
      </c>
      <c r="E95" t="s">
        <v>391</v>
      </c>
      <c r="F95" s="3">
        <v>1</v>
      </c>
    </row>
    <row r="96" spans="1:6" x14ac:dyDescent="0.25">
      <c r="A96" t="str">
        <f t="shared" si="2"/>
        <v>22/23S00000300</v>
      </c>
      <c r="B96" t="s">
        <v>170</v>
      </c>
      <c r="C96" t="s">
        <v>398</v>
      </c>
      <c r="D96" t="s">
        <v>451</v>
      </c>
      <c r="E96" t="s">
        <v>393</v>
      </c>
      <c r="F96" s="3" t="s">
        <v>17</v>
      </c>
    </row>
    <row r="97" spans="1:6" x14ac:dyDescent="0.25">
      <c r="A97" t="str">
        <f t="shared" si="2"/>
        <v>22/23S00000314</v>
      </c>
      <c r="B97" t="s">
        <v>170</v>
      </c>
      <c r="C97" t="s">
        <v>397</v>
      </c>
      <c r="D97" t="s">
        <v>439</v>
      </c>
      <c r="E97" t="s">
        <v>394</v>
      </c>
      <c r="F97" s="3">
        <v>2</v>
      </c>
    </row>
    <row r="98" spans="1:6" x14ac:dyDescent="0.25">
      <c r="A98" t="str">
        <f t="shared" si="2"/>
        <v>22/23S00000316</v>
      </c>
      <c r="B98" t="s">
        <v>170</v>
      </c>
      <c r="C98" t="s">
        <v>395</v>
      </c>
      <c r="D98" t="s">
        <v>414</v>
      </c>
      <c r="E98" t="s">
        <v>392</v>
      </c>
      <c r="F98" s="3">
        <v>2</v>
      </c>
    </row>
    <row r="99" spans="1:6" x14ac:dyDescent="0.25">
      <c r="A99" t="str">
        <f t="shared" ref="A99:A120" si="3">CONCATENATE(B99,C99)</f>
        <v>22/23S00043358</v>
      </c>
      <c r="B99" t="s">
        <v>170</v>
      </c>
      <c r="C99" t="s">
        <v>320</v>
      </c>
      <c r="D99" t="s">
        <v>429</v>
      </c>
      <c r="E99" t="s">
        <v>394</v>
      </c>
      <c r="F99" s="3" t="s">
        <v>17</v>
      </c>
    </row>
    <row r="100" spans="1:6" x14ac:dyDescent="0.25">
      <c r="A100" t="str">
        <f t="shared" si="3"/>
        <v>22/23S00043362</v>
      </c>
      <c r="B100" t="s">
        <v>170</v>
      </c>
      <c r="C100" t="s">
        <v>342</v>
      </c>
      <c r="D100" t="s">
        <v>429</v>
      </c>
      <c r="E100" t="s">
        <v>393</v>
      </c>
      <c r="F100" s="3">
        <v>1</v>
      </c>
    </row>
    <row r="101" spans="1:6" x14ac:dyDescent="0.25">
      <c r="A101" t="str">
        <f t="shared" si="3"/>
        <v>22/23S00043363</v>
      </c>
      <c r="B101" t="s">
        <v>170</v>
      </c>
      <c r="C101" t="s">
        <v>343</v>
      </c>
      <c r="D101" t="s">
        <v>430</v>
      </c>
      <c r="E101" t="s">
        <v>394</v>
      </c>
      <c r="F101" s="3" t="s">
        <v>17</v>
      </c>
    </row>
    <row r="102" spans="1:6" x14ac:dyDescent="0.25">
      <c r="A102" t="str">
        <f t="shared" si="3"/>
        <v>22/23S00043366</v>
      </c>
      <c r="B102" t="s">
        <v>170</v>
      </c>
      <c r="C102" t="s">
        <v>344</v>
      </c>
      <c r="D102" t="s">
        <v>431</v>
      </c>
      <c r="E102" t="s">
        <v>393</v>
      </c>
      <c r="F102" s="3">
        <v>2</v>
      </c>
    </row>
    <row r="103" spans="1:6" x14ac:dyDescent="0.25">
      <c r="A103" t="str">
        <f t="shared" si="3"/>
        <v>22/23S00050547</v>
      </c>
      <c r="B103" t="s">
        <v>170</v>
      </c>
      <c r="C103" t="s">
        <v>324</v>
      </c>
      <c r="D103" t="s">
        <v>435</v>
      </c>
      <c r="E103" t="s">
        <v>394</v>
      </c>
      <c r="F103" s="3">
        <v>2</v>
      </c>
    </row>
    <row r="104" spans="1:6" x14ac:dyDescent="0.25">
      <c r="A104" t="str">
        <f t="shared" si="3"/>
        <v>22/23S00050549</v>
      </c>
      <c r="B104" t="s">
        <v>170</v>
      </c>
      <c r="C104" t="s">
        <v>325</v>
      </c>
      <c r="D104" t="s">
        <v>436</v>
      </c>
      <c r="E104" t="s">
        <v>393</v>
      </c>
      <c r="F104" s="3">
        <v>1</v>
      </c>
    </row>
    <row r="105" spans="1:6" x14ac:dyDescent="0.25">
      <c r="A105" t="str">
        <f t="shared" si="3"/>
        <v>22/23S00050553</v>
      </c>
      <c r="B105" t="s">
        <v>170</v>
      </c>
      <c r="C105" t="s">
        <v>326</v>
      </c>
      <c r="D105" t="s">
        <v>437</v>
      </c>
      <c r="E105" t="s">
        <v>391</v>
      </c>
      <c r="F105" s="3">
        <v>1</v>
      </c>
    </row>
    <row r="106" spans="1:6" x14ac:dyDescent="0.25">
      <c r="A106" t="str">
        <f t="shared" si="3"/>
        <v>22/23S00050557</v>
      </c>
      <c r="B106" t="s">
        <v>170</v>
      </c>
      <c r="C106" t="s">
        <v>327</v>
      </c>
      <c r="D106" t="s">
        <v>438</v>
      </c>
      <c r="E106" t="s">
        <v>394</v>
      </c>
      <c r="F106" s="3">
        <v>1</v>
      </c>
    </row>
    <row r="107" spans="1:6" x14ac:dyDescent="0.25">
      <c r="A107" t="str">
        <f t="shared" si="3"/>
        <v>22/23S00050559</v>
      </c>
      <c r="B107" t="s">
        <v>170</v>
      </c>
      <c r="C107" t="s">
        <v>328</v>
      </c>
      <c r="D107" t="s">
        <v>439</v>
      </c>
      <c r="E107" t="s">
        <v>394</v>
      </c>
      <c r="F107" s="3">
        <v>2</v>
      </c>
    </row>
    <row r="108" spans="1:6" x14ac:dyDescent="0.25">
      <c r="A108" t="str">
        <f t="shared" si="3"/>
        <v>22/23S00050560</v>
      </c>
      <c r="B108" t="s">
        <v>170</v>
      </c>
      <c r="C108" t="s">
        <v>329</v>
      </c>
      <c r="D108" t="s">
        <v>440</v>
      </c>
      <c r="E108" t="s">
        <v>391</v>
      </c>
      <c r="F108" s="3">
        <v>2</v>
      </c>
    </row>
    <row r="109" spans="1:6" x14ac:dyDescent="0.25">
      <c r="A109" t="str">
        <f t="shared" si="3"/>
        <v>22/23S00050561</v>
      </c>
      <c r="B109" t="s">
        <v>170</v>
      </c>
      <c r="C109" t="s">
        <v>330</v>
      </c>
      <c r="D109" t="s">
        <v>441</v>
      </c>
      <c r="E109" t="s">
        <v>392</v>
      </c>
      <c r="F109" s="3">
        <v>2</v>
      </c>
    </row>
    <row r="110" spans="1:6" x14ac:dyDescent="0.25">
      <c r="A110" t="str">
        <f t="shared" si="3"/>
        <v>22/23S00050567</v>
      </c>
      <c r="B110" t="s">
        <v>170</v>
      </c>
      <c r="C110" t="s">
        <v>331</v>
      </c>
      <c r="D110" t="s">
        <v>442</v>
      </c>
      <c r="E110" t="s">
        <v>393</v>
      </c>
      <c r="F110" s="3">
        <v>2</v>
      </c>
    </row>
    <row r="111" spans="1:6" x14ac:dyDescent="0.25">
      <c r="A111" t="str">
        <f t="shared" si="3"/>
        <v>22/23S00050568</v>
      </c>
      <c r="B111" t="s">
        <v>170</v>
      </c>
      <c r="C111" t="s">
        <v>332</v>
      </c>
      <c r="D111" t="s">
        <v>443</v>
      </c>
      <c r="E111" t="s">
        <v>394</v>
      </c>
      <c r="F111" s="3">
        <v>3</v>
      </c>
    </row>
    <row r="112" spans="1:6" x14ac:dyDescent="0.25">
      <c r="A112" t="str">
        <f t="shared" si="3"/>
        <v>22/23S00050569</v>
      </c>
      <c r="B112" t="s">
        <v>170</v>
      </c>
      <c r="C112" t="s">
        <v>333</v>
      </c>
      <c r="D112" t="s">
        <v>444</v>
      </c>
      <c r="E112" t="s">
        <v>393</v>
      </c>
      <c r="F112" s="3">
        <v>3</v>
      </c>
    </row>
    <row r="113" spans="1:6" x14ac:dyDescent="0.25">
      <c r="A113" t="str">
        <f t="shared" si="3"/>
        <v>22/23S00050570</v>
      </c>
      <c r="B113" t="s">
        <v>170</v>
      </c>
      <c r="C113" t="s">
        <v>334</v>
      </c>
      <c r="D113" t="s">
        <v>445</v>
      </c>
      <c r="E113" t="s">
        <v>393</v>
      </c>
      <c r="F113" s="3" t="s">
        <v>17</v>
      </c>
    </row>
    <row r="114" spans="1:6" x14ac:dyDescent="0.25">
      <c r="A114" t="str">
        <f t="shared" si="3"/>
        <v>22/23S00050572</v>
      </c>
      <c r="B114" t="s">
        <v>170</v>
      </c>
      <c r="C114" t="s">
        <v>335</v>
      </c>
      <c r="D114" t="s">
        <v>446</v>
      </c>
      <c r="E114" t="s">
        <v>391</v>
      </c>
      <c r="F114" s="3">
        <v>1</v>
      </c>
    </row>
    <row r="115" spans="1:6" x14ac:dyDescent="0.25">
      <c r="A115" t="str">
        <f t="shared" si="3"/>
        <v>22/23S00050573</v>
      </c>
      <c r="B115" t="s">
        <v>170</v>
      </c>
      <c r="C115" t="s">
        <v>336</v>
      </c>
      <c r="D115" t="s">
        <v>447</v>
      </c>
      <c r="E115" t="s">
        <v>391</v>
      </c>
      <c r="F115" s="3">
        <v>2</v>
      </c>
    </row>
    <row r="116" spans="1:6" x14ac:dyDescent="0.25">
      <c r="A116" t="str">
        <f t="shared" si="3"/>
        <v>22/23S00050574</v>
      </c>
      <c r="B116" t="s">
        <v>170</v>
      </c>
      <c r="C116" t="s">
        <v>337</v>
      </c>
      <c r="D116" t="s">
        <v>447</v>
      </c>
      <c r="E116" t="s">
        <v>393</v>
      </c>
      <c r="F116" s="3">
        <v>2</v>
      </c>
    </row>
    <row r="117" spans="1:6" x14ac:dyDescent="0.25">
      <c r="A117" t="str">
        <f t="shared" si="3"/>
        <v>22/23S00050578</v>
      </c>
      <c r="B117" t="s">
        <v>170</v>
      </c>
      <c r="C117" t="s">
        <v>338</v>
      </c>
      <c r="D117" t="s">
        <v>447</v>
      </c>
      <c r="E117" t="s">
        <v>392</v>
      </c>
      <c r="F117" s="3">
        <v>2</v>
      </c>
    </row>
    <row r="118" spans="1:6" x14ac:dyDescent="0.25">
      <c r="A118" t="str">
        <f t="shared" si="3"/>
        <v>22/23S00050579</v>
      </c>
      <c r="B118" t="s">
        <v>170</v>
      </c>
      <c r="C118" t="s">
        <v>339</v>
      </c>
      <c r="D118" t="s">
        <v>448</v>
      </c>
      <c r="E118" t="s">
        <v>394</v>
      </c>
      <c r="F118" s="3">
        <v>2</v>
      </c>
    </row>
    <row r="119" spans="1:6" x14ac:dyDescent="0.25">
      <c r="A119" t="str">
        <f t="shared" si="3"/>
        <v>22/23S00050580</v>
      </c>
      <c r="B119" t="s">
        <v>170</v>
      </c>
      <c r="C119" t="s">
        <v>340</v>
      </c>
      <c r="D119" t="s">
        <v>449</v>
      </c>
      <c r="E119" t="s">
        <v>392</v>
      </c>
      <c r="F119" s="3">
        <v>2</v>
      </c>
    </row>
    <row r="120" spans="1:6" x14ac:dyDescent="0.25">
      <c r="A120" t="str">
        <f t="shared" si="3"/>
        <v>22/23S00050607</v>
      </c>
      <c r="B120" t="s">
        <v>170</v>
      </c>
      <c r="C120" t="s">
        <v>345</v>
      </c>
      <c r="D120" t="s">
        <v>450</v>
      </c>
      <c r="E120" t="s">
        <v>394</v>
      </c>
      <c r="F120" s="3">
        <v>3</v>
      </c>
    </row>
    <row r="121" spans="1:6" x14ac:dyDescent="0.25">
      <c r="A121" t="str">
        <f t="shared" ref="A121:A139" si="4">CONCATENATE(B121,C121)</f>
        <v>22/23S00050547</v>
      </c>
      <c r="B121" t="s">
        <v>170</v>
      </c>
      <c r="C121" t="s">
        <v>324</v>
      </c>
      <c r="D121" t="s">
        <v>451</v>
      </c>
      <c r="E121" t="s">
        <v>393</v>
      </c>
      <c r="F121" s="3">
        <v>1</v>
      </c>
    </row>
    <row r="122" spans="1:6" x14ac:dyDescent="0.25">
      <c r="A122" t="str">
        <f t="shared" si="4"/>
        <v>22/23S00050549</v>
      </c>
      <c r="B122" t="s">
        <v>170</v>
      </c>
      <c r="C122" t="s">
        <v>325</v>
      </c>
      <c r="D122" t="s">
        <v>452</v>
      </c>
      <c r="E122" t="s">
        <v>394</v>
      </c>
      <c r="F122" s="3">
        <v>2</v>
      </c>
    </row>
    <row r="123" spans="1:6" x14ac:dyDescent="0.25">
      <c r="A123" t="str">
        <f t="shared" si="4"/>
        <v>22/23S00050553</v>
      </c>
      <c r="B123" t="s">
        <v>170</v>
      </c>
      <c r="C123" t="s">
        <v>326</v>
      </c>
      <c r="D123" t="s">
        <v>453</v>
      </c>
      <c r="E123" t="s">
        <v>393</v>
      </c>
      <c r="F123" s="3">
        <v>2</v>
      </c>
    </row>
    <row r="124" spans="1:6" x14ac:dyDescent="0.25">
      <c r="A124" t="str">
        <f t="shared" si="4"/>
        <v>22/23S00050557</v>
      </c>
      <c r="B124" t="s">
        <v>170</v>
      </c>
      <c r="C124" t="s">
        <v>327</v>
      </c>
      <c r="D124" t="s">
        <v>454</v>
      </c>
      <c r="E124" t="s">
        <v>391</v>
      </c>
      <c r="F124" s="3">
        <v>2</v>
      </c>
    </row>
    <row r="125" spans="1:6" x14ac:dyDescent="0.25">
      <c r="A125" t="str">
        <f t="shared" si="4"/>
        <v>22/23S00050559</v>
      </c>
      <c r="B125" t="s">
        <v>170</v>
      </c>
      <c r="C125" t="s">
        <v>328</v>
      </c>
      <c r="D125" t="s">
        <v>455</v>
      </c>
      <c r="E125" t="s">
        <v>394</v>
      </c>
      <c r="F125" s="3">
        <v>2</v>
      </c>
    </row>
    <row r="126" spans="1:6" x14ac:dyDescent="0.25">
      <c r="A126" t="str">
        <f t="shared" si="4"/>
        <v>22/23S00050560</v>
      </c>
      <c r="B126" t="s">
        <v>170</v>
      </c>
      <c r="C126" t="s">
        <v>329</v>
      </c>
      <c r="D126" t="s">
        <v>456</v>
      </c>
      <c r="E126" t="s">
        <v>394</v>
      </c>
      <c r="F126" s="3">
        <v>3</v>
      </c>
    </row>
    <row r="127" spans="1:6" x14ac:dyDescent="0.25">
      <c r="A127" t="str">
        <f t="shared" si="4"/>
        <v>22/23S00050561</v>
      </c>
      <c r="B127" t="s">
        <v>170</v>
      </c>
      <c r="C127" t="s">
        <v>330</v>
      </c>
      <c r="D127" t="s">
        <v>457</v>
      </c>
      <c r="E127" t="s">
        <v>391</v>
      </c>
      <c r="F127" s="3">
        <v>3</v>
      </c>
    </row>
    <row r="128" spans="1:6" x14ac:dyDescent="0.25">
      <c r="A128" t="str">
        <f t="shared" si="4"/>
        <v>22/23S00050567</v>
      </c>
      <c r="B128" t="s">
        <v>170</v>
      </c>
      <c r="C128" t="s">
        <v>331</v>
      </c>
      <c r="D128" t="s">
        <v>458</v>
      </c>
      <c r="E128" t="s">
        <v>392</v>
      </c>
      <c r="F128" s="3" t="s">
        <v>17</v>
      </c>
    </row>
    <row r="129" spans="1:6" x14ac:dyDescent="0.25">
      <c r="A129" t="str">
        <f t="shared" si="4"/>
        <v>22/23S00050568</v>
      </c>
      <c r="B129" t="s">
        <v>170</v>
      </c>
      <c r="C129" t="s">
        <v>332</v>
      </c>
      <c r="D129" t="s">
        <v>459</v>
      </c>
      <c r="E129" t="s">
        <v>393</v>
      </c>
      <c r="F129" s="3">
        <v>1</v>
      </c>
    </row>
    <row r="130" spans="1:6" x14ac:dyDescent="0.25">
      <c r="A130" t="str">
        <f t="shared" si="4"/>
        <v>22/23S00050569</v>
      </c>
      <c r="B130" t="s">
        <v>170</v>
      </c>
      <c r="C130" t="s">
        <v>333</v>
      </c>
      <c r="D130" t="s">
        <v>460</v>
      </c>
      <c r="E130" t="s">
        <v>394</v>
      </c>
      <c r="F130" s="3">
        <v>2</v>
      </c>
    </row>
    <row r="131" spans="1:6" x14ac:dyDescent="0.25">
      <c r="A131" t="str">
        <f t="shared" si="4"/>
        <v>22/23S00050570</v>
      </c>
      <c r="B131" t="s">
        <v>170</v>
      </c>
      <c r="C131" t="s">
        <v>334</v>
      </c>
      <c r="D131" t="s">
        <v>461</v>
      </c>
      <c r="E131" t="s">
        <v>393</v>
      </c>
      <c r="F131" s="3">
        <v>2</v>
      </c>
    </row>
    <row r="132" spans="1:6" x14ac:dyDescent="0.25">
      <c r="A132" t="str">
        <f t="shared" si="4"/>
        <v>22/23S00050572</v>
      </c>
      <c r="B132" t="s">
        <v>170</v>
      </c>
      <c r="C132" t="s">
        <v>335</v>
      </c>
      <c r="D132" t="s">
        <v>463</v>
      </c>
      <c r="E132" t="s">
        <v>393</v>
      </c>
      <c r="F132" s="3">
        <v>2</v>
      </c>
    </row>
    <row r="133" spans="1:6" x14ac:dyDescent="0.25">
      <c r="A133" t="str">
        <f t="shared" si="4"/>
        <v>22/23S00050573</v>
      </c>
      <c r="B133" t="s">
        <v>170</v>
      </c>
      <c r="C133" t="s">
        <v>336</v>
      </c>
      <c r="D133" t="s">
        <v>464</v>
      </c>
      <c r="E133" t="s">
        <v>391</v>
      </c>
      <c r="F133" s="3">
        <v>2</v>
      </c>
    </row>
    <row r="134" spans="1:6" x14ac:dyDescent="0.25">
      <c r="A134" t="str">
        <f t="shared" si="4"/>
        <v>22/23S00050574</v>
      </c>
      <c r="B134" t="s">
        <v>170</v>
      </c>
      <c r="C134" t="s">
        <v>337</v>
      </c>
      <c r="D134" t="s">
        <v>465</v>
      </c>
      <c r="E134" t="s">
        <v>391</v>
      </c>
      <c r="F134" s="3">
        <v>2</v>
      </c>
    </row>
    <row r="135" spans="1:6" x14ac:dyDescent="0.25">
      <c r="A135" t="str">
        <f t="shared" si="4"/>
        <v>22/23S00050578</v>
      </c>
      <c r="B135" t="s">
        <v>170</v>
      </c>
      <c r="C135" t="s">
        <v>338</v>
      </c>
      <c r="D135" t="s">
        <v>466</v>
      </c>
      <c r="E135" t="s">
        <v>393</v>
      </c>
      <c r="F135" s="3">
        <v>3</v>
      </c>
    </row>
    <row r="136" spans="1:6" x14ac:dyDescent="0.25">
      <c r="A136" t="str">
        <f t="shared" si="4"/>
        <v>22/23S00050579</v>
      </c>
      <c r="B136" t="s">
        <v>170</v>
      </c>
      <c r="C136" t="s">
        <v>339</v>
      </c>
      <c r="D136" t="s">
        <v>467</v>
      </c>
      <c r="E136" t="s">
        <v>392</v>
      </c>
      <c r="F136" s="3">
        <v>2</v>
      </c>
    </row>
    <row r="137" spans="1:6" x14ac:dyDescent="0.25">
      <c r="A137" t="str">
        <f t="shared" si="4"/>
        <v>22/23S00050580</v>
      </c>
      <c r="B137" t="s">
        <v>170</v>
      </c>
      <c r="C137" t="s">
        <v>340</v>
      </c>
      <c r="D137" t="s">
        <v>468</v>
      </c>
      <c r="E137" t="s">
        <v>394</v>
      </c>
      <c r="F137" s="3">
        <v>2</v>
      </c>
    </row>
    <row r="138" spans="1:6" x14ac:dyDescent="0.25">
      <c r="A138" t="str">
        <f t="shared" si="4"/>
        <v>22/23S00050607</v>
      </c>
      <c r="B138" t="s">
        <v>170</v>
      </c>
      <c r="C138" t="s">
        <v>345</v>
      </c>
      <c r="D138" t="s">
        <v>469</v>
      </c>
      <c r="E138" t="s">
        <v>392</v>
      </c>
      <c r="F138" s="3">
        <v>2</v>
      </c>
    </row>
    <row r="139" spans="1:6" x14ac:dyDescent="0.25">
      <c r="A139" t="str">
        <f t="shared" si="4"/>
        <v>20/21S00052108</v>
      </c>
      <c r="B139" t="s">
        <v>13</v>
      </c>
      <c r="C139" t="s">
        <v>0</v>
      </c>
      <c r="D139" t="s">
        <v>470</v>
      </c>
      <c r="E139" t="s">
        <v>394</v>
      </c>
      <c r="F139" s="3">
        <v>2</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A583D-FF1A-4D50-BA84-78A68737805D}">
  <dimension ref="A1:O89"/>
  <sheetViews>
    <sheetView zoomScaleNormal="100" workbookViewId="0"/>
  </sheetViews>
  <sheetFormatPr defaultRowHeight="15" x14ac:dyDescent="0.25"/>
  <cols>
    <col min="1" max="1" width="17.5703125" customWidth="1"/>
    <col min="2" max="2" width="13.85546875" customWidth="1"/>
    <col min="3" max="4" width="12.85546875" customWidth="1"/>
    <col min="5" max="5" width="20" bestFit="1" customWidth="1"/>
    <col min="6" max="6" width="20" customWidth="1"/>
    <col min="7" max="7" width="24" bestFit="1" customWidth="1"/>
    <col min="8" max="9" width="24" customWidth="1"/>
    <col min="10" max="10" width="25" bestFit="1" customWidth="1"/>
    <col min="11" max="11" width="20.85546875" bestFit="1" customWidth="1"/>
    <col min="12" max="12" width="12.7109375" customWidth="1"/>
    <col min="13" max="14" width="14.7109375" customWidth="1"/>
    <col min="15" max="15" width="15.85546875" bestFit="1" customWidth="1"/>
    <col min="16" max="18" width="9.140625" customWidth="1"/>
  </cols>
  <sheetData>
    <row r="1" spans="1:15" x14ac:dyDescent="0.25">
      <c r="A1" t="s">
        <v>956</v>
      </c>
      <c r="B1" t="s">
        <v>18</v>
      </c>
      <c r="C1" t="s">
        <v>19</v>
      </c>
      <c r="D1" t="s">
        <v>1067</v>
      </c>
      <c r="E1" t="s">
        <v>12</v>
      </c>
      <c r="F1" t="s">
        <v>1068</v>
      </c>
      <c r="G1" t="s">
        <v>20</v>
      </c>
      <c r="H1" t="s">
        <v>879</v>
      </c>
      <c r="I1" t="s">
        <v>880</v>
      </c>
      <c r="J1" t="s">
        <v>653</v>
      </c>
      <c r="K1" t="s">
        <v>654</v>
      </c>
      <c r="L1" t="s">
        <v>655</v>
      </c>
      <c r="M1" t="s">
        <v>22</v>
      </c>
      <c r="N1" t="s">
        <v>9</v>
      </c>
      <c r="O1" t="s">
        <v>23</v>
      </c>
    </row>
    <row r="2" spans="1:15" x14ac:dyDescent="0.25">
      <c r="A2" t="str">
        <f>CONCATENATE(B2,C2)</f>
        <v>20/21S00052108</v>
      </c>
      <c r="B2" t="s">
        <v>13</v>
      </c>
      <c r="C2" s="9" t="s">
        <v>0</v>
      </c>
      <c r="D2" s="9" t="str">
        <f>IFERROR(VLOOKUP(StudentDetails[[#This Row],[Key]],StudentEnrolmentETL!$A$1:$F$138,4,FALSE),"Not Enrolled")</f>
        <v>CRC-CL-003</v>
      </c>
      <c r="E2" s="9" t="str">
        <f>IFERROR(VLOOKUP(StudentDetails[[#This Row],[Key]],StudentEnrolmentETL!$A$1:$F$138,5,FALSE),"Not Enrolled")</f>
        <v xml:space="preserve">Withdrawn	</v>
      </c>
      <c r="F2" s="9" t="str">
        <f>IFERROR(VLOOKUP(StudentDetails[[#This Row],[Key]],StudentEnrolmentETL!$A$1:$F$138,6,FALSE),"Not Enrolled")</f>
        <v>Level-3</v>
      </c>
      <c r="G2" t="s">
        <v>881</v>
      </c>
      <c r="H2" t="s">
        <v>743</v>
      </c>
      <c r="I2" t="s">
        <v>744</v>
      </c>
      <c r="J2" t="s">
        <v>556</v>
      </c>
      <c r="K2" t="s">
        <v>557</v>
      </c>
      <c r="L2" t="s">
        <v>656</v>
      </c>
      <c r="M2" t="s">
        <v>479</v>
      </c>
      <c r="N2" t="s">
        <v>482</v>
      </c>
      <c r="O2" s="8">
        <v>43252</v>
      </c>
    </row>
    <row r="3" spans="1:15" x14ac:dyDescent="0.25">
      <c r="A3" t="str">
        <f t="shared" ref="A3:A66" si="0">CONCATENATE(B3,C3)</f>
        <v>20/21S00052117</v>
      </c>
      <c r="B3" t="s">
        <v>13</v>
      </c>
      <c r="C3" s="9" t="s">
        <v>736</v>
      </c>
      <c r="D3" s="9" t="str">
        <f>IFERROR(VLOOKUP(StudentDetails[[#This Row],[Key]],StudentEnrolmentETL!$A$1:$F$138,4,FALSE),"Not Enrolled")</f>
        <v>Not Enrolled</v>
      </c>
      <c r="E3" s="9" t="str">
        <f>IFERROR(VLOOKUP(StudentDetails[[#This Row],[Key]],StudentEnrolmentETL!$A$1:$F$138,5,FALSE),"Not Enrolled")</f>
        <v>Not Enrolled</v>
      </c>
      <c r="F3" s="9" t="str">
        <f>IFERROR(VLOOKUP(StudentDetails[[#This Row],[Key]],StudentEnrolmentETL!$A$1:$F$138,6,FALSE),"Not Enrolled")</f>
        <v>Not Enrolled</v>
      </c>
      <c r="G3" t="s">
        <v>882</v>
      </c>
      <c r="H3" t="s">
        <v>745</v>
      </c>
      <c r="I3" t="s">
        <v>746</v>
      </c>
      <c r="J3" t="s">
        <v>558</v>
      </c>
      <c r="K3" t="s">
        <v>559</v>
      </c>
      <c r="L3" t="s">
        <v>657</v>
      </c>
      <c r="M3" t="s">
        <v>480</v>
      </c>
      <c r="N3" t="s">
        <v>483</v>
      </c>
      <c r="O3" s="8">
        <v>44319</v>
      </c>
    </row>
    <row r="4" spans="1:15" x14ac:dyDescent="0.25">
      <c r="A4" t="str">
        <f t="shared" si="0"/>
        <v>20/21S00052119</v>
      </c>
      <c r="B4" t="s">
        <v>13</v>
      </c>
      <c r="C4" s="9" t="s">
        <v>1</v>
      </c>
      <c r="D4" s="9" t="str">
        <f>IFERROR(VLOOKUP(StudentDetails[[#This Row],[Key]],StudentEnrolmentETL!$A$1:$F$138,4,FALSE),"Not Enrolled")</f>
        <v>CRC-CL-004</v>
      </c>
      <c r="E4" s="9" t="str">
        <f>IFERROR(VLOOKUP(StudentDetails[[#This Row],[Key]],StudentEnrolmentETL!$A$1:$F$138,5,FALSE),"Not Enrolled")</f>
        <v xml:space="preserve">Completed	</v>
      </c>
      <c r="F4" s="9" t="str">
        <f>IFERROR(VLOOKUP(StudentDetails[[#This Row],[Key]],StudentEnrolmentETL!$A$1:$F$138,6,FALSE),"Not Enrolled")</f>
        <v>Level-2</v>
      </c>
      <c r="G4" t="s">
        <v>883</v>
      </c>
      <c r="H4" t="s">
        <v>747</v>
      </c>
      <c r="I4" t="s">
        <v>748</v>
      </c>
      <c r="J4" t="s">
        <v>560</v>
      </c>
      <c r="K4" t="s">
        <v>561</v>
      </c>
      <c r="L4" t="s">
        <v>658</v>
      </c>
      <c r="M4" t="s">
        <v>479</v>
      </c>
      <c r="N4" t="s">
        <v>484</v>
      </c>
      <c r="O4" s="8">
        <v>43192</v>
      </c>
    </row>
    <row r="5" spans="1:15" x14ac:dyDescent="0.25">
      <c r="A5" t="str">
        <f t="shared" si="0"/>
        <v>20/21S00052123</v>
      </c>
      <c r="B5" t="s">
        <v>13</v>
      </c>
      <c r="C5" s="9" t="s">
        <v>2</v>
      </c>
      <c r="D5" s="9" t="str">
        <f>IFERROR(VLOOKUP(StudentDetails[[#This Row],[Key]],StudentEnrolmentETL!$A$1:$F$138,4,FALSE),"Not Enrolled")</f>
        <v>CRC-CL-027</v>
      </c>
      <c r="E5" s="9" t="str">
        <f>IFERROR(VLOOKUP(StudentDetails[[#This Row],[Key]],StudentEnrolmentETL!$A$1:$F$138,5,FALSE),"Not Enrolled")</f>
        <v xml:space="preserve">Completed	</v>
      </c>
      <c r="F5" s="9" t="str">
        <f>IFERROR(VLOOKUP(StudentDetails[[#This Row],[Key]],StudentEnrolmentETL!$A$1:$F$138,6,FALSE),"Not Enrolled")</f>
        <v>Level-X</v>
      </c>
      <c r="G5" t="s">
        <v>884</v>
      </c>
      <c r="H5" t="s">
        <v>749</v>
      </c>
      <c r="I5" t="s">
        <v>750</v>
      </c>
      <c r="J5" t="s">
        <v>562</v>
      </c>
      <c r="K5" t="s">
        <v>563</v>
      </c>
      <c r="L5" t="s">
        <v>659</v>
      </c>
      <c r="M5" t="s">
        <v>481</v>
      </c>
      <c r="N5" t="s">
        <v>485</v>
      </c>
      <c r="O5" s="8">
        <v>44075</v>
      </c>
    </row>
    <row r="6" spans="1:15" x14ac:dyDescent="0.25">
      <c r="A6" t="str">
        <f t="shared" si="0"/>
        <v>20/21S00052124</v>
      </c>
      <c r="B6" t="s">
        <v>13</v>
      </c>
      <c r="C6" s="9" t="s">
        <v>3</v>
      </c>
      <c r="D6" s="9" t="str">
        <f>IFERROR(VLOOKUP(StudentDetails[[#This Row],[Key]],StudentEnrolmentETL!$A$1:$F$138,4,FALSE),"Not Enrolled")</f>
        <v>CRC-CL-027</v>
      </c>
      <c r="E6" s="9" t="str">
        <f>IFERROR(VLOOKUP(StudentDetails[[#This Row],[Key]],StudentEnrolmentETL!$A$1:$F$138,5,FALSE),"Not Enrolled")</f>
        <v xml:space="preserve">Continuing	</v>
      </c>
      <c r="F6" s="9" t="str">
        <f>IFERROR(VLOOKUP(StudentDetails[[#This Row],[Key]],StudentEnrolmentETL!$A$1:$F$138,6,FALSE),"Not Enrolled")</f>
        <v>Level-X</v>
      </c>
      <c r="G6" t="s">
        <v>885</v>
      </c>
      <c r="H6" t="s">
        <v>751</v>
      </c>
      <c r="I6" t="s">
        <v>752</v>
      </c>
      <c r="J6" t="s">
        <v>564</v>
      </c>
      <c r="K6" t="s">
        <v>565</v>
      </c>
      <c r="L6" t="s">
        <v>660</v>
      </c>
      <c r="M6" t="s">
        <v>481</v>
      </c>
      <c r="N6" t="s">
        <v>486</v>
      </c>
      <c r="O6" s="8">
        <v>44075</v>
      </c>
    </row>
    <row r="7" spans="1:15" x14ac:dyDescent="0.25">
      <c r="A7" t="str">
        <f t="shared" si="0"/>
        <v>20/21S00052143</v>
      </c>
      <c r="B7" t="s">
        <v>13</v>
      </c>
      <c r="C7" s="9" t="s">
        <v>4</v>
      </c>
      <c r="D7" s="9" t="str">
        <f>IFERROR(VLOOKUP(StudentDetails[[#This Row],[Key]],StudentEnrolmentETL!$A$1:$F$138,4,FALSE),"Not Enrolled")</f>
        <v>CRC-CL-058</v>
      </c>
      <c r="E7" s="9" t="str">
        <f>IFERROR(VLOOKUP(StudentDetails[[#This Row],[Key]],StudentEnrolmentETL!$A$1:$F$138,5,FALSE),"Not Enrolled")</f>
        <v xml:space="preserve">Completed	</v>
      </c>
      <c r="F7" s="9" t="str">
        <f>IFERROR(VLOOKUP(StudentDetails[[#This Row],[Key]],StudentEnrolmentETL!$A$1:$F$138,6,FALSE),"Not Enrolled")</f>
        <v>Level-X</v>
      </c>
      <c r="G7" t="s">
        <v>886</v>
      </c>
      <c r="H7" t="s">
        <v>753</v>
      </c>
      <c r="I7" t="s">
        <v>754</v>
      </c>
      <c r="J7" t="s">
        <v>566</v>
      </c>
      <c r="K7" t="s">
        <v>557</v>
      </c>
      <c r="L7" t="s">
        <v>661</v>
      </c>
      <c r="M7" t="s">
        <v>479</v>
      </c>
      <c r="N7" t="s">
        <v>487</v>
      </c>
      <c r="O7" s="8">
        <v>43346</v>
      </c>
    </row>
    <row r="8" spans="1:15" x14ac:dyDescent="0.25">
      <c r="A8" t="str">
        <f t="shared" si="0"/>
        <v>20/21S00052151</v>
      </c>
      <c r="B8" t="s">
        <v>13</v>
      </c>
      <c r="C8" s="9" t="s">
        <v>5</v>
      </c>
      <c r="D8" s="9" t="str">
        <f>IFERROR(VLOOKUP(StudentDetails[[#This Row],[Key]],StudentEnrolmentETL!$A$1:$F$138,4,FALSE),"Not Enrolled")</f>
        <v>CRC-CL-051</v>
      </c>
      <c r="E8" s="9" t="str">
        <f>IFERROR(VLOOKUP(StudentDetails[[#This Row],[Key]],StudentEnrolmentETL!$A$1:$F$138,5,FALSE),"Not Enrolled")</f>
        <v xml:space="preserve">Continuing	</v>
      </c>
      <c r="F8" s="9" t="str">
        <f>IFERROR(VLOOKUP(StudentDetails[[#This Row],[Key]],StudentEnrolmentETL!$A$1:$F$138,6,FALSE),"Not Enrolled")</f>
        <v>Level-3</v>
      </c>
      <c r="G8" t="s">
        <v>887</v>
      </c>
      <c r="H8" t="s">
        <v>755</v>
      </c>
      <c r="I8" t="s">
        <v>756</v>
      </c>
      <c r="J8" t="s">
        <v>567</v>
      </c>
      <c r="K8" t="s">
        <v>561</v>
      </c>
      <c r="L8" t="s">
        <v>662</v>
      </c>
      <c r="M8" t="s">
        <v>481</v>
      </c>
      <c r="N8" t="s">
        <v>488</v>
      </c>
      <c r="O8" s="8">
        <v>44075</v>
      </c>
    </row>
    <row r="9" spans="1:15" x14ac:dyDescent="0.25">
      <c r="A9" t="str">
        <f t="shared" si="0"/>
        <v>20/21S00052157</v>
      </c>
      <c r="B9" t="s">
        <v>13</v>
      </c>
      <c r="C9" s="9" t="s">
        <v>6</v>
      </c>
      <c r="D9" s="9" t="str">
        <f>IFERROR(VLOOKUP(StudentDetails[[#This Row],[Key]],StudentEnrolmentETL!$A$1:$F$138,4,FALSE),"Not Enrolled")</f>
        <v>CRC-CL-059</v>
      </c>
      <c r="E9" s="9" t="str">
        <f>IFERROR(VLOOKUP(StudentDetails[[#This Row],[Key]],StudentEnrolmentETL!$A$1:$F$138,5,FALSE),"Not Enrolled")</f>
        <v xml:space="preserve">Withdrawn	</v>
      </c>
      <c r="F9" s="9" t="str">
        <f>IFERROR(VLOOKUP(StudentDetails[[#This Row],[Key]],StudentEnrolmentETL!$A$1:$F$138,6,FALSE),"Not Enrolled")</f>
        <v>Level-3</v>
      </c>
      <c r="G9" t="s">
        <v>888</v>
      </c>
      <c r="H9" t="s">
        <v>757</v>
      </c>
      <c r="I9" t="s">
        <v>758</v>
      </c>
      <c r="J9" t="s">
        <v>568</v>
      </c>
      <c r="K9" t="s">
        <v>561</v>
      </c>
      <c r="L9" t="s">
        <v>663</v>
      </c>
      <c r="M9" t="s">
        <v>479</v>
      </c>
      <c r="N9" t="s">
        <v>489</v>
      </c>
      <c r="O9" s="8">
        <v>43346</v>
      </c>
    </row>
    <row r="10" spans="1:15" x14ac:dyDescent="0.25">
      <c r="A10" t="str">
        <f t="shared" si="0"/>
        <v>20/21S00052165</v>
      </c>
      <c r="B10" t="s">
        <v>13</v>
      </c>
      <c r="C10" s="9" t="s">
        <v>739</v>
      </c>
      <c r="D10" s="9" t="str">
        <f>IFERROR(VLOOKUP(StudentDetails[[#This Row],[Key]],StudentEnrolmentETL!$A$1:$F$138,4,FALSE),"Not Enrolled")</f>
        <v>Not Enrolled</v>
      </c>
      <c r="E10" s="9" t="str">
        <f>IFERROR(VLOOKUP(StudentDetails[[#This Row],[Key]],StudentEnrolmentETL!$A$1:$F$138,5,FALSE),"Not Enrolled")</f>
        <v>Not Enrolled</v>
      </c>
      <c r="F10" s="9" t="str">
        <f>IFERROR(VLOOKUP(StudentDetails[[#This Row],[Key]],StudentEnrolmentETL!$A$1:$F$138,6,FALSE),"Not Enrolled")</f>
        <v>Not Enrolled</v>
      </c>
      <c r="G10" t="s">
        <v>889</v>
      </c>
      <c r="H10" t="s">
        <v>759</v>
      </c>
      <c r="I10" t="s">
        <v>760</v>
      </c>
      <c r="J10" t="s">
        <v>569</v>
      </c>
      <c r="K10" t="s">
        <v>561</v>
      </c>
      <c r="L10" t="s">
        <v>664</v>
      </c>
      <c r="M10" t="s">
        <v>480</v>
      </c>
      <c r="N10" t="s">
        <v>490</v>
      </c>
      <c r="O10" s="8">
        <v>43346</v>
      </c>
    </row>
    <row r="11" spans="1:15" x14ac:dyDescent="0.25">
      <c r="A11" t="str">
        <f t="shared" si="0"/>
        <v>20/21S00052169</v>
      </c>
      <c r="B11" t="s">
        <v>13</v>
      </c>
      <c r="C11" s="9" t="s">
        <v>7</v>
      </c>
      <c r="D11" s="9" t="str">
        <f>IFERROR(VLOOKUP(StudentDetails[[#This Row],[Key]],StudentEnrolmentETL!$A$1:$F$138,4,FALSE),"Not Enrolled")</f>
        <v>CRC-CL-028</v>
      </c>
      <c r="E11" s="9" t="str">
        <f>IFERROR(VLOOKUP(StudentDetails[[#This Row],[Key]],StudentEnrolmentETL!$A$1:$F$138,5,FALSE),"Not Enrolled")</f>
        <v xml:space="preserve">Continuing	</v>
      </c>
      <c r="F11" s="9" t="str">
        <f>IFERROR(VLOOKUP(StudentDetails[[#This Row],[Key]],StudentEnrolmentETL!$A$1:$F$138,6,FALSE),"Not Enrolled")</f>
        <v>Level-3</v>
      </c>
      <c r="G11" t="s">
        <v>890</v>
      </c>
      <c r="H11" t="s">
        <v>761</v>
      </c>
      <c r="I11" t="s">
        <v>762</v>
      </c>
      <c r="J11" t="s">
        <v>570</v>
      </c>
      <c r="K11" t="s">
        <v>561</v>
      </c>
      <c r="L11" t="s">
        <v>665</v>
      </c>
      <c r="M11" t="s">
        <v>479</v>
      </c>
      <c r="N11" t="s">
        <v>491</v>
      </c>
      <c r="O11" s="8">
        <v>43374</v>
      </c>
    </row>
    <row r="12" spans="1:15" x14ac:dyDescent="0.25">
      <c r="A12" t="str">
        <f t="shared" si="0"/>
        <v>20/21S00052170</v>
      </c>
      <c r="B12" t="s">
        <v>13</v>
      </c>
      <c r="C12" s="9" t="s">
        <v>734</v>
      </c>
      <c r="D12" s="9" t="str">
        <f>IFERROR(VLOOKUP(StudentDetails[[#This Row],[Key]],StudentEnrolmentETL!$A$1:$F$138,4,FALSE),"Not Enrolled")</f>
        <v>Not Enrolled</v>
      </c>
      <c r="E12" s="9" t="str">
        <f>IFERROR(VLOOKUP(StudentDetails[[#This Row],[Key]],StudentEnrolmentETL!$A$1:$F$138,5,FALSE),"Not Enrolled")</f>
        <v>Not Enrolled</v>
      </c>
      <c r="F12" s="9" t="str">
        <f>IFERROR(VLOOKUP(StudentDetails[[#This Row],[Key]],StudentEnrolmentETL!$A$1:$F$138,6,FALSE),"Not Enrolled")</f>
        <v>Not Enrolled</v>
      </c>
      <c r="G12" t="s">
        <v>891</v>
      </c>
      <c r="H12" t="s">
        <v>763</v>
      </c>
      <c r="I12" t="s">
        <v>764</v>
      </c>
      <c r="J12" t="s">
        <v>571</v>
      </c>
      <c r="K12" t="s">
        <v>561</v>
      </c>
      <c r="L12" t="s">
        <v>666</v>
      </c>
      <c r="M12" t="s">
        <v>480</v>
      </c>
      <c r="N12" t="s">
        <v>492</v>
      </c>
      <c r="O12" s="8">
        <v>44046</v>
      </c>
    </row>
    <row r="13" spans="1:15" x14ac:dyDescent="0.25">
      <c r="A13" t="str">
        <f t="shared" si="0"/>
        <v>20/21S00052172</v>
      </c>
      <c r="B13" t="s">
        <v>13</v>
      </c>
      <c r="C13" s="9" t="s">
        <v>8</v>
      </c>
      <c r="D13" s="9" t="str">
        <f>IFERROR(VLOOKUP(StudentDetails[[#This Row],[Key]],StudentEnrolmentETL!$A$1:$F$138,4,FALSE),"Not Enrolled")</f>
        <v>CRC-CL-001</v>
      </c>
      <c r="E13" s="9" t="str">
        <f>IFERROR(VLOOKUP(StudentDetails[[#This Row],[Key]],StudentEnrolmentETL!$A$1:$F$138,5,FALSE),"Not Enrolled")</f>
        <v xml:space="preserve">Withdrawn	</v>
      </c>
      <c r="F13" s="9" t="str">
        <f>IFERROR(VLOOKUP(StudentDetails[[#This Row],[Key]],StudentEnrolmentETL!$A$1:$F$138,6,FALSE),"Not Enrolled")</f>
        <v>Level-3</v>
      </c>
      <c r="G13" t="s">
        <v>892</v>
      </c>
      <c r="H13" t="s">
        <v>765</v>
      </c>
      <c r="I13" t="s">
        <v>766</v>
      </c>
      <c r="J13" t="s">
        <v>572</v>
      </c>
      <c r="K13" t="s">
        <v>573</v>
      </c>
      <c r="L13" t="s">
        <v>667</v>
      </c>
      <c r="M13" t="s">
        <v>479</v>
      </c>
      <c r="N13" t="s">
        <v>493</v>
      </c>
      <c r="O13" s="8">
        <v>44137</v>
      </c>
    </row>
    <row r="14" spans="1:15" x14ac:dyDescent="0.25">
      <c r="A14" t="str">
        <f t="shared" si="0"/>
        <v>20/21S00052180</v>
      </c>
      <c r="B14" t="s">
        <v>13</v>
      </c>
      <c r="C14" s="9" t="s">
        <v>740</v>
      </c>
      <c r="D14" s="9" t="str">
        <f>IFERROR(VLOOKUP(StudentDetails[[#This Row],[Key]],StudentEnrolmentETL!$A$1:$F$138,4,FALSE),"Not Enrolled")</f>
        <v>Not Enrolled</v>
      </c>
      <c r="E14" s="9" t="str">
        <f>IFERROR(VLOOKUP(StudentDetails[[#This Row],[Key]],StudentEnrolmentETL!$A$1:$F$138,5,FALSE),"Not Enrolled")</f>
        <v>Not Enrolled</v>
      </c>
      <c r="F14" s="9" t="str">
        <f>IFERROR(VLOOKUP(StudentDetails[[#This Row],[Key]],StudentEnrolmentETL!$A$1:$F$138,6,FALSE),"Not Enrolled")</f>
        <v>Not Enrolled</v>
      </c>
      <c r="G14" t="s">
        <v>893</v>
      </c>
      <c r="H14" t="s">
        <v>767</v>
      </c>
      <c r="I14" t="s">
        <v>768</v>
      </c>
      <c r="J14" t="s">
        <v>574</v>
      </c>
      <c r="K14" t="s">
        <v>561</v>
      </c>
      <c r="L14" t="s">
        <v>668</v>
      </c>
      <c r="M14" t="s">
        <v>480</v>
      </c>
      <c r="N14" t="s">
        <v>494</v>
      </c>
      <c r="O14" s="8">
        <v>44075</v>
      </c>
    </row>
    <row r="15" spans="1:15" x14ac:dyDescent="0.25">
      <c r="A15" t="str">
        <f t="shared" si="0"/>
        <v>20/21S00052184</v>
      </c>
      <c r="B15" t="s">
        <v>13</v>
      </c>
      <c r="C15" s="9" t="s">
        <v>741</v>
      </c>
      <c r="D15" s="9" t="str">
        <f>IFERROR(VLOOKUP(StudentDetails[[#This Row],[Key]],StudentEnrolmentETL!$A$1:$F$138,4,FALSE),"Not Enrolled")</f>
        <v>Not Enrolled</v>
      </c>
      <c r="E15" s="9" t="str">
        <f>IFERROR(VLOOKUP(StudentDetails[[#This Row],[Key]],StudentEnrolmentETL!$A$1:$F$138,5,FALSE),"Not Enrolled")</f>
        <v>Not Enrolled</v>
      </c>
      <c r="F15" s="9" t="str">
        <f>IFERROR(VLOOKUP(StudentDetails[[#This Row],[Key]],StudentEnrolmentETL!$A$1:$F$138,6,FALSE),"Not Enrolled")</f>
        <v>Not Enrolled</v>
      </c>
      <c r="G15" t="s">
        <v>894</v>
      </c>
      <c r="H15" t="s">
        <v>769</v>
      </c>
      <c r="I15" t="s">
        <v>770</v>
      </c>
      <c r="J15" t="s">
        <v>575</v>
      </c>
      <c r="K15" t="s">
        <v>561</v>
      </c>
      <c r="L15" t="s">
        <v>669</v>
      </c>
      <c r="M15" t="s">
        <v>480</v>
      </c>
      <c r="N15" t="s">
        <v>495</v>
      </c>
      <c r="O15" s="8">
        <v>43983</v>
      </c>
    </row>
    <row r="16" spans="1:15" x14ac:dyDescent="0.25">
      <c r="A16" t="str">
        <f t="shared" si="0"/>
        <v>20/21S00052191</v>
      </c>
      <c r="B16" t="s">
        <v>13</v>
      </c>
      <c r="C16" s="9" t="s">
        <v>730</v>
      </c>
      <c r="D16" s="9" t="str">
        <f>IFERROR(VLOOKUP(StudentDetails[[#This Row],[Key]],StudentEnrolmentETL!$A$1:$F$138,4,FALSE),"Not Enrolled")</f>
        <v>Not Enrolled</v>
      </c>
      <c r="E16" s="9" t="str">
        <f>IFERROR(VLOOKUP(StudentDetails[[#This Row],[Key]],StudentEnrolmentETL!$A$1:$F$138,5,FALSE),"Not Enrolled")</f>
        <v>Not Enrolled</v>
      </c>
      <c r="F16" s="9" t="str">
        <f>IFERROR(VLOOKUP(StudentDetails[[#This Row],[Key]],StudentEnrolmentETL!$A$1:$F$138,6,FALSE),"Not Enrolled")</f>
        <v>Not Enrolled</v>
      </c>
      <c r="G16" t="s">
        <v>895</v>
      </c>
      <c r="H16" t="s">
        <v>771</v>
      </c>
      <c r="I16" t="s">
        <v>772</v>
      </c>
      <c r="J16" t="s">
        <v>576</v>
      </c>
      <c r="K16" t="s">
        <v>561</v>
      </c>
      <c r="L16" t="s">
        <v>670</v>
      </c>
      <c r="M16" t="s">
        <v>479</v>
      </c>
      <c r="N16" t="s">
        <v>496</v>
      </c>
      <c r="O16" s="8">
        <v>43556</v>
      </c>
    </row>
    <row r="17" spans="1:15" x14ac:dyDescent="0.25">
      <c r="A17" t="str">
        <f t="shared" si="0"/>
        <v>20/21S00052193</v>
      </c>
      <c r="B17" t="s">
        <v>13</v>
      </c>
      <c r="C17" s="9" t="s">
        <v>731</v>
      </c>
      <c r="D17" s="9" t="str">
        <f>IFERROR(VLOOKUP(StudentDetails[[#This Row],[Key]],StudentEnrolmentETL!$A$1:$F$138,4,FALSE),"Not Enrolled")</f>
        <v>Not Enrolled</v>
      </c>
      <c r="E17" s="9" t="str">
        <f>IFERROR(VLOOKUP(StudentDetails[[#This Row],[Key]],StudentEnrolmentETL!$A$1:$F$138,5,FALSE),"Not Enrolled")</f>
        <v>Not Enrolled</v>
      </c>
      <c r="F17" s="9" t="str">
        <f>IFERROR(VLOOKUP(StudentDetails[[#This Row],[Key]],StudentEnrolmentETL!$A$1:$F$138,6,FALSE),"Not Enrolled")</f>
        <v>Not Enrolled</v>
      </c>
      <c r="G17" t="s">
        <v>896</v>
      </c>
      <c r="H17" t="s">
        <v>773</v>
      </c>
      <c r="I17" t="s">
        <v>774</v>
      </c>
      <c r="J17" t="s">
        <v>577</v>
      </c>
      <c r="K17" t="s">
        <v>561</v>
      </c>
      <c r="L17" t="s">
        <v>671</v>
      </c>
      <c r="M17" t="s">
        <v>479</v>
      </c>
      <c r="N17" t="s">
        <v>497</v>
      </c>
      <c r="O17" s="8">
        <v>43586</v>
      </c>
    </row>
    <row r="18" spans="1:15" x14ac:dyDescent="0.25">
      <c r="A18" t="str">
        <f t="shared" si="0"/>
        <v>20/21S00043421</v>
      </c>
      <c r="B18" t="s">
        <v>13</v>
      </c>
      <c r="C18" s="9" t="s">
        <v>294</v>
      </c>
      <c r="D18" s="9" t="str">
        <f>IFERROR(VLOOKUP(StudentDetails[[#This Row],[Key]],StudentEnrolmentETL!$A$1:$F$138,4,FALSE),"Not Enrolled")</f>
        <v>CRC-CL-032</v>
      </c>
      <c r="E18" s="9" t="str">
        <f>IFERROR(VLOOKUP(StudentDetails[[#This Row],[Key]],StudentEnrolmentETL!$A$1:$F$138,5,FALSE),"Not Enrolled")</f>
        <v xml:space="preserve">Withdrawn	</v>
      </c>
      <c r="F18" s="9" t="str">
        <f>IFERROR(VLOOKUP(StudentDetails[[#This Row],[Key]],StudentEnrolmentETL!$A$1:$F$138,6,FALSE),"Not Enrolled")</f>
        <v>Level-2</v>
      </c>
      <c r="G18" t="s">
        <v>897</v>
      </c>
      <c r="H18" t="s">
        <v>775</v>
      </c>
      <c r="I18" t="s">
        <v>776</v>
      </c>
      <c r="J18" t="s">
        <v>578</v>
      </c>
      <c r="K18" t="s">
        <v>565</v>
      </c>
      <c r="L18" t="s">
        <v>672</v>
      </c>
      <c r="M18" t="s">
        <v>480</v>
      </c>
      <c r="N18" t="s">
        <v>498</v>
      </c>
      <c r="O18" s="8">
        <v>43831</v>
      </c>
    </row>
    <row r="19" spans="1:15" x14ac:dyDescent="0.25">
      <c r="A19" t="str">
        <f t="shared" si="0"/>
        <v>20/21S00043426</v>
      </c>
      <c r="B19" t="s">
        <v>13</v>
      </c>
      <c r="C19" s="9" t="s">
        <v>295</v>
      </c>
      <c r="D19" s="9" t="str">
        <f>IFERROR(VLOOKUP(StudentDetails[[#This Row],[Key]],StudentEnrolmentETL!$A$1:$F$138,4,FALSE),"Not Enrolled")</f>
        <v>CRC-CL-032</v>
      </c>
      <c r="E19" s="9" t="str">
        <f>IFERROR(VLOOKUP(StudentDetails[[#This Row],[Key]],StudentEnrolmentETL!$A$1:$F$138,5,FALSE),"Not Enrolled")</f>
        <v xml:space="preserve">Completed	</v>
      </c>
      <c r="F19" s="9" t="str">
        <f>IFERROR(VLOOKUP(StudentDetails[[#This Row],[Key]],StudentEnrolmentETL!$A$1:$F$138,6,FALSE),"Not Enrolled")</f>
        <v>Level-2</v>
      </c>
      <c r="G19" t="s">
        <v>898</v>
      </c>
      <c r="H19" t="s">
        <v>777</v>
      </c>
      <c r="I19" t="s">
        <v>778</v>
      </c>
      <c r="J19" t="s">
        <v>579</v>
      </c>
      <c r="K19" t="s">
        <v>561</v>
      </c>
      <c r="L19" t="s">
        <v>673</v>
      </c>
      <c r="M19" t="s">
        <v>480</v>
      </c>
      <c r="N19" t="s">
        <v>499</v>
      </c>
      <c r="O19" s="8">
        <v>44228</v>
      </c>
    </row>
    <row r="20" spans="1:15" x14ac:dyDescent="0.25">
      <c r="A20" t="str">
        <f t="shared" si="0"/>
        <v>20/21S00043427</v>
      </c>
      <c r="B20" t="s">
        <v>13</v>
      </c>
      <c r="C20" s="9" t="s">
        <v>296</v>
      </c>
      <c r="D20" s="9" t="str">
        <f>IFERROR(VLOOKUP(StudentDetails[[#This Row],[Key]],StudentEnrolmentETL!$A$1:$F$138,4,FALSE),"Not Enrolled")</f>
        <v>CRC-CL-033</v>
      </c>
      <c r="E20" s="9" t="str">
        <f>IFERROR(VLOOKUP(StudentDetails[[#This Row],[Key]],StudentEnrolmentETL!$A$1:$F$138,5,FALSE),"Not Enrolled")</f>
        <v xml:space="preserve">Completed	</v>
      </c>
      <c r="F20" s="9" t="str">
        <f>IFERROR(VLOOKUP(StudentDetails[[#This Row],[Key]],StudentEnrolmentETL!$A$1:$F$138,6,FALSE),"Not Enrolled")</f>
        <v>Level-1</v>
      </c>
      <c r="G20" t="s">
        <v>899</v>
      </c>
      <c r="H20" t="s">
        <v>779</v>
      </c>
      <c r="I20" t="s">
        <v>778</v>
      </c>
      <c r="J20" t="s">
        <v>580</v>
      </c>
      <c r="K20" t="s">
        <v>561</v>
      </c>
      <c r="L20" t="s">
        <v>674</v>
      </c>
      <c r="M20" t="s">
        <v>480</v>
      </c>
      <c r="N20" t="s">
        <v>500</v>
      </c>
      <c r="O20" s="8">
        <v>43710</v>
      </c>
    </row>
    <row r="21" spans="1:15" x14ac:dyDescent="0.25">
      <c r="A21" t="str">
        <f t="shared" si="0"/>
        <v>20/21S00043431</v>
      </c>
      <c r="B21" t="s">
        <v>13</v>
      </c>
      <c r="C21" s="9" t="s">
        <v>297</v>
      </c>
      <c r="D21" s="9" t="str">
        <f>IFERROR(VLOOKUP(StudentDetails[[#This Row],[Key]],StudentEnrolmentETL!$A$1:$F$138,4,FALSE),"Not Enrolled")</f>
        <v>CRC-CL-034</v>
      </c>
      <c r="E21" s="9" t="str">
        <f>IFERROR(VLOOKUP(StudentDetails[[#This Row],[Key]],StudentEnrolmentETL!$A$1:$F$138,5,FALSE),"Not Enrolled")</f>
        <v xml:space="preserve">Continuing	</v>
      </c>
      <c r="F21" s="9" t="str">
        <f>IFERROR(VLOOKUP(StudentDetails[[#This Row],[Key]],StudentEnrolmentETL!$A$1:$F$138,6,FALSE),"Not Enrolled")</f>
        <v>Entry-Level</v>
      </c>
      <c r="G21" t="s">
        <v>900</v>
      </c>
      <c r="H21" t="s">
        <v>780</v>
      </c>
      <c r="I21" t="s">
        <v>781</v>
      </c>
      <c r="J21" t="s">
        <v>581</v>
      </c>
      <c r="K21" t="s">
        <v>582</v>
      </c>
      <c r="L21" t="s">
        <v>675</v>
      </c>
      <c r="M21" t="s">
        <v>480</v>
      </c>
      <c r="N21" t="s">
        <v>501</v>
      </c>
      <c r="O21" s="8">
        <v>44348</v>
      </c>
    </row>
    <row r="22" spans="1:15" x14ac:dyDescent="0.25">
      <c r="A22" t="str">
        <f t="shared" si="0"/>
        <v>20/21S00052201</v>
      </c>
      <c r="B22" t="s">
        <v>13</v>
      </c>
      <c r="C22" s="9" t="s">
        <v>732</v>
      </c>
      <c r="D22" s="9" t="str">
        <f>IFERROR(VLOOKUP(StudentDetails[[#This Row],[Key]],StudentEnrolmentETL!$A$1:$F$138,4,FALSE),"Not Enrolled")</f>
        <v>Not Enrolled</v>
      </c>
      <c r="E22" s="9" t="str">
        <f>IFERROR(VLOOKUP(StudentDetails[[#This Row],[Key]],StudentEnrolmentETL!$A$1:$F$138,5,FALSE),"Not Enrolled")</f>
        <v>Not Enrolled</v>
      </c>
      <c r="F22" s="9" t="str">
        <f>IFERROR(VLOOKUP(StudentDetails[[#This Row],[Key]],StudentEnrolmentETL!$A$1:$F$138,6,FALSE),"Not Enrolled")</f>
        <v>Not Enrolled</v>
      </c>
      <c r="G22" t="s">
        <v>901</v>
      </c>
      <c r="H22" t="s">
        <v>782</v>
      </c>
      <c r="I22" t="s">
        <v>783</v>
      </c>
      <c r="J22" t="s">
        <v>583</v>
      </c>
      <c r="K22" t="s">
        <v>584</v>
      </c>
      <c r="L22" t="s">
        <v>676</v>
      </c>
      <c r="M22" t="s">
        <v>481</v>
      </c>
      <c r="N22" t="s">
        <v>502</v>
      </c>
      <c r="O22" s="8">
        <v>44075</v>
      </c>
    </row>
    <row r="23" spans="1:15" x14ac:dyDescent="0.25">
      <c r="A23" t="str">
        <f t="shared" si="0"/>
        <v>20/21S00052207</v>
      </c>
      <c r="B23" t="s">
        <v>13</v>
      </c>
      <c r="C23" s="9" t="s">
        <v>733</v>
      </c>
      <c r="D23" s="9" t="str">
        <f>IFERROR(VLOOKUP(StudentDetails[[#This Row],[Key]],StudentEnrolmentETL!$A$1:$F$138,4,FALSE),"Not Enrolled")</f>
        <v>Not Enrolled</v>
      </c>
      <c r="E23" s="9" t="str">
        <f>IFERROR(VLOOKUP(StudentDetails[[#This Row],[Key]],StudentEnrolmentETL!$A$1:$F$138,5,FALSE),"Not Enrolled")</f>
        <v>Not Enrolled</v>
      </c>
      <c r="F23" s="9" t="str">
        <f>IFERROR(VLOOKUP(StudentDetails[[#This Row],[Key]],StudentEnrolmentETL!$A$1:$F$138,6,FALSE),"Not Enrolled")</f>
        <v>Not Enrolled</v>
      </c>
      <c r="G23" t="s">
        <v>902</v>
      </c>
      <c r="H23" t="s">
        <v>784</v>
      </c>
      <c r="I23" t="s">
        <v>785</v>
      </c>
      <c r="J23" t="s">
        <v>585</v>
      </c>
      <c r="K23" t="s">
        <v>557</v>
      </c>
      <c r="L23" t="s">
        <v>677</v>
      </c>
      <c r="M23" t="s">
        <v>479</v>
      </c>
      <c r="N23" t="s">
        <v>503</v>
      </c>
      <c r="O23" s="8">
        <v>43710</v>
      </c>
    </row>
    <row r="24" spans="1:15" x14ac:dyDescent="0.25">
      <c r="A24" t="str">
        <f t="shared" si="0"/>
        <v>20/21S00043450</v>
      </c>
      <c r="B24" t="s">
        <v>13</v>
      </c>
      <c r="C24" s="9" t="s">
        <v>298</v>
      </c>
      <c r="D24" s="9" t="str">
        <f>IFERROR(VLOOKUP(StudentDetails[[#This Row],[Key]],StudentEnrolmentETL!$A$1:$F$138,4,FALSE),"Not Enrolled")</f>
        <v>CRC-CL-035</v>
      </c>
      <c r="E24" s="9" t="str">
        <f>IFERROR(VLOOKUP(StudentDetails[[#This Row],[Key]],StudentEnrolmentETL!$A$1:$F$138,5,FALSE),"Not Enrolled")</f>
        <v xml:space="preserve">Cancelled	</v>
      </c>
      <c r="F24" s="9" t="str">
        <f>IFERROR(VLOOKUP(StudentDetails[[#This Row],[Key]],StudentEnrolmentETL!$A$1:$F$138,6,FALSE),"Not Enrolled")</f>
        <v>Entry-Level</v>
      </c>
      <c r="G24" t="s">
        <v>903</v>
      </c>
      <c r="H24" t="s">
        <v>751</v>
      </c>
      <c r="I24" t="s">
        <v>786</v>
      </c>
      <c r="J24" t="s">
        <v>586</v>
      </c>
      <c r="K24" t="s">
        <v>587</v>
      </c>
      <c r="L24" t="s">
        <v>678</v>
      </c>
      <c r="M24" t="s">
        <v>479</v>
      </c>
      <c r="N24" t="s">
        <v>504</v>
      </c>
      <c r="O24" s="8">
        <v>42979</v>
      </c>
    </row>
    <row r="25" spans="1:15" x14ac:dyDescent="0.25">
      <c r="A25" t="str">
        <f t="shared" si="0"/>
        <v>21/22S00053215</v>
      </c>
      <c r="B25" t="s">
        <v>95</v>
      </c>
      <c r="C25" s="9" t="s">
        <v>299</v>
      </c>
      <c r="D25" s="9" t="str">
        <f>IFERROR(VLOOKUP(StudentDetails[[#This Row],[Key]],StudentEnrolmentETL!$A$1:$F$138,4,FALSE),"Not Enrolled")</f>
        <v>Not Enrolled</v>
      </c>
      <c r="E25" s="9" t="str">
        <f>IFERROR(VLOOKUP(StudentDetails[[#This Row],[Key]],StudentEnrolmentETL!$A$1:$F$138,5,FALSE),"Not Enrolled")</f>
        <v>Not Enrolled</v>
      </c>
      <c r="F25" s="9" t="str">
        <f>IFERROR(VLOOKUP(StudentDetails[[#This Row],[Key]],StudentEnrolmentETL!$A$1:$F$138,6,FALSE),"Not Enrolled")</f>
        <v>Not Enrolled</v>
      </c>
      <c r="G25" t="s">
        <v>904</v>
      </c>
      <c r="H25" t="s">
        <v>787</v>
      </c>
      <c r="I25" t="s">
        <v>788</v>
      </c>
      <c r="J25" t="s">
        <v>588</v>
      </c>
      <c r="K25" t="s">
        <v>589</v>
      </c>
      <c r="L25" t="s">
        <v>679</v>
      </c>
      <c r="M25" t="s">
        <v>479</v>
      </c>
      <c r="N25" t="s">
        <v>505</v>
      </c>
      <c r="O25" s="8">
        <v>43710</v>
      </c>
    </row>
    <row r="26" spans="1:15" x14ac:dyDescent="0.25">
      <c r="A26" t="str">
        <f t="shared" si="0"/>
        <v>21/22S00000007</v>
      </c>
      <c r="B26" t="s">
        <v>95</v>
      </c>
      <c r="C26" s="9" t="s">
        <v>300</v>
      </c>
      <c r="D26" s="9" t="str">
        <f>IFERROR(VLOOKUP(StudentDetails[[#This Row],[Key]],StudentEnrolmentETL!$A$1:$F$138,4,FALSE),"Not Enrolled")</f>
        <v>CRC-CL-037</v>
      </c>
      <c r="E26" s="9" t="str">
        <f>IFERROR(VLOOKUP(StudentDetails[[#This Row],[Key]],StudentEnrolmentETL!$A$1:$F$138,5,FALSE),"Not Enrolled")</f>
        <v xml:space="preserve">Completed	</v>
      </c>
      <c r="F26" s="9" t="str">
        <f>IFERROR(VLOOKUP(StudentDetails[[#This Row],[Key]],StudentEnrolmentETL!$A$1:$F$138,6,FALSE),"Not Enrolled")</f>
        <v>Level-1</v>
      </c>
      <c r="G26" t="s">
        <v>905</v>
      </c>
      <c r="H26" t="s">
        <v>789</v>
      </c>
      <c r="I26" t="s">
        <v>790</v>
      </c>
      <c r="J26" t="s">
        <v>590</v>
      </c>
      <c r="K26" t="s">
        <v>561</v>
      </c>
      <c r="L26" t="s">
        <v>680</v>
      </c>
      <c r="M26" t="s">
        <v>480</v>
      </c>
      <c r="N26" t="s">
        <v>506</v>
      </c>
      <c r="O26" s="8">
        <v>44440</v>
      </c>
    </row>
    <row r="27" spans="1:15" x14ac:dyDescent="0.25">
      <c r="A27" t="str">
        <f t="shared" si="0"/>
        <v>21/22S00043298</v>
      </c>
      <c r="B27" t="s">
        <v>95</v>
      </c>
      <c r="C27" s="9" t="s">
        <v>301</v>
      </c>
      <c r="D27" s="9" t="str">
        <f>IFERROR(VLOOKUP(StudentDetails[[#This Row],[Key]],StudentEnrolmentETL!$A$1:$F$138,4,FALSE),"Not Enrolled")</f>
        <v>CRC-CL-011</v>
      </c>
      <c r="E27" s="9" t="str">
        <f>IFERROR(VLOOKUP(StudentDetails[[#This Row],[Key]],StudentEnrolmentETL!$A$1:$F$138,5,FALSE),"Not Enrolled")</f>
        <v xml:space="preserve">Continuing	</v>
      </c>
      <c r="F27" s="9" t="str">
        <f>IFERROR(VLOOKUP(StudentDetails[[#This Row],[Key]],StudentEnrolmentETL!$A$1:$F$138,6,FALSE),"Not Enrolled")</f>
        <v>Level-2</v>
      </c>
      <c r="G27" t="s">
        <v>906</v>
      </c>
      <c r="H27" t="s">
        <v>791</v>
      </c>
      <c r="I27" t="s">
        <v>792</v>
      </c>
      <c r="J27" t="s">
        <v>591</v>
      </c>
      <c r="K27" t="s">
        <v>592</v>
      </c>
      <c r="L27" t="s">
        <v>681</v>
      </c>
      <c r="M27" t="s">
        <v>480</v>
      </c>
      <c r="N27" t="s">
        <v>507</v>
      </c>
      <c r="O27" s="8">
        <v>44564</v>
      </c>
    </row>
    <row r="28" spans="1:15" x14ac:dyDescent="0.25">
      <c r="A28" t="str">
        <f t="shared" si="0"/>
        <v>21/22S00053223</v>
      </c>
      <c r="B28" t="s">
        <v>95</v>
      </c>
      <c r="C28" s="9" t="s">
        <v>302</v>
      </c>
      <c r="D28" s="9" t="str">
        <f>IFERROR(VLOOKUP(StudentDetails[[#This Row],[Key]],StudentEnrolmentETL!$A$1:$F$138,4,FALSE),"Not Enrolled")</f>
        <v>CRC-CL-010</v>
      </c>
      <c r="E28" s="9" t="str">
        <f>IFERROR(VLOOKUP(StudentDetails[[#This Row],[Key]],StudentEnrolmentETL!$A$1:$F$138,5,FALSE),"Not Enrolled")</f>
        <v xml:space="preserve">Completed	</v>
      </c>
      <c r="F28" s="9" t="str">
        <f>IFERROR(VLOOKUP(StudentDetails[[#This Row],[Key]],StudentEnrolmentETL!$A$1:$F$138,6,FALSE),"Not Enrolled")</f>
        <v>Level-3</v>
      </c>
      <c r="G28" t="s">
        <v>907</v>
      </c>
      <c r="H28" t="s">
        <v>793</v>
      </c>
      <c r="I28" t="s">
        <v>794</v>
      </c>
      <c r="J28" t="s">
        <v>593</v>
      </c>
      <c r="K28" t="s">
        <v>561</v>
      </c>
      <c r="L28" t="s">
        <v>682</v>
      </c>
      <c r="M28" t="s">
        <v>481</v>
      </c>
      <c r="N28" t="s">
        <v>508</v>
      </c>
      <c r="O28" s="8">
        <v>44440</v>
      </c>
    </row>
    <row r="29" spans="1:15" x14ac:dyDescent="0.25">
      <c r="A29" t="str">
        <f t="shared" si="0"/>
        <v>21/22S00052123</v>
      </c>
      <c r="B29" t="s">
        <v>95</v>
      </c>
      <c r="C29" s="9" t="s">
        <v>2</v>
      </c>
      <c r="D29" s="9" t="str">
        <f>IFERROR(VLOOKUP(StudentDetails[[#This Row],[Key]],StudentEnrolmentETL!$A$1:$F$138,4,FALSE),"Not Enrolled")</f>
        <v>CRC-CL-027</v>
      </c>
      <c r="E29" s="9" t="str">
        <f>IFERROR(VLOOKUP(StudentDetails[[#This Row],[Key]],StudentEnrolmentETL!$A$1:$F$138,5,FALSE),"Not Enrolled")</f>
        <v xml:space="preserve">Completed	</v>
      </c>
      <c r="F29" s="9" t="str">
        <f>IFERROR(VLOOKUP(StudentDetails[[#This Row],[Key]],StudentEnrolmentETL!$A$1:$F$138,6,FALSE),"Not Enrolled")</f>
        <v>Level-1</v>
      </c>
      <c r="G29" t="s">
        <v>884</v>
      </c>
      <c r="H29" t="s">
        <v>749</v>
      </c>
      <c r="I29" t="s">
        <v>750</v>
      </c>
      <c r="J29" t="s">
        <v>562</v>
      </c>
      <c r="K29" t="s">
        <v>563</v>
      </c>
      <c r="L29" t="s">
        <v>659</v>
      </c>
      <c r="M29" t="s">
        <v>481</v>
      </c>
      <c r="N29" t="s">
        <v>485</v>
      </c>
      <c r="O29" s="8">
        <v>44440</v>
      </c>
    </row>
    <row r="30" spans="1:15" x14ac:dyDescent="0.25">
      <c r="A30" t="str">
        <f t="shared" si="0"/>
        <v>21/22S00052124</v>
      </c>
      <c r="B30" t="s">
        <v>95</v>
      </c>
      <c r="C30" s="9" t="s">
        <v>3</v>
      </c>
      <c r="D30" s="9" t="str">
        <f>IFERROR(VLOOKUP(StudentDetails[[#This Row],[Key]],StudentEnrolmentETL!$A$1:$F$138,4,FALSE),"Not Enrolled")</f>
        <v>CRC-CL-027</v>
      </c>
      <c r="E30" s="9" t="str">
        <f>IFERROR(VLOOKUP(StudentDetails[[#This Row],[Key]],StudentEnrolmentETL!$A$1:$F$138,5,FALSE),"Not Enrolled")</f>
        <v xml:space="preserve">Completed	</v>
      </c>
      <c r="F30" s="9" t="str">
        <f>IFERROR(VLOOKUP(StudentDetails[[#This Row],[Key]],StudentEnrolmentETL!$A$1:$F$138,6,FALSE),"Not Enrolled")</f>
        <v>Level-1</v>
      </c>
      <c r="G30" t="s">
        <v>885</v>
      </c>
      <c r="H30" t="s">
        <v>751</v>
      </c>
      <c r="I30" t="s">
        <v>752</v>
      </c>
      <c r="J30" t="s">
        <v>564</v>
      </c>
      <c r="K30" t="s">
        <v>565</v>
      </c>
      <c r="L30" t="s">
        <v>660</v>
      </c>
      <c r="M30" t="s">
        <v>481</v>
      </c>
      <c r="N30" t="s">
        <v>486</v>
      </c>
      <c r="O30" s="8">
        <v>44440</v>
      </c>
    </row>
    <row r="31" spans="1:15" x14ac:dyDescent="0.25">
      <c r="A31" t="str">
        <f t="shared" si="0"/>
        <v>21/22S00000020</v>
      </c>
      <c r="B31" t="s">
        <v>95</v>
      </c>
      <c r="C31" s="9" t="s">
        <v>303</v>
      </c>
      <c r="D31" s="9" t="str">
        <f>IFERROR(VLOOKUP(StudentDetails[[#This Row],[Key]],StudentEnrolmentETL!$A$1:$F$138,4,FALSE),"Not Enrolled")</f>
        <v>CRC-CL-026</v>
      </c>
      <c r="E31" s="9" t="str">
        <f>IFERROR(VLOOKUP(StudentDetails[[#This Row],[Key]],StudentEnrolmentETL!$A$1:$F$138,5,FALSE),"Not Enrolled")</f>
        <v xml:space="preserve">Cancelled	</v>
      </c>
      <c r="F31" s="9" t="str">
        <f>IFERROR(VLOOKUP(StudentDetails[[#This Row],[Key]],StudentEnrolmentETL!$A$1:$F$138,6,FALSE),"Not Enrolled")</f>
        <v>Entry-Level</v>
      </c>
      <c r="G31" t="s">
        <v>908</v>
      </c>
      <c r="H31" t="s">
        <v>795</v>
      </c>
      <c r="I31" t="s">
        <v>796</v>
      </c>
      <c r="J31" t="s">
        <v>594</v>
      </c>
      <c r="K31" t="s">
        <v>595</v>
      </c>
      <c r="L31" t="s">
        <v>683</v>
      </c>
      <c r="M31" t="s">
        <v>480</v>
      </c>
      <c r="N31" t="s">
        <v>509</v>
      </c>
      <c r="O31" s="8">
        <v>44564</v>
      </c>
    </row>
    <row r="32" spans="1:15" x14ac:dyDescent="0.25">
      <c r="A32" t="str">
        <f t="shared" si="0"/>
        <v>21/22S00000033</v>
      </c>
      <c r="B32" t="s">
        <v>95</v>
      </c>
      <c r="C32" s="9" t="s">
        <v>304</v>
      </c>
      <c r="D32" s="9" t="str">
        <f>IFERROR(VLOOKUP(StudentDetails[[#This Row],[Key]],StudentEnrolmentETL!$A$1:$F$138,4,FALSE),"Not Enrolled")</f>
        <v>CRC-CL-038</v>
      </c>
      <c r="E32" s="9" t="str">
        <f>IFERROR(VLOOKUP(StudentDetails[[#This Row],[Key]],StudentEnrolmentETL!$A$1:$F$138,5,FALSE),"Not Enrolled")</f>
        <v xml:space="preserve">Withdrawn	</v>
      </c>
      <c r="F32" s="9" t="str">
        <f>IFERROR(VLOOKUP(StudentDetails[[#This Row],[Key]],StudentEnrolmentETL!$A$1:$F$138,6,FALSE),"Not Enrolled")</f>
        <v>Level-1</v>
      </c>
      <c r="G32" t="s">
        <v>909</v>
      </c>
      <c r="H32" t="s">
        <v>797</v>
      </c>
      <c r="I32" t="s">
        <v>798</v>
      </c>
      <c r="J32" t="s">
        <v>596</v>
      </c>
      <c r="K32" t="s">
        <v>597</v>
      </c>
      <c r="L32" t="s">
        <v>684</v>
      </c>
      <c r="M32" t="s">
        <v>480</v>
      </c>
      <c r="N32" t="s">
        <v>510</v>
      </c>
      <c r="O32" s="8">
        <v>44621</v>
      </c>
    </row>
    <row r="33" spans="1:15" x14ac:dyDescent="0.25">
      <c r="A33" t="str">
        <f t="shared" si="0"/>
        <v>21/22S00052143</v>
      </c>
      <c r="B33" t="s">
        <v>95</v>
      </c>
      <c r="C33" s="9" t="s">
        <v>4</v>
      </c>
      <c r="D33" s="9" t="str">
        <f>IFERROR(VLOOKUP(StudentDetails[[#This Row],[Key]],StudentEnrolmentETL!$A$1:$F$138,4,FALSE),"Not Enrolled")</f>
        <v>Not Enrolled</v>
      </c>
      <c r="E33" s="9" t="str">
        <f>IFERROR(VLOOKUP(StudentDetails[[#This Row],[Key]],StudentEnrolmentETL!$A$1:$F$138,5,FALSE),"Not Enrolled")</f>
        <v>Not Enrolled</v>
      </c>
      <c r="F33" s="9" t="str">
        <f>IFERROR(VLOOKUP(StudentDetails[[#This Row],[Key]],StudentEnrolmentETL!$A$1:$F$138,6,FALSE),"Not Enrolled")</f>
        <v>Not Enrolled</v>
      </c>
      <c r="G33" t="s">
        <v>886</v>
      </c>
      <c r="H33" t="s">
        <v>753</v>
      </c>
      <c r="I33" t="s">
        <v>754</v>
      </c>
      <c r="J33" t="s">
        <v>566</v>
      </c>
      <c r="K33" t="s">
        <v>557</v>
      </c>
      <c r="L33" t="s">
        <v>661</v>
      </c>
      <c r="M33" t="s">
        <v>479</v>
      </c>
      <c r="N33" t="s">
        <v>487</v>
      </c>
      <c r="O33" s="8">
        <v>44105</v>
      </c>
    </row>
    <row r="34" spans="1:15" x14ac:dyDescent="0.25">
      <c r="A34" t="str">
        <f t="shared" si="0"/>
        <v>21/22S00043326</v>
      </c>
      <c r="B34" t="s">
        <v>95</v>
      </c>
      <c r="C34" s="9" t="s">
        <v>305</v>
      </c>
      <c r="D34" s="9" t="str">
        <f>IFERROR(VLOOKUP(StudentDetails[[#This Row],[Key]],StudentEnrolmentETL!$A$1:$F$138,4,FALSE),"Not Enrolled")</f>
        <v>CRC-CL-013</v>
      </c>
      <c r="E34" s="9" t="str">
        <f>IFERROR(VLOOKUP(StudentDetails[[#This Row],[Key]],StudentEnrolmentETL!$A$1:$F$138,5,FALSE),"Not Enrolled")</f>
        <v xml:space="preserve">Cancelled	</v>
      </c>
      <c r="F34" s="9" t="str">
        <f>IFERROR(VLOOKUP(StudentDetails[[#This Row],[Key]],StudentEnrolmentETL!$A$1:$F$138,6,FALSE),"Not Enrolled")</f>
        <v>Level-1</v>
      </c>
      <c r="G34" t="s">
        <v>910</v>
      </c>
      <c r="H34" t="s">
        <v>799</v>
      </c>
      <c r="I34" t="s">
        <v>800</v>
      </c>
      <c r="J34" t="s">
        <v>598</v>
      </c>
      <c r="K34" t="s">
        <v>561</v>
      </c>
      <c r="L34" t="s">
        <v>685</v>
      </c>
      <c r="M34" t="s">
        <v>481</v>
      </c>
      <c r="N34" t="s">
        <v>511</v>
      </c>
      <c r="O34" s="8">
        <v>44440</v>
      </c>
    </row>
    <row r="35" spans="1:15" x14ac:dyDescent="0.25">
      <c r="A35" t="str">
        <f t="shared" si="0"/>
        <v>21/22S00043330</v>
      </c>
      <c r="B35" t="s">
        <v>95</v>
      </c>
      <c r="C35" s="9" t="s">
        <v>306</v>
      </c>
      <c r="D35" s="9" t="str">
        <f>IFERROR(VLOOKUP(StudentDetails[[#This Row],[Key]],StudentEnrolmentETL!$A$1:$F$138,4,FALSE),"Not Enrolled")</f>
        <v>CRC-CL-025</v>
      </c>
      <c r="E35" s="9" t="str">
        <f>IFERROR(VLOOKUP(StudentDetails[[#This Row],[Key]],StudentEnrolmentETL!$A$1:$F$138,5,FALSE),"Not Enrolled")</f>
        <v xml:space="preserve">Continuing	</v>
      </c>
      <c r="F35" s="9" t="str">
        <f>IFERROR(VLOOKUP(StudentDetails[[#This Row],[Key]],StudentEnrolmentETL!$A$1:$F$138,6,FALSE),"Not Enrolled")</f>
        <v>Level-3</v>
      </c>
      <c r="G35" t="s">
        <v>911</v>
      </c>
      <c r="H35" t="s">
        <v>747</v>
      </c>
      <c r="I35" t="s">
        <v>801</v>
      </c>
      <c r="J35" t="s">
        <v>599</v>
      </c>
      <c r="K35" t="s">
        <v>600</v>
      </c>
      <c r="L35" t="s">
        <v>686</v>
      </c>
      <c r="M35" t="s">
        <v>480</v>
      </c>
      <c r="N35" t="s">
        <v>512</v>
      </c>
      <c r="O35" s="8">
        <v>44621</v>
      </c>
    </row>
    <row r="36" spans="1:15" x14ac:dyDescent="0.25">
      <c r="A36" t="str">
        <f t="shared" si="0"/>
        <v>21/22S00043332</v>
      </c>
      <c r="B36" t="s">
        <v>95</v>
      </c>
      <c r="C36" s="9" t="s">
        <v>307</v>
      </c>
      <c r="D36" s="9" t="str">
        <f>IFERROR(VLOOKUP(StudentDetails[[#This Row],[Key]],StudentEnrolmentETL!$A$1:$F$138,4,FALSE),"Not Enrolled")</f>
        <v>CRC-CL-005</v>
      </c>
      <c r="E36" s="9" t="str">
        <f>IFERROR(VLOOKUP(StudentDetails[[#This Row],[Key]],StudentEnrolmentETL!$A$1:$F$138,5,FALSE),"Not Enrolled")</f>
        <v xml:space="preserve">Completed	</v>
      </c>
      <c r="F36" s="9" t="str">
        <f>IFERROR(VLOOKUP(StudentDetails[[#This Row],[Key]],StudentEnrolmentETL!$A$1:$F$138,6,FALSE),"Not Enrolled")</f>
        <v>Level-3</v>
      </c>
      <c r="G36" t="s">
        <v>912</v>
      </c>
      <c r="H36" t="s">
        <v>802</v>
      </c>
      <c r="I36" t="s">
        <v>803</v>
      </c>
      <c r="J36" t="s">
        <v>601</v>
      </c>
      <c r="K36" t="s">
        <v>561</v>
      </c>
      <c r="L36" t="s">
        <v>687</v>
      </c>
      <c r="M36" t="s">
        <v>481</v>
      </c>
      <c r="N36" t="s">
        <v>513</v>
      </c>
      <c r="O36" s="8">
        <v>44440</v>
      </c>
    </row>
    <row r="37" spans="1:15" x14ac:dyDescent="0.25">
      <c r="A37" t="str">
        <f t="shared" si="0"/>
        <v>21/22S00043333</v>
      </c>
      <c r="B37" t="s">
        <v>95</v>
      </c>
      <c r="C37" s="9" t="s">
        <v>308</v>
      </c>
      <c r="D37" s="9" t="str">
        <f>IFERROR(VLOOKUP(StudentDetails[[#This Row],[Key]],StudentEnrolmentETL!$A$1:$F$138,4,FALSE),"Not Enrolled")</f>
        <v>CRC-CL-046</v>
      </c>
      <c r="E37" s="9" t="str">
        <f>IFERROR(VLOOKUP(StudentDetails[[#This Row],[Key]],StudentEnrolmentETL!$A$1:$F$138,5,FALSE),"Not Enrolled")</f>
        <v xml:space="preserve">Completed	</v>
      </c>
      <c r="F37" s="9" t="str">
        <f>IFERROR(VLOOKUP(StudentDetails[[#This Row],[Key]],StudentEnrolmentETL!$A$1:$F$138,6,FALSE),"Not Enrolled")</f>
        <v>Entry-Level</v>
      </c>
      <c r="G37" t="s">
        <v>913</v>
      </c>
      <c r="H37" t="s">
        <v>804</v>
      </c>
      <c r="I37" t="s">
        <v>805</v>
      </c>
      <c r="J37" t="s">
        <v>602</v>
      </c>
      <c r="K37" t="s">
        <v>561</v>
      </c>
      <c r="L37" t="s">
        <v>688</v>
      </c>
      <c r="M37" t="s">
        <v>480</v>
      </c>
      <c r="N37" t="s">
        <v>514</v>
      </c>
      <c r="O37" s="8">
        <v>44501</v>
      </c>
    </row>
    <row r="38" spans="1:15" x14ac:dyDescent="0.25">
      <c r="A38" t="str">
        <f t="shared" si="0"/>
        <v>21/22S00043334</v>
      </c>
      <c r="B38" t="s">
        <v>95</v>
      </c>
      <c r="C38" s="9" t="s">
        <v>309</v>
      </c>
      <c r="D38" s="9" t="str">
        <f>IFERROR(VLOOKUP(StudentDetails[[#This Row],[Key]],StudentEnrolmentETL!$A$1:$F$138,4,FALSE),"Not Enrolled")</f>
        <v>CRC-CL-055</v>
      </c>
      <c r="E38" s="9" t="str">
        <f>IFERROR(VLOOKUP(StudentDetails[[#This Row],[Key]],StudentEnrolmentETL!$A$1:$F$138,5,FALSE),"Not Enrolled")</f>
        <v>Transferred</v>
      </c>
      <c r="F38" s="9" t="str">
        <f>IFERROR(VLOOKUP(StudentDetails[[#This Row],[Key]],StudentEnrolmentETL!$A$1:$F$138,6,FALSE),"Not Enrolled")</f>
        <v>Level-2</v>
      </c>
      <c r="G38" t="s">
        <v>914</v>
      </c>
      <c r="H38" t="s">
        <v>806</v>
      </c>
      <c r="I38" t="s">
        <v>807</v>
      </c>
      <c r="J38" t="s">
        <v>603</v>
      </c>
      <c r="K38" t="s">
        <v>561</v>
      </c>
      <c r="L38" t="s">
        <v>689</v>
      </c>
      <c r="M38" t="s">
        <v>480</v>
      </c>
      <c r="N38" t="s">
        <v>515</v>
      </c>
      <c r="O38" s="8">
        <v>44440</v>
      </c>
    </row>
    <row r="39" spans="1:15" x14ac:dyDescent="0.25">
      <c r="A39" t="str">
        <f t="shared" si="0"/>
        <v>21/22S00043337</v>
      </c>
      <c r="B39" t="s">
        <v>95</v>
      </c>
      <c r="C39" s="9" t="s">
        <v>310</v>
      </c>
      <c r="D39" s="9" t="str">
        <f>IFERROR(VLOOKUP(StudentDetails[[#This Row],[Key]],StudentEnrolmentETL!$A$1:$F$138,4,FALSE),"Not Enrolled")</f>
        <v>CRC-CL-018</v>
      </c>
      <c r="E39" s="9" t="str">
        <f>IFERROR(VLOOKUP(StudentDetails[[#This Row],[Key]],StudentEnrolmentETL!$A$1:$F$138,5,FALSE),"Not Enrolled")</f>
        <v xml:space="preserve">Cancelled	</v>
      </c>
      <c r="F39" s="9" t="str">
        <f>IFERROR(VLOOKUP(StudentDetails[[#This Row],[Key]],StudentEnrolmentETL!$A$1:$F$138,6,FALSE),"Not Enrolled")</f>
        <v>Entry-Level</v>
      </c>
      <c r="G39" t="s">
        <v>915</v>
      </c>
      <c r="H39" t="s">
        <v>808</v>
      </c>
      <c r="I39" t="s">
        <v>809</v>
      </c>
      <c r="J39" t="s">
        <v>604</v>
      </c>
      <c r="K39" t="s">
        <v>605</v>
      </c>
      <c r="L39" t="s">
        <v>690</v>
      </c>
      <c r="M39" t="s">
        <v>480</v>
      </c>
      <c r="N39" t="s">
        <v>516</v>
      </c>
      <c r="O39" s="8">
        <v>44470</v>
      </c>
    </row>
    <row r="40" spans="1:15" x14ac:dyDescent="0.25">
      <c r="A40" t="str">
        <f t="shared" si="0"/>
        <v>21/22S00043338</v>
      </c>
      <c r="B40" t="s">
        <v>95</v>
      </c>
      <c r="C40" s="9" t="s">
        <v>311</v>
      </c>
      <c r="D40" s="9" t="str">
        <f>IFERROR(VLOOKUP(StudentDetails[[#This Row],[Key]],StudentEnrolmentETL!$A$1:$F$138,4,FALSE),"Not Enrolled")</f>
        <v>CRC-CL-017</v>
      </c>
      <c r="E40" s="9" t="str">
        <f>IFERROR(VLOOKUP(StudentDetails[[#This Row],[Key]],StudentEnrolmentETL!$A$1:$F$138,5,FALSE),"Not Enrolled")</f>
        <v xml:space="preserve">Completed	</v>
      </c>
      <c r="F40" s="9" t="str">
        <f>IFERROR(VLOOKUP(StudentDetails[[#This Row],[Key]],StudentEnrolmentETL!$A$1:$F$138,6,FALSE),"Not Enrolled")</f>
        <v>Entry-Level</v>
      </c>
      <c r="G40" t="s">
        <v>916</v>
      </c>
      <c r="H40" t="s">
        <v>810</v>
      </c>
      <c r="I40" t="s">
        <v>811</v>
      </c>
      <c r="J40" t="s">
        <v>606</v>
      </c>
      <c r="K40" t="s">
        <v>607</v>
      </c>
      <c r="L40" t="s">
        <v>691</v>
      </c>
      <c r="M40" t="s">
        <v>480</v>
      </c>
      <c r="N40" t="s">
        <v>517</v>
      </c>
      <c r="O40" s="8">
        <v>44621</v>
      </c>
    </row>
    <row r="41" spans="1:15" x14ac:dyDescent="0.25">
      <c r="A41" t="str">
        <f t="shared" si="0"/>
        <v>21/22S00043340</v>
      </c>
      <c r="B41" t="s">
        <v>95</v>
      </c>
      <c r="C41" s="9" t="s">
        <v>312</v>
      </c>
      <c r="D41" s="9" t="str">
        <f>IFERROR(VLOOKUP(StudentDetails[[#This Row],[Key]],StudentEnrolmentETL!$A$1:$F$138,4,FALSE),"Not Enrolled")</f>
        <v>CRC-CL-043</v>
      </c>
      <c r="E41" s="9" t="str">
        <f>IFERROR(VLOOKUP(StudentDetails[[#This Row],[Key]],StudentEnrolmentETL!$A$1:$F$138,5,FALSE),"Not Enrolled")</f>
        <v xml:space="preserve">Completed	</v>
      </c>
      <c r="F41" s="9" t="str">
        <f>IFERROR(VLOOKUP(StudentDetails[[#This Row],[Key]],StudentEnrolmentETL!$A$1:$F$138,6,FALSE),"Not Enrolled")</f>
        <v>Level-2</v>
      </c>
      <c r="G41" t="s">
        <v>917</v>
      </c>
      <c r="H41" t="s">
        <v>812</v>
      </c>
      <c r="I41" t="s">
        <v>813</v>
      </c>
      <c r="J41" t="s">
        <v>608</v>
      </c>
      <c r="K41" t="s">
        <v>592</v>
      </c>
      <c r="L41" t="s">
        <v>692</v>
      </c>
      <c r="M41" t="s">
        <v>480</v>
      </c>
      <c r="N41" t="s">
        <v>518</v>
      </c>
      <c r="O41" s="8">
        <v>44501</v>
      </c>
    </row>
    <row r="42" spans="1:15" x14ac:dyDescent="0.25">
      <c r="A42" t="str">
        <f t="shared" si="0"/>
        <v>21/22S00043341</v>
      </c>
      <c r="B42" t="s">
        <v>95</v>
      </c>
      <c r="C42" s="9" t="s">
        <v>742</v>
      </c>
      <c r="D42" s="9" t="str">
        <f>IFERROR(VLOOKUP(StudentDetails[[#This Row],[Key]],StudentEnrolmentETL!$A$1:$F$138,4,FALSE),"Not Enrolled")</f>
        <v>Not Enrolled</v>
      </c>
      <c r="E42" s="9" t="str">
        <f>IFERROR(VLOOKUP(StudentDetails[[#This Row],[Key]],StudentEnrolmentETL!$A$1:$F$138,5,FALSE),"Not Enrolled")</f>
        <v>Not Enrolled</v>
      </c>
      <c r="F42" s="9" t="str">
        <f>IFERROR(VLOOKUP(StudentDetails[[#This Row],[Key]],StudentEnrolmentETL!$A$1:$F$138,6,FALSE),"Not Enrolled")</f>
        <v>Not Enrolled</v>
      </c>
      <c r="G42" t="s">
        <v>918</v>
      </c>
      <c r="H42" t="s">
        <v>814</v>
      </c>
      <c r="I42" t="s">
        <v>815</v>
      </c>
      <c r="J42" t="s">
        <v>609</v>
      </c>
      <c r="K42" t="s">
        <v>597</v>
      </c>
      <c r="L42" t="s">
        <v>693</v>
      </c>
      <c r="M42" t="s">
        <v>479</v>
      </c>
      <c r="N42" t="s">
        <v>519</v>
      </c>
      <c r="O42" s="8">
        <v>44501</v>
      </c>
    </row>
    <row r="43" spans="1:15" x14ac:dyDescent="0.25">
      <c r="A43" t="str">
        <f t="shared" si="0"/>
        <v>21/22S00043342</v>
      </c>
      <c r="B43" t="s">
        <v>95</v>
      </c>
      <c r="C43" s="9" t="s">
        <v>313</v>
      </c>
      <c r="D43" s="9" t="str">
        <f>IFERROR(VLOOKUP(StudentDetails[[#This Row],[Key]],StudentEnrolmentETL!$A$1:$F$138,4,FALSE),"Not Enrolled")</f>
        <v>CRC-CL-048</v>
      </c>
      <c r="E43" s="9" t="str">
        <f>IFERROR(VLOOKUP(StudentDetails[[#This Row],[Key]],StudentEnrolmentETL!$A$1:$F$138,5,FALSE),"Not Enrolled")</f>
        <v xml:space="preserve">Withdrawn	</v>
      </c>
      <c r="F43" s="9" t="str">
        <f>IFERROR(VLOOKUP(StudentDetails[[#This Row],[Key]],StudentEnrolmentETL!$A$1:$F$138,6,FALSE),"Not Enrolled")</f>
        <v>Level-2</v>
      </c>
      <c r="G43" t="s">
        <v>919</v>
      </c>
      <c r="H43" t="s">
        <v>816</v>
      </c>
      <c r="I43" t="s">
        <v>817</v>
      </c>
      <c r="J43" t="s">
        <v>610</v>
      </c>
      <c r="K43" t="s">
        <v>561</v>
      </c>
      <c r="L43" t="s">
        <v>694</v>
      </c>
      <c r="M43" t="s">
        <v>480</v>
      </c>
      <c r="N43" t="s">
        <v>520</v>
      </c>
      <c r="O43" s="8">
        <v>44470</v>
      </c>
    </row>
    <row r="44" spans="1:15" x14ac:dyDescent="0.25">
      <c r="A44" t="str">
        <f t="shared" si="0"/>
        <v>21/22S00043343</v>
      </c>
      <c r="B44" t="s">
        <v>95</v>
      </c>
      <c r="C44" s="9" t="s">
        <v>314</v>
      </c>
      <c r="D44" s="9" t="str">
        <f>IFERROR(VLOOKUP(StudentDetails[[#This Row],[Key]],StudentEnrolmentETL!$A$1:$F$138,4,FALSE),"Not Enrolled")</f>
        <v>CRC-CL-060</v>
      </c>
      <c r="E44" s="9" t="str">
        <f>IFERROR(VLOOKUP(StudentDetails[[#This Row],[Key]],StudentEnrolmentETL!$A$1:$F$138,5,FALSE),"Not Enrolled")</f>
        <v xml:space="preserve">Completed	</v>
      </c>
      <c r="F44" s="9" t="str">
        <f>IFERROR(VLOOKUP(StudentDetails[[#This Row],[Key]],StudentEnrolmentETL!$A$1:$F$138,6,FALSE),"Not Enrolled")</f>
        <v>Level-2</v>
      </c>
      <c r="G44" t="s">
        <v>920</v>
      </c>
      <c r="H44" t="s">
        <v>818</v>
      </c>
      <c r="I44" t="s">
        <v>819</v>
      </c>
      <c r="J44" t="s">
        <v>611</v>
      </c>
      <c r="K44" t="s">
        <v>612</v>
      </c>
      <c r="L44" t="s">
        <v>695</v>
      </c>
      <c r="M44" t="s">
        <v>480</v>
      </c>
      <c r="N44" t="s">
        <v>521</v>
      </c>
      <c r="O44" s="8">
        <v>44531</v>
      </c>
    </row>
    <row r="45" spans="1:15" x14ac:dyDescent="0.25">
      <c r="A45" t="str">
        <f t="shared" si="0"/>
        <v>21/22S00043344</v>
      </c>
      <c r="B45" t="s">
        <v>95</v>
      </c>
      <c r="C45" s="9" t="s">
        <v>315</v>
      </c>
      <c r="D45" s="9" t="str">
        <f>IFERROR(VLOOKUP(StudentDetails[[#This Row],[Key]],StudentEnrolmentETL!$A$1:$F$138,4,FALSE),"Not Enrolled")</f>
        <v>CRC-CL-048</v>
      </c>
      <c r="E45" s="9" t="str">
        <f>IFERROR(VLOOKUP(StudentDetails[[#This Row],[Key]],StudentEnrolmentETL!$A$1:$F$138,5,FALSE),"Not Enrolled")</f>
        <v xml:space="preserve">Completed	</v>
      </c>
      <c r="F45" s="9" t="str">
        <f>IFERROR(VLOOKUP(StudentDetails[[#This Row],[Key]],StudentEnrolmentETL!$A$1:$F$138,6,FALSE),"Not Enrolled")</f>
        <v>Level-2</v>
      </c>
      <c r="G45" t="s">
        <v>921</v>
      </c>
      <c r="H45" t="s">
        <v>820</v>
      </c>
      <c r="I45" t="s">
        <v>821</v>
      </c>
      <c r="J45" t="s">
        <v>613</v>
      </c>
      <c r="K45" t="s">
        <v>614</v>
      </c>
      <c r="L45" t="s">
        <v>696</v>
      </c>
      <c r="M45" t="s">
        <v>480</v>
      </c>
      <c r="N45" t="s">
        <v>522</v>
      </c>
      <c r="O45" s="8">
        <v>44470</v>
      </c>
    </row>
    <row r="46" spans="1:15" x14ac:dyDescent="0.25">
      <c r="A46" t="str">
        <f t="shared" si="0"/>
        <v>21/22S00043346</v>
      </c>
      <c r="B46" t="s">
        <v>95</v>
      </c>
      <c r="C46" s="9" t="s">
        <v>316</v>
      </c>
      <c r="D46" s="9" t="str">
        <f>IFERROR(VLOOKUP(StudentDetails[[#This Row],[Key]],StudentEnrolmentETL!$A$1:$F$138,4,FALSE),"Not Enrolled")</f>
        <v>CRC-CL-030</v>
      </c>
      <c r="E46" s="9" t="str">
        <f>IFERROR(VLOOKUP(StudentDetails[[#This Row],[Key]],StudentEnrolmentETL!$A$1:$F$138,5,FALSE),"Not Enrolled")</f>
        <v xml:space="preserve">Withdrawn	</v>
      </c>
      <c r="F46" s="9" t="str">
        <f>IFERROR(VLOOKUP(StudentDetails[[#This Row],[Key]],StudentEnrolmentETL!$A$1:$F$138,6,FALSE),"Not Enrolled")</f>
        <v>Entry-Level</v>
      </c>
      <c r="G46" t="s">
        <v>922</v>
      </c>
      <c r="H46" t="s">
        <v>822</v>
      </c>
      <c r="I46" t="s">
        <v>823</v>
      </c>
      <c r="J46" t="s">
        <v>615</v>
      </c>
      <c r="K46" t="s">
        <v>616</v>
      </c>
      <c r="L46" t="s">
        <v>697</v>
      </c>
      <c r="M46" t="s">
        <v>481</v>
      </c>
      <c r="N46" t="s">
        <v>523</v>
      </c>
      <c r="O46" s="8">
        <v>44564</v>
      </c>
    </row>
    <row r="47" spans="1:15" x14ac:dyDescent="0.25">
      <c r="A47" t="str">
        <f t="shared" si="0"/>
        <v>21/22S00052169</v>
      </c>
      <c r="B47" t="s">
        <v>95</v>
      </c>
      <c r="C47" s="9" t="s">
        <v>7</v>
      </c>
      <c r="D47" s="9" t="str">
        <f>IFERROR(VLOOKUP(StudentDetails[[#This Row],[Key]],StudentEnrolmentETL!$A$1:$F$138,4,FALSE),"Not Enrolled")</f>
        <v>Not Enrolled</v>
      </c>
      <c r="E47" s="9" t="str">
        <f>IFERROR(VLOOKUP(StudentDetails[[#This Row],[Key]],StudentEnrolmentETL!$A$1:$F$138,5,FALSE),"Not Enrolled")</f>
        <v>Not Enrolled</v>
      </c>
      <c r="F47" s="9" t="str">
        <f>IFERROR(VLOOKUP(StudentDetails[[#This Row],[Key]],StudentEnrolmentETL!$A$1:$F$138,6,FALSE),"Not Enrolled")</f>
        <v>Not Enrolled</v>
      </c>
      <c r="G47" t="s">
        <v>890</v>
      </c>
      <c r="H47" t="s">
        <v>761</v>
      </c>
      <c r="I47" t="s">
        <v>762</v>
      </c>
      <c r="J47" t="s">
        <v>570</v>
      </c>
      <c r="K47" t="s">
        <v>561</v>
      </c>
      <c r="L47" t="s">
        <v>665</v>
      </c>
      <c r="M47" t="s">
        <v>479</v>
      </c>
      <c r="N47" t="s">
        <v>491</v>
      </c>
      <c r="O47" s="8">
        <v>43374</v>
      </c>
    </row>
    <row r="48" spans="1:15" x14ac:dyDescent="0.25">
      <c r="A48" t="str">
        <f t="shared" si="0"/>
        <v>21/22S00043347</v>
      </c>
      <c r="B48" t="s">
        <v>95</v>
      </c>
      <c r="C48" s="9" t="s">
        <v>317</v>
      </c>
      <c r="D48" s="9" t="str">
        <f>IFERROR(VLOOKUP(StudentDetails[[#This Row],[Key]],StudentEnrolmentETL!$A$1:$F$138,4,FALSE),"Not Enrolled")</f>
        <v>CRC-CL-024</v>
      </c>
      <c r="E48" s="9" t="str">
        <f>IFERROR(VLOOKUP(StudentDetails[[#This Row],[Key]],StudentEnrolmentETL!$A$1:$F$138,5,FALSE),"Not Enrolled")</f>
        <v xml:space="preserve">Completed	</v>
      </c>
      <c r="F48" s="9" t="str">
        <f>IFERROR(VLOOKUP(StudentDetails[[#This Row],[Key]],StudentEnrolmentETL!$A$1:$F$138,6,FALSE),"Not Enrolled")</f>
        <v>Level-1</v>
      </c>
      <c r="G48" t="s">
        <v>923</v>
      </c>
      <c r="H48" t="s">
        <v>824</v>
      </c>
      <c r="I48" t="s">
        <v>825</v>
      </c>
      <c r="J48" t="s">
        <v>617</v>
      </c>
      <c r="K48" t="s">
        <v>561</v>
      </c>
      <c r="L48" t="s">
        <v>698</v>
      </c>
      <c r="M48" t="s">
        <v>480</v>
      </c>
      <c r="N48" t="s">
        <v>524</v>
      </c>
      <c r="O48" s="8">
        <v>44564</v>
      </c>
    </row>
    <row r="49" spans="1:15" x14ac:dyDescent="0.25">
      <c r="A49" t="str">
        <f t="shared" si="0"/>
        <v>21/22S00052170</v>
      </c>
      <c r="B49" t="s">
        <v>95</v>
      </c>
      <c r="C49" s="9" t="s">
        <v>734</v>
      </c>
      <c r="D49" s="9" t="str">
        <f>IFERROR(VLOOKUP(StudentDetails[[#This Row],[Key]],StudentEnrolmentETL!$A$1:$F$138,4,FALSE),"Not Enrolled")</f>
        <v>Not Enrolled</v>
      </c>
      <c r="E49" s="9" t="str">
        <f>IFERROR(VLOOKUP(StudentDetails[[#This Row],[Key]],StudentEnrolmentETL!$A$1:$F$138,5,FALSE),"Not Enrolled")</f>
        <v>Not Enrolled</v>
      </c>
      <c r="F49" s="9" t="str">
        <f>IFERROR(VLOOKUP(StudentDetails[[#This Row],[Key]],StudentEnrolmentETL!$A$1:$F$138,6,FALSE),"Not Enrolled")</f>
        <v>Not Enrolled</v>
      </c>
      <c r="G49" t="s">
        <v>891</v>
      </c>
      <c r="H49" t="s">
        <v>763</v>
      </c>
      <c r="I49" t="s">
        <v>764</v>
      </c>
      <c r="J49" t="s">
        <v>571</v>
      </c>
      <c r="K49" t="s">
        <v>561</v>
      </c>
      <c r="L49" t="s">
        <v>666</v>
      </c>
      <c r="M49" t="s">
        <v>480</v>
      </c>
      <c r="N49" t="s">
        <v>492</v>
      </c>
      <c r="O49" s="8">
        <v>44440</v>
      </c>
    </row>
    <row r="50" spans="1:15" x14ac:dyDescent="0.25">
      <c r="A50" t="str">
        <f t="shared" si="0"/>
        <v>21/22S00043348</v>
      </c>
      <c r="B50" t="s">
        <v>95</v>
      </c>
      <c r="C50" s="9" t="s">
        <v>318</v>
      </c>
      <c r="D50" s="9" t="str">
        <f>IFERROR(VLOOKUP(StudentDetails[[#This Row],[Key]],StudentEnrolmentETL!$A$1:$F$138,4,FALSE),"Not Enrolled")</f>
        <v>CRC-CL-048</v>
      </c>
      <c r="E50" s="9" t="str">
        <f>IFERROR(VLOOKUP(StudentDetails[[#This Row],[Key]],StudentEnrolmentETL!$A$1:$F$138,5,FALSE),"Not Enrolled")</f>
        <v xml:space="preserve">Cancelled	</v>
      </c>
      <c r="F50" s="9" t="str">
        <f>IFERROR(VLOOKUP(StudentDetails[[#This Row],[Key]],StudentEnrolmentETL!$A$1:$F$138,6,FALSE),"Not Enrolled")</f>
        <v>Level-2</v>
      </c>
      <c r="G50" t="s">
        <v>924</v>
      </c>
      <c r="H50" t="s">
        <v>826</v>
      </c>
      <c r="I50" t="s">
        <v>825</v>
      </c>
      <c r="J50" t="s">
        <v>618</v>
      </c>
      <c r="K50" t="s">
        <v>561</v>
      </c>
      <c r="L50" t="s">
        <v>699</v>
      </c>
      <c r="M50" t="s">
        <v>480</v>
      </c>
      <c r="N50" t="s">
        <v>525</v>
      </c>
      <c r="O50" s="8">
        <v>44470</v>
      </c>
    </row>
    <row r="51" spans="1:15" x14ac:dyDescent="0.25">
      <c r="A51" t="str">
        <f t="shared" si="0"/>
        <v>21/22S00043351</v>
      </c>
      <c r="B51" t="s">
        <v>95</v>
      </c>
      <c r="C51" s="9" t="s">
        <v>319</v>
      </c>
      <c r="D51" s="9" t="str">
        <f>IFERROR(VLOOKUP(StudentDetails[[#This Row],[Key]],StudentEnrolmentETL!$A$1:$F$138,4,FALSE),"Not Enrolled")</f>
        <v>CRC-CL-061</v>
      </c>
      <c r="E51" s="9" t="str">
        <f>IFERROR(VLOOKUP(StudentDetails[[#This Row],[Key]],StudentEnrolmentETL!$A$1:$F$138,5,FALSE),"Not Enrolled")</f>
        <v xml:space="preserve">Completed	</v>
      </c>
      <c r="F51" s="9" t="str">
        <f>IFERROR(VLOOKUP(StudentDetails[[#This Row],[Key]],StudentEnrolmentETL!$A$1:$F$138,6,FALSE),"Not Enrolled")</f>
        <v>Level-2</v>
      </c>
      <c r="G51" t="s">
        <v>925</v>
      </c>
      <c r="H51" t="s">
        <v>827</v>
      </c>
      <c r="I51" t="s">
        <v>828</v>
      </c>
      <c r="J51" t="s">
        <v>619</v>
      </c>
      <c r="K51" t="s">
        <v>561</v>
      </c>
      <c r="L51" t="s">
        <v>700</v>
      </c>
      <c r="M51" t="s">
        <v>480</v>
      </c>
      <c r="N51" t="s">
        <v>526</v>
      </c>
      <c r="O51" s="8">
        <v>44531</v>
      </c>
    </row>
    <row r="52" spans="1:15" x14ac:dyDescent="0.25">
      <c r="A52" t="str">
        <f t="shared" si="0"/>
        <v>21/22S00043358</v>
      </c>
      <c r="B52" t="s">
        <v>95</v>
      </c>
      <c r="C52" s="9" t="s">
        <v>320</v>
      </c>
      <c r="D52" s="9" t="str">
        <f>IFERROR(VLOOKUP(StudentDetails[[#This Row],[Key]],StudentEnrolmentETL!$A$1:$F$138,4,FALSE),"Not Enrolled")</f>
        <v>CRC-CL-030</v>
      </c>
      <c r="E52" s="9" t="str">
        <f>IFERROR(VLOOKUP(StudentDetails[[#This Row],[Key]],StudentEnrolmentETL!$A$1:$F$138,5,FALSE),"Not Enrolled")</f>
        <v xml:space="preserve">Continuing	</v>
      </c>
      <c r="F52" s="9" t="str">
        <f>IFERROR(VLOOKUP(StudentDetails[[#This Row],[Key]],StudentEnrolmentETL!$A$1:$F$138,6,FALSE),"Not Enrolled")</f>
        <v>Entry-Level</v>
      </c>
      <c r="G52" t="s">
        <v>926</v>
      </c>
      <c r="H52" t="s">
        <v>829</v>
      </c>
      <c r="I52" t="s">
        <v>830</v>
      </c>
      <c r="J52" t="s">
        <v>620</v>
      </c>
      <c r="K52" t="s">
        <v>557</v>
      </c>
      <c r="L52" t="s">
        <v>701</v>
      </c>
      <c r="M52" t="s">
        <v>480</v>
      </c>
      <c r="N52" t="s">
        <v>527</v>
      </c>
      <c r="O52" s="8">
        <v>44652</v>
      </c>
    </row>
    <row r="53" spans="1:15" x14ac:dyDescent="0.25">
      <c r="A53" t="str">
        <f t="shared" si="0"/>
        <v>21/22S00043359</v>
      </c>
      <c r="B53" t="s">
        <v>95</v>
      </c>
      <c r="C53" s="9" t="s">
        <v>321</v>
      </c>
      <c r="D53" s="9" t="str">
        <f>IFERROR(VLOOKUP(StudentDetails[[#This Row],[Key]],StudentEnrolmentETL!$A$1:$F$138,4,FALSE),"Not Enrolled")</f>
        <v>CRC-CL-030</v>
      </c>
      <c r="E53" s="9" t="str">
        <f>IFERROR(VLOOKUP(StudentDetails[[#This Row],[Key]],StudentEnrolmentETL!$A$1:$F$138,5,FALSE),"Not Enrolled")</f>
        <v xml:space="preserve">Completed	</v>
      </c>
      <c r="F53" s="9" t="str">
        <f>IFERROR(VLOOKUP(StudentDetails[[#This Row],[Key]],StudentEnrolmentETL!$A$1:$F$138,6,FALSE),"Not Enrolled")</f>
        <v>Level-1</v>
      </c>
      <c r="G53" t="s">
        <v>927</v>
      </c>
      <c r="H53" t="s">
        <v>831</v>
      </c>
      <c r="I53" t="s">
        <v>832</v>
      </c>
      <c r="J53" t="s">
        <v>621</v>
      </c>
      <c r="K53" t="s">
        <v>561</v>
      </c>
      <c r="L53" t="s">
        <v>702</v>
      </c>
      <c r="M53" t="s">
        <v>480</v>
      </c>
      <c r="N53" t="s">
        <v>528</v>
      </c>
      <c r="O53" s="8">
        <v>44621</v>
      </c>
    </row>
    <row r="54" spans="1:15" x14ac:dyDescent="0.25">
      <c r="A54" t="str">
        <f t="shared" si="0"/>
        <v>21/22S00043360</v>
      </c>
      <c r="B54" t="s">
        <v>95</v>
      </c>
      <c r="C54" s="9" t="s">
        <v>322</v>
      </c>
      <c r="D54" s="9" t="str">
        <f>IFERROR(VLOOKUP(StudentDetails[[#This Row],[Key]],StudentEnrolmentETL!$A$1:$F$138,4,FALSE),"Not Enrolled")</f>
        <v>CRC-CL-030</v>
      </c>
      <c r="E54" s="9" t="str">
        <f>IFERROR(VLOOKUP(StudentDetails[[#This Row],[Key]],StudentEnrolmentETL!$A$1:$F$138,5,FALSE),"Not Enrolled")</f>
        <v xml:space="preserve">Completed	</v>
      </c>
      <c r="F54" s="9" t="str">
        <f>IFERROR(VLOOKUP(StudentDetails[[#This Row],[Key]],StudentEnrolmentETL!$A$1:$F$138,6,FALSE),"Not Enrolled")</f>
        <v>Level-1</v>
      </c>
      <c r="G54" t="s">
        <v>928</v>
      </c>
      <c r="H54" t="s">
        <v>833</v>
      </c>
      <c r="I54" t="s">
        <v>832</v>
      </c>
      <c r="J54" t="s">
        <v>622</v>
      </c>
      <c r="K54" t="s">
        <v>612</v>
      </c>
      <c r="L54" t="s">
        <v>703</v>
      </c>
      <c r="M54" t="s">
        <v>480</v>
      </c>
      <c r="N54" t="s">
        <v>529</v>
      </c>
      <c r="O54" s="8">
        <v>44652</v>
      </c>
    </row>
    <row r="55" spans="1:15" x14ac:dyDescent="0.25">
      <c r="A55" t="str">
        <f t="shared" si="0"/>
        <v>22/23S00053215</v>
      </c>
      <c r="B55" t="s">
        <v>170</v>
      </c>
      <c r="C55" s="9" t="s">
        <v>299</v>
      </c>
      <c r="D55" s="9" t="str">
        <f>IFERROR(VLOOKUP(StudentDetails[[#This Row],[Key]],StudentEnrolmentETL!$A$1:$F$138,4,FALSE),"Not Enrolled")</f>
        <v>Not Enrolled</v>
      </c>
      <c r="E55" s="9" t="str">
        <f>IFERROR(VLOOKUP(StudentDetails[[#This Row],[Key]],StudentEnrolmentETL!$A$1:$F$138,5,FALSE),"Not Enrolled")</f>
        <v>Not Enrolled</v>
      </c>
      <c r="F55" s="9" t="str">
        <f>IFERROR(VLOOKUP(StudentDetails[[#This Row],[Key]],StudentEnrolmentETL!$A$1:$F$138,6,FALSE),"Not Enrolled")</f>
        <v>Not Enrolled</v>
      </c>
      <c r="G55" t="s">
        <v>904</v>
      </c>
      <c r="H55" t="s">
        <v>787</v>
      </c>
      <c r="I55" t="s">
        <v>788</v>
      </c>
      <c r="J55" t="s">
        <v>588</v>
      </c>
      <c r="K55" t="s">
        <v>589</v>
      </c>
      <c r="L55" t="s">
        <v>679</v>
      </c>
      <c r="M55" t="s">
        <v>479</v>
      </c>
      <c r="N55" t="s">
        <v>505</v>
      </c>
      <c r="O55" s="8">
        <v>43710</v>
      </c>
    </row>
    <row r="56" spans="1:15" x14ac:dyDescent="0.25">
      <c r="A56" t="str">
        <f t="shared" si="0"/>
        <v>22/23S00052110</v>
      </c>
      <c r="B56" t="s">
        <v>170</v>
      </c>
      <c r="C56" s="9" t="s">
        <v>735</v>
      </c>
      <c r="D56" s="9" t="str">
        <f>IFERROR(VLOOKUP(StudentDetails[[#This Row],[Key]],StudentEnrolmentETL!$A$1:$F$138,4,FALSE),"Not Enrolled")</f>
        <v>Not Enrolled</v>
      </c>
      <c r="E56" s="9" t="str">
        <f>IFERROR(VLOOKUP(StudentDetails[[#This Row],[Key]],StudentEnrolmentETL!$A$1:$F$138,5,FALSE),"Not Enrolled")</f>
        <v>Not Enrolled</v>
      </c>
      <c r="F56" s="9" t="str">
        <f>IFERROR(VLOOKUP(StudentDetails[[#This Row],[Key]],StudentEnrolmentETL!$A$1:$F$138,6,FALSE),"Not Enrolled")</f>
        <v>Not Enrolled</v>
      </c>
      <c r="G56" t="s">
        <v>929</v>
      </c>
      <c r="H56" t="s">
        <v>834</v>
      </c>
      <c r="I56" t="s">
        <v>835</v>
      </c>
      <c r="J56" t="s">
        <v>623</v>
      </c>
      <c r="K56" t="s">
        <v>561</v>
      </c>
      <c r="L56" t="s">
        <v>704</v>
      </c>
      <c r="M56" t="s">
        <v>480</v>
      </c>
      <c r="N56" t="s">
        <v>530</v>
      </c>
      <c r="O56" s="8">
        <v>44896</v>
      </c>
    </row>
    <row r="57" spans="1:15" x14ac:dyDescent="0.25">
      <c r="A57" t="str">
        <f t="shared" si="0"/>
        <v>22/23S00052117</v>
      </c>
      <c r="B57" t="s">
        <v>170</v>
      </c>
      <c r="C57" s="9" t="s">
        <v>736</v>
      </c>
      <c r="D57" s="9" t="str">
        <f>IFERROR(VLOOKUP(StudentDetails[[#This Row],[Key]],StudentEnrolmentETL!$A$1:$F$138,4,FALSE),"Not Enrolled")</f>
        <v>Not Enrolled</v>
      </c>
      <c r="E57" s="9" t="str">
        <f>IFERROR(VLOOKUP(StudentDetails[[#This Row],[Key]],StudentEnrolmentETL!$A$1:$F$138,5,FALSE),"Not Enrolled")</f>
        <v>Not Enrolled</v>
      </c>
      <c r="F57" s="9" t="str">
        <f>IFERROR(VLOOKUP(StudentDetails[[#This Row],[Key]],StudentEnrolmentETL!$A$1:$F$138,6,FALSE),"Not Enrolled")</f>
        <v>Not Enrolled</v>
      </c>
      <c r="G57" t="s">
        <v>882</v>
      </c>
      <c r="H57" t="s">
        <v>745</v>
      </c>
      <c r="I57" t="s">
        <v>746</v>
      </c>
      <c r="J57" t="s">
        <v>558</v>
      </c>
      <c r="K57" t="s">
        <v>559</v>
      </c>
      <c r="L57" t="s">
        <v>657</v>
      </c>
      <c r="M57" t="s">
        <v>480</v>
      </c>
      <c r="N57" t="s">
        <v>483</v>
      </c>
      <c r="O57" s="8">
        <v>45019</v>
      </c>
    </row>
    <row r="58" spans="1:15" x14ac:dyDescent="0.25">
      <c r="A58" t="str">
        <f t="shared" si="0"/>
        <v>22/23S00043298</v>
      </c>
      <c r="B58" t="s">
        <v>170</v>
      </c>
      <c r="C58" s="9" t="s">
        <v>301</v>
      </c>
      <c r="D58" s="9" t="str">
        <f>IFERROR(VLOOKUP(StudentDetails[[#This Row],[Key]],StudentEnrolmentETL!$A$1:$F$138,4,FALSE),"Not Enrolled")</f>
        <v>Not Enrolled</v>
      </c>
      <c r="E58" s="9" t="str">
        <f>IFERROR(VLOOKUP(StudentDetails[[#This Row],[Key]],StudentEnrolmentETL!$A$1:$F$138,5,FALSE),"Not Enrolled")</f>
        <v>Not Enrolled</v>
      </c>
      <c r="F58" s="9" t="str">
        <f>IFERROR(VLOOKUP(StudentDetails[[#This Row],[Key]],StudentEnrolmentETL!$A$1:$F$138,6,FALSE),"Not Enrolled")</f>
        <v>Not Enrolled</v>
      </c>
      <c r="G58" t="s">
        <v>906</v>
      </c>
      <c r="H58" t="s">
        <v>791</v>
      </c>
      <c r="I58" t="s">
        <v>792</v>
      </c>
      <c r="J58" t="s">
        <v>591</v>
      </c>
      <c r="K58" t="s">
        <v>592</v>
      </c>
      <c r="L58" t="s">
        <v>681</v>
      </c>
      <c r="M58" t="s">
        <v>480</v>
      </c>
      <c r="N58" t="s">
        <v>507</v>
      </c>
      <c r="O58" s="8">
        <v>44564</v>
      </c>
    </row>
    <row r="59" spans="1:15" x14ac:dyDescent="0.25">
      <c r="A59" t="str">
        <f t="shared" si="0"/>
        <v>22/23S00053223</v>
      </c>
      <c r="B59" t="s">
        <v>170</v>
      </c>
      <c r="C59" s="9" t="s">
        <v>302</v>
      </c>
      <c r="D59" s="9" t="str">
        <f>IFERROR(VLOOKUP(StudentDetails[[#This Row],[Key]],StudentEnrolmentETL!$A$1:$F$138,4,FALSE),"Not Enrolled")</f>
        <v>Not Enrolled</v>
      </c>
      <c r="E59" s="9" t="str">
        <f>IFERROR(VLOOKUP(StudentDetails[[#This Row],[Key]],StudentEnrolmentETL!$A$1:$F$138,5,FALSE),"Not Enrolled")</f>
        <v>Not Enrolled</v>
      </c>
      <c r="F59" s="9" t="str">
        <f>IFERROR(VLOOKUP(StudentDetails[[#This Row],[Key]],StudentEnrolmentETL!$A$1:$F$138,6,FALSE),"Not Enrolled")</f>
        <v>Not Enrolled</v>
      </c>
      <c r="G59" t="s">
        <v>907</v>
      </c>
      <c r="H59" t="s">
        <v>793</v>
      </c>
      <c r="I59" t="s">
        <v>794</v>
      </c>
      <c r="J59" t="s">
        <v>593</v>
      </c>
      <c r="K59" t="s">
        <v>561</v>
      </c>
      <c r="L59" t="s">
        <v>682</v>
      </c>
      <c r="M59" t="s">
        <v>480</v>
      </c>
      <c r="N59" t="s">
        <v>508</v>
      </c>
      <c r="O59" s="8">
        <v>44805</v>
      </c>
    </row>
    <row r="60" spans="1:15" x14ac:dyDescent="0.25">
      <c r="A60" t="str">
        <f t="shared" si="0"/>
        <v>22/23S00000013</v>
      </c>
      <c r="B60" t="s">
        <v>170</v>
      </c>
      <c r="C60" s="9" t="s">
        <v>323</v>
      </c>
      <c r="D60" s="9" t="str">
        <f>IFERROR(VLOOKUP(StudentDetails[[#This Row],[Key]],StudentEnrolmentETL!$A$1:$F$138,4,FALSE),"Not Enrolled")</f>
        <v>CRC-CL-030</v>
      </c>
      <c r="E60" s="9" t="str">
        <f>IFERROR(VLOOKUP(StudentDetails[[#This Row],[Key]],StudentEnrolmentETL!$A$1:$F$138,5,FALSE),"Not Enrolled")</f>
        <v xml:space="preserve">Withdrawn	</v>
      </c>
      <c r="F60" s="9" t="str">
        <f>IFERROR(VLOOKUP(StudentDetails[[#This Row],[Key]],StudentEnrolmentETL!$A$1:$F$138,6,FALSE),"Not Enrolled")</f>
        <v>Entry-Level</v>
      </c>
      <c r="G60" t="s">
        <v>930</v>
      </c>
      <c r="H60" t="s">
        <v>836</v>
      </c>
      <c r="I60" t="s">
        <v>837</v>
      </c>
      <c r="J60" t="s">
        <v>624</v>
      </c>
      <c r="K60" t="s">
        <v>561</v>
      </c>
      <c r="L60" t="s">
        <v>705</v>
      </c>
      <c r="M60" t="s">
        <v>481</v>
      </c>
      <c r="N60" t="s">
        <v>531</v>
      </c>
      <c r="O60" s="8">
        <v>44805</v>
      </c>
    </row>
    <row r="61" spans="1:15" x14ac:dyDescent="0.25">
      <c r="A61" t="str">
        <f t="shared" si="0"/>
        <v>22/23S00050547</v>
      </c>
      <c r="B61" t="s">
        <v>170</v>
      </c>
      <c r="C61" s="9" t="s">
        <v>324</v>
      </c>
      <c r="D61" s="9" t="str">
        <f>IFERROR(VLOOKUP(StudentDetails[[#This Row],[Key]],StudentEnrolmentETL!$A$1:$F$138,4,FALSE),"Not Enrolled")</f>
        <v>CRC-CL-036</v>
      </c>
      <c r="E61" s="9" t="str">
        <f>IFERROR(VLOOKUP(StudentDetails[[#This Row],[Key]],StudentEnrolmentETL!$A$1:$F$138,5,FALSE),"Not Enrolled")</f>
        <v xml:space="preserve">Continuing	</v>
      </c>
      <c r="F61" s="9" t="str">
        <f>IFERROR(VLOOKUP(StudentDetails[[#This Row],[Key]],StudentEnrolmentETL!$A$1:$F$138,6,FALSE),"Not Enrolled")</f>
        <v>Level-2</v>
      </c>
      <c r="G61" t="s">
        <v>931</v>
      </c>
      <c r="H61" t="s">
        <v>769</v>
      </c>
      <c r="I61" t="s">
        <v>838</v>
      </c>
      <c r="J61" t="s">
        <v>625</v>
      </c>
      <c r="K61" t="s">
        <v>563</v>
      </c>
      <c r="L61" t="s">
        <v>706</v>
      </c>
      <c r="M61" t="s">
        <v>480</v>
      </c>
      <c r="N61" t="s">
        <v>532</v>
      </c>
      <c r="O61" s="8">
        <v>44805</v>
      </c>
    </row>
    <row r="62" spans="1:15" x14ac:dyDescent="0.25">
      <c r="A62" t="str">
        <f t="shared" si="0"/>
        <v>22/23S00050549</v>
      </c>
      <c r="B62" t="s">
        <v>170</v>
      </c>
      <c r="C62" s="9" t="s">
        <v>325</v>
      </c>
      <c r="D62" s="9" t="str">
        <f>IFERROR(VLOOKUP(StudentDetails[[#This Row],[Key]],StudentEnrolmentETL!$A$1:$F$138,4,FALSE),"Not Enrolled")</f>
        <v>CRC-CL-037</v>
      </c>
      <c r="E62" s="9" t="str">
        <f>IFERROR(VLOOKUP(StudentDetails[[#This Row],[Key]],StudentEnrolmentETL!$A$1:$F$138,5,FALSE),"Not Enrolled")</f>
        <v xml:space="preserve">Completed	</v>
      </c>
      <c r="F62" s="9" t="str">
        <f>IFERROR(VLOOKUP(StudentDetails[[#This Row],[Key]],StudentEnrolmentETL!$A$1:$F$138,6,FALSE),"Not Enrolled")</f>
        <v>Level-1</v>
      </c>
      <c r="G62" t="s">
        <v>932</v>
      </c>
      <c r="H62" t="s">
        <v>839</v>
      </c>
      <c r="I62" t="s">
        <v>840</v>
      </c>
      <c r="J62" t="s">
        <v>626</v>
      </c>
      <c r="K62" t="s">
        <v>561</v>
      </c>
      <c r="L62" t="s">
        <v>707</v>
      </c>
      <c r="M62" t="s">
        <v>481</v>
      </c>
      <c r="N62" t="s">
        <v>533</v>
      </c>
      <c r="O62" s="8">
        <v>44805</v>
      </c>
    </row>
    <row r="63" spans="1:15" x14ac:dyDescent="0.25">
      <c r="A63" t="str">
        <f t="shared" si="0"/>
        <v>22/23S00050553</v>
      </c>
      <c r="B63" t="s">
        <v>170</v>
      </c>
      <c r="C63" s="9" t="s">
        <v>326</v>
      </c>
      <c r="D63" s="9" t="str">
        <f>IFERROR(VLOOKUP(StudentDetails[[#This Row],[Key]],StudentEnrolmentETL!$A$1:$F$138,4,FALSE),"Not Enrolled")</f>
        <v>CRC-CL-038</v>
      </c>
      <c r="E63" s="9" t="str">
        <f>IFERROR(VLOOKUP(StudentDetails[[#This Row],[Key]],StudentEnrolmentETL!$A$1:$F$138,5,FALSE),"Not Enrolled")</f>
        <v xml:space="preserve">Withdrawn	</v>
      </c>
      <c r="F63" s="9" t="str">
        <f>IFERROR(VLOOKUP(StudentDetails[[#This Row],[Key]],StudentEnrolmentETL!$A$1:$F$138,6,FALSE),"Not Enrolled")</f>
        <v>Level-1</v>
      </c>
      <c r="G63" t="s">
        <v>933</v>
      </c>
      <c r="H63" t="s">
        <v>841</v>
      </c>
      <c r="I63" t="s">
        <v>842</v>
      </c>
      <c r="J63" t="s">
        <v>627</v>
      </c>
      <c r="K63" t="s">
        <v>561</v>
      </c>
      <c r="L63" t="s">
        <v>708</v>
      </c>
      <c r="M63" t="s">
        <v>480</v>
      </c>
      <c r="N63" t="s">
        <v>534</v>
      </c>
      <c r="O63" s="8">
        <v>44805</v>
      </c>
    </row>
    <row r="64" spans="1:15" x14ac:dyDescent="0.25">
      <c r="A64" t="str">
        <f t="shared" si="0"/>
        <v>22/23S00050557</v>
      </c>
      <c r="B64" t="s">
        <v>170</v>
      </c>
      <c r="C64" s="9" t="s">
        <v>327</v>
      </c>
      <c r="D64" s="9" t="str">
        <f>IFERROR(VLOOKUP(StudentDetails[[#This Row],[Key]],StudentEnrolmentETL!$A$1:$F$138,4,FALSE),"Not Enrolled")</f>
        <v>CRC-CL-039</v>
      </c>
      <c r="E64" s="9" t="str">
        <f>IFERROR(VLOOKUP(StudentDetails[[#This Row],[Key]],StudentEnrolmentETL!$A$1:$F$138,5,FALSE),"Not Enrolled")</f>
        <v xml:space="preserve">Continuing	</v>
      </c>
      <c r="F64" s="9" t="str">
        <f>IFERROR(VLOOKUP(StudentDetails[[#This Row],[Key]],StudentEnrolmentETL!$A$1:$F$138,6,FALSE),"Not Enrolled")</f>
        <v>Level-1</v>
      </c>
      <c r="G64" t="s">
        <v>934</v>
      </c>
      <c r="H64" t="s">
        <v>843</v>
      </c>
      <c r="I64" t="s">
        <v>844</v>
      </c>
      <c r="J64" t="s">
        <v>628</v>
      </c>
      <c r="K64" t="s">
        <v>561</v>
      </c>
      <c r="L64" t="s">
        <v>709</v>
      </c>
      <c r="M64" t="s">
        <v>480</v>
      </c>
      <c r="N64" t="s">
        <v>535</v>
      </c>
      <c r="O64" s="8">
        <v>44866</v>
      </c>
    </row>
    <row r="65" spans="1:15" x14ac:dyDescent="0.25">
      <c r="A65" t="str">
        <f t="shared" si="0"/>
        <v>22/23S00050559</v>
      </c>
      <c r="B65" t="s">
        <v>170</v>
      </c>
      <c r="C65" s="9" t="s">
        <v>328</v>
      </c>
      <c r="D65" s="9" t="str">
        <f>IFERROR(VLOOKUP(StudentDetails[[#This Row],[Key]],StudentEnrolmentETL!$A$1:$F$138,4,FALSE),"Not Enrolled")</f>
        <v>CRC-CL-040</v>
      </c>
      <c r="E65" s="9" t="str">
        <f>IFERROR(VLOOKUP(StudentDetails[[#This Row],[Key]],StudentEnrolmentETL!$A$1:$F$138,5,FALSE),"Not Enrolled")</f>
        <v xml:space="preserve">Continuing	</v>
      </c>
      <c r="F65" s="9" t="str">
        <f>IFERROR(VLOOKUP(StudentDetails[[#This Row],[Key]],StudentEnrolmentETL!$A$1:$F$138,6,FALSE),"Not Enrolled")</f>
        <v>Level-2</v>
      </c>
      <c r="G65" t="s">
        <v>935</v>
      </c>
      <c r="H65" t="s">
        <v>845</v>
      </c>
      <c r="I65" t="s">
        <v>846</v>
      </c>
      <c r="J65" t="s">
        <v>629</v>
      </c>
      <c r="K65" t="s">
        <v>561</v>
      </c>
      <c r="L65" t="s">
        <v>710</v>
      </c>
      <c r="M65" t="s">
        <v>480</v>
      </c>
      <c r="N65" t="s">
        <v>536</v>
      </c>
      <c r="O65" s="8">
        <v>44866</v>
      </c>
    </row>
    <row r="66" spans="1:15" x14ac:dyDescent="0.25">
      <c r="A66" t="str">
        <f t="shared" si="0"/>
        <v>22/23S00050560</v>
      </c>
      <c r="B66" t="s">
        <v>170</v>
      </c>
      <c r="C66" s="9" t="s">
        <v>329</v>
      </c>
      <c r="D66" s="9" t="str">
        <f>IFERROR(VLOOKUP(StudentDetails[[#This Row],[Key]],StudentEnrolmentETL!$A$1:$F$138,4,FALSE),"Not Enrolled")</f>
        <v>CRC-CL-041</v>
      </c>
      <c r="E66" s="9" t="str">
        <f>IFERROR(VLOOKUP(StudentDetails[[#This Row],[Key]],StudentEnrolmentETL!$A$1:$F$138,5,FALSE),"Not Enrolled")</f>
        <v xml:space="preserve">Withdrawn	</v>
      </c>
      <c r="F66" s="9" t="str">
        <f>IFERROR(VLOOKUP(StudentDetails[[#This Row],[Key]],StudentEnrolmentETL!$A$1:$F$138,6,FALSE),"Not Enrolled")</f>
        <v>Level-2</v>
      </c>
      <c r="G66" t="s">
        <v>936</v>
      </c>
      <c r="H66" t="s">
        <v>751</v>
      </c>
      <c r="I66" t="s">
        <v>847</v>
      </c>
      <c r="J66" t="s">
        <v>630</v>
      </c>
      <c r="K66" t="s">
        <v>561</v>
      </c>
      <c r="L66" t="s">
        <v>711</v>
      </c>
      <c r="M66" t="s">
        <v>480</v>
      </c>
      <c r="N66" t="s">
        <v>537</v>
      </c>
      <c r="O66" s="8">
        <v>44774</v>
      </c>
    </row>
    <row r="67" spans="1:15" x14ac:dyDescent="0.25">
      <c r="A67" t="str">
        <f t="shared" ref="A67:A89" si="1">CONCATENATE(B67,C67)</f>
        <v>22/23S00050561</v>
      </c>
      <c r="B67" t="s">
        <v>170</v>
      </c>
      <c r="C67" s="9" t="s">
        <v>330</v>
      </c>
      <c r="D67" s="9" t="str">
        <f>IFERROR(VLOOKUP(StudentDetails[[#This Row],[Key]],StudentEnrolmentETL!$A$1:$F$138,4,FALSE),"Not Enrolled")</f>
        <v>CRC-CL-042</v>
      </c>
      <c r="E67" s="9" t="str">
        <f>IFERROR(VLOOKUP(StudentDetails[[#This Row],[Key]],StudentEnrolmentETL!$A$1:$F$138,5,FALSE),"Not Enrolled")</f>
        <v xml:space="preserve">Cancelled	</v>
      </c>
      <c r="F67" s="9" t="str">
        <f>IFERROR(VLOOKUP(StudentDetails[[#This Row],[Key]],StudentEnrolmentETL!$A$1:$F$138,6,FALSE),"Not Enrolled")</f>
        <v>Level-2</v>
      </c>
      <c r="G67" t="s">
        <v>937</v>
      </c>
      <c r="H67" t="s">
        <v>848</v>
      </c>
      <c r="I67" t="s">
        <v>849</v>
      </c>
      <c r="J67" t="s">
        <v>631</v>
      </c>
      <c r="K67" t="s">
        <v>561</v>
      </c>
      <c r="L67" t="s">
        <v>712</v>
      </c>
      <c r="M67" t="s">
        <v>480</v>
      </c>
      <c r="N67" t="s">
        <v>538</v>
      </c>
      <c r="O67" s="8">
        <v>44986</v>
      </c>
    </row>
    <row r="68" spans="1:15" x14ac:dyDescent="0.25">
      <c r="A68" t="str">
        <f t="shared" si="1"/>
        <v>22/23S00050567</v>
      </c>
      <c r="B68" t="s">
        <v>170</v>
      </c>
      <c r="C68" s="9" t="s">
        <v>331</v>
      </c>
      <c r="D68" s="9" t="str">
        <f>IFERROR(VLOOKUP(StudentDetails[[#This Row],[Key]],StudentEnrolmentETL!$A$1:$F$138,4,FALSE),"Not Enrolled")</f>
        <v>CRC-CL-043</v>
      </c>
      <c r="E68" s="9" t="str">
        <f>IFERROR(VLOOKUP(StudentDetails[[#This Row],[Key]],StudentEnrolmentETL!$A$1:$F$138,5,FALSE),"Not Enrolled")</f>
        <v xml:space="preserve">Completed	</v>
      </c>
      <c r="F68" s="9" t="str">
        <f>IFERROR(VLOOKUP(StudentDetails[[#This Row],[Key]],StudentEnrolmentETL!$A$1:$F$138,6,FALSE),"Not Enrolled")</f>
        <v>Level-2</v>
      </c>
      <c r="G68" t="s">
        <v>938</v>
      </c>
      <c r="H68" t="s">
        <v>850</v>
      </c>
      <c r="I68" t="s">
        <v>851</v>
      </c>
      <c r="J68" t="s">
        <v>632</v>
      </c>
      <c r="K68" t="s">
        <v>573</v>
      </c>
      <c r="L68" t="s">
        <v>713</v>
      </c>
      <c r="M68" t="s">
        <v>480</v>
      </c>
      <c r="N68" t="s">
        <v>539</v>
      </c>
      <c r="O68" s="8">
        <v>45019</v>
      </c>
    </row>
    <row r="69" spans="1:15" x14ac:dyDescent="0.25">
      <c r="A69" t="str">
        <f t="shared" si="1"/>
        <v>22/23S00050568</v>
      </c>
      <c r="B69" t="s">
        <v>170</v>
      </c>
      <c r="C69" s="9" t="s">
        <v>332</v>
      </c>
      <c r="D69" s="9" t="str">
        <f>IFERROR(VLOOKUP(StudentDetails[[#This Row],[Key]],StudentEnrolmentETL!$A$1:$F$138,4,FALSE),"Not Enrolled")</f>
        <v>CRC-CL-044</v>
      </c>
      <c r="E69" s="9" t="str">
        <f>IFERROR(VLOOKUP(StudentDetails[[#This Row],[Key]],StudentEnrolmentETL!$A$1:$F$138,5,FALSE),"Not Enrolled")</f>
        <v xml:space="preserve">Continuing	</v>
      </c>
      <c r="F69" s="9" t="str">
        <f>IFERROR(VLOOKUP(StudentDetails[[#This Row],[Key]],StudentEnrolmentETL!$A$1:$F$138,6,FALSE),"Not Enrolled")</f>
        <v>Level-3</v>
      </c>
      <c r="G69" t="s">
        <v>939</v>
      </c>
      <c r="H69" t="s">
        <v>852</v>
      </c>
      <c r="I69" t="s">
        <v>853</v>
      </c>
      <c r="J69" t="s">
        <v>633</v>
      </c>
      <c r="K69" t="s">
        <v>563</v>
      </c>
      <c r="L69" t="s">
        <v>714</v>
      </c>
      <c r="M69" t="s">
        <v>480</v>
      </c>
      <c r="N69" t="s">
        <v>540</v>
      </c>
      <c r="O69" s="8">
        <v>45047</v>
      </c>
    </row>
    <row r="70" spans="1:15" x14ac:dyDescent="0.25">
      <c r="A70" t="str">
        <f t="shared" si="1"/>
        <v>22/23S00050569</v>
      </c>
      <c r="B70" t="s">
        <v>170</v>
      </c>
      <c r="C70" s="9" t="s">
        <v>333</v>
      </c>
      <c r="D70" s="9" t="str">
        <f>IFERROR(VLOOKUP(StudentDetails[[#This Row],[Key]],StudentEnrolmentETL!$A$1:$F$138,4,FALSE),"Not Enrolled")</f>
        <v>CRC-CL-045</v>
      </c>
      <c r="E70" s="9" t="str">
        <f>IFERROR(VLOOKUP(StudentDetails[[#This Row],[Key]],StudentEnrolmentETL!$A$1:$F$138,5,FALSE),"Not Enrolled")</f>
        <v xml:space="preserve">Completed	</v>
      </c>
      <c r="F70" s="9" t="str">
        <f>IFERROR(VLOOKUP(StudentDetails[[#This Row],[Key]],StudentEnrolmentETL!$A$1:$F$138,6,FALSE),"Not Enrolled")</f>
        <v>Level-3</v>
      </c>
      <c r="G70" t="s">
        <v>940</v>
      </c>
      <c r="H70" t="s">
        <v>854</v>
      </c>
      <c r="I70" t="s">
        <v>855</v>
      </c>
      <c r="J70" t="s">
        <v>634</v>
      </c>
      <c r="K70" t="s">
        <v>635</v>
      </c>
      <c r="L70" t="s">
        <v>715</v>
      </c>
      <c r="M70" t="s">
        <v>480</v>
      </c>
      <c r="N70" t="s">
        <v>541</v>
      </c>
      <c r="O70" s="8">
        <v>45019</v>
      </c>
    </row>
    <row r="71" spans="1:15" x14ac:dyDescent="0.25">
      <c r="A71" t="str">
        <f t="shared" si="1"/>
        <v>22/23S00050570</v>
      </c>
      <c r="B71" t="s">
        <v>170</v>
      </c>
      <c r="C71" s="9" t="s">
        <v>334</v>
      </c>
      <c r="D71" s="9" t="str">
        <f>IFERROR(VLOOKUP(StudentDetails[[#This Row],[Key]],StudentEnrolmentETL!$A$1:$F$138,4,FALSE),"Not Enrolled")</f>
        <v>CRC-CL-046</v>
      </c>
      <c r="E71" s="9" t="str">
        <f>IFERROR(VLOOKUP(StudentDetails[[#This Row],[Key]],StudentEnrolmentETL!$A$1:$F$138,5,FALSE),"Not Enrolled")</f>
        <v xml:space="preserve">Completed	</v>
      </c>
      <c r="F71" s="9" t="str">
        <f>IFERROR(VLOOKUP(StudentDetails[[#This Row],[Key]],StudentEnrolmentETL!$A$1:$F$138,6,FALSE),"Not Enrolled")</f>
        <v>Entry-Level</v>
      </c>
      <c r="G71" t="s">
        <v>941</v>
      </c>
      <c r="H71" t="s">
        <v>856</v>
      </c>
      <c r="I71" t="s">
        <v>857</v>
      </c>
      <c r="J71" t="s">
        <v>636</v>
      </c>
      <c r="K71" t="s">
        <v>561</v>
      </c>
      <c r="L71" t="s">
        <v>716</v>
      </c>
      <c r="M71" t="s">
        <v>480</v>
      </c>
      <c r="N71" t="s">
        <v>542</v>
      </c>
      <c r="O71" s="8">
        <v>45047</v>
      </c>
    </row>
    <row r="72" spans="1:15" x14ac:dyDescent="0.25">
      <c r="A72" t="str">
        <f t="shared" si="1"/>
        <v>22/23S00043330</v>
      </c>
      <c r="B72" t="s">
        <v>170</v>
      </c>
      <c r="C72" s="9" t="s">
        <v>306</v>
      </c>
      <c r="D72" s="9" t="str">
        <f>IFERROR(VLOOKUP(StudentDetails[[#This Row],[Key]],StudentEnrolmentETL!$A$1:$F$138,4,FALSE),"Not Enrolled")</f>
        <v>Not Enrolled</v>
      </c>
      <c r="E72" s="9" t="str">
        <f>IFERROR(VLOOKUP(StudentDetails[[#This Row],[Key]],StudentEnrolmentETL!$A$1:$F$138,5,FALSE),"Not Enrolled")</f>
        <v>Not Enrolled</v>
      </c>
      <c r="F72" s="9" t="str">
        <f>IFERROR(VLOOKUP(StudentDetails[[#This Row],[Key]],StudentEnrolmentETL!$A$1:$F$138,6,FALSE),"Not Enrolled")</f>
        <v>Not Enrolled</v>
      </c>
      <c r="G72" t="s">
        <v>911</v>
      </c>
      <c r="H72" t="s">
        <v>747</v>
      </c>
      <c r="I72" t="s">
        <v>801</v>
      </c>
      <c r="J72" t="s">
        <v>599</v>
      </c>
      <c r="K72" t="s">
        <v>600</v>
      </c>
      <c r="L72" t="s">
        <v>686</v>
      </c>
      <c r="M72" t="s">
        <v>480</v>
      </c>
      <c r="N72" t="s">
        <v>512</v>
      </c>
      <c r="O72" s="8">
        <v>44621</v>
      </c>
    </row>
    <row r="73" spans="1:15" x14ac:dyDescent="0.25">
      <c r="A73" t="str">
        <f t="shared" si="1"/>
        <v>22/23S00050572</v>
      </c>
      <c r="B73" t="s">
        <v>170</v>
      </c>
      <c r="C73" s="9" t="s">
        <v>335</v>
      </c>
      <c r="D73" s="9" t="str">
        <f>IFERROR(VLOOKUP(StudentDetails[[#This Row],[Key]],StudentEnrolmentETL!$A$1:$F$138,4,FALSE),"Not Enrolled")</f>
        <v>CRC-CL-047</v>
      </c>
      <c r="E73" s="9" t="str">
        <f>IFERROR(VLOOKUP(StudentDetails[[#This Row],[Key]],StudentEnrolmentETL!$A$1:$F$138,5,FALSE),"Not Enrolled")</f>
        <v xml:space="preserve">Withdrawn	</v>
      </c>
      <c r="F73" s="9" t="str">
        <f>IFERROR(VLOOKUP(StudentDetails[[#This Row],[Key]],StudentEnrolmentETL!$A$1:$F$138,6,FALSE),"Not Enrolled")</f>
        <v>Level-1</v>
      </c>
      <c r="G73" t="s">
        <v>942</v>
      </c>
      <c r="H73" t="s">
        <v>831</v>
      </c>
      <c r="I73" t="s">
        <v>858</v>
      </c>
      <c r="J73" t="s">
        <v>637</v>
      </c>
      <c r="K73" t="s">
        <v>638</v>
      </c>
      <c r="L73" t="s">
        <v>717</v>
      </c>
      <c r="M73" t="s">
        <v>480</v>
      </c>
      <c r="N73" t="s">
        <v>543</v>
      </c>
      <c r="O73" s="8">
        <v>45078</v>
      </c>
    </row>
    <row r="74" spans="1:15" x14ac:dyDescent="0.25">
      <c r="A74" t="str">
        <f t="shared" si="1"/>
        <v>22/23S00050573</v>
      </c>
      <c r="B74" t="s">
        <v>170</v>
      </c>
      <c r="C74" s="9" t="s">
        <v>336</v>
      </c>
      <c r="D74" s="9" t="str">
        <f>IFERROR(VLOOKUP(StudentDetails[[#This Row],[Key]],StudentEnrolmentETL!$A$1:$F$138,4,FALSE),"Not Enrolled")</f>
        <v>CRC-CL-048</v>
      </c>
      <c r="E74" s="9" t="str">
        <f>IFERROR(VLOOKUP(StudentDetails[[#This Row],[Key]],StudentEnrolmentETL!$A$1:$F$138,5,FALSE),"Not Enrolled")</f>
        <v xml:space="preserve">Withdrawn	</v>
      </c>
      <c r="F74" s="9" t="str">
        <f>IFERROR(VLOOKUP(StudentDetails[[#This Row],[Key]],StudentEnrolmentETL!$A$1:$F$138,6,FALSE),"Not Enrolled")</f>
        <v>Level-2</v>
      </c>
      <c r="G74" t="s">
        <v>943</v>
      </c>
      <c r="H74" t="s">
        <v>859</v>
      </c>
      <c r="I74" t="s">
        <v>860</v>
      </c>
      <c r="J74" t="s">
        <v>639</v>
      </c>
      <c r="K74" t="s">
        <v>561</v>
      </c>
      <c r="L74" t="s">
        <v>718</v>
      </c>
      <c r="M74" t="s">
        <v>480</v>
      </c>
      <c r="N74" t="s">
        <v>544</v>
      </c>
      <c r="O74" s="8">
        <v>45078</v>
      </c>
    </row>
    <row r="75" spans="1:15" x14ac:dyDescent="0.25">
      <c r="A75" t="str">
        <f t="shared" si="1"/>
        <v>22/23S00050574</v>
      </c>
      <c r="B75" t="s">
        <v>170</v>
      </c>
      <c r="C75" s="9" t="s">
        <v>337</v>
      </c>
      <c r="D75" s="9" t="str">
        <f>IFERROR(VLOOKUP(StudentDetails[[#This Row],[Key]],StudentEnrolmentETL!$A$1:$F$138,4,FALSE),"Not Enrolled")</f>
        <v>CRC-CL-048</v>
      </c>
      <c r="E75" s="9" t="str">
        <f>IFERROR(VLOOKUP(StudentDetails[[#This Row],[Key]],StudentEnrolmentETL!$A$1:$F$138,5,FALSE),"Not Enrolled")</f>
        <v xml:space="preserve">Completed	</v>
      </c>
      <c r="F75" s="9" t="str">
        <f>IFERROR(VLOOKUP(StudentDetails[[#This Row],[Key]],StudentEnrolmentETL!$A$1:$F$138,6,FALSE),"Not Enrolled")</f>
        <v>Level-2</v>
      </c>
      <c r="G75" t="s">
        <v>944</v>
      </c>
      <c r="H75" t="s">
        <v>799</v>
      </c>
      <c r="I75" t="s">
        <v>861</v>
      </c>
      <c r="J75" t="s">
        <v>640</v>
      </c>
      <c r="K75" t="s">
        <v>587</v>
      </c>
      <c r="L75" t="s">
        <v>719</v>
      </c>
      <c r="M75" t="s">
        <v>480</v>
      </c>
      <c r="N75" t="s">
        <v>545</v>
      </c>
      <c r="O75" s="8">
        <v>45078</v>
      </c>
    </row>
    <row r="76" spans="1:15" x14ac:dyDescent="0.25">
      <c r="A76" t="str">
        <f t="shared" si="1"/>
        <v>22/23S00043334</v>
      </c>
      <c r="B76" t="s">
        <v>170</v>
      </c>
      <c r="C76" s="9" t="s">
        <v>309</v>
      </c>
      <c r="D76" s="9" t="str">
        <f>IFERROR(VLOOKUP(StudentDetails[[#This Row],[Key]],StudentEnrolmentETL!$A$1:$F$138,4,FALSE),"Not Enrolled")</f>
        <v>Not Enrolled</v>
      </c>
      <c r="E76" s="9" t="str">
        <f>IFERROR(VLOOKUP(StudentDetails[[#This Row],[Key]],StudentEnrolmentETL!$A$1:$F$138,5,FALSE),"Not Enrolled")</f>
        <v>Not Enrolled</v>
      </c>
      <c r="F76" s="9" t="str">
        <f>IFERROR(VLOOKUP(StudentDetails[[#This Row],[Key]],StudentEnrolmentETL!$A$1:$F$138,6,FALSE),"Not Enrolled")</f>
        <v>Not Enrolled</v>
      </c>
      <c r="G76" t="s">
        <v>914</v>
      </c>
      <c r="H76" t="s">
        <v>806</v>
      </c>
      <c r="I76" t="s">
        <v>807</v>
      </c>
      <c r="J76" t="s">
        <v>603</v>
      </c>
      <c r="K76" t="s">
        <v>561</v>
      </c>
      <c r="L76" t="s">
        <v>689</v>
      </c>
      <c r="M76" t="s">
        <v>480</v>
      </c>
      <c r="N76" t="s">
        <v>515</v>
      </c>
      <c r="O76" s="8">
        <v>44440</v>
      </c>
    </row>
    <row r="77" spans="1:15" x14ac:dyDescent="0.25">
      <c r="A77" t="str">
        <f t="shared" si="1"/>
        <v>22/23S00000033</v>
      </c>
      <c r="B77" t="s">
        <v>170</v>
      </c>
      <c r="C77" s="9" t="s">
        <v>304</v>
      </c>
      <c r="D77" s="9" t="str">
        <f>IFERROR(VLOOKUP(StudentDetails[[#This Row],[Key]],StudentEnrolmentETL!$A$1:$F$138,4,FALSE),"Not Enrolled")</f>
        <v>CRC-CL-012</v>
      </c>
      <c r="E77" s="9" t="str">
        <f>IFERROR(VLOOKUP(StudentDetails[[#This Row],[Key]],StudentEnrolmentETL!$A$1:$F$138,5,FALSE),"Not Enrolled")</f>
        <v xml:space="preserve">Cancelled	</v>
      </c>
      <c r="F77" s="9" t="str">
        <f>IFERROR(VLOOKUP(StudentDetails[[#This Row],[Key]],StudentEnrolmentETL!$A$1:$F$138,6,FALSE),"Not Enrolled")</f>
        <v>Level-2</v>
      </c>
      <c r="G77" t="s">
        <v>909</v>
      </c>
      <c r="H77" t="s">
        <v>797</v>
      </c>
      <c r="I77" t="s">
        <v>798</v>
      </c>
      <c r="J77" t="s">
        <v>596</v>
      </c>
      <c r="K77" t="s">
        <v>597</v>
      </c>
      <c r="L77" t="s">
        <v>684</v>
      </c>
      <c r="M77" t="s">
        <v>480</v>
      </c>
      <c r="N77" t="s">
        <v>510</v>
      </c>
      <c r="O77" s="8">
        <v>44805</v>
      </c>
    </row>
    <row r="78" spans="1:15" x14ac:dyDescent="0.25">
      <c r="A78" t="str">
        <f t="shared" si="1"/>
        <v>22/23S00050578</v>
      </c>
      <c r="B78" t="s">
        <v>170</v>
      </c>
      <c r="C78" s="9" t="s">
        <v>338</v>
      </c>
      <c r="D78" s="9" t="str">
        <f>IFERROR(VLOOKUP(StudentDetails[[#This Row],[Key]],StudentEnrolmentETL!$A$1:$F$138,4,FALSE),"Not Enrolled")</f>
        <v>CRC-CL-048</v>
      </c>
      <c r="E78" s="9" t="str">
        <f>IFERROR(VLOOKUP(StudentDetails[[#This Row],[Key]],StudentEnrolmentETL!$A$1:$F$138,5,FALSE),"Not Enrolled")</f>
        <v xml:space="preserve">Cancelled	</v>
      </c>
      <c r="F78" s="9" t="str">
        <f>IFERROR(VLOOKUP(StudentDetails[[#This Row],[Key]],StudentEnrolmentETL!$A$1:$F$138,6,FALSE),"Not Enrolled")</f>
        <v>Level-2</v>
      </c>
      <c r="G78" t="s">
        <v>945</v>
      </c>
      <c r="H78" t="s">
        <v>862</v>
      </c>
      <c r="I78" t="s">
        <v>863</v>
      </c>
      <c r="J78" t="s">
        <v>641</v>
      </c>
      <c r="K78" t="s">
        <v>561</v>
      </c>
      <c r="L78" t="s">
        <v>720</v>
      </c>
      <c r="M78" t="s">
        <v>480</v>
      </c>
      <c r="N78" t="s">
        <v>546</v>
      </c>
      <c r="O78" s="8">
        <v>45110</v>
      </c>
    </row>
    <row r="79" spans="1:15" x14ac:dyDescent="0.25">
      <c r="A79" t="str">
        <f t="shared" si="1"/>
        <v>22/23S00050579</v>
      </c>
      <c r="B79" t="s">
        <v>170</v>
      </c>
      <c r="C79" s="9" t="s">
        <v>339</v>
      </c>
      <c r="D79" s="9" t="str">
        <f>IFERROR(VLOOKUP(StudentDetails[[#This Row],[Key]],StudentEnrolmentETL!$A$1:$F$138,4,FALSE),"Not Enrolled")</f>
        <v>CRC-CL-049</v>
      </c>
      <c r="E79" s="9" t="str">
        <f>IFERROR(VLOOKUP(StudentDetails[[#This Row],[Key]],StudentEnrolmentETL!$A$1:$F$138,5,FALSE),"Not Enrolled")</f>
        <v xml:space="preserve">Continuing	</v>
      </c>
      <c r="F79" s="9" t="str">
        <f>IFERROR(VLOOKUP(StudentDetails[[#This Row],[Key]],StudentEnrolmentETL!$A$1:$F$138,6,FALSE),"Not Enrolled")</f>
        <v>Level-2</v>
      </c>
      <c r="G79" t="s">
        <v>946</v>
      </c>
      <c r="H79" t="s">
        <v>864</v>
      </c>
      <c r="I79" t="s">
        <v>865</v>
      </c>
      <c r="J79" t="s">
        <v>642</v>
      </c>
      <c r="K79" t="s">
        <v>643</v>
      </c>
      <c r="L79" t="s">
        <v>721</v>
      </c>
      <c r="M79" t="s">
        <v>480</v>
      </c>
      <c r="N79" t="s">
        <v>547</v>
      </c>
      <c r="O79" s="8">
        <v>45110</v>
      </c>
    </row>
    <row r="80" spans="1:15" x14ac:dyDescent="0.25">
      <c r="A80" t="str">
        <f t="shared" si="1"/>
        <v>22/23S00050580</v>
      </c>
      <c r="B80" t="s">
        <v>170</v>
      </c>
      <c r="C80" s="9" t="s">
        <v>340</v>
      </c>
      <c r="D80" s="9" t="str">
        <f>IFERROR(VLOOKUP(StudentDetails[[#This Row],[Key]],StudentEnrolmentETL!$A$1:$F$138,4,FALSE),"Not Enrolled")</f>
        <v>CRC-CL-050</v>
      </c>
      <c r="E80" s="9" t="str">
        <f>IFERROR(VLOOKUP(StudentDetails[[#This Row],[Key]],StudentEnrolmentETL!$A$1:$F$138,5,FALSE),"Not Enrolled")</f>
        <v xml:space="preserve">Cancelled	</v>
      </c>
      <c r="F80" s="9" t="str">
        <f>IFERROR(VLOOKUP(StudentDetails[[#This Row],[Key]],StudentEnrolmentETL!$A$1:$F$138,6,FALSE),"Not Enrolled")</f>
        <v>Level-2</v>
      </c>
      <c r="G80" t="s">
        <v>947</v>
      </c>
      <c r="H80" t="s">
        <v>866</v>
      </c>
      <c r="I80" t="s">
        <v>867</v>
      </c>
      <c r="J80" t="s">
        <v>644</v>
      </c>
      <c r="K80" t="s">
        <v>561</v>
      </c>
      <c r="L80" t="s">
        <v>722</v>
      </c>
      <c r="M80" t="s">
        <v>480</v>
      </c>
      <c r="N80" t="s">
        <v>548</v>
      </c>
      <c r="O80" s="8">
        <v>45078</v>
      </c>
    </row>
    <row r="81" spans="1:15" x14ac:dyDescent="0.25">
      <c r="A81" t="str">
        <f t="shared" si="1"/>
        <v>22/23S00043341</v>
      </c>
      <c r="B81" t="s">
        <v>170</v>
      </c>
      <c r="C81" s="9" t="s">
        <v>742</v>
      </c>
      <c r="D81" s="9" t="str">
        <f>IFERROR(VLOOKUP(StudentDetails[[#This Row],[Key]],StudentEnrolmentETL!$A$1:$F$138,4,FALSE),"Not Enrolled")</f>
        <v>Not Enrolled</v>
      </c>
      <c r="E81" s="9" t="str">
        <f>IFERROR(VLOOKUP(StudentDetails[[#This Row],[Key]],StudentEnrolmentETL!$A$1:$F$138,5,FALSE),"Not Enrolled")</f>
        <v>Not Enrolled</v>
      </c>
      <c r="F81" s="9" t="str">
        <f>IFERROR(VLOOKUP(StudentDetails[[#This Row],[Key]],StudentEnrolmentETL!$A$1:$F$138,6,FALSE),"Not Enrolled")</f>
        <v>Not Enrolled</v>
      </c>
      <c r="G81" t="s">
        <v>918</v>
      </c>
      <c r="H81" t="s">
        <v>814</v>
      </c>
      <c r="I81" t="s">
        <v>815</v>
      </c>
      <c r="J81" t="s">
        <v>609</v>
      </c>
      <c r="K81" t="s">
        <v>597</v>
      </c>
      <c r="L81" t="s">
        <v>693</v>
      </c>
      <c r="M81" t="s">
        <v>479</v>
      </c>
      <c r="N81" t="s">
        <v>519</v>
      </c>
      <c r="O81" s="8">
        <v>44501</v>
      </c>
    </row>
    <row r="82" spans="1:15" x14ac:dyDescent="0.25">
      <c r="A82" t="str">
        <f t="shared" si="1"/>
        <v>22/23S00000038</v>
      </c>
      <c r="B82" t="s">
        <v>170</v>
      </c>
      <c r="C82" s="9" t="s">
        <v>341</v>
      </c>
      <c r="D82" s="9" t="str">
        <f>IFERROR(VLOOKUP(StudentDetails[[#This Row],[Key]],StudentEnrolmentETL!$A$1:$F$138,4,FALSE),"Not Enrolled")</f>
        <v>CRC-CL-050</v>
      </c>
      <c r="E82" s="9" t="str">
        <f>IFERROR(VLOOKUP(StudentDetails[[#This Row],[Key]],StudentEnrolmentETL!$A$1:$F$138,5,FALSE),"Not Enrolled")</f>
        <v xml:space="preserve">Cancelled	</v>
      </c>
      <c r="F82" s="9" t="str">
        <f>IFERROR(VLOOKUP(StudentDetails[[#This Row],[Key]],StudentEnrolmentETL!$A$1:$F$138,6,FALSE),"Not Enrolled")</f>
        <v>Level-2</v>
      </c>
      <c r="G82" t="s">
        <v>948</v>
      </c>
      <c r="H82" t="s">
        <v>868</v>
      </c>
      <c r="I82" t="s">
        <v>869</v>
      </c>
      <c r="J82" t="s">
        <v>645</v>
      </c>
      <c r="K82" t="s">
        <v>561</v>
      </c>
      <c r="L82" t="s">
        <v>723</v>
      </c>
      <c r="M82" t="s">
        <v>480</v>
      </c>
      <c r="N82" t="s">
        <v>549</v>
      </c>
      <c r="O82" s="8">
        <v>44958</v>
      </c>
    </row>
    <row r="83" spans="1:15" x14ac:dyDescent="0.25">
      <c r="A83" t="str">
        <f t="shared" si="1"/>
        <v>22/23S00052167</v>
      </c>
      <c r="B83" t="s">
        <v>170</v>
      </c>
      <c r="C83" s="9" t="s">
        <v>737</v>
      </c>
      <c r="D83" s="9" t="str">
        <f>IFERROR(VLOOKUP(StudentDetails[[#This Row],[Key]],StudentEnrolmentETL!$A$1:$F$138,4,FALSE),"Not Enrolled")</f>
        <v>Not Enrolled</v>
      </c>
      <c r="E83" s="9" t="str">
        <f>IFERROR(VLOOKUP(StudentDetails[[#This Row],[Key]],StudentEnrolmentETL!$A$1:$F$138,5,FALSE),"Not Enrolled")</f>
        <v>Not Enrolled</v>
      </c>
      <c r="F83" s="9" t="str">
        <f>IFERROR(VLOOKUP(StudentDetails[[#This Row],[Key]],StudentEnrolmentETL!$A$1:$F$138,6,FALSE),"Not Enrolled")</f>
        <v>Not Enrolled</v>
      </c>
      <c r="G83" t="s">
        <v>949</v>
      </c>
      <c r="H83" t="s">
        <v>870</v>
      </c>
      <c r="I83" t="s">
        <v>871</v>
      </c>
      <c r="J83" t="s">
        <v>646</v>
      </c>
      <c r="K83" t="s">
        <v>561</v>
      </c>
      <c r="L83" t="s">
        <v>724</v>
      </c>
      <c r="M83" t="s">
        <v>480</v>
      </c>
      <c r="N83" t="s">
        <v>550</v>
      </c>
      <c r="O83" s="8">
        <v>44837</v>
      </c>
    </row>
    <row r="84" spans="1:15" x14ac:dyDescent="0.25">
      <c r="A84" t="str">
        <f t="shared" si="1"/>
        <v>22/23S00043356</v>
      </c>
      <c r="B84" t="s">
        <v>170</v>
      </c>
      <c r="C84" s="9" t="s">
        <v>738</v>
      </c>
      <c r="D84" s="9" t="str">
        <f>IFERROR(VLOOKUP(StudentDetails[[#This Row],[Key]],StudentEnrolmentETL!$A$1:$F$138,4,FALSE),"Not Enrolled")</f>
        <v>Not Enrolled</v>
      </c>
      <c r="E84" s="9" t="str">
        <f>IFERROR(VLOOKUP(StudentDetails[[#This Row],[Key]],StudentEnrolmentETL!$A$1:$F$138,5,FALSE),"Not Enrolled")</f>
        <v>Not Enrolled</v>
      </c>
      <c r="F84" s="9" t="str">
        <f>IFERROR(VLOOKUP(StudentDetails[[#This Row],[Key]],StudentEnrolmentETL!$A$1:$F$138,6,FALSE),"Not Enrolled")</f>
        <v>Not Enrolled</v>
      </c>
      <c r="G84" t="s">
        <v>950</v>
      </c>
      <c r="H84" t="s">
        <v>872</v>
      </c>
      <c r="I84" t="s">
        <v>830</v>
      </c>
      <c r="J84" t="s">
        <v>647</v>
      </c>
      <c r="K84" t="s">
        <v>648</v>
      </c>
      <c r="L84" t="s">
        <v>725</v>
      </c>
      <c r="M84" t="s">
        <v>480</v>
      </c>
      <c r="N84" t="s">
        <v>551</v>
      </c>
      <c r="O84" s="8">
        <v>45019</v>
      </c>
    </row>
    <row r="85" spans="1:15" x14ac:dyDescent="0.25">
      <c r="A85" t="str">
        <f t="shared" si="1"/>
        <v>22/23S00043358</v>
      </c>
      <c r="B85" t="s">
        <v>170</v>
      </c>
      <c r="C85" s="9" t="s">
        <v>320</v>
      </c>
      <c r="D85" s="9" t="str">
        <f>IFERROR(VLOOKUP(StudentDetails[[#This Row],[Key]],StudentEnrolmentETL!$A$1:$F$138,4,FALSE),"Not Enrolled")</f>
        <v>CRC-CL-030</v>
      </c>
      <c r="E85" s="9" t="str">
        <f>IFERROR(VLOOKUP(StudentDetails[[#This Row],[Key]],StudentEnrolmentETL!$A$1:$F$138,5,FALSE),"Not Enrolled")</f>
        <v xml:space="preserve">Continuing	</v>
      </c>
      <c r="F85" s="9" t="str">
        <f>IFERROR(VLOOKUP(StudentDetails[[#This Row],[Key]],StudentEnrolmentETL!$A$1:$F$138,6,FALSE),"Not Enrolled")</f>
        <v>Entry-Level</v>
      </c>
      <c r="G85" t="s">
        <v>926</v>
      </c>
      <c r="H85" t="s">
        <v>829</v>
      </c>
      <c r="I85" t="s">
        <v>830</v>
      </c>
      <c r="J85" t="s">
        <v>620</v>
      </c>
      <c r="K85" t="s">
        <v>557</v>
      </c>
      <c r="L85" t="s">
        <v>701</v>
      </c>
      <c r="M85" t="s">
        <v>480</v>
      </c>
      <c r="N85" t="s">
        <v>527</v>
      </c>
      <c r="O85" s="8">
        <v>44928</v>
      </c>
    </row>
    <row r="86" spans="1:15" x14ac:dyDescent="0.25">
      <c r="A86" t="str">
        <f t="shared" si="1"/>
        <v>22/23S00043362</v>
      </c>
      <c r="B86" t="s">
        <v>170</v>
      </c>
      <c r="C86" s="9" t="s">
        <v>342</v>
      </c>
      <c r="D86" s="9" t="str">
        <f>IFERROR(VLOOKUP(StudentDetails[[#This Row],[Key]],StudentEnrolmentETL!$A$1:$F$138,4,FALSE),"Not Enrolled")</f>
        <v>CRC-CL-030</v>
      </c>
      <c r="E86" s="9" t="str">
        <f>IFERROR(VLOOKUP(StudentDetails[[#This Row],[Key]],StudentEnrolmentETL!$A$1:$F$138,5,FALSE),"Not Enrolled")</f>
        <v xml:space="preserve">Completed	</v>
      </c>
      <c r="F86" s="9" t="str">
        <f>IFERROR(VLOOKUP(StudentDetails[[#This Row],[Key]],StudentEnrolmentETL!$A$1:$F$138,6,FALSE),"Not Enrolled")</f>
        <v>Level-1</v>
      </c>
      <c r="G86" t="s">
        <v>951</v>
      </c>
      <c r="H86" t="s">
        <v>873</v>
      </c>
      <c r="I86" t="s">
        <v>832</v>
      </c>
      <c r="J86" t="s">
        <v>649</v>
      </c>
      <c r="K86" t="s">
        <v>561</v>
      </c>
      <c r="L86" t="s">
        <v>726</v>
      </c>
      <c r="M86" t="s">
        <v>480</v>
      </c>
      <c r="N86" t="s">
        <v>552</v>
      </c>
      <c r="O86" s="8">
        <v>44774</v>
      </c>
    </row>
    <row r="87" spans="1:15" x14ac:dyDescent="0.25">
      <c r="A87" t="str">
        <f t="shared" si="1"/>
        <v>22/23S00043363</v>
      </c>
      <c r="B87" t="s">
        <v>170</v>
      </c>
      <c r="C87" s="9" t="s">
        <v>343</v>
      </c>
      <c r="D87" s="9" t="str">
        <f>IFERROR(VLOOKUP(StudentDetails[[#This Row],[Key]],StudentEnrolmentETL!$A$1:$F$138,4,FALSE),"Not Enrolled")</f>
        <v>CRC-CL-031</v>
      </c>
      <c r="E87" s="9" t="str">
        <f>IFERROR(VLOOKUP(StudentDetails[[#This Row],[Key]],StudentEnrolmentETL!$A$1:$F$138,5,FALSE),"Not Enrolled")</f>
        <v xml:space="preserve">Continuing	</v>
      </c>
      <c r="F87" s="9" t="str">
        <f>IFERROR(VLOOKUP(StudentDetails[[#This Row],[Key]],StudentEnrolmentETL!$A$1:$F$138,6,FALSE),"Not Enrolled")</f>
        <v>Entry-Level</v>
      </c>
      <c r="G87" t="s">
        <v>952</v>
      </c>
      <c r="H87" t="s">
        <v>874</v>
      </c>
      <c r="I87" t="s">
        <v>832</v>
      </c>
      <c r="J87" t="s">
        <v>650</v>
      </c>
      <c r="K87" t="s">
        <v>561</v>
      </c>
      <c r="L87" t="s">
        <v>727</v>
      </c>
      <c r="M87" t="s">
        <v>480</v>
      </c>
      <c r="N87" t="s">
        <v>553</v>
      </c>
      <c r="O87" s="8">
        <v>44683</v>
      </c>
    </row>
    <row r="88" spans="1:15" x14ac:dyDescent="0.25">
      <c r="A88" t="str">
        <f t="shared" si="1"/>
        <v>22/23S00043366</v>
      </c>
      <c r="B88" t="s">
        <v>170</v>
      </c>
      <c r="C88" s="9" t="s">
        <v>344</v>
      </c>
      <c r="D88" s="9" t="str">
        <f>IFERROR(VLOOKUP(StudentDetails[[#This Row],[Key]],StudentEnrolmentETL!$A$1:$F$138,4,FALSE),"Not Enrolled")</f>
        <v>CRC-CL-032</v>
      </c>
      <c r="E88" s="9" t="str">
        <f>IFERROR(VLOOKUP(StudentDetails[[#This Row],[Key]],StudentEnrolmentETL!$A$1:$F$138,5,FALSE),"Not Enrolled")</f>
        <v xml:space="preserve">Completed	</v>
      </c>
      <c r="F88" s="9" t="str">
        <f>IFERROR(VLOOKUP(StudentDetails[[#This Row],[Key]],StudentEnrolmentETL!$A$1:$F$138,6,FALSE),"Not Enrolled")</f>
        <v>Level-2</v>
      </c>
      <c r="G88" t="s">
        <v>953</v>
      </c>
      <c r="H88" t="s">
        <v>875</v>
      </c>
      <c r="I88" t="s">
        <v>876</v>
      </c>
      <c r="J88" t="s">
        <v>651</v>
      </c>
      <c r="K88" t="s">
        <v>638</v>
      </c>
      <c r="L88" t="s">
        <v>728</v>
      </c>
      <c r="M88" t="s">
        <v>480</v>
      </c>
      <c r="N88" t="s">
        <v>554</v>
      </c>
      <c r="O88" s="8">
        <v>44713</v>
      </c>
    </row>
    <row r="89" spans="1:15" x14ac:dyDescent="0.25">
      <c r="A89" t="str">
        <f t="shared" si="1"/>
        <v>22/23S00050607</v>
      </c>
      <c r="B89" t="s">
        <v>170</v>
      </c>
      <c r="C89" s="9" t="s">
        <v>345</v>
      </c>
      <c r="D89" s="9" t="str">
        <f>IFERROR(VLOOKUP(StudentDetails[[#This Row],[Key]],StudentEnrolmentETL!$A$1:$F$138,4,FALSE),"Not Enrolled")</f>
        <v>CRC-CL-051</v>
      </c>
      <c r="E89" s="9" t="str">
        <f>IFERROR(VLOOKUP(StudentDetails[[#This Row],[Key]],StudentEnrolmentETL!$A$1:$F$138,5,FALSE),"Not Enrolled")</f>
        <v xml:space="preserve">Continuing	</v>
      </c>
      <c r="F89" s="9" t="str">
        <f>IFERROR(VLOOKUP(StudentDetails[[#This Row],[Key]],StudentEnrolmentETL!$A$1:$F$138,6,FALSE),"Not Enrolled")</f>
        <v>Level-3</v>
      </c>
      <c r="G89" t="s">
        <v>954</v>
      </c>
      <c r="H89" t="s">
        <v>877</v>
      </c>
      <c r="I89" t="s">
        <v>878</v>
      </c>
      <c r="J89" t="s">
        <v>652</v>
      </c>
      <c r="K89" t="s">
        <v>561</v>
      </c>
      <c r="L89" t="s">
        <v>729</v>
      </c>
      <c r="M89" t="s">
        <v>481</v>
      </c>
      <c r="N89" t="s">
        <v>555</v>
      </c>
      <c r="O89" s="8">
        <v>44805</v>
      </c>
    </row>
  </sheetData>
  <phoneticPr fontId="2" type="noConversion"/>
  <pageMargins left="0.7" right="0.7" top="0.75" bottom="0.75" header="0.3" footer="0.3"/>
  <legacy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005D4-FDC9-4562-AEDB-B8DBFA9CDB48}">
  <dimension ref="A1:F138"/>
  <sheetViews>
    <sheetView zoomScaleNormal="100" workbookViewId="0">
      <selection activeCell="D10" sqref="D10"/>
    </sheetView>
  </sheetViews>
  <sheetFormatPr defaultRowHeight="15" x14ac:dyDescent="0.25"/>
  <cols>
    <col min="1" max="1" width="16.42578125" bestFit="1" customWidth="1"/>
    <col min="2" max="2" width="13.7109375" bestFit="1" customWidth="1"/>
    <col min="3" max="3" width="11.140625" bestFit="1" customWidth="1"/>
    <col min="4" max="4" width="12" bestFit="1" customWidth="1"/>
    <col min="5" max="5" width="17.28515625" bestFit="1" customWidth="1"/>
    <col min="6" max="6" width="10.5703125" bestFit="1" customWidth="1"/>
  </cols>
  <sheetData>
    <row r="1" spans="1:6" x14ac:dyDescent="0.25">
      <c r="A1" t="s">
        <v>956</v>
      </c>
      <c r="B1" t="s">
        <v>18</v>
      </c>
      <c r="C1" t="s">
        <v>19</v>
      </c>
      <c r="D1" t="s">
        <v>10</v>
      </c>
      <c r="E1" t="s">
        <v>12</v>
      </c>
      <c r="F1" s="10" t="s">
        <v>11</v>
      </c>
    </row>
    <row r="2" spans="1:6" x14ac:dyDescent="0.25">
      <c r="A2" t="s">
        <v>957</v>
      </c>
      <c r="B2" t="s">
        <v>13</v>
      </c>
      <c r="C2" t="s">
        <v>358</v>
      </c>
      <c r="D2" t="s">
        <v>401</v>
      </c>
      <c r="E2" t="s">
        <v>392</v>
      </c>
      <c r="F2" t="s">
        <v>1062</v>
      </c>
    </row>
    <row r="3" spans="1:6" x14ac:dyDescent="0.25">
      <c r="A3" t="s">
        <v>958</v>
      </c>
      <c r="B3" t="s">
        <v>13</v>
      </c>
      <c r="C3" t="s">
        <v>368</v>
      </c>
      <c r="D3" t="s">
        <v>429</v>
      </c>
      <c r="E3" t="s">
        <v>394</v>
      </c>
      <c r="F3" t="s">
        <v>1063</v>
      </c>
    </row>
    <row r="4" spans="1:6" x14ac:dyDescent="0.25">
      <c r="A4" t="s">
        <v>959</v>
      </c>
      <c r="B4" t="s">
        <v>13</v>
      </c>
      <c r="C4" t="s">
        <v>365</v>
      </c>
      <c r="D4" t="s">
        <v>415</v>
      </c>
      <c r="E4" t="s">
        <v>394</v>
      </c>
      <c r="F4" t="s">
        <v>1064</v>
      </c>
    </row>
    <row r="5" spans="1:6" x14ac:dyDescent="0.25">
      <c r="A5" t="s">
        <v>960</v>
      </c>
      <c r="B5" t="s">
        <v>13</v>
      </c>
      <c r="C5" t="s">
        <v>369</v>
      </c>
      <c r="D5" t="s">
        <v>429</v>
      </c>
      <c r="E5" t="s">
        <v>394</v>
      </c>
      <c r="F5" t="s">
        <v>1063</v>
      </c>
    </row>
    <row r="6" spans="1:6" x14ac:dyDescent="0.25">
      <c r="A6" t="s">
        <v>961</v>
      </c>
      <c r="B6" t="s">
        <v>13</v>
      </c>
      <c r="C6" t="s">
        <v>294</v>
      </c>
      <c r="D6" t="s">
        <v>431</v>
      </c>
      <c r="E6" t="s">
        <v>391</v>
      </c>
      <c r="F6" t="s">
        <v>1062</v>
      </c>
    </row>
    <row r="7" spans="1:6" x14ac:dyDescent="0.25">
      <c r="A7" t="s">
        <v>962</v>
      </c>
      <c r="B7" t="s">
        <v>13</v>
      </c>
      <c r="C7" t="s">
        <v>295</v>
      </c>
      <c r="D7" t="s">
        <v>431</v>
      </c>
      <c r="E7" t="s">
        <v>393</v>
      </c>
      <c r="F7" t="s">
        <v>1062</v>
      </c>
    </row>
    <row r="8" spans="1:6" x14ac:dyDescent="0.25">
      <c r="A8" t="s">
        <v>963</v>
      </c>
      <c r="B8" t="s">
        <v>13</v>
      </c>
      <c r="C8" t="s">
        <v>296</v>
      </c>
      <c r="D8" t="s">
        <v>432</v>
      </c>
      <c r="E8" t="s">
        <v>393</v>
      </c>
      <c r="F8" t="s">
        <v>1064</v>
      </c>
    </row>
    <row r="9" spans="1:6" x14ac:dyDescent="0.25">
      <c r="A9" t="s">
        <v>964</v>
      </c>
      <c r="B9" t="s">
        <v>13</v>
      </c>
      <c r="C9" t="s">
        <v>297</v>
      </c>
      <c r="D9" t="s">
        <v>433</v>
      </c>
      <c r="E9" t="s">
        <v>394</v>
      </c>
      <c r="F9" t="s">
        <v>1063</v>
      </c>
    </row>
    <row r="10" spans="1:6" x14ac:dyDescent="0.25">
      <c r="A10" t="s">
        <v>965</v>
      </c>
      <c r="B10" t="s">
        <v>13</v>
      </c>
      <c r="C10" t="s">
        <v>298</v>
      </c>
      <c r="D10" t="s">
        <v>434</v>
      </c>
      <c r="E10" t="s">
        <v>392</v>
      </c>
      <c r="F10" t="s">
        <v>1063</v>
      </c>
    </row>
    <row r="11" spans="1:6" x14ac:dyDescent="0.25">
      <c r="A11" t="s">
        <v>966</v>
      </c>
      <c r="B11" t="s">
        <v>13</v>
      </c>
      <c r="C11" t="s">
        <v>0</v>
      </c>
      <c r="D11" t="s">
        <v>402</v>
      </c>
      <c r="E11" t="s">
        <v>391</v>
      </c>
      <c r="F11" t="s">
        <v>1065</v>
      </c>
    </row>
    <row r="12" spans="1:6" x14ac:dyDescent="0.25">
      <c r="A12" t="s">
        <v>966</v>
      </c>
      <c r="B12" t="s">
        <v>13</v>
      </c>
      <c r="C12" t="s">
        <v>0</v>
      </c>
      <c r="D12" t="s">
        <v>451</v>
      </c>
      <c r="E12" t="s">
        <v>393</v>
      </c>
      <c r="F12" t="s">
        <v>1063</v>
      </c>
    </row>
    <row r="13" spans="1:6" x14ac:dyDescent="0.25">
      <c r="A13" t="s">
        <v>966</v>
      </c>
      <c r="B13" t="s">
        <v>13</v>
      </c>
      <c r="C13" t="s">
        <v>0</v>
      </c>
      <c r="D13" t="s">
        <v>470</v>
      </c>
      <c r="E13" t="s">
        <v>394</v>
      </c>
      <c r="F13" t="s">
        <v>1062</v>
      </c>
    </row>
    <row r="14" spans="1:6" x14ac:dyDescent="0.25">
      <c r="A14" t="s">
        <v>967</v>
      </c>
      <c r="B14" t="s">
        <v>13</v>
      </c>
      <c r="C14" t="s">
        <v>1</v>
      </c>
      <c r="D14" t="s">
        <v>403</v>
      </c>
      <c r="E14" t="s">
        <v>393</v>
      </c>
      <c r="F14" t="s">
        <v>1062</v>
      </c>
    </row>
    <row r="15" spans="1:6" x14ac:dyDescent="0.25">
      <c r="A15" t="s">
        <v>968</v>
      </c>
      <c r="B15" t="s">
        <v>13</v>
      </c>
      <c r="C15" t="s">
        <v>2</v>
      </c>
      <c r="D15" t="s">
        <v>426</v>
      </c>
      <c r="E15" t="s">
        <v>393</v>
      </c>
      <c r="F15" t="s">
        <v>1066</v>
      </c>
    </row>
    <row r="16" spans="1:6" x14ac:dyDescent="0.25">
      <c r="A16" t="s">
        <v>969</v>
      </c>
      <c r="B16" t="s">
        <v>13</v>
      </c>
      <c r="C16" t="s">
        <v>3</v>
      </c>
      <c r="D16" t="s">
        <v>426</v>
      </c>
      <c r="E16" t="s">
        <v>394</v>
      </c>
      <c r="F16" t="s">
        <v>1066</v>
      </c>
    </row>
    <row r="17" spans="1:6" x14ac:dyDescent="0.25">
      <c r="A17" t="s">
        <v>970</v>
      </c>
      <c r="B17" t="s">
        <v>13</v>
      </c>
      <c r="C17" t="s">
        <v>4</v>
      </c>
      <c r="D17" t="s">
        <v>457</v>
      </c>
      <c r="E17" t="s">
        <v>393</v>
      </c>
      <c r="F17" t="s">
        <v>1066</v>
      </c>
    </row>
    <row r="18" spans="1:6" x14ac:dyDescent="0.25">
      <c r="A18" t="s">
        <v>970</v>
      </c>
      <c r="B18" t="s">
        <v>13</v>
      </c>
      <c r="C18" t="s">
        <v>4</v>
      </c>
      <c r="D18" t="s">
        <v>461</v>
      </c>
      <c r="E18" t="s">
        <v>394</v>
      </c>
      <c r="F18" t="s">
        <v>1065</v>
      </c>
    </row>
    <row r="19" spans="1:6" x14ac:dyDescent="0.25">
      <c r="A19" t="s">
        <v>971</v>
      </c>
      <c r="B19" t="s">
        <v>13</v>
      </c>
      <c r="C19" t="s">
        <v>5</v>
      </c>
      <c r="D19" t="s">
        <v>450</v>
      </c>
      <c r="E19" t="s">
        <v>394</v>
      </c>
      <c r="F19" t="s">
        <v>1065</v>
      </c>
    </row>
    <row r="20" spans="1:6" x14ac:dyDescent="0.25">
      <c r="A20" t="s">
        <v>972</v>
      </c>
      <c r="B20" t="s">
        <v>13</v>
      </c>
      <c r="C20" t="s">
        <v>6</v>
      </c>
      <c r="D20" t="s">
        <v>458</v>
      </c>
      <c r="E20" t="s">
        <v>391</v>
      </c>
      <c r="F20" t="s">
        <v>1065</v>
      </c>
    </row>
    <row r="21" spans="1:6" x14ac:dyDescent="0.25">
      <c r="A21" t="s">
        <v>973</v>
      </c>
      <c r="B21" t="s">
        <v>13</v>
      </c>
      <c r="C21" t="s">
        <v>7</v>
      </c>
      <c r="D21" t="s">
        <v>427</v>
      </c>
      <c r="E21" t="s">
        <v>394</v>
      </c>
      <c r="F21" t="s">
        <v>1065</v>
      </c>
    </row>
    <row r="22" spans="1:6" x14ac:dyDescent="0.25">
      <c r="A22" t="s">
        <v>974</v>
      </c>
      <c r="B22" t="s">
        <v>13</v>
      </c>
      <c r="C22" t="s">
        <v>8</v>
      </c>
      <c r="D22" t="s">
        <v>400</v>
      </c>
      <c r="E22" t="s">
        <v>391</v>
      </c>
      <c r="F22" t="s">
        <v>1065</v>
      </c>
    </row>
    <row r="23" spans="1:6" x14ac:dyDescent="0.25">
      <c r="A23" t="s">
        <v>975</v>
      </c>
      <c r="B23" t="s">
        <v>13</v>
      </c>
      <c r="C23" t="s">
        <v>299</v>
      </c>
      <c r="D23" t="s">
        <v>453</v>
      </c>
      <c r="E23" t="s">
        <v>394</v>
      </c>
      <c r="F23" t="s">
        <v>1065</v>
      </c>
    </row>
    <row r="24" spans="1:6" x14ac:dyDescent="0.25">
      <c r="A24" t="s">
        <v>976</v>
      </c>
      <c r="B24" t="s">
        <v>13</v>
      </c>
      <c r="C24" t="s">
        <v>302</v>
      </c>
      <c r="D24" t="s">
        <v>408</v>
      </c>
      <c r="E24" t="s">
        <v>394</v>
      </c>
      <c r="F24" t="s">
        <v>1062</v>
      </c>
    </row>
    <row r="25" spans="1:6" x14ac:dyDescent="0.25">
      <c r="A25" t="s">
        <v>977</v>
      </c>
      <c r="B25" t="s">
        <v>13</v>
      </c>
      <c r="C25" t="s">
        <v>359</v>
      </c>
      <c r="D25" t="s">
        <v>405</v>
      </c>
      <c r="E25" t="s">
        <v>392</v>
      </c>
      <c r="F25" t="s">
        <v>1065</v>
      </c>
    </row>
    <row r="26" spans="1:6" x14ac:dyDescent="0.25">
      <c r="A26" t="s">
        <v>978</v>
      </c>
      <c r="B26" t="s">
        <v>95</v>
      </c>
      <c r="C26" t="s">
        <v>300</v>
      </c>
      <c r="D26" t="s">
        <v>436</v>
      </c>
      <c r="E26" t="s">
        <v>393</v>
      </c>
      <c r="F26" t="s">
        <v>1064</v>
      </c>
    </row>
    <row r="27" spans="1:6" x14ac:dyDescent="0.25">
      <c r="A27" t="s">
        <v>979</v>
      </c>
      <c r="B27" t="s">
        <v>95</v>
      </c>
      <c r="C27" t="s">
        <v>303</v>
      </c>
      <c r="D27" t="s">
        <v>425</v>
      </c>
      <c r="E27" t="s">
        <v>392</v>
      </c>
      <c r="F27" t="s">
        <v>1063</v>
      </c>
    </row>
    <row r="28" spans="1:6" x14ac:dyDescent="0.25">
      <c r="A28" t="s">
        <v>980</v>
      </c>
      <c r="B28" t="s">
        <v>95</v>
      </c>
      <c r="C28" t="s">
        <v>304</v>
      </c>
      <c r="D28" t="s">
        <v>437</v>
      </c>
      <c r="E28" t="s">
        <v>391</v>
      </c>
      <c r="F28" t="s">
        <v>1064</v>
      </c>
    </row>
    <row r="29" spans="1:6" x14ac:dyDescent="0.25">
      <c r="A29" t="s">
        <v>981</v>
      </c>
      <c r="B29" t="s">
        <v>95</v>
      </c>
      <c r="C29" t="s">
        <v>373</v>
      </c>
      <c r="D29" t="s">
        <v>429</v>
      </c>
      <c r="E29" t="s">
        <v>393</v>
      </c>
      <c r="F29" t="s">
        <v>1064</v>
      </c>
    </row>
    <row r="30" spans="1:6" x14ac:dyDescent="0.25">
      <c r="A30" t="s">
        <v>981</v>
      </c>
      <c r="B30" t="s">
        <v>95</v>
      </c>
      <c r="C30" t="s">
        <v>373</v>
      </c>
      <c r="D30" t="s">
        <v>432</v>
      </c>
      <c r="E30" t="s">
        <v>393</v>
      </c>
      <c r="F30" t="s">
        <v>1064</v>
      </c>
    </row>
    <row r="31" spans="1:6" x14ac:dyDescent="0.25">
      <c r="A31" t="s">
        <v>981</v>
      </c>
      <c r="B31" t="s">
        <v>95</v>
      </c>
      <c r="C31" t="s">
        <v>373</v>
      </c>
      <c r="D31" t="s">
        <v>440</v>
      </c>
      <c r="E31" t="s">
        <v>391</v>
      </c>
      <c r="F31" t="s">
        <v>1062</v>
      </c>
    </row>
    <row r="32" spans="1:6" x14ac:dyDescent="0.25">
      <c r="A32" t="s">
        <v>982</v>
      </c>
      <c r="B32" t="s">
        <v>95</v>
      </c>
      <c r="C32" t="s">
        <v>369</v>
      </c>
      <c r="D32" t="s">
        <v>429</v>
      </c>
      <c r="E32" t="s">
        <v>393</v>
      </c>
      <c r="F32" t="s">
        <v>1063</v>
      </c>
    </row>
    <row r="33" spans="1:6" x14ac:dyDescent="0.25">
      <c r="A33" t="s">
        <v>983</v>
      </c>
      <c r="B33" t="s">
        <v>95</v>
      </c>
      <c r="C33" t="s">
        <v>301</v>
      </c>
      <c r="D33" t="s">
        <v>410</v>
      </c>
      <c r="E33" t="s">
        <v>394</v>
      </c>
      <c r="F33" t="s">
        <v>1062</v>
      </c>
    </row>
    <row r="34" spans="1:6" x14ac:dyDescent="0.25">
      <c r="A34" t="s">
        <v>984</v>
      </c>
      <c r="B34" t="s">
        <v>95</v>
      </c>
      <c r="C34" t="s">
        <v>305</v>
      </c>
      <c r="D34" t="s">
        <v>412</v>
      </c>
      <c r="E34" t="s">
        <v>392</v>
      </c>
      <c r="F34" t="s">
        <v>1064</v>
      </c>
    </row>
    <row r="35" spans="1:6" x14ac:dyDescent="0.25">
      <c r="A35" t="s">
        <v>985</v>
      </c>
      <c r="B35" t="s">
        <v>95</v>
      </c>
      <c r="C35" t="s">
        <v>306</v>
      </c>
      <c r="D35" t="s">
        <v>424</v>
      </c>
      <c r="E35" t="s">
        <v>394</v>
      </c>
      <c r="F35" t="s">
        <v>1065</v>
      </c>
    </row>
    <row r="36" spans="1:6" x14ac:dyDescent="0.25">
      <c r="A36" t="s">
        <v>986</v>
      </c>
      <c r="B36" t="s">
        <v>95</v>
      </c>
      <c r="C36" t="s">
        <v>307</v>
      </c>
      <c r="D36" t="s">
        <v>404</v>
      </c>
      <c r="E36" t="s">
        <v>393</v>
      </c>
      <c r="F36" t="s">
        <v>1065</v>
      </c>
    </row>
    <row r="37" spans="1:6" x14ac:dyDescent="0.25">
      <c r="A37" t="s">
        <v>987</v>
      </c>
      <c r="B37" t="s">
        <v>95</v>
      </c>
      <c r="C37" t="s">
        <v>308</v>
      </c>
      <c r="D37" t="s">
        <v>445</v>
      </c>
      <c r="E37" t="s">
        <v>393</v>
      </c>
      <c r="F37" t="s">
        <v>1063</v>
      </c>
    </row>
    <row r="38" spans="1:6" x14ac:dyDescent="0.25">
      <c r="A38" t="s">
        <v>987</v>
      </c>
      <c r="B38" t="s">
        <v>95</v>
      </c>
      <c r="C38" t="s">
        <v>308</v>
      </c>
      <c r="D38" t="s">
        <v>452</v>
      </c>
      <c r="E38" t="s">
        <v>393</v>
      </c>
      <c r="F38" t="s">
        <v>1063</v>
      </c>
    </row>
    <row r="39" spans="1:6" x14ac:dyDescent="0.25">
      <c r="A39" t="s">
        <v>988</v>
      </c>
      <c r="B39" t="s">
        <v>95</v>
      </c>
      <c r="C39" t="s">
        <v>309</v>
      </c>
      <c r="D39" t="s">
        <v>454</v>
      </c>
      <c r="E39" t="s">
        <v>399</v>
      </c>
      <c r="F39" t="s">
        <v>1062</v>
      </c>
    </row>
    <row r="40" spans="1:6" x14ac:dyDescent="0.25">
      <c r="A40" t="s">
        <v>988</v>
      </c>
      <c r="B40" t="s">
        <v>95</v>
      </c>
      <c r="C40" t="s">
        <v>309</v>
      </c>
      <c r="D40" t="s">
        <v>455</v>
      </c>
      <c r="E40" t="s">
        <v>394</v>
      </c>
      <c r="F40" t="s">
        <v>1062</v>
      </c>
    </row>
    <row r="41" spans="1:6" x14ac:dyDescent="0.25">
      <c r="A41" t="s">
        <v>989</v>
      </c>
      <c r="B41" t="s">
        <v>95</v>
      </c>
      <c r="C41" t="s">
        <v>310</v>
      </c>
      <c r="D41" t="s">
        <v>417</v>
      </c>
      <c r="E41" t="s">
        <v>392</v>
      </c>
      <c r="F41" t="s">
        <v>1063</v>
      </c>
    </row>
    <row r="42" spans="1:6" x14ac:dyDescent="0.25">
      <c r="A42" t="s">
        <v>990</v>
      </c>
      <c r="B42" t="s">
        <v>95</v>
      </c>
      <c r="C42" t="s">
        <v>311</v>
      </c>
      <c r="D42" t="s">
        <v>416</v>
      </c>
      <c r="E42" t="s">
        <v>393</v>
      </c>
      <c r="F42" t="s">
        <v>1063</v>
      </c>
    </row>
    <row r="43" spans="1:6" x14ac:dyDescent="0.25">
      <c r="A43" t="s">
        <v>991</v>
      </c>
      <c r="B43" t="s">
        <v>95</v>
      </c>
      <c r="C43" t="s">
        <v>312</v>
      </c>
      <c r="D43" t="s">
        <v>442</v>
      </c>
      <c r="E43" t="s">
        <v>393</v>
      </c>
      <c r="F43" t="s">
        <v>1062</v>
      </c>
    </row>
    <row r="44" spans="1:6" x14ac:dyDescent="0.25">
      <c r="A44" t="s">
        <v>992</v>
      </c>
      <c r="B44" t="s">
        <v>95</v>
      </c>
      <c r="C44" t="s">
        <v>313</v>
      </c>
      <c r="D44" t="s">
        <v>447</v>
      </c>
      <c r="E44" t="s">
        <v>391</v>
      </c>
      <c r="F44" t="s">
        <v>1062</v>
      </c>
    </row>
    <row r="45" spans="1:6" x14ac:dyDescent="0.25">
      <c r="A45" t="s">
        <v>993</v>
      </c>
      <c r="B45" t="s">
        <v>95</v>
      </c>
      <c r="C45" t="s">
        <v>314</v>
      </c>
      <c r="D45" t="s">
        <v>459</v>
      </c>
      <c r="E45" t="s">
        <v>393</v>
      </c>
      <c r="F45" t="s">
        <v>1062</v>
      </c>
    </row>
    <row r="46" spans="1:6" x14ac:dyDescent="0.25">
      <c r="A46" t="s">
        <v>994</v>
      </c>
      <c r="B46" t="s">
        <v>95</v>
      </c>
      <c r="C46" t="s">
        <v>315</v>
      </c>
      <c r="D46" t="s">
        <v>447</v>
      </c>
      <c r="E46" t="s">
        <v>393</v>
      </c>
      <c r="F46" t="s">
        <v>1062</v>
      </c>
    </row>
    <row r="47" spans="1:6" x14ac:dyDescent="0.25">
      <c r="A47" t="s">
        <v>995</v>
      </c>
      <c r="B47" t="s">
        <v>95</v>
      </c>
      <c r="C47" t="s">
        <v>316</v>
      </c>
      <c r="D47" t="s">
        <v>429</v>
      </c>
      <c r="E47" t="s">
        <v>391</v>
      </c>
      <c r="F47" t="s">
        <v>1063</v>
      </c>
    </row>
    <row r="48" spans="1:6" x14ac:dyDescent="0.25">
      <c r="A48" t="s">
        <v>996</v>
      </c>
      <c r="B48" t="s">
        <v>95</v>
      </c>
      <c r="C48" t="s">
        <v>317</v>
      </c>
      <c r="D48" t="s">
        <v>423</v>
      </c>
      <c r="E48" t="s">
        <v>393</v>
      </c>
      <c r="F48" t="s">
        <v>1064</v>
      </c>
    </row>
    <row r="49" spans="1:6" x14ac:dyDescent="0.25">
      <c r="A49" t="s">
        <v>997</v>
      </c>
      <c r="B49" t="s">
        <v>95</v>
      </c>
      <c r="C49" t="s">
        <v>318</v>
      </c>
      <c r="D49" t="s">
        <v>447</v>
      </c>
      <c r="E49" t="s">
        <v>392</v>
      </c>
      <c r="F49" t="s">
        <v>1062</v>
      </c>
    </row>
    <row r="50" spans="1:6" x14ac:dyDescent="0.25">
      <c r="A50" t="s">
        <v>998</v>
      </c>
      <c r="B50" t="s">
        <v>95</v>
      </c>
      <c r="C50" t="s">
        <v>319</v>
      </c>
      <c r="D50" t="s">
        <v>460</v>
      </c>
      <c r="E50" t="s">
        <v>393</v>
      </c>
      <c r="F50" t="s">
        <v>1062</v>
      </c>
    </row>
    <row r="51" spans="1:6" x14ac:dyDescent="0.25">
      <c r="A51" t="s">
        <v>999</v>
      </c>
      <c r="B51" t="s">
        <v>95</v>
      </c>
      <c r="C51" t="s">
        <v>320</v>
      </c>
      <c r="D51" t="s">
        <v>429</v>
      </c>
      <c r="E51" t="s">
        <v>394</v>
      </c>
      <c r="F51" t="s">
        <v>1063</v>
      </c>
    </row>
    <row r="52" spans="1:6" x14ac:dyDescent="0.25">
      <c r="A52" t="s">
        <v>1000</v>
      </c>
      <c r="B52" t="s">
        <v>95</v>
      </c>
      <c r="C52" t="s">
        <v>321</v>
      </c>
      <c r="D52" t="s">
        <v>429</v>
      </c>
      <c r="E52" t="s">
        <v>393</v>
      </c>
      <c r="F52" t="s">
        <v>1064</v>
      </c>
    </row>
    <row r="53" spans="1:6" x14ac:dyDescent="0.25">
      <c r="A53" t="s">
        <v>1001</v>
      </c>
      <c r="B53" t="s">
        <v>95</v>
      </c>
      <c r="C53" t="s">
        <v>322</v>
      </c>
      <c r="D53" t="s">
        <v>429</v>
      </c>
      <c r="E53" t="s">
        <v>393</v>
      </c>
      <c r="F53" t="s">
        <v>1064</v>
      </c>
    </row>
    <row r="54" spans="1:6" x14ac:dyDescent="0.25">
      <c r="A54" t="s">
        <v>1002</v>
      </c>
      <c r="B54" t="s">
        <v>95</v>
      </c>
      <c r="C54" t="s">
        <v>2</v>
      </c>
      <c r="D54" t="s">
        <v>426</v>
      </c>
      <c r="E54" t="s">
        <v>393</v>
      </c>
      <c r="F54" t="s">
        <v>1064</v>
      </c>
    </row>
    <row r="55" spans="1:6" x14ac:dyDescent="0.25">
      <c r="A55" t="s">
        <v>1003</v>
      </c>
      <c r="B55" t="s">
        <v>95</v>
      </c>
      <c r="C55" t="s">
        <v>3</v>
      </c>
      <c r="D55" t="s">
        <v>426</v>
      </c>
      <c r="E55" t="s">
        <v>393</v>
      </c>
      <c r="F55" t="s">
        <v>1064</v>
      </c>
    </row>
    <row r="56" spans="1:6" x14ac:dyDescent="0.25">
      <c r="A56" t="s">
        <v>1004</v>
      </c>
      <c r="B56" t="s">
        <v>95</v>
      </c>
      <c r="C56" t="s">
        <v>302</v>
      </c>
      <c r="D56" t="s">
        <v>409</v>
      </c>
      <c r="E56" t="s">
        <v>393</v>
      </c>
      <c r="F56" t="s">
        <v>1065</v>
      </c>
    </row>
    <row r="57" spans="1:6" x14ac:dyDescent="0.25">
      <c r="A57" t="s">
        <v>1005</v>
      </c>
      <c r="B57" t="s">
        <v>170</v>
      </c>
      <c r="C57" t="s">
        <v>323</v>
      </c>
      <c r="D57" t="s">
        <v>429</v>
      </c>
      <c r="E57" t="s">
        <v>391</v>
      </c>
      <c r="F57" t="s">
        <v>1063</v>
      </c>
    </row>
    <row r="58" spans="1:6" x14ac:dyDescent="0.25">
      <c r="A58" t="s">
        <v>1006</v>
      </c>
      <c r="B58" t="s">
        <v>170</v>
      </c>
      <c r="C58" t="s">
        <v>304</v>
      </c>
      <c r="D58" t="s">
        <v>411</v>
      </c>
      <c r="E58" t="s">
        <v>392</v>
      </c>
      <c r="F58" t="s">
        <v>1062</v>
      </c>
    </row>
    <row r="59" spans="1:6" x14ac:dyDescent="0.25">
      <c r="A59" t="s">
        <v>1007</v>
      </c>
      <c r="B59" t="s">
        <v>170</v>
      </c>
      <c r="C59" t="s">
        <v>341</v>
      </c>
      <c r="D59" t="s">
        <v>449</v>
      </c>
      <c r="E59" t="s">
        <v>392</v>
      </c>
      <c r="F59" t="s">
        <v>1062</v>
      </c>
    </row>
    <row r="60" spans="1:6" x14ac:dyDescent="0.25">
      <c r="A60" t="s">
        <v>1008</v>
      </c>
      <c r="B60" t="s">
        <v>170</v>
      </c>
      <c r="C60" t="s">
        <v>373</v>
      </c>
      <c r="D60" t="s">
        <v>441</v>
      </c>
      <c r="E60" t="s">
        <v>392</v>
      </c>
      <c r="F60" t="s">
        <v>1062</v>
      </c>
    </row>
    <row r="61" spans="1:6" x14ac:dyDescent="0.25">
      <c r="A61" t="s">
        <v>1009</v>
      </c>
      <c r="B61" t="s">
        <v>170</v>
      </c>
      <c r="C61" t="s">
        <v>369</v>
      </c>
      <c r="D61" t="s">
        <v>429</v>
      </c>
      <c r="E61" t="s">
        <v>394</v>
      </c>
      <c r="F61" t="s">
        <v>1063</v>
      </c>
    </row>
    <row r="62" spans="1:6" x14ac:dyDescent="0.25">
      <c r="A62" t="s">
        <v>1010</v>
      </c>
      <c r="B62" t="s">
        <v>170</v>
      </c>
      <c r="C62" t="s">
        <v>372</v>
      </c>
      <c r="D62" t="s">
        <v>429</v>
      </c>
      <c r="E62" t="s">
        <v>393</v>
      </c>
      <c r="F62" t="s">
        <v>1064</v>
      </c>
    </row>
    <row r="63" spans="1:6" x14ac:dyDescent="0.25">
      <c r="A63" t="s">
        <v>1010</v>
      </c>
      <c r="B63" t="s">
        <v>170</v>
      </c>
      <c r="C63" t="s">
        <v>372</v>
      </c>
      <c r="D63" t="s">
        <v>431</v>
      </c>
      <c r="E63" t="s">
        <v>393</v>
      </c>
      <c r="F63" t="s">
        <v>1062</v>
      </c>
    </row>
    <row r="64" spans="1:6" x14ac:dyDescent="0.25">
      <c r="A64" t="s">
        <v>1011</v>
      </c>
      <c r="B64" t="s">
        <v>170</v>
      </c>
      <c r="C64" t="s">
        <v>370</v>
      </c>
      <c r="D64" t="s">
        <v>429</v>
      </c>
      <c r="E64" t="s">
        <v>394</v>
      </c>
      <c r="F64" t="s">
        <v>1063</v>
      </c>
    </row>
    <row r="65" spans="1:6" x14ac:dyDescent="0.25">
      <c r="A65" t="s">
        <v>1012</v>
      </c>
      <c r="B65" t="s">
        <v>170</v>
      </c>
      <c r="C65" t="s">
        <v>371</v>
      </c>
      <c r="D65" t="s">
        <v>429</v>
      </c>
      <c r="E65" t="s">
        <v>394</v>
      </c>
      <c r="F65" t="s">
        <v>1063</v>
      </c>
    </row>
    <row r="66" spans="1:6" x14ac:dyDescent="0.25">
      <c r="A66" t="s">
        <v>1013</v>
      </c>
      <c r="B66" t="s">
        <v>170</v>
      </c>
      <c r="C66" t="s">
        <v>375</v>
      </c>
      <c r="D66" t="s">
        <v>430</v>
      </c>
      <c r="E66" t="s">
        <v>394</v>
      </c>
      <c r="F66" t="s">
        <v>1063</v>
      </c>
    </row>
    <row r="67" spans="1:6" x14ac:dyDescent="0.25">
      <c r="A67" t="s">
        <v>1013</v>
      </c>
      <c r="B67" t="s">
        <v>170</v>
      </c>
      <c r="C67" t="s">
        <v>375</v>
      </c>
      <c r="D67" t="s">
        <v>433</v>
      </c>
      <c r="E67" t="s">
        <v>394</v>
      </c>
      <c r="F67" t="s">
        <v>1063</v>
      </c>
    </row>
    <row r="68" spans="1:6" x14ac:dyDescent="0.25">
      <c r="A68" t="s">
        <v>1014</v>
      </c>
      <c r="B68" t="s">
        <v>170</v>
      </c>
      <c r="C68" t="s">
        <v>387</v>
      </c>
      <c r="D68" t="s">
        <v>460</v>
      </c>
      <c r="E68" t="s">
        <v>391</v>
      </c>
      <c r="F68" t="s">
        <v>1062</v>
      </c>
    </row>
    <row r="69" spans="1:6" x14ac:dyDescent="0.25">
      <c r="A69" t="s">
        <v>1015</v>
      </c>
      <c r="B69" t="s">
        <v>170</v>
      </c>
      <c r="C69" t="s">
        <v>380</v>
      </c>
      <c r="D69" t="s">
        <v>443</v>
      </c>
      <c r="E69" t="s">
        <v>394</v>
      </c>
      <c r="F69" t="s">
        <v>1065</v>
      </c>
    </row>
    <row r="70" spans="1:6" x14ac:dyDescent="0.25">
      <c r="A70" t="s">
        <v>1016</v>
      </c>
      <c r="B70" t="s">
        <v>170</v>
      </c>
      <c r="C70" t="s">
        <v>376</v>
      </c>
      <c r="D70" t="s">
        <v>431</v>
      </c>
      <c r="E70" t="s">
        <v>391</v>
      </c>
      <c r="F70" t="s">
        <v>1062</v>
      </c>
    </row>
    <row r="71" spans="1:6" x14ac:dyDescent="0.25">
      <c r="A71" t="s">
        <v>1017</v>
      </c>
      <c r="B71" t="s">
        <v>170</v>
      </c>
      <c r="C71" t="s">
        <v>379</v>
      </c>
      <c r="D71" t="s">
        <v>438</v>
      </c>
      <c r="E71" t="s">
        <v>394</v>
      </c>
      <c r="F71" t="s">
        <v>1064</v>
      </c>
    </row>
    <row r="72" spans="1:6" x14ac:dyDescent="0.25">
      <c r="A72" t="s">
        <v>1018</v>
      </c>
      <c r="B72" t="s">
        <v>170</v>
      </c>
      <c r="C72" t="s">
        <v>362</v>
      </c>
      <c r="D72" t="s">
        <v>407</v>
      </c>
      <c r="E72" t="s">
        <v>393</v>
      </c>
      <c r="F72" t="s">
        <v>1062</v>
      </c>
    </row>
    <row r="73" spans="1:6" x14ac:dyDescent="0.25">
      <c r="A73" t="s">
        <v>1019</v>
      </c>
      <c r="B73" t="s">
        <v>170</v>
      </c>
      <c r="C73" t="s">
        <v>384</v>
      </c>
      <c r="D73" t="s">
        <v>460</v>
      </c>
      <c r="E73" t="s">
        <v>393</v>
      </c>
      <c r="F73" t="s">
        <v>1062</v>
      </c>
    </row>
    <row r="74" spans="1:6" x14ac:dyDescent="0.25">
      <c r="A74" t="s">
        <v>1020</v>
      </c>
      <c r="B74" t="s">
        <v>170</v>
      </c>
      <c r="C74" t="s">
        <v>363</v>
      </c>
      <c r="D74" t="s">
        <v>407</v>
      </c>
      <c r="E74" t="s">
        <v>393</v>
      </c>
      <c r="F74" t="s">
        <v>1062</v>
      </c>
    </row>
    <row r="75" spans="1:6" x14ac:dyDescent="0.25">
      <c r="A75" t="s">
        <v>1021</v>
      </c>
      <c r="B75" t="s">
        <v>170</v>
      </c>
      <c r="C75" t="s">
        <v>385</v>
      </c>
      <c r="D75" t="s">
        <v>460</v>
      </c>
      <c r="E75" t="s">
        <v>393</v>
      </c>
      <c r="F75" t="s">
        <v>1062</v>
      </c>
    </row>
    <row r="76" spans="1:6" x14ac:dyDescent="0.25">
      <c r="A76" t="s">
        <v>1022</v>
      </c>
      <c r="B76" t="s">
        <v>170</v>
      </c>
      <c r="C76" t="s">
        <v>382</v>
      </c>
      <c r="D76" t="s">
        <v>448</v>
      </c>
      <c r="E76" t="s">
        <v>394</v>
      </c>
      <c r="F76" t="s">
        <v>1062</v>
      </c>
    </row>
    <row r="77" spans="1:6" x14ac:dyDescent="0.25">
      <c r="A77" t="s">
        <v>1023</v>
      </c>
      <c r="B77" t="s">
        <v>170</v>
      </c>
      <c r="C77" t="s">
        <v>383</v>
      </c>
      <c r="D77" t="s">
        <v>456</v>
      </c>
      <c r="E77" t="s">
        <v>394</v>
      </c>
      <c r="F77" t="s">
        <v>1065</v>
      </c>
    </row>
    <row r="78" spans="1:6" x14ac:dyDescent="0.25">
      <c r="A78" t="s">
        <v>1024</v>
      </c>
      <c r="B78" t="s">
        <v>170</v>
      </c>
      <c r="C78" t="s">
        <v>388</v>
      </c>
      <c r="D78" t="s">
        <v>460</v>
      </c>
      <c r="E78" t="s">
        <v>391</v>
      </c>
      <c r="F78" t="s">
        <v>1062</v>
      </c>
    </row>
    <row r="79" spans="1:6" x14ac:dyDescent="0.25">
      <c r="A79" t="s">
        <v>1025</v>
      </c>
      <c r="B79" t="s">
        <v>170</v>
      </c>
      <c r="C79" t="s">
        <v>378</v>
      </c>
      <c r="D79" t="s">
        <v>435</v>
      </c>
      <c r="E79" t="s">
        <v>394</v>
      </c>
      <c r="F79" t="s">
        <v>1062</v>
      </c>
    </row>
    <row r="80" spans="1:6" x14ac:dyDescent="0.25">
      <c r="A80" t="s">
        <v>1026</v>
      </c>
      <c r="B80" t="s">
        <v>170</v>
      </c>
      <c r="C80" t="s">
        <v>389</v>
      </c>
      <c r="D80" t="s">
        <v>460</v>
      </c>
      <c r="E80" t="s">
        <v>393</v>
      </c>
      <c r="F80" t="s">
        <v>1062</v>
      </c>
    </row>
    <row r="81" spans="1:6" x14ac:dyDescent="0.25">
      <c r="A81" t="s">
        <v>1027</v>
      </c>
      <c r="B81" t="s">
        <v>170</v>
      </c>
      <c r="C81" t="s">
        <v>361</v>
      </c>
      <c r="D81" t="s">
        <v>406</v>
      </c>
      <c r="E81" t="s">
        <v>393</v>
      </c>
      <c r="F81" t="s">
        <v>1062</v>
      </c>
    </row>
    <row r="82" spans="1:6" x14ac:dyDescent="0.25">
      <c r="A82" t="s">
        <v>1028</v>
      </c>
      <c r="B82" t="s">
        <v>170</v>
      </c>
      <c r="C82" t="s">
        <v>366</v>
      </c>
      <c r="D82" t="s">
        <v>419</v>
      </c>
      <c r="E82" t="s">
        <v>394</v>
      </c>
      <c r="F82" t="s">
        <v>1065</v>
      </c>
    </row>
    <row r="83" spans="1:6" x14ac:dyDescent="0.25">
      <c r="A83" t="s">
        <v>1029</v>
      </c>
      <c r="B83" t="s">
        <v>170</v>
      </c>
      <c r="C83" t="s">
        <v>364</v>
      </c>
      <c r="D83" t="s">
        <v>413</v>
      </c>
      <c r="E83" t="s">
        <v>393</v>
      </c>
      <c r="F83" t="s">
        <v>1065</v>
      </c>
    </row>
    <row r="84" spans="1:6" x14ac:dyDescent="0.25">
      <c r="A84" t="s">
        <v>1029</v>
      </c>
      <c r="B84" t="s">
        <v>170</v>
      </c>
      <c r="C84" t="s">
        <v>364</v>
      </c>
      <c r="D84" t="s">
        <v>418</v>
      </c>
      <c r="E84" t="s">
        <v>393</v>
      </c>
      <c r="F84" t="s">
        <v>1065</v>
      </c>
    </row>
    <row r="85" spans="1:6" x14ac:dyDescent="0.25">
      <c r="A85" t="s">
        <v>1029</v>
      </c>
      <c r="B85" t="s">
        <v>170</v>
      </c>
      <c r="C85" t="s">
        <v>364</v>
      </c>
      <c r="D85" t="s">
        <v>444</v>
      </c>
      <c r="E85" t="s">
        <v>393</v>
      </c>
      <c r="F85" t="s">
        <v>1065</v>
      </c>
    </row>
    <row r="86" spans="1:6" x14ac:dyDescent="0.25">
      <c r="A86" t="s">
        <v>1030</v>
      </c>
      <c r="B86" t="s">
        <v>170</v>
      </c>
      <c r="C86" t="s">
        <v>377</v>
      </c>
      <c r="D86" t="s">
        <v>434</v>
      </c>
      <c r="E86" t="s">
        <v>392</v>
      </c>
      <c r="F86" t="s">
        <v>1063</v>
      </c>
    </row>
    <row r="87" spans="1:6" x14ac:dyDescent="0.25">
      <c r="A87" t="s">
        <v>1031</v>
      </c>
      <c r="B87" t="s">
        <v>170</v>
      </c>
      <c r="C87" t="s">
        <v>386</v>
      </c>
      <c r="D87" t="s">
        <v>460</v>
      </c>
      <c r="E87" t="s">
        <v>393</v>
      </c>
      <c r="F87" t="s">
        <v>1062</v>
      </c>
    </row>
    <row r="88" spans="1:6" x14ac:dyDescent="0.25">
      <c r="A88" t="s">
        <v>1032</v>
      </c>
      <c r="B88" t="s">
        <v>170</v>
      </c>
      <c r="C88" t="s">
        <v>374</v>
      </c>
      <c r="D88" t="s">
        <v>429</v>
      </c>
      <c r="E88" t="s">
        <v>393</v>
      </c>
      <c r="F88" t="s">
        <v>1064</v>
      </c>
    </row>
    <row r="89" spans="1:6" x14ac:dyDescent="0.25">
      <c r="A89" t="s">
        <v>1032</v>
      </c>
      <c r="B89" t="s">
        <v>170</v>
      </c>
      <c r="C89" t="s">
        <v>374</v>
      </c>
      <c r="D89" t="s">
        <v>431</v>
      </c>
      <c r="E89" t="s">
        <v>393</v>
      </c>
      <c r="F89" t="s">
        <v>1062</v>
      </c>
    </row>
    <row r="90" spans="1:6" x14ac:dyDescent="0.25">
      <c r="A90" t="s">
        <v>1033</v>
      </c>
      <c r="B90" t="s">
        <v>170</v>
      </c>
      <c r="C90" t="s">
        <v>367</v>
      </c>
      <c r="D90" t="s">
        <v>428</v>
      </c>
      <c r="E90" t="s">
        <v>394</v>
      </c>
      <c r="F90" t="s">
        <v>1062</v>
      </c>
    </row>
    <row r="91" spans="1:6" x14ac:dyDescent="0.25">
      <c r="A91" t="s">
        <v>1034</v>
      </c>
      <c r="B91" t="s">
        <v>170</v>
      </c>
      <c r="C91" t="s">
        <v>360</v>
      </c>
      <c r="D91" t="s">
        <v>405</v>
      </c>
      <c r="E91" t="s">
        <v>393</v>
      </c>
      <c r="F91" t="s">
        <v>1065</v>
      </c>
    </row>
    <row r="92" spans="1:6" x14ac:dyDescent="0.25">
      <c r="A92" t="s">
        <v>1035</v>
      </c>
      <c r="B92" t="s">
        <v>170</v>
      </c>
      <c r="C92" t="s">
        <v>396</v>
      </c>
      <c r="D92" t="s">
        <v>420</v>
      </c>
      <c r="E92" t="s">
        <v>392</v>
      </c>
      <c r="F92" t="s">
        <v>1063</v>
      </c>
    </row>
    <row r="93" spans="1:6" x14ac:dyDescent="0.25">
      <c r="A93" t="s">
        <v>1035</v>
      </c>
      <c r="B93" t="s">
        <v>170</v>
      </c>
      <c r="C93" t="s">
        <v>396</v>
      </c>
      <c r="D93" t="s">
        <v>421</v>
      </c>
      <c r="E93" t="s">
        <v>393</v>
      </c>
      <c r="F93" t="s">
        <v>1063</v>
      </c>
    </row>
    <row r="94" spans="1:6" x14ac:dyDescent="0.25">
      <c r="A94" t="s">
        <v>1035</v>
      </c>
      <c r="B94" t="s">
        <v>170</v>
      </c>
      <c r="C94" t="s">
        <v>396</v>
      </c>
      <c r="D94" t="s">
        <v>422</v>
      </c>
      <c r="E94" t="s">
        <v>393</v>
      </c>
      <c r="F94" t="s">
        <v>1063</v>
      </c>
    </row>
    <row r="95" spans="1:6" x14ac:dyDescent="0.25">
      <c r="A95" t="s">
        <v>1036</v>
      </c>
      <c r="B95" t="s">
        <v>170</v>
      </c>
      <c r="C95" t="s">
        <v>381</v>
      </c>
      <c r="D95" t="s">
        <v>446</v>
      </c>
      <c r="E95" t="s">
        <v>391</v>
      </c>
      <c r="F95" t="s">
        <v>1064</v>
      </c>
    </row>
    <row r="96" spans="1:6" x14ac:dyDescent="0.25">
      <c r="A96" t="s">
        <v>1037</v>
      </c>
      <c r="B96" t="s">
        <v>170</v>
      </c>
      <c r="C96" t="s">
        <v>398</v>
      </c>
      <c r="D96" t="s">
        <v>451</v>
      </c>
      <c r="E96" t="s">
        <v>393</v>
      </c>
      <c r="F96" t="s">
        <v>1063</v>
      </c>
    </row>
    <row r="97" spans="1:6" x14ac:dyDescent="0.25">
      <c r="A97" t="s">
        <v>1038</v>
      </c>
      <c r="B97" t="s">
        <v>170</v>
      </c>
      <c r="C97" t="s">
        <v>397</v>
      </c>
      <c r="D97" t="s">
        <v>439</v>
      </c>
      <c r="E97" t="s">
        <v>394</v>
      </c>
      <c r="F97" t="s">
        <v>1062</v>
      </c>
    </row>
    <row r="98" spans="1:6" x14ac:dyDescent="0.25">
      <c r="A98" t="s">
        <v>1039</v>
      </c>
      <c r="B98" t="s">
        <v>170</v>
      </c>
      <c r="C98" t="s">
        <v>395</v>
      </c>
      <c r="D98" t="s">
        <v>414</v>
      </c>
      <c r="E98" t="s">
        <v>392</v>
      </c>
      <c r="F98" t="s">
        <v>1062</v>
      </c>
    </row>
    <row r="99" spans="1:6" x14ac:dyDescent="0.25">
      <c r="A99" t="s">
        <v>1040</v>
      </c>
      <c r="B99" t="s">
        <v>170</v>
      </c>
      <c r="C99" t="s">
        <v>320</v>
      </c>
      <c r="D99" t="s">
        <v>429</v>
      </c>
      <c r="E99" t="s">
        <v>394</v>
      </c>
      <c r="F99" t="s">
        <v>1063</v>
      </c>
    </row>
    <row r="100" spans="1:6" x14ac:dyDescent="0.25">
      <c r="A100" t="s">
        <v>1041</v>
      </c>
      <c r="B100" t="s">
        <v>170</v>
      </c>
      <c r="C100" t="s">
        <v>342</v>
      </c>
      <c r="D100" t="s">
        <v>429</v>
      </c>
      <c r="E100" t="s">
        <v>393</v>
      </c>
      <c r="F100" t="s">
        <v>1064</v>
      </c>
    </row>
    <row r="101" spans="1:6" x14ac:dyDescent="0.25">
      <c r="A101" t="s">
        <v>1042</v>
      </c>
      <c r="B101" t="s">
        <v>170</v>
      </c>
      <c r="C101" t="s">
        <v>343</v>
      </c>
      <c r="D101" t="s">
        <v>430</v>
      </c>
      <c r="E101" t="s">
        <v>394</v>
      </c>
      <c r="F101" t="s">
        <v>1063</v>
      </c>
    </row>
    <row r="102" spans="1:6" x14ac:dyDescent="0.25">
      <c r="A102" t="s">
        <v>1043</v>
      </c>
      <c r="B102" t="s">
        <v>170</v>
      </c>
      <c r="C102" t="s">
        <v>344</v>
      </c>
      <c r="D102" t="s">
        <v>431</v>
      </c>
      <c r="E102" t="s">
        <v>393</v>
      </c>
      <c r="F102" t="s">
        <v>1062</v>
      </c>
    </row>
    <row r="103" spans="1:6" x14ac:dyDescent="0.25">
      <c r="A103" t="s">
        <v>1044</v>
      </c>
      <c r="B103" t="s">
        <v>170</v>
      </c>
      <c r="C103" t="s">
        <v>324</v>
      </c>
      <c r="D103" t="s">
        <v>435</v>
      </c>
      <c r="E103" t="s">
        <v>394</v>
      </c>
      <c r="F103" t="s">
        <v>1062</v>
      </c>
    </row>
    <row r="104" spans="1:6" x14ac:dyDescent="0.25">
      <c r="A104" t="s">
        <v>1044</v>
      </c>
      <c r="B104" t="s">
        <v>170</v>
      </c>
      <c r="C104" t="s">
        <v>324</v>
      </c>
      <c r="D104" t="s">
        <v>451</v>
      </c>
      <c r="E104" t="s">
        <v>393</v>
      </c>
      <c r="F104" t="s">
        <v>1064</v>
      </c>
    </row>
    <row r="105" spans="1:6" x14ac:dyDescent="0.25">
      <c r="A105" t="s">
        <v>1045</v>
      </c>
      <c r="B105" t="s">
        <v>170</v>
      </c>
      <c r="C105" t="s">
        <v>325</v>
      </c>
      <c r="D105" t="s">
        <v>436</v>
      </c>
      <c r="E105" t="s">
        <v>393</v>
      </c>
      <c r="F105" t="s">
        <v>1064</v>
      </c>
    </row>
    <row r="106" spans="1:6" x14ac:dyDescent="0.25">
      <c r="A106" t="s">
        <v>1045</v>
      </c>
      <c r="B106" t="s">
        <v>170</v>
      </c>
      <c r="C106" t="s">
        <v>325</v>
      </c>
      <c r="D106" t="s">
        <v>452</v>
      </c>
      <c r="E106" t="s">
        <v>394</v>
      </c>
      <c r="F106" t="s">
        <v>1062</v>
      </c>
    </row>
    <row r="107" spans="1:6" x14ac:dyDescent="0.25">
      <c r="A107" t="s">
        <v>1046</v>
      </c>
      <c r="B107" t="s">
        <v>170</v>
      </c>
      <c r="C107" t="s">
        <v>326</v>
      </c>
      <c r="D107" t="s">
        <v>437</v>
      </c>
      <c r="E107" t="s">
        <v>391</v>
      </c>
      <c r="F107" t="s">
        <v>1064</v>
      </c>
    </row>
    <row r="108" spans="1:6" x14ac:dyDescent="0.25">
      <c r="A108" t="s">
        <v>1046</v>
      </c>
      <c r="B108" t="s">
        <v>170</v>
      </c>
      <c r="C108" t="s">
        <v>326</v>
      </c>
      <c r="D108" t="s">
        <v>453</v>
      </c>
      <c r="E108" t="s">
        <v>393</v>
      </c>
      <c r="F108" t="s">
        <v>1062</v>
      </c>
    </row>
    <row r="109" spans="1:6" x14ac:dyDescent="0.25">
      <c r="A109" t="s">
        <v>1047</v>
      </c>
      <c r="B109" t="s">
        <v>170</v>
      </c>
      <c r="C109" t="s">
        <v>327</v>
      </c>
      <c r="D109" t="s">
        <v>438</v>
      </c>
      <c r="E109" t="s">
        <v>394</v>
      </c>
      <c r="F109" t="s">
        <v>1064</v>
      </c>
    </row>
    <row r="110" spans="1:6" x14ac:dyDescent="0.25">
      <c r="A110" t="s">
        <v>1047</v>
      </c>
      <c r="B110" t="s">
        <v>170</v>
      </c>
      <c r="C110" t="s">
        <v>327</v>
      </c>
      <c r="D110" t="s">
        <v>454</v>
      </c>
      <c r="E110" t="s">
        <v>391</v>
      </c>
      <c r="F110" t="s">
        <v>1062</v>
      </c>
    </row>
    <row r="111" spans="1:6" x14ac:dyDescent="0.25">
      <c r="A111" t="s">
        <v>1048</v>
      </c>
      <c r="B111" t="s">
        <v>170</v>
      </c>
      <c r="C111" t="s">
        <v>328</v>
      </c>
      <c r="D111" t="s">
        <v>439</v>
      </c>
      <c r="E111" t="s">
        <v>394</v>
      </c>
      <c r="F111" t="s">
        <v>1062</v>
      </c>
    </row>
    <row r="112" spans="1:6" x14ac:dyDescent="0.25">
      <c r="A112" t="s">
        <v>1048</v>
      </c>
      <c r="B112" t="s">
        <v>170</v>
      </c>
      <c r="C112" t="s">
        <v>328</v>
      </c>
      <c r="D112" t="s">
        <v>455</v>
      </c>
      <c r="E112" t="s">
        <v>394</v>
      </c>
      <c r="F112" t="s">
        <v>1062</v>
      </c>
    </row>
    <row r="113" spans="1:6" x14ac:dyDescent="0.25">
      <c r="A113" t="s">
        <v>1049</v>
      </c>
      <c r="B113" t="s">
        <v>170</v>
      </c>
      <c r="C113" t="s">
        <v>329</v>
      </c>
      <c r="D113" t="s">
        <v>440</v>
      </c>
      <c r="E113" t="s">
        <v>391</v>
      </c>
      <c r="F113" t="s">
        <v>1062</v>
      </c>
    </row>
    <row r="114" spans="1:6" x14ac:dyDescent="0.25">
      <c r="A114" t="s">
        <v>1049</v>
      </c>
      <c r="B114" t="s">
        <v>170</v>
      </c>
      <c r="C114" t="s">
        <v>329</v>
      </c>
      <c r="D114" t="s">
        <v>456</v>
      </c>
      <c r="E114" t="s">
        <v>394</v>
      </c>
      <c r="F114" t="s">
        <v>1065</v>
      </c>
    </row>
    <row r="115" spans="1:6" x14ac:dyDescent="0.25">
      <c r="A115" t="s">
        <v>1050</v>
      </c>
      <c r="B115" t="s">
        <v>170</v>
      </c>
      <c r="C115" t="s">
        <v>330</v>
      </c>
      <c r="D115" t="s">
        <v>441</v>
      </c>
      <c r="E115" t="s">
        <v>392</v>
      </c>
      <c r="F115" t="s">
        <v>1062</v>
      </c>
    </row>
    <row r="116" spans="1:6" x14ac:dyDescent="0.25">
      <c r="A116" t="s">
        <v>1050</v>
      </c>
      <c r="B116" t="s">
        <v>170</v>
      </c>
      <c r="C116" t="s">
        <v>330</v>
      </c>
      <c r="D116" t="s">
        <v>457</v>
      </c>
      <c r="E116" t="s">
        <v>391</v>
      </c>
      <c r="F116" t="s">
        <v>1065</v>
      </c>
    </row>
    <row r="117" spans="1:6" x14ac:dyDescent="0.25">
      <c r="A117" t="s">
        <v>1051</v>
      </c>
      <c r="B117" t="s">
        <v>170</v>
      </c>
      <c r="C117" t="s">
        <v>331</v>
      </c>
      <c r="D117" t="s">
        <v>442</v>
      </c>
      <c r="E117" t="s">
        <v>393</v>
      </c>
      <c r="F117" t="s">
        <v>1062</v>
      </c>
    </row>
    <row r="118" spans="1:6" x14ac:dyDescent="0.25">
      <c r="A118" t="s">
        <v>1051</v>
      </c>
      <c r="B118" t="s">
        <v>170</v>
      </c>
      <c r="C118" t="s">
        <v>331</v>
      </c>
      <c r="D118" t="s">
        <v>458</v>
      </c>
      <c r="E118" t="s">
        <v>392</v>
      </c>
      <c r="F118" t="s">
        <v>1063</v>
      </c>
    </row>
    <row r="119" spans="1:6" x14ac:dyDescent="0.25">
      <c r="A119" t="s">
        <v>1052</v>
      </c>
      <c r="B119" t="s">
        <v>170</v>
      </c>
      <c r="C119" t="s">
        <v>332</v>
      </c>
      <c r="D119" t="s">
        <v>443</v>
      </c>
      <c r="E119" t="s">
        <v>394</v>
      </c>
      <c r="F119" t="s">
        <v>1065</v>
      </c>
    </row>
    <row r="120" spans="1:6" x14ac:dyDescent="0.25">
      <c r="A120" t="s">
        <v>1052</v>
      </c>
      <c r="B120" t="s">
        <v>170</v>
      </c>
      <c r="C120" t="s">
        <v>332</v>
      </c>
      <c r="D120" t="s">
        <v>459</v>
      </c>
      <c r="E120" t="s">
        <v>393</v>
      </c>
      <c r="F120" t="s">
        <v>1064</v>
      </c>
    </row>
    <row r="121" spans="1:6" x14ac:dyDescent="0.25">
      <c r="A121" t="s">
        <v>1053</v>
      </c>
      <c r="B121" t="s">
        <v>170</v>
      </c>
      <c r="C121" t="s">
        <v>333</v>
      </c>
      <c r="D121" t="s">
        <v>444</v>
      </c>
      <c r="E121" t="s">
        <v>393</v>
      </c>
      <c r="F121" t="s">
        <v>1065</v>
      </c>
    </row>
    <row r="122" spans="1:6" x14ac:dyDescent="0.25">
      <c r="A122" t="s">
        <v>1053</v>
      </c>
      <c r="B122" t="s">
        <v>170</v>
      </c>
      <c r="C122" t="s">
        <v>333</v>
      </c>
      <c r="D122" t="s">
        <v>460</v>
      </c>
      <c r="E122" t="s">
        <v>394</v>
      </c>
      <c r="F122" t="s">
        <v>1062</v>
      </c>
    </row>
    <row r="123" spans="1:6" x14ac:dyDescent="0.25">
      <c r="A123" t="s">
        <v>1054</v>
      </c>
      <c r="B123" t="s">
        <v>170</v>
      </c>
      <c r="C123" t="s">
        <v>334</v>
      </c>
      <c r="D123" t="s">
        <v>445</v>
      </c>
      <c r="E123" t="s">
        <v>393</v>
      </c>
      <c r="F123" t="s">
        <v>1063</v>
      </c>
    </row>
    <row r="124" spans="1:6" x14ac:dyDescent="0.25">
      <c r="A124" t="s">
        <v>1054</v>
      </c>
      <c r="B124" t="s">
        <v>170</v>
      </c>
      <c r="C124" t="s">
        <v>334</v>
      </c>
      <c r="D124" t="s">
        <v>461</v>
      </c>
      <c r="E124" t="s">
        <v>393</v>
      </c>
      <c r="F124" t="s">
        <v>1062</v>
      </c>
    </row>
    <row r="125" spans="1:6" x14ac:dyDescent="0.25">
      <c r="A125" t="s">
        <v>1055</v>
      </c>
      <c r="B125" t="s">
        <v>170</v>
      </c>
      <c r="C125" t="s">
        <v>335</v>
      </c>
      <c r="D125" t="s">
        <v>446</v>
      </c>
      <c r="E125" t="s">
        <v>391</v>
      </c>
      <c r="F125" t="s">
        <v>1064</v>
      </c>
    </row>
    <row r="126" spans="1:6" x14ac:dyDescent="0.25">
      <c r="A126" t="s">
        <v>1055</v>
      </c>
      <c r="B126" t="s">
        <v>170</v>
      </c>
      <c r="C126" t="s">
        <v>335</v>
      </c>
      <c r="D126" t="s">
        <v>463</v>
      </c>
      <c r="E126" t="s">
        <v>393</v>
      </c>
      <c r="F126" t="s">
        <v>1062</v>
      </c>
    </row>
    <row r="127" spans="1:6" x14ac:dyDescent="0.25">
      <c r="A127" t="s">
        <v>1056</v>
      </c>
      <c r="B127" t="s">
        <v>170</v>
      </c>
      <c r="C127" t="s">
        <v>336</v>
      </c>
      <c r="D127" t="s">
        <v>447</v>
      </c>
      <c r="E127" t="s">
        <v>391</v>
      </c>
      <c r="F127" t="s">
        <v>1062</v>
      </c>
    </row>
    <row r="128" spans="1:6" x14ac:dyDescent="0.25">
      <c r="A128" t="s">
        <v>1056</v>
      </c>
      <c r="B128" t="s">
        <v>170</v>
      </c>
      <c r="C128" t="s">
        <v>336</v>
      </c>
      <c r="D128" t="s">
        <v>464</v>
      </c>
      <c r="E128" t="s">
        <v>391</v>
      </c>
      <c r="F128" t="s">
        <v>1062</v>
      </c>
    </row>
    <row r="129" spans="1:6" x14ac:dyDescent="0.25">
      <c r="A129" t="s">
        <v>1057</v>
      </c>
      <c r="B129" t="s">
        <v>170</v>
      </c>
      <c r="C129" t="s">
        <v>337</v>
      </c>
      <c r="D129" t="s">
        <v>447</v>
      </c>
      <c r="E129" t="s">
        <v>393</v>
      </c>
      <c r="F129" t="s">
        <v>1062</v>
      </c>
    </row>
    <row r="130" spans="1:6" x14ac:dyDescent="0.25">
      <c r="A130" t="s">
        <v>1057</v>
      </c>
      <c r="B130" t="s">
        <v>170</v>
      </c>
      <c r="C130" t="s">
        <v>337</v>
      </c>
      <c r="D130" t="s">
        <v>465</v>
      </c>
      <c r="E130" t="s">
        <v>391</v>
      </c>
      <c r="F130" t="s">
        <v>1062</v>
      </c>
    </row>
    <row r="131" spans="1:6" x14ac:dyDescent="0.25">
      <c r="A131" t="s">
        <v>1058</v>
      </c>
      <c r="B131" t="s">
        <v>170</v>
      </c>
      <c r="C131" t="s">
        <v>338</v>
      </c>
      <c r="D131" t="s">
        <v>447</v>
      </c>
      <c r="E131" t="s">
        <v>392</v>
      </c>
      <c r="F131" t="s">
        <v>1062</v>
      </c>
    </row>
    <row r="132" spans="1:6" x14ac:dyDescent="0.25">
      <c r="A132" t="s">
        <v>1058</v>
      </c>
      <c r="B132" t="s">
        <v>170</v>
      </c>
      <c r="C132" t="s">
        <v>338</v>
      </c>
      <c r="D132" t="s">
        <v>466</v>
      </c>
      <c r="E132" t="s">
        <v>393</v>
      </c>
      <c r="F132" t="s">
        <v>1065</v>
      </c>
    </row>
    <row r="133" spans="1:6" x14ac:dyDescent="0.25">
      <c r="A133" t="s">
        <v>1059</v>
      </c>
      <c r="B133" t="s">
        <v>170</v>
      </c>
      <c r="C133" t="s">
        <v>339</v>
      </c>
      <c r="D133" t="s">
        <v>448</v>
      </c>
      <c r="E133" t="s">
        <v>394</v>
      </c>
      <c r="F133" t="s">
        <v>1062</v>
      </c>
    </row>
    <row r="134" spans="1:6" x14ac:dyDescent="0.25">
      <c r="A134" t="s">
        <v>1059</v>
      </c>
      <c r="B134" t="s">
        <v>170</v>
      </c>
      <c r="C134" t="s">
        <v>339</v>
      </c>
      <c r="D134" t="s">
        <v>467</v>
      </c>
      <c r="E134" t="s">
        <v>392</v>
      </c>
      <c r="F134" t="s">
        <v>1062</v>
      </c>
    </row>
    <row r="135" spans="1:6" x14ac:dyDescent="0.25">
      <c r="A135" t="s">
        <v>1060</v>
      </c>
      <c r="B135" t="s">
        <v>170</v>
      </c>
      <c r="C135" t="s">
        <v>340</v>
      </c>
      <c r="D135" t="s">
        <v>449</v>
      </c>
      <c r="E135" t="s">
        <v>392</v>
      </c>
      <c r="F135" t="s">
        <v>1062</v>
      </c>
    </row>
    <row r="136" spans="1:6" x14ac:dyDescent="0.25">
      <c r="A136" t="s">
        <v>1060</v>
      </c>
      <c r="B136" t="s">
        <v>170</v>
      </c>
      <c r="C136" t="s">
        <v>340</v>
      </c>
      <c r="D136" t="s">
        <v>468</v>
      </c>
      <c r="E136" t="s">
        <v>394</v>
      </c>
      <c r="F136" t="s">
        <v>1062</v>
      </c>
    </row>
    <row r="137" spans="1:6" x14ac:dyDescent="0.25">
      <c r="A137" t="s">
        <v>1061</v>
      </c>
      <c r="B137" t="s">
        <v>170</v>
      </c>
      <c r="C137" t="s">
        <v>345</v>
      </c>
      <c r="D137" t="s">
        <v>450</v>
      </c>
      <c r="E137" t="s">
        <v>394</v>
      </c>
      <c r="F137" t="s">
        <v>1065</v>
      </c>
    </row>
    <row r="138" spans="1:6" x14ac:dyDescent="0.25">
      <c r="A138" t="s">
        <v>1061</v>
      </c>
      <c r="B138" t="s">
        <v>170</v>
      </c>
      <c r="C138" t="s">
        <v>345</v>
      </c>
      <c r="D138" t="s">
        <v>469</v>
      </c>
      <c r="E138" t="s">
        <v>392</v>
      </c>
      <c r="F138" t="s">
        <v>1062</v>
      </c>
    </row>
  </sheetData>
  <autoFilter ref="A1:E138" xr:uid="{571005D4-FDC9-4562-AEDB-B8DBFA9CDB48}">
    <sortState xmlns:xlrd2="http://schemas.microsoft.com/office/spreadsheetml/2017/richdata2" ref="A2:E138">
      <sortCondition ref="A1:A138"/>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82948-1F42-456F-895E-BDDA90B42F75}">
  <dimension ref="A3:E24"/>
  <sheetViews>
    <sheetView workbookViewId="0">
      <selection activeCell="K29" sqref="K29"/>
    </sheetView>
  </sheetViews>
  <sheetFormatPr defaultRowHeight="15" x14ac:dyDescent="0.25"/>
  <cols>
    <col min="1" max="1" width="16.5703125" bestFit="1" customWidth="1"/>
    <col min="2" max="2" width="14.140625" customWidth="1"/>
    <col min="3" max="3" width="3.140625" customWidth="1"/>
    <col min="4" max="4" width="12.85546875" bestFit="1" customWidth="1"/>
    <col min="5" max="5" width="20.28515625" bestFit="1" customWidth="1"/>
  </cols>
  <sheetData>
    <row r="3" spans="1:5" x14ac:dyDescent="0.25">
      <c r="A3" t="s">
        <v>1069</v>
      </c>
      <c r="D3" s="11" t="s">
        <v>1070</v>
      </c>
      <c r="E3" t="s">
        <v>1075</v>
      </c>
    </row>
    <row r="4" spans="1:5" x14ac:dyDescent="0.25">
      <c r="A4">
        <v>74</v>
      </c>
      <c r="D4" s="2" t="s">
        <v>13</v>
      </c>
      <c r="E4">
        <v>23</v>
      </c>
    </row>
    <row r="5" spans="1:5" x14ac:dyDescent="0.25">
      <c r="D5" s="2" t="s">
        <v>95</v>
      </c>
      <c r="E5">
        <v>30</v>
      </c>
    </row>
    <row r="6" spans="1:5" x14ac:dyDescent="0.25">
      <c r="D6" s="2" t="s">
        <v>170</v>
      </c>
      <c r="E6">
        <v>35</v>
      </c>
    </row>
    <row r="7" spans="1:5" x14ac:dyDescent="0.25">
      <c r="D7" s="2" t="s">
        <v>1071</v>
      </c>
      <c r="E7">
        <v>74</v>
      </c>
    </row>
    <row r="10" spans="1:5" x14ac:dyDescent="0.25">
      <c r="D10" s="11" t="s">
        <v>1077</v>
      </c>
      <c r="E10" t="s">
        <v>1075</v>
      </c>
    </row>
    <row r="11" spans="1:5" x14ac:dyDescent="0.25">
      <c r="A11" t="s">
        <v>1076</v>
      </c>
      <c r="B11">
        <f>GETPIVOTDATA("[Measures].[Distinct Count of Ref]",$D$10)</f>
        <v>74</v>
      </c>
      <c r="D11" s="2" t="s">
        <v>13</v>
      </c>
      <c r="E11">
        <v>23</v>
      </c>
    </row>
    <row r="12" spans="1:5" x14ac:dyDescent="0.25">
      <c r="A12" t="s">
        <v>1069</v>
      </c>
      <c r="B12">
        <f>GETPIVOTDATA("[Measures].[Distinct Count of Ref]",$A$3)</f>
        <v>74</v>
      </c>
      <c r="D12" s="2" t="s">
        <v>95</v>
      </c>
      <c r="E12">
        <v>30</v>
      </c>
    </row>
    <row r="13" spans="1:5" x14ac:dyDescent="0.25">
      <c r="D13" s="2" t="s">
        <v>170</v>
      </c>
      <c r="E13">
        <v>35</v>
      </c>
    </row>
    <row r="14" spans="1:5" x14ac:dyDescent="0.25">
      <c r="D14" s="2" t="s">
        <v>1071</v>
      </c>
      <c r="E14">
        <v>74</v>
      </c>
    </row>
    <row r="17" spans="4:5" x14ac:dyDescent="0.25">
      <c r="D17" s="11" t="s">
        <v>1078</v>
      </c>
      <c r="E17" t="s">
        <v>1075</v>
      </c>
    </row>
    <row r="18" spans="4:5" x14ac:dyDescent="0.25">
      <c r="D18" s="2" t="s">
        <v>1063</v>
      </c>
      <c r="E18">
        <v>11</v>
      </c>
    </row>
    <row r="19" spans="4:5" x14ac:dyDescent="0.25">
      <c r="D19" s="2" t="s">
        <v>1064</v>
      </c>
      <c r="E19">
        <v>14</v>
      </c>
    </row>
    <row r="20" spans="4:5" x14ac:dyDescent="0.25">
      <c r="D20" s="2" t="s">
        <v>1062</v>
      </c>
      <c r="E20">
        <v>24</v>
      </c>
    </row>
    <row r="21" spans="4:5" x14ac:dyDescent="0.25">
      <c r="D21" s="2" t="s">
        <v>1065</v>
      </c>
      <c r="E21">
        <v>11</v>
      </c>
    </row>
    <row r="22" spans="4:5" x14ac:dyDescent="0.25">
      <c r="D22" s="2" t="s">
        <v>1066</v>
      </c>
      <c r="E22">
        <v>3</v>
      </c>
    </row>
    <row r="23" spans="4:5" x14ac:dyDescent="0.25">
      <c r="D23" s="2" t="s">
        <v>1079</v>
      </c>
      <c r="E23">
        <v>20</v>
      </c>
    </row>
    <row r="24" spans="4:5" x14ac:dyDescent="0.25">
      <c r="D24" s="2" t="s">
        <v>1071</v>
      </c>
      <c r="E24">
        <v>74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C1FEC-5B6B-4DE8-8F82-143AA39F9F5E}">
  <dimension ref="A1"/>
  <sheetViews>
    <sheetView showGridLines="0" tabSelected="1" workbookViewId="0">
      <selection activeCell="N27" sqref="N27"/>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Assignments</vt:lpstr>
      <vt:lpstr>StudentDetails</vt:lpstr>
      <vt:lpstr>StudentEnrolment</vt:lpstr>
      <vt:lpstr>StudentDetailsETL</vt:lpstr>
      <vt:lpstr>StudentEnrolmentETL</vt:lpstr>
      <vt:lpstr>DataModelling</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Dean Miaris</dc:creator>
  <cp:lastModifiedBy>Dean Miaris</cp:lastModifiedBy>
  <dcterms:created xsi:type="dcterms:W3CDTF">2024-01-14T05:05:20Z</dcterms:created>
  <dcterms:modified xsi:type="dcterms:W3CDTF">2024-02-08T17:19:51Z</dcterms:modified>
</cp:coreProperties>
</file>